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landisk-c50001\専各\04_専修学校・各種学校等の管理（基本情報や財務等）関連業務\07_文部科学省諸手続\02 専門士及び高度専門士\R7\02　府→学校\HP用\"/>
    </mc:Choice>
  </mc:AlternateContent>
  <xr:revisionPtr revIDLastSave="0" documentId="13_ncr:1_{8419E49F-C7B5-4C0F-ADA6-76EB3A5C2440}" xr6:coauthVersionLast="47" xr6:coauthVersionMax="47" xr10:uidLastSave="{00000000-0000-0000-0000-000000000000}"/>
  <bookViews>
    <workbookView xWindow="-108" yWindow="-108" windowWidth="23256" windowHeight="14160" xr2:uid="{00000000-000D-0000-FFFF-FFFF00000000}"/>
  </bookViews>
  <sheets>
    <sheet name="学校基本情報" sheetId="7" r:id="rId1"/>
    <sheet name="別紙様式１" sheetId="2" r:id="rId2"/>
    <sheet name="別紙様式２" sheetId="3" r:id="rId3"/>
    <sheet name="別紙様式３" sheetId="4" r:id="rId4"/>
    <sheet name="別紙様式４" sheetId="5" r:id="rId5"/>
    <sheet name="別紙様式５" sheetId="6" r:id="rId6"/>
  </sheets>
  <definedNames>
    <definedName name="_xlnm.Print_Area" localSheetId="0">学校基本情報!$A$1:$H$24</definedName>
    <definedName name="_xlnm.Print_Area" localSheetId="1">別紙様式１!$A$1:$P$59</definedName>
    <definedName name="_xlnm.Print_Area" localSheetId="2">別紙様式２!$A$1:$E$33</definedName>
    <definedName name="_xlnm.Print_Area" localSheetId="3">別紙様式３!$A$1:$H$36</definedName>
    <definedName name="_xlnm.Print_Area" localSheetId="4">別紙様式４!$A$1:$I$36</definedName>
    <definedName name="_xlnm.Print_Area" localSheetId="5">別紙様式５!$A$1:$O$67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13" i="2" l="1"/>
  <c r="P17" i="6"/>
  <c r="E18" i="6"/>
  <c r="C18" i="6"/>
  <c r="A18" i="6"/>
  <c r="E14" i="6"/>
  <c r="C14" i="6"/>
  <c r="A14" i="6"/>
  <c r="Q17" i="6" s="1"/>
  <c r="A32" i="5"/>
  <c r="A24" i="5"/>
  <c r="G19" i="5"/>
  <c r="F19" i="4"/>
  <c r="G17" i="5"/>
  <c r="F17" i="4"/>
  <c r="D19" i="5"/>
  <c r="C19" i="5"/>
  <c r="A19" i="5"/>
  <c r="D17" i="5"/>
  <c r="C17" i="5"/>
  <c r="A17" i="5"/>
  <c r="D15" i="3"/>
  <c r="D13" i="3"/>
  <c r="A19" i="4"/>
  <c r="D19" i="4"/>
  <c r="C19" i="4"/>
  <c r="D17" i="4"/>
  <c r="C17" i="4"/>
  <c r="A17" i="4"/>
  <c r="A32" i="4"/>
  <c r="A24" i="4"/>
  <c r="A30" i="3"/>
  <c r="A21" i="3"/>
  <c r="C15" i="3"/>
  <c r="B15" i="3"/>
  <c r="A15" i="3"/>
  <c r="C13" i="3"/>
  <c r="B13" i="3"/>
  <c r="A13" i="3"/>
  <c r="E18" i="2"/>
  <c r="C18" i="2"/>
  <c r="A18" i="2"/>
  <c r="E14" i="2"/>
  <c r="C14" i="2"/>
  <c r="A14" i="2"/>
  <c r="P40" i="6"/>
  <c r="L29" i="2"/>
  <c r="Q17" i="2"/>
  <c r="B5" i="2"/>
  <c r="R31" i="2"/>
  <c r="J24" i="2"/>
  <c r="N24" i="2"/>
  <c r="B5" i="6"/>
  <c r="I5" i="5"/>
  <c r="H5" i="4"/>
  <c r="E5" i="3"/>
  <c r="P36" i="6"/>
  <c r="P37" i="6"/>
  <c r="P35" i="6"/>
  <c r="H2" i="3"/>
  <c r="L1" i="5"/>
  <c r="K2" i="4"/>
  <c r="F21" i="3"/>
  <c r="I24" i="4"/>
  <c r="J24" i="5"/>
  <c r="R17" i="6"/>
  <c r="Q1" i="6"/>
  <c r="G30" i="6"/>
  <c r="E30" i="6"/>
  <c r="P22" i="6"/>
  <c r="P34" i="6" l="1"/>
  <c r="P31" i="6"/>
  <c r="P30" i="6" s="1"/>
  <c r="G20" i="6" l="1"/>
  <c r="G19" i="6"/>
  <c r="G18" i="6"/>
  <c r="G16" i="6"/>
  <c r="G15" i="6"/>
  <c r="G14" i="6"/>
  <c r="Q28" i="2"/>
  <c r="G16" i="2"/>
  <c r="G20" i="2"/>
  <c r="G18" i="2"/>
  <c r="G19" i="2"/>
  <c r="A29" i="2"/>
  <c r="T13" i="2" s="1"/>
  <c r="A25" i="2"/>
  <c r="A24" i="2"/>
  <c r="G15" i="2"/>
  <c r="G14" i="2"/>
  <c r="S13" i="2"/>
  <c r="S1" i="2" l="1"/>
  <c r="E7" i="7" s="1"/>
  <c r="D7" i="7"/>
  <c r="G7" i="7"/>
  <c r="F7" i="7"/>
  <c r="C7" i="7" l="1"/>
</calcChain>
</file>

<file path=xl/sharedStrings.xml><?xml version="1.0" encoding="utf-8"?>
<sst xmlns="http://schemas.openxmlformats.org/spreadsheetml/2006/main" count="337" uniqueCount="242">
  <si>
    <t xml:space="preserve">                                             </t>
  </si>
  <si>
    <t xml:space="preserve"> 該当する課程の状況</t>
  </si>
  <si>
    <t xml:space="preserve"> 今後の事業計画</t>
  </si>
  <si>
    <t xml:space="preserve"> (教職員の資質向上)</t>
  </si>
  <si>
    <t xml:space="preserve"> (教育課程の充実)</t>
  </si>
  <si>
    <t xml:space="preserve"> (その他)</t>
  </si>
  <si>
    <t>生徒総定員</t>
    <rPh sb="0" eb="2">
      <t>セイト</t>
    </rPh>
    <rPh sb="2" eb="5">
      <t>ソウテイイン</t>
    </rPh>
    <phoneticPr fontId="18"/>
  </si>
  <si>
    <t>成績評価
の方法</t>
    <rPh sb="0" eb="2">
      <t>セイセキ</t>
    </rPh>
    <rPh sb="2" eb="4">
      <t>ヒョウカ</t>
    </rPh>
    <rPh sb="6" eb="8">
      <t>ホウホウ</t>
    </rPh>
    <phoneticPr fontId="18"/>
  </si>
  <si>
    <t>完成年度</t>
    <rPh sb="0" eb="2">
      <t>カンセイ</t>
    </rPh>
    <rPh sb="2" eb="4">
      <t>ネンド</t>
    </rPh>
    <phoneticPr fontId="18"/>
  </si>
  <si>
    <t>実員</t>
    <phoneticPr fontId="18"/>
  </si>
  <si>
    <t>１年</t>
    <rPh sb="1" eb="2">
      <t>ネン</t>
    </rPh>
    <phoneticPr fontId="18"/>
  </si>
  <si>
    <t>２年</t>
    <rPh sb="1" eb="2">
      <t>ネン</t>
    </rPh>
    <phoneticPr fontId="18"/>
  </si>
  <si>
    <t>３年</t>
    <rPh sb="1" eb="2">
      <t>ネン</t>
    </rPh>
    <phoneticPr fontId="18"/>
  </si>
  <si>
    <t>２．該当する課程の状況</t>
    <phoneticPr fontId="18"/>
  </si>
  <si>
    <t>　　　文　部　科　学　大　臣　殿</t>
    <phoneticPr fontId="18"/>
  </si>
  <si>
    <t>　　　下記の専修学校の専門課程を修了者が専門士と称することができる課程として推薦します。</t>
    <phoneticPr fontId="18"/>
  </si>
  <si>
    <t>１．専修学校及び課程の状況等</t>
    <phoneticPr fontId="18"/>
  </si>
  <si>
    <t>記</t>
    <rPh sb="0" eb="1">
      <t>キ</t>
    </rPh>
    <phoneticPr fontId="18"/>
  </si>
  <si>
    <t>修了者が専門士と称することができる専修学校の専門課程の推薦について</t>
    <phoneticPr fontId="18"/>
  </si>
  <si>
    <t>（別紙様式１）</t>
    <phoneticPr fontId="18"/>
  </si>
  <si>
    <t>（留意事項）</t>
    <phoneticPr fontId="18"/>
  </si>
  <si>
    <t>（添付資料）</t>
    <phoneticPr fontId="18"/>
  </si>
  <si>
    <t>　・学則を一部添付すること。</t>
    <phoneticPr fontId="18"/>
  </si>
  <si>
    <t>（備考）</t>
    <phoneticPr fontId="18"/>
  </si>
  <si>
    <t>課程の修了に必要な総授業時数又は総単位数　</t>
    <phoneticPr fontId="18"/>
  </si>
  <si>
    <t>課程名</t>
    <rPh sb="0" eb="2">
      <t>カテイ</t>
    </rPh>
    <phoneticPr fontId="18"/>
  </si>
  <si>
    <t>課程名</t>
    <phoneticPr fontId="18"/>
  </si>
  <si>
    <t xml:space="preserve"> 修業年限
（昼間，夜間別）</t>
    <rPh sb="8" eb="9">
      <t>アイダ</t>
    </rPh>
    <rPh sb="11" eb="12">
      <t>アイダ</t>
    </rPh>
    <phoneticPr fontId="18"/>
  </si>
  <si>
    <t>年度</t>
    <rPh sb="0" eb="2">
      <t>ネンド</t>
    </rPh>
    <phoneticPr fontId="18"/>
  </si>
  <si>
    <t>全校舎面積(うち専門課程校舎面積)</t>
    <phoneticPr fontId="18"/>
  </si>
  <si>
    <t>全校地面積</t>
    <phoneticPr fontId="18"/>
  </si>
  <si>
    <t>施設の状況</t>
    <phoneticPr fontId="18"/>
  </si>
  <si>
    <t>学科の設置年月日</t>
    <phoneticPr fontId="18"/>
  </si>
  <si>
    <t>生徒の定員(左欄)と実員(右欄)</t>
    <phoneticPr fontId="18"/>
  </si>
  <si>
    <t>設 置 者 名</t>
    <phoneticPr fontId="18"/>
  </si>
  <si>
    <t>学　 校　 名</t>
    <phoneticPr fontId="18"/>
  </si>
  <si>
    <t>設置認可年月日</t>
    <phoneticPr fontId="18"/>
  </si>
  <si>
    <t>設立認可年月日</t>
    <phoneticPr fontId="18"/>
  </si>
  <si>
    <t>校 長 名</t>
    <phoneticPr fontId="18"/>
  </si>
  <si>
    <t>代 表 者 名</t>
    <phoneticPr fontId="18"/>
  </si>
  <si>
    <t>所　　　在　　　地</t>
    <phoneticPr fontId="18"/>
  </si>
  <si>
    <t>教員組織について</t>
    <rPh sb="0" eb="2">
      <t>キョウイン</t>
    </rPh>
    <rPh sb="2" eb="4">
      <t>ソシキ</t>
    </rPh>
    <phoneticPr fontId="18"/>
  </si>
  <si>
    <t>　・用紙の大きさは、日本産業規格Ａ４とする。（様式２、３、４、５についても同じ。）</t>
    <rPh sb="12" eb="14">
      <t>サンギョウ</t>
    </rPh>
    <phoneticPr fontId="18"/>
  </si>
  <si>
    <t>○○専門学校</t>
    <rPh sb="2" eb="4">
      <t>センモン</t>
    </rPh>
    <rPh sb="4" eb="6">
      <t>ガッコウ</t>
    </rPh>
    <phoneticPr fontId="23"/>
  </si>
  <si>
    <t>課程名</t>
    <rPh sb="0" eb="1">
      <t>カ</t>
    </rPh>
    <rPh sb="1" eb="2">
      <t>ホド</t>
    </rPh>
    <rPh sb="2" eb="3">
      <t>メイ</t>
    </rPh>
    <phoneticPr fontId="23"/>
  </si>
  <si>
    <t>専 修 学 校 名</t>
    <rPh sb="0" eb="1">
      <t>アツム</t>
    </rPh>
    <rPh sb="2" eb="3">
      <t>オサム</t>
    </rPh>
    <rPh sb="4" eb="5">
      <t>ガク</t>
    </rPh>
    <rPh sb="6" eb="7">
      <t>コウ</t>
    </rPh>
    <rPh sb="8" eb="9">
      <t>メイ</t>
    </rPh>
    <phoneticPr fontId="23"/>
  </si>
  <si>
    <t>変更後</t>
    <rPh sb="0" eb="3">
      <t>ヘンコウゴ</t>
    </rPh>
    <phoneticPr fontId="22"/>
  </si>
  <si>
    <t>変更前</t>
    <rPh sb="0" eb="2">
      <t>ヘンコウ</t>
    </rPh>
    <rPh sb="2" eb="3">
      <t>マエ</t>
    </rPh>
    <phoneticPr fontId="23"/>
  </si>
  <si>
    <t>位置</t>
    <rPh sb="0" eb="2">
      <t>イチ</t>
    </rPh>
    <phoneticPr fontId="23"/>
  </si>
  <si>
    <t>所在地</t>
    <phoneticPr fontId="22"/>
  </si>
  <si>
    <t>代表者名</t>
    <rPh sb="0" eb="3">
      <t>ダイヒョウシャ</t>
    </rPh>
    <rPh sb="3" eb="4">
      <t>メイ</t>
    </rPh>
    <phoneticPr fontId="22"/>
  </si>
  <si>
    <t>設置認可年月日</t>
    <phoneticPr fontId="22"/>
  </si>
  <si>
    <t>設置者名</t>
    <rPh sb="0" eb="3">
      <t>セッチシャ</t>
    </rPh>
    <phoneticPr fontId="22"/>
  </si>
  <si>
    <t>校長名</t>
    <rPh sb="0" eb="2">
      <t>コウチョウ</t>
    </rPh>
    <rPh sb="2" eb="3">
      <t>メイ</t>
    </rPh>
    <phoneticPr fontId="22"/>
  </si>
  <si>
    <t>専修学校名</t>
    <rPh sb="0" eb="2">
      <t>センシュウ</t>
    </rPh>
    <phoneticPr fontId="22"/>
  </si>
  <si>
    <t>記</t>
    <rPh sb="0" eb="1">
      <t>キ</t>
    </rPh>
    <phoneticPr fontId="22"/>
  </si>
  <si>
    <t>修了者が専門士と称することができる専修学校の専門課程について、下記のとおり名称変更がありましたので、お届けします。</t>
    <rPh sb="0" eb="3">
      <t>シュウリョウシャ</t>
    </rPh>
    <rPh sb="4" eb="7">
      <t>センモンシ</t>
    </rPh>
    <rPh sb="8" eb="9">
      <t>ショウ</t>
    </rPh>
    <rPh sb="17" eb="19">
      <t>センシュウ</t>
    </rPh>
    <rPh sb="19" eb="21">
      <t>ガッコウ</t>
    </rPh>
    <rPh sb="22" eb="24">
      <t>センモン</t>
    </rPh>
    <rPh sb="24" eb="26">
      <t>カテイ</t>
    </rPh>
    <rPh sb="31" eb="33">
      <t>カキ</t>
    </rPh>
    <rPh sb="37" eb="39">
      <t>メイショウ</t>
    </rPh>
    <rPh sb="39" eb="41">
      <t>ヘンコウ</t>
    </rPh>
    <rPh sb="51" eb="52">
      <t>トド</t>
    </rPh>
    <phoneticPr fontId="22"/>
  </si>
  <si>
    <t>　　文　部　科　学　大　臣　殿</t>
    <phoneticPr fontId="22"/>
  </si>
  <si>
    <t>修了者が専門士と称することができる専修学校の専門課程の名称変更について</t>
    <rPh sb="0" eb="3">
      <t>シュウリョウシャ</t>
    </rPh>
    <rPh sb="4" eb="7">
      <t>センモンシ</t>
    </rPh>
    <rPh sb="8" eb="9">
      <t>ショウ</t>
    </rPh>
    <rPh sb="17" eb="19">
      <t>センシュウ</t>
    </rPh>
    <rPh sb="19" eb="21">
      <t>ガッコウ</t>
    </rPh>
    <rPh sb="22" eb="24">
      <t>センモン</t>
    </rPh>
    <rPh sb="24" eb="26">
      <t>カテイ</t>
    </rPh>
    <rPh sb="27" eb="29">
      <t>メイショウ</t>
    </rPh>
    <rPh sb="29" eb="31">
      <t>ヘンコウ</t>
    </rPh>
    <phoneticPr fontId="22"/>
  </si>
  <si>
    <t>（別紙様式２）</t>
    <phoneticPr fontId="22"/>
  </si>
  <si>
    <t>○○専門課程　○○学科</t>
    <rPh sb="9" eb="11">
      <t>ガッカ</t>
    </rPh>
    <phoneticPr fontId="22"/>
  </si>
  <si>
    <t>○○専門学校</t>
    <rPh sb="2" eb="6">
      <t>センモンガッコウ</t>
    </rPh>
    <phoneticPr fontId="23"/>
  </si>
  <si>
    <t>専修学校名</t>
    <rPh sb="0" eb="1">
      <t>アツム</t>
    </rPh>
    <rPh sb="1" eb="2">
      <t>オサム</t>
    </rPh>
    <rPh sb="2" eb="3">
      <t>ガク</t>
    </rPh>
    <rPh sb="3" eb="4">
      <t>コウ</t>
    </rPh>
    <rPh sb="4" eb="5">
      <t>メイ</t>
    </rPh>
    <phoneticPr fontId="23"/>
  </si>
  <si>
    <t>所在地</t>
    <phoneticPr fontId="22"/>
  </si>
  <si>
    <t>設置認可年月日</t>
    <phoneticPr fontId="22"/>
  </si>
  <si>
    <t>所在地</t>
    <phoneticPr fontId="22"/>
  </si>
  <si>
    <t>校長名</t>
    <phoneticPr fontId="22"/>
  </si>
  <si>
    <t>学校名</t>
    <phoneticPr fontId="22"/>
  </si>
  <si>
    <t>　修了者が専門士と称することができる専修学校の専門課程について、下記のとおり廃止されましたので、お届けします。</t>
    <rPh sb="1" eb="4">
      <t>シュウリョウシャ</t>
    </rPh>
    <rPh sb="5" eb="8">
      <t>センモンシ</t>
    </rPh>
    <rPh sb="9" eb="10">
      <t>ショウ</t>
    </rPh>
    <phoneticPr fontId="22"/>
  </si>
  <si>
    <t>　　文　部　科　学　大　臣　殿</t>
    <phoneticPr fontId="22"/>
  </si>
  <si>
    <t>修了者が専門士と称することができる専修学校の専門課程の廃止について</t>
    <rPh sb="0" eb="3">
      <t>シュウリョウシャ</t>
    </rPh>
    <rPh sb="4" eb="7">
      <t>センモンシ</t>
    </rPh>
    <rPh sb="8" eb="9">
      <t>ショウ</t>
    </rPh>
    <rPh sb="17" eb="19">
      <t>センシュウ</t>
    </rPh>
    <rPh sb="19" eb="21">
      <t>ガッコウ</t>
    </rPh>
    <phoneticPr fontId="22"/>
  </si>
  <si>
    <t>（別紙様式３）</t>
    <rPh sb="1" eb="3">
      <t>ベッシ</t>
    </rPh>
    <phoneticPr fontId="23"/>
  </si>
  <si>
    <t>備考欄</t>
    <rPh sb="0" eb="3">
      <t>ビコウラン</t>
    </rPh>
    <phoneticPr fontId="22"/>
  </si>
  <si>
    <t>所在地</t>
    <phoneticPr fontId="22"/>
  </si>
  <si>
    <t>設置認可年月日</t>
    <phoneticPr fontId="22"/>
  </si>
  <si>
    <t>校長名</t>
    <phoneticPr fontId="22"/>
  </si>
  <si>
    <t>学校名</t>
    <phoneticPr fontId="22"/>
  </si>
  <si>
    <t>　下記の専修学校の専門課程は、修了者が専門士と称することができる課程としての要件に適合しなくなったので、お届けします。</t>
    <rPh sb="15" eb="18">
      <t>シュウリョウシャ</t>
    </rPh>
    <rPh sb="19" eb="22">
      <t>センモンシ</t>
    </rPh>
    <rPh sb="23" eb="24">
      <t>ショウ</t>
    </rPh>
    <rPh sb="32" eb="34">
      <t>カテイ</t>
    </rPh>
    <rPh sb="38" eb="40">
      <t>ヨウケン</t>
    </rPh>
    <rPh sb="41" eb="43">
      <t>テキゴウ</t>
    </rPh>
    <rPh sb="53" eb="54">
      <t>トド</t>
    </rPh>
    <phoneticPr fontId="22"/>
  </si>
  <si>
    <t>　　文　部　科　学　大　臣　殿</t>
    <phoneticPr fontId="22"/>
  </si>
  <si>
    <t>修了者が専門士と称することができる専修学校の専門課程の要件の不適合について</t>
    <rPh sb="0" eb="3">
      <t>シュウリョウシャ</t>
    </rPh>
    <rPh sb="4" eb="7">
      <t>センモンシ</t>
    </rPh>
    <rPh sb="8" eb="9">
      <t>ショウ</t>
    </rPh>
    <phoneticPr fontId="22"/>
  </si>
  <si>
    <t>（別紙様式４）</t>
    <rPh sb="1" eb="3">
      <t>ベッシ</t>
    </rPh>
    <phoneticPr fontId="23"/>
  </si>
  <si>
    <t>　・学則を一部添付すること。</t>
    <phoneticPr fontId="18"/>
  </si>
  <si>
    <t>（添付資料）</t>
    <phoneticPr fontId="18"/>
  </si>
  <si>
    <t>　７．「事業計画の進捗状況」については、推薦時の別紙様式１「今後の事業計画」において記載した内容に関する
　　　進捗状況を具体的に記入すること。</t>
    <phoneticPr fontId="18"/>
  </si>
  <si>
    <t>　５．「生徒の定員・実員」については、届出を行う年度（本年度）の５月１日現在における当該課程の生徒の定員及び
　　　実員を記入すること。</t>
    <phoneticPr fontId="18"/>
  </si>
  <si>
    <r>
      <t>　４．</t>
    </r>
    <r>
      <rPr>
        <u/>
        <sz val="11"/>
        <color theme="1"/>
        <rFont val="ＭＳ Ｐ明朝"/>
        <family val="1"/>
        <charset val="128"/>
      </rPr>
      <t xml:space="preserve">専門士の要件に係る事項の変更の結果、「専修学校の専門課程の修了者に対する専門士及び高度専門士の
</t>
    </r>
    <r>
      <rPr>
        <sz val="11"/>
        <color theme="1"/>
        <rFont val="ＭＳ Ｐ明朝"/>
        <family val="1"/>
        <charset val="128"/>
      </rPr>
      <t>　　　</t>
    </r>
    <r>
      <rPr>
        <u/>
        <sz val="11"/>
        <color theme="1"/>
        <rFont val="ＭＳ Ｐ明朝"/>
        <family val="1"/>
        <charset val="128"/>
      </rPr>
      <t xml:space="preserve">称号の付与に関する規程」の第２条に定める要件を満たさなくなった場合には、要件不適合として別紙様式４
</t>
    </r>
    <r>
      <rPr>
        <sz val="11"/>
        <color theme="1"/>
        <rFont val="ＭＳ Ｐ明朝"/>
        <family val="1"/>
        <charset val="128"/>
      </rPr>
      <t>　　　</t>
    </r>
    <r>
      <rPr>
        <u/>
        <sz val="11"/>
        <color theme="1"/>
        <rFont val="ＭＳ Ｐ明朝"/>
        <family val="1"/>
        <charset val="128"/>
      </rPr>
      <t>により７月３１日までに文部科学大臣宛に届け出ること。</t>
    </r>
    <phoneticPr fontId="18"/>
  </si>
  <si>
    <t>　３．「変更の有無」については、前回の届出（公示の次年度については公示の時）からの変更の有無について記入
　　　すること。変更が有る場合には、「現在の状況」欄に変更後の状況を記入し、「変更前の状況」欄に前回の届出
　　　（公示の次年度については公示の時）における状況を記入すること。変更がない場合は「現在の状況」欄のみ
　　　記入し、「変更前の状況」欄には記入しないこと。</t>
    <rPh sb="22" eb="24">
      <t>コウジ</t>
    </rPh>
    <rPh sb="33" eb="35">
      <t>コウジ</t>
    </rPh>
    <rPh sb="111" eb="113">
      <t>コウジ</t>
    </rPh>
    <rPh sb="122" eb="124">
      <t>コウジ</t>
    </rPh>
    <phoneticPr fontId="18"/>
  </si>
  <si>
    <t>　２．「完成年度」については、初めて当該課程の修了者が出る見込みの年度又は出た年度について記入すること。</t>
    <phoneticPr fontId="18"/>
  </si>
  <si>
    <t>（留意事項）</t>
    <phoneticPr fontId="18"/>
  </si>
  <si>
    <t>事業計画の進捗状況</t>
    <rPh sb="0" eb="2">
      <t>ジギョウ</t>
    </rPh>
    <rPh sb="2" eb="4">
      <t>ケイカク</t>
    </rPh>
    <rPh sb="5" eb="7">
      <t>シンチョク</t>
    </rPh>
    <rPh sb="7" eb="9">
      <t>ジョウキョウ</t>
    </rPh>
    <phoneticPr fontId="18"/>
  </si>
  <si>
    <t>生徒の定員（左欄）・実員（右欄）</t>
    <rPh sb="0" eb="2">
      <t>セイト</t>
    </rPh>
    <rPh sb="3" eb="5">
      <t>テイイン</t>
    </rPh>
    <rPh sb="6" eb="8">
      <t>サラン</t>
    </rPh>
    <rPh sb="10" eb="12">
      <t>ジツイン</t>
    </rPh>
    <rPh sb="13" eb="15">
      <t>ウラン</t>
    </rPh>
    <phoneticPr fontId="18"/>
  </si>
  <si>
    <t>４．その他</t>
    <rPh sb="4" eb="5">
      <t>タ</t>
    </rPh>
    <phoneticPr fontId="18"/>
  </si>
  <si>
    <t>成績評価に基づく課程の修了認定</t>
    <rPh sb="0" eb="2">
      <t>セイセキ</t>
    </rPh>
    <rPh sb="2" eb="4">
      <t>ヒョウカ</t>
    </rPh>
    <rPh sb="5" eb="6">
      <t>モト</t>
    </rPh>
    <rPh sb="8" eb="10">
      <t>カテイ</t>
    </rPh>
    <rPh sb="11" eb="13">
      <t>シュウリョウ</t>
    </rPh>
    <rPh sb="13" eb="15">
      <t>ニンテイ</t>
    </rPh>
    <phoneticPr fontId="18"/>
  </si>
  <si>
    <t>総授業時数</t>
    <rPh sb="0" eb="1">
      <t>ソウ</t>
    </rPh>
    <rPh sb="1" eb="3">
      <t>ジュギョウ</t>
    </rPh>
    <rPh sb="3" eb="5">
      <t>ジスウ</t>
    </rPh>
    <phoneticPr fontId="18"/>
  </si>
  <si>
    <t>修業年限</t>
    <rPh sb="0" eb="2">
      <t>シュウギョウ</t>
    </rPh>
    <rPh sb="2" eb="4">
      <t>ネンゲン</t>
    </rPh>
    <phoneticPr fontId="18"/>
  </si>
  <si>
    <t>変更前の状況</t>
    <rPh sb="0" eb="3">
      <t>ヘンコウマエ</t>
    </rPh>
    <rPh sb="4" eb="6">
      <t>ジョウキョウ</t>
    </rPh>
    <phoneticPr fontId="18"/>
  </si>
  <si>
    <t>現在の状況</t>
    <rPh sb="0" eb="2">
      <t>ゲンザイ</t>
    </rPh>
    <rPh sb="3" eb="5">
      <t>ジョウキョウ</t>
    </rPh>
    <phoneticPr fontId="18"/>
  </si>
  <si>
    <t>変更の有無</t>
    <rPh sb="0" eb="2">
      <t>ヘンコウ</t>
    </rPh>
    <rPh sb="3" eb="5">
      <t>ウム</t>
    </rPh>
    <phoneticPr fontId="18"/>
  </si>
  <si>
    <t>３．専門士の要件に係る事項の変更の有無及び現状</t>
    <rPh sb="2" eb="5">
      <t>センモンシ</t>
    </rPh>
    <rPh sb="6" eb="8">
      <t>ヨウケン</t>
    </rPh>
    <rPh sb="9" eb="10">
      <t>カカ</t>
    </rPh>
    <rPh sb="11" eb="13">
      <t>ジコウ</t>
    </rPh>
    <rPh sb="14" eb="16">
      <t>ヘンコウ</t>
    </rPh>
    <rPh sb="17" eb="19">
      <t>ウム</t>
    </rPh>
    <rPh sb="19" eb="20">
      <t>オヨ</t>
    </rPh>
    <rPh sb="21" eb="23">
      <t>ゲンジョウ</t>
    </rPh>
    <phoneticPr fontId="18"/>
  </si>
  <si>
    <t>－</t>
    <phoneticPr fontId="18"/>
  </si>
  <si>
    <t>届出の有無
有・無</t>
    <rPh sb="0" eb="2">
      <t>トドケデ</t>
    </rPh>
    <rPh sb="3" eb="5">
      <t>ウム</t>
    </rPh>
    <rPh sb="6" eb="7">
      <t>ア</t>
    </rPh>
    <rPh sb="8" eb="9">
      <t>ナ</t>
    </rPh>
    <phoneticPr fontId="18"/>
  </si>
  <si>
    <t>次々年度</t>
    <rPh sb="0" eb="2">
      <t>ツギツギ</t>
    </rPh>
    <rPh sb="2" eb="4">
      <t>ネンド</t>
    </rPh>
    <phoneticPr fontId="18"/>
  </si>
  <si>
    <t>次年度</t>
    <rPh sb="0" eb="3">
      <t>ジネンド</t>
    </rPh>
    <phoneticPr fontId="18"/>
  </si>
  <si>
    <t>認定年度</t>
    <rPh sb="0" eb="2">
      <t>ニンテイ</t>
    </rPh>
    <rPh sb="2" eb="3">
      <t>トシ</t>
    </rPh>
    <rPh sb="3" eb="4">
      <t>ド</t>
    </rPh>
    <phoneticPr fontId="18"/>
  </si>
  <si>
    <t>２．届出の状況</t>
    <rPh sb="2" eb="3">
      <t>トド</t>
    </rPh>
    <rPh sb="3" eb="4">
      <t>デ</t>
    </rPh>
    <phoneticPr fontId="18"/>
  </si>
  <si>
    <t>○○専門課程　○○学科</t>
    <phoneticPr fontId="18"/>
  </si>
  <si>
    <t>学科の設置年月日</t>
    <rPh sb="0" eb="2">
      <t>ガッカ</t>
    </rPh>
    <rPh sb="3" eb="5">
      <t>セッチ</t>
    </rPh>
    <rPh sb="5" eb="8">
      <t>ネンガッピ</t>
    </rPh>
    <phoneticPr fontId="18"/>
  </si>
  <si>
    <t>課　程　名</t>
    <phoneticPr fontId="18"/>
  </si>
  <si>
    <t xml:space="preserve"> 所　　　在　　　地</t>
  </si>
  <si>
    <t xml:space="preserve"> 代 表 者 名</t>
  </si>
  <si>
    <t xml:space="preserve"> 設立認可年月日</t>
  </si>
  <si>
    <t xml:space="preserve"> 設 置 者 名</t>
  </si>
  <si>
    <t xml:space="preserve"> 校 長 名</t>
  </si>
  <si>
    <t xml:space="preserve"> 設置認可年月日</t>
  </si>
  <si>
    <t xml:space="preserve"> 学　 校　 名</t>
  </si>
  <si>
    <t>１．専修学校及び課程の状況等</t>
    <phoneticPr fontId="18"/>
  </si>
  <si>
    <t>　　　文　部　科　学　大　臣　殿</t>
    <phoneticPr fontId="18"/>
  </si>
  <si>
    <t>修了者が専門士と称することができる専修学校の専門課程の状況について</t>
    <rPh sb="27" eb="29">
      <t>ジョウキョウ</t>
    </rPh>
    <phoneticPr fontId="18"/>
  </si>
  <si>
    <t>（別紙様式５）</t>
    <phoneticPr fontId="18"/>
  </si>
  <si>
    <t>令和○○年○月○日に要件不適合となったもの</t>
    <rPh sb="0" eb="2">
      <t>レイワ</t>
    </rPh>
    <rPh sb="8" eb="9">
      <t>ヒ</t>
    </rPh>
    <rPh sb="9" eb="10">
      <t>ツイタチ</t>
    </rPh>
    <rPh sb="10" eb="12">
      <t>ヨウケン</t>
    </rPh>
    <rPh sb="12" eb="15">
      <t>フテキゴウ</t>
    </rPh>
    <phoneticPr fontId="23"/>
  </si>
  <si>
    <t>令和○○年○月○日に変更のあったもの</t>
    <rPh sb="0" eb="2">
      <t>レイワ</t>
    </rPh>
    <rPh sb="8" eb="9">
      <t>ヒ</t>
    </rPh>
    <rPh sb="9" eb="10">
      <t>ツイタチ</t>
    </rPh>
    <phoneticPr fontId="23"/>
  </si>
  <si>
    <t>＊記入例＊</t>
    <rPh sb="1" eb="4">
      <t>キニュウレイ</t>
    </rPh>
    <phoneticPr fontId="18"/>
  </si>
  <si>
    <t>北海道</t>
  </si>
  <si>
    <t>記入年月日</t>
  </si>
  <si>
    <t>青森県</t>
  </si>
  <si>
    <t>岩手県</t>
    <rPh sb="0" eb="3">
      <t>イワテケン</t>
    </rPh>
    <phoneticPr fontId="18"/>
  </si>
  <si>
    <t>申請内容</t>
    <rPh sb="0" eb="4">
      <t>シンセイナイヨウ</t>
    </rPh>
    <phoneticPr fontId="18"/>
  </si>
  <si>
    <t>推薦</t>
    <rPh sb="0" eb="2">
      <t>スイセン</t>
    </rPh>
    <phoneticPr fontId="18"/>
  </si>
  <si>
    <t>名称変更</t>
    <rPh sb="0" eb="4">
      <t>メイショウヘンコウ</t>
    </rPh>
    <phoneticPr fontId="18"/>
  </si>
  <si>
    <t>廃止</t>
    <rPh sb="0" eb="2">
      <t>ハイシ</t>
    </rPh>
    <phoneticPr fontId="18"/>
  </si>
  <si>
    <t>不適合</t>
    <rPh sb="0" eb="3">
      <t>フテキゴウ</t>
    </rPh>
    <phoneticPr fontId="18"/>
  </si>
  <si>
    <t>状況報告</t>
    <rPh sb="0" eb="4">
      <t>ジョウキョウホウコク</t>
    </rPh>
    <phoneticPr fontId="18"/>
  </si>
  <si>
    <t>宮城県</t>
  </si>
  <si>
    <t>〇</t>
  </si>
  <si>
    <t>秋田県</t>
  </si>
  <si>
    <t>学科数</t>
    <rPh sb="0" eb="3">
      <t>ガッカスウ</t>
    </rPh>
    <phoneticPr fontId="18"/>
  </si>
  <si>
    <t>山形県</t>
  </si>
  <si>
    <t>入力確認</t>
    <rPh sb="0" eb="4">
      <t>ニュウリョクカクニン</t>
    </rPh>
    <phoneticPr fontId="18"/>
  </si>
  <si>
    <t>福島県</t>
  </si>
  <si>
    <t>学校名</t>
  </si>
  <si>
    <t>文部科学専門学校</t>
    <phoneticPr fontId="18"/>
  </si>
  <si>
    <t>茨城県</t>
  </si>
  <si>
    <t>設置認可年月日</t>
  </si>
  <si>
    <t>栃木県</t>
  </si>
  <si>
    <t>校長名</t>
  </si>
  <si>
    <t>文科　太郎</t>
  </si>
  <si>
    <t>群馬県</t>
  </si>
  <si>
    <t>住所</t>
  </si>
  <si>
    <t>郵便番号</t>
  </si>
  <si>
    <t>埼玉県</t>
  </si>
  <si>
    <t>都道府県</t>
  </si>
  <si>
    <t>東京都</t>
  </si>
  <si>
    <t>千葉県</t>
  </si>
  <si>
    <t>千代田区霞が関３－２－２</t>
  </si>
  <si>
    <t>電話番号</t>
  </si>
  <si>
    <t>03-6734-2915</t>
    <phoneticPr fontId="18"/>
  </si>
  <si>
    <t>神奈川県</t>
  </si>
  <si>
    <t>新潟県</t>
  </si>
  <si>
    <t>設置者名</t>
  </si>
  <si>
    <t>学校法人文部科学院</t>
    <phoneticPr fontId="18"/>
  </si>
  <si>
    <t>富山県</t>
  </si>
  <si>
    <t>設立認可年月日</t>
  </si>
  <si>
    <t>石川県</t>
  </si>
  <si>
    <t>代表者名</t>
  </si>
  <si>
    <t>文科　花子</t>
  </si>
  <si>
    <t>福井県</t>
  </si>
  <si>
    <t>山梨県</t>
  </si>
  <si>
    <t>長野県</t>
  </si>
  <si>
    <t>千代田区霞が関３－２－２</t>
    <phoneticPr fontId="18"/>
  </si>
  <si>
    <t>岐阜県</t>
  </si>
  <si>
    <t>静岡県</t>
  </si>
  <si>
    <t>愛知県</t>
  </si>
  <si>
    <t>※ セルが黄色くなっている箇所が入力箇所となります。</t>
    <rPh sb="5" eb="7">
      <t>キイロ</t>
    </rPh>
    <rPh sb="13" eb="15">
      <t>カショ</t>
    </rPh>
    <rPh sb="16" eb="20">
      <t>ニュウリョクカショ</t>
    </rPh>
    <phoneticPr fontId="18"/>
  </si>
  <si>
    <t>三重県</t>
  </si>
  <si>
    <t>※ 各シートごとに「保護」をかけており、入力箇所以外の入力を制限しております。</t>
    <rPh sb="2" eb="3">
      <t>カク</t>
    </rPh>
    <rPh sb="10" eb="12">
      <t>ホゴ</t>
    </rPh>
    <rPh sb="20" eb="22">
      <t>ニュウリョク</t>
    </rPh>
    <rPh sb="22" eb="24">
      <t>カショ</t>
    </rPh>
    <rPh sb="24" eb="26">
      <t>イガイ</t>
    </rPh>
    <rPh sb="27" eb="29">
      <t>ニュウリョク</t>
    </rPh>
    <rPh sb="30" eb="32">
      <t>セイゲン</t>
    </rPh>
    <phoneticPr fontId="18"/>
  </si>
  <si>
    <t>滋賀県</t>
  </si>
  <si>
    <t>　　必要に応じて「保護」を解除して使用ください。</t>
    <rPh sb="2" eb="4">
      <t>ヒツヨウ</t>
    </rPh>
    <rPh sb="5" eb="6">
      <t>オウ</t>
    </rPh>
    <rPh sb="9" eb="11">
      <t>ホゴ</t>
    </rPh>
    <rPh sb="13" eb="15">
      <t>カイジョ</t>
    </rPh>
    <rPh sb="17" eb="19">
      <t>シヨウ</t>
    </rPh>
    <phoneticPr fontId="18"/>
  </si>
  <si>
    <t>京都府</t>
  </si>
  <si>
    <t>大阪府</t>
  </si>
  <si>
    <t>兵庫県</t>
  </si>
  <si>
    <t>奈良県</t>
  </si>
  <si>
    <t>和歌山県</t>
  </si>
  <si>
    <t>鳥取県</t>
  </si>
  <si>
    <t>島根県</t>
  </si>
  <si>
    <t>岡山県</t>
  </si>
  <si>
    <t>広島県</t>
    <rPh sb="0" eb="3">
      <t>ヒロシマケン</t>
    </rPh>
    <phoneticPr fontId="18"/>
  </si>
  <si>
    <t>山口県</t>
  </si>
  <si>
    <t>徳島県</t>
  </si>
  <si>
    <t>香川県</t>
  </si>
  <si>
    <t>愛媛県</t>
    <rPh sb="0" eb="3">
      <t>エヒメケン</t>
    </rPh>
    <phoneticPr fontId="18"/>
  </si>
  <si>
    <t>高知県</t>
  </si>
  <si>
    <t>福岡県</t>
  </si>
  <si>
    <t>佐賀県</t>
  </si>
  <si>
    <t>長崎県</t>
    <rPh sb="0" eb="3">
      <t>ナガサキケン</t>
    </rPh>
    <phoneticPr fontId="18"/>
  </si>
  <si>
    <t>熊本県</t>
  </si>
  <si>
    <t>大分県</t>
  </si>
  <si>
    <t>宮崎県</t>
  </si>
  <si>
    <t>鹿児島県</t>
  </si>
  <si>
    <t>沖縄県</t>
    <rPh sb="0" eb="3">
      <t>オキナワケン</t>
    </rPh>
    <phoneticPr fontId="18"/>
  </si>
  <si>
    <t>人</t>
    <phoneticPr fontId="18"/>
  </si>
  <si>
    <t>入力確認</t>
    <rPh sb="0" eb="2">
      <t>ニュウリョク</t>
    </rPh>
    <rPh sb="2" eb="4">
      <t>カクニン</t>
    </rPh>
    <phoneticPr fontId="18"/>
  </si>
  <si>
    <t>（項目別）</t>
    <rPh sb="1" eb="4">
      <t>コウモクベツ</t>
    </rPh>
    <phoneticPr fontId="18"/>
  </si>
  <si>
    <t>推薦課程一覧用</t>
    <rPh sb="0" eb="2">
      <t>スイセン</t>
    </rPh>
    <rPh sb="2" eb="4">
      <t>カテイ</t>
    </rPh>
    <rPh sb="4" eb="6">
      <t>イチラン</t>
    </rPh>
    <rPh sb="6" eb="7">
      <t>ヨウ</t>
    </rPh>
    <phoneticPr fontId="18"/>
  </si>
  <si>
    <t>位置</t>
    <rPh sb="0" eb="2">
      <t>イチ</t>
    </rPh>
    <phoneticPr fontId="1"/>
  </si>
  <si>
    <t>専　修　学　校　名</t>
    <rPh sb="0" eb="1">
      <t>アツム</t>
    </rPh>
    <rPh sb="2" eb="3">
      <t>オサム</t>
    </rPh>
    <rPh sb="4" eb="5">
      <t>ガク</t>
    </rPh>
    <rPh sb="6" eb="7">
      <t>コウ</t>
    </rPh>
    <rPh sb="8" eb="9">
      <t>メイ</t>
    </rPh>
    <phoneticPr fontId="1"/>
  </si>
  <si>
    <t>課　程　名</t>
    <rPh sb="0" eb="1">
      <t>カ</t>
    </rPh>
    <rPh sb="2" eb="3">
      <t>ホド</t>
    </rPh>
    <rPh sb="4" eb="5">
      <t>メイ</t>
    </rPh>
    <phoneticPr fontId="1"/>
  </si>
  <si>
    <t>備考</t>
    <phoneticPr fontId="18"/>
  </si>
  <si>
    <t>市区町村以下</t>
    <rPh sb="0" eb="4">
      <t>シクチョウソン</t>
    </rPh>
    <rPh sb="4" eb="6">
      <t>イカ</t>
    </rPh>
    <phoneticPr fontId="18"/>
  </si>
  <si>
    <t>市区町村以下</t>
    <rPh sb="0" eb="6">
      <t>シクチョウソンイカ</t>
    </rPh>
    <phoneticPr fontId="18"/>
  </si>
  <si>
    <t>令和○○年○月○日に廃止されたもの</t>
    <rPh sb="0" eb="2">
      <t>レイワ</t>
    </rPh>
    <rPh sb="8" eb="9">
      <t>ヒ</t>
    </rPh>
    <rPh sb="9" eb="10">
      <t>ツイタチ</t>
    </rPh>
    <rPh sb="10" eb="12">
      <t>ハイシ</t>
    </rPh>
    <phoneticPr fontId="23"/>
  </si>
  <si>
    <t>状況報告課程一覧用</t>
    <rPh sb="0" eb="4">
      <t>ジョウキョウホウコク</t>
    </rPh>
    <rPh sb="4" eb="6">
      <t>カテイ</t>
    </rPh>
    <rPh sb="6" eb="8">
      <t>イチラン</t>
    </rPh>
    <rPh sb="8" eb="9">
      <t>ヨウ</t>
    </rPh>
    <phoneticPr fontId="18"/>
  </si>
  <si>
    <t>都道府県</t>
    <rPh sb="0" eb="4">
      <t>トドウフケン</t>
    </rPh>
    <phoneticPr fontId="4"/>
  </si>
  <si>
    <t>２．通知の状況</t>
    <rPh sb="2" eb="4">
      <t>ツウチ</t>
    </rPh>
    <rPh sb="5" eb="7">
      <t>ジョウキョウ</t>
    </rPh>
    <phoneticPr fontId="18"/>
  </si>
  <si>
    <t>４．その他</t>
    <rPh sb="4" eb="5">
      <t>ホカ</t>
    </rPh>
    <phoneticPr fontId="18"/>
  </si>
  <si>
    <t>2年</t>
    <rPh sb="1" eb="2">
      <t>ネン</t>
    </rPh>
    <phoneticPr fontId="18"/>
  </si>
  <si>
    <t>兼任教員</t>
    <phoneticPr fontId="18"/>
  </si>
  <si>
    <t>令和○○年○月○日に要件不適合となったもの</t>
    <phoneticPr fontId="18"/>
  </si>
  <si>
    <t>令和</t>
  </si>
  <si>
    <t>　１　同一学科名で昼間学科と夜間学科が併設されている場合は名称の最後に括弧書きでそれぞれ（昼間部）、（夜間部）を
　　　追記すること。ただし、昼間部のみの場合は括弧書きでの追記は不要とし、夜間部のみの場合には括弧書きで
　　　（夜間部）を追記する。</t>
    <phoneticPr fontId="18"/>
  </si>
  <si>
    <t>　２　同一学科名で修業年限の区別がある場合は名称の最後に括弧書きで例えば（○年制）のように追記すること。
　　　ただし、学科名で修業年限を区別することができる場合には括弧書きでの追記は不要とする。</t>
    <phoneticPr fontId="18"/>
  </si>
  <si>
    <t>　３　「生徒総定員」及び「実員」については、推薦を行う年度（本年度）の５月１日現在の生徒総定員及び実員を
　　　記入すること。</t>
    <phoneticPr fontId="18"/>
  </si>
  <si>
    <t>　４　「完成年度」については、初めて当該課程の修了者が出る見込みの年度又は出た年度について記入すること。</t>
    <phoneticPr fontId="18"/>
  </si>
  <si>
    <t>　６　「施設の状況」は、推薦を行う年度（本年度）の５月１日現在の面積を記入すること。高等課程等との共通部分
　　　については、生徒の定員で按分して専門課程の校舎面積を算出すること。</t>
    <phoneticPr fontId="18"/>
  </si>
  <si>
    <t>　７　「今後の事業計画」については、教職員の資質向上（研修の具体的計画等）、教育課程の充実（教育上の数量的・
　　　具体的な到達目標、実習の具体的計画、どのような人材を養成するのか等）などについて、具体的に記述すること。</t>
    <phoneticPr fontId="18"/>
  </si>
  <si>
    <t>　　薄い黄色の個所は任意の（必要に応じての）入力箇所です。</t>
    <rPh sb="2" eb="3">
      <t>ウス</t>
    </rPh>
    <rPh sb="4" eb="6">
      <t>キイロ</t>
    </rPh>
    <rPh sb="7" eb="9">
      <t>カショ</t>
    </rPh>
    <rPh sb="10" eb="12">
      <t>ニンイ</t>
    </rPh>
    <rPh sb="14" eb="16">
      <t>ヒツヨウ</t>
    </rPh>
    <rPh sb="17" eb="18">
      <t>オウ</t>
    </rPh>
    <rPh sb="22" eb="24">
      <t>ニュウリョク</t>
    </rPh>
    <rPh sb="24" eb="26">
      <t>カショ</t>
    </rPh>
    <phoneticPr fontId="18"/>
  </si>
  <si>
    <t>○○専門課程　▲▲学科</t>
    <rPh sb="2" eb="4">
      <t>センモン</t>
    </rPh>
    <rPh sb="4" eb="6">
      <t>カテイ</t>
    </rPh>
    <rPh sb="9" eb="11">
      <t>ガッカ</t>
    </rPh>
    <phoneticPr fontId="23"/>
  </si>
  <si>
    <t>○○専門課程　△△学科</t>
    <rPh sb="2" eb="4">
      <t>センモン</t>
    </rPh>
    <rPh sb="4" eb="6">
      <t>カテイ</t>
    </rPh>
    <rPh sb="9" eb="11">
      <t>ガッカ</t>
    </rPh>
    <phoneticPr fontId="23"/>
  </si>
  <si>
    <t>○○専門課程　□□学科</t>
    <rPh sb="2" eb="4">
      <t>センモン</t>
    </rPh>
    <rPh sb="4" eb="6">
      <t>カテイ</t>
    </rPh>
    <rPh sb="9" eb="11">
      <t>ガッカ</t>
    </rPh>
    <phoneticPr fontId="23"/>
  </si>
  <si>
    <t>○○専門課程　■■学科</t>
    <rPh sb="2" eb="4">
      <t>センモン</t>
    </rPh>
    <rPh sb="4" eb="6">
      <t>カテイ</t>
    </rPh>
    <rPh sb="9" eb="11">
      <t>ガッカ</t>
    </rPh>
    <phoneticPr fontId="23"/>
  </si>
  <si>
    <t>○○専門課程　××学科</t>
    <rPh sb="9" eb="11">
      <t>ガッカ</t>
    </rPh>
    <phoneticPr fontId="22"/>
  </si>
  <si>
    <r>
      <t>　１．学校名、課程名、学科名については、修了者が専門士と称することができる専修学校の専門課程として
　　　</t>
    </r>
    <r>
      <rPr>
        <u/>
        <sz val="11"/>
        <color theme="1"/>
        <rFont val="ＭＳ Ｐ明朝"/>
        <family val="1"/>
        <charset val="128"/>
      </rPr>
      <t>認定されているもの</t>
    </r>
    <r>
      <rPr>
        <sz val="11"/>
        <color theme="1"/>
        <rFont val="ＭＳ Ｐ明朝"/>
        <family val="1"/>
        <charset val="128"/>
      </rPr>
      <t>との相違がないよう留意の上記入すること。（なお、</t>
    </r>
    <r>
      <rPr>
        <u/>
        <sz val="11"/>
        <color theme="1"/>
        <rFont val="ＭＳ Ｐ明朝"/>
        <family val="1"/>
        <charset val="128"/>
      </rPr>
      <t>学校名、課程名、学科名の名称を変更</t>
    </r>
    <r>
      <rPr>
        <sz val="11"/>
        <color theme="1"/>
        <rFont val="ＭＳ Ｐ明朝"/>
        <family val="1"/>
        <charset val="128"/>
      </rPr>
      <t xml:space="preserve">
　　　</t>
    </r>
    <r>
      <rPr>
        <u/>
        <sz val="11"/>
        <color theme="1"/>
        <rFont val="ＭＳ Ｐ明朝"/>
        <family val="1"/>
        <charset val="128"/>
      </rPr>
      <t>した場合には、名称変更として別紙様式２により７月３１日までに文部科学大臣宛に届け出ること。</t>
    </r>
    <r>
      <rPr>
        <sz val="11"/>
        <color theme="1"/>
        <rFont val="ＭＳ Ｐ明朝"/>
        <family val="1"/>
        <charset val="128"/>
      </rPr>
      <t>名称変更の
　　　公示を受けた場合には、名称変更後の学校名、課程名、学科名を記入すること。</t>
    </r>
    <rPh sb="53" eb="55">
      <t>ニンテイ</t>
    </rPh>
    <phoneticPr fontId="18"/>
  </si>
  <si>
    <t>　・公示の事務連絡（文部科学省のHPでも可。）の該当ページの写しを１部添付し、当該該当学科名を蛍光ペン等で
　 マーキングすること。</t>
    <rPh sb="2" eb="4">
      <t>コウジ</t>
    </rPh>
    <rPh sb="5" eb="7">
      <t>ジム</t>
    </rPh>
    <rPh sb="7" eb="9">
      <t>レンラク</t>
    </rPh>
    <rPh sb="10" eb="12">
      <t>モンブ</t>
    </rPh>
    <rPh sb="12" eb="15">
      <t>カガクショウ</t>
    </rPh>
    <rPh sb="20" eb="21">
      <t>カ</t>
    </rPh>
    <rPh sb="24" eb="26">
      <t>ガイトウ</t>
    </rPh>
    <rPh sb="30" eb="31">
      <t>ウツ</t>
    </rPh>
    <rPh sb="34" eb="35">
      <t>ブ</t>
    </rPh>
    <rPh sb="35" eb="37">
      <t>テンプ</t>
    </rPh>
    <rPh sb="39" eb="41">
      <t>トウガイ</t>
    </rPh>
    <rPh sb="41" eb="43">
      <t>ガイトウ</t>
    </rPh>
    <rPh sb="43" eb="45">
      <t>ガッカ</t>
    </rPh>
    <rPh sb="45" eb="46">
      <t>メイ</t>
    </rPh>
    <rPh sb="47" eb="49">
      <t>ケイコウ</t>
    </rPh>
    <rPh sb="51" eb="52">
      <t>ナド</t>
    </rPh>
    <phoneticPr fontId="18"/>
  </si>
  <si>
    <t>　　令和○○年○月○日付けで公示された課程の状況は、下記のとおりであることを、お届けします。</t>
    <rPh sb="2" eb="4">
      <t>レイワ</t>
    </rPh>
    <rPh sb="6" eb="7">
      <t>ネン</t>
    </rPh>
    <rPh sb="8" eb="9">
      <t>ガツ</t>
    </rPh>
    <rPh sb="10" eb="11">
      <t>ニチ</t>
    </rPh>
    <rPh sb="11" eb="12">
      <t>ヅ</t>
    </rPh>
    <rPh sb="14" eb="16">
      <t>コウジ</t>
    </rPh>
    <rPh sb="19" eb="21">
      <t>カテイ</t>
    </rPh>
    <rPh sb="22" eb="24">
      <t>ジョウキョウ</t>
    </rPh>
    <rPh sb="26" eb="28">
      <t>カキ</t>
    </rPh>
    <rPh sb="40" eb="41">
      <t>トド</t>
    </rPh>
    <phoneticPr fontId="18"/>
  </si>
  <si>
    <r>
      <t xml:space="preserve">基幹教員数
</t>
    </r>
    <r>
      <rPr>
        <sz val="9"/>
        <color theme="1"/>
        <rFont val="ＭＳ Ｐ明朝"/>
        <family val="1"/>
        <charset val="128"/>
      </rPr>
      <t>（専任教員数）</t>
    </r>
    <rPh sb="0" eb="2">
      <t>キカン</t>
    </rPh>
    <rPh sb="2" eb="4">
      <t>キョウイン</t>
    </rPh>
    <rPh sb="7" eb="9">
      <t>センニン</t>
    </rPh>
    <rPh sb="9" eb="12">
      <t>キョウインスウ</t>
    </rPh>
    <phoneticPr fontId="18"/>
  </si>
  <si>
    <t>兼任教員数</t>
    <phoneticPr fontId="18"/>
  </si>
  <si>
    <t>基幹教員（専任教員）・兼任教員</t>
    <rPh sb="0" eb="2">
      <t>キカン</t>
    </rPh>
    <rPh sb="2" eb="4">
      <t>キョウイン</t>
    </rPh>
    <rPh sb="5" eb="7">
      <t>センニン</t>
    </rPh>
    <rPh sb="7" eb="9">
      <t>キョウイン</t>
    </rPh>
    <rPh sb="11" eb="13">
      <t>ケンニン</t>
    </rPh>
    <rPh sb="13" eb="15">
      <t>キョウイン</t>
    </rPh>
    <phoneticPr fontId="18"/>
  </si>
  <si>
    <t>基幹教員
（専任教員）</t>
    <rPh sb="0" eb="2">
      <t>キカン</t>
    </rPh>
    <rPh sb="2" eb="4">
      <t>キョウイン</t>
    </rPh>
    <rPh sb="6" eb="8">
      <t>センニン</t>
    </rPh>
    <rPh sb="8" eb="10">
      <t>キョウイン</t>
    </rPh>
    <phoneticPr fontId="18"/>
  </si>
  <si>
    <t>　６．「基幹（専任）教員数」及び「兼任教員数」は、推薦を行う年度（本年度）の５月１日現在の、専修学校設置基準に
　　　該当する課程全体の教員数を記入すること。</t>
    <rPh sb="4" eb="6">
      <t>キカン</t>
    </rPh>
    <phoneticPr fontId="18"/>
  </si>
  <si>
    <t>　５　「基幹（専任）教員数」及び「兼任教員数」は、推薦を行う年度（本年度）の５月１日現在の、専修学校設置基準に該当する
　　　課程全体の教員数を記入すること。</t>
    <rPh sb="4" eb="6">
      <t>キカン</t>
    </rPh>
    <phoneticPr fontId="18"/>
  </si>
  <si>
    <r>
      <t>（留意事項）
１　専修学校名、課程名、学科名のいずれかが変更された場合に、本様式を提出すること。専修学校名、課程名、学科名については
　　全角で表記し、</t>
    </r>
    <r>
      <rPr>
        <u/>
        <sz val="11"/>
        <color theme="1"/>
        <rFont val="ＭＳ Ｐ明朝"/>
        <family val="1"/>
        <charset val="128"/>
      </rPr>
      <t>課程名と学科名の間にスペースを入れること</t>
    </r>
    <r>
      <rPr>
        <sz val="11"/>
        <color theme="1"/>
        <rFont val="ＭＳ Ｐ明朝"/>
        <family val="1"/>
        <charset val="128"/>
      </rPr>
      <t>。
２　同一学科名で昼間学科と夜間学科が併設されている場合は、名称の最後に括弧書きでそれぞれ（昼間部）、（夜間部）を追記すること。
　　ただし、昼間部のみの場合は、括弧書きでの追記は不要とし、夜間部のみの場合には括弧書きで（夜間部）を追記する。
３　同一学科名で修業年限の区別がある場合は、名称の最後に括弧書きで例えば（○年制）のように追記すること。ただし、学科名で
　　修業年限を区別することができる場合には括弧書きでの追記は不要とする。
４　変更の時期については、原則として、学則上の変更がなされた日を記入すること。ただし、いわゆる学年進行のケースについては、
    変更が適用された日を記入すること。
５　変更前・変更後の学科の名称等が記載された学則をそれぞれ１部添付すること。
６　変更前の学科の名称が告示された官報（事務連絡等でも可。）の該当ページの写しを１部添付し、当該学科名を蛍光ペン等でマーキングすること。
７　いわゆる学年進行の場合であるかないか、判別がつく資料を必ず添付すること（学則に記載があれば学則で足りる。ただし、変更時期が
　　わかるように資料の該当箇所を蛍光ペン等でマーキングし、適宜コメントを付すこと。）。</t>
    </r>
    <rPh sb="9" eb="11">
      <t>センシュウ</t>
    </rPh>
    <rPh sb="48" eb="50">
      <t>センシュウ</t>
    </rPh>
    <rPh sb="50" eb="53">
      <t>ガッコウメイ</t>
    </rPh>
    <rPh sb="54" eb="56">
      <t>カテイ</t>
    </rPh>
    <rPh sb="56" eb="57">
      <t>メイ</t>
    </rPh>
    <rPh sb="58" eb="61">
      <t>ガッカメイ</t>
    </rPh>
    <rPh sb="69" eb="71">
      <t>ゼンカク</t>
    </rPh>
    <rPh sb="72" eb="74">
      <t>ヒョウキ</t>
    </rPh>
    <rPh sb="76" eb="78">
      <t>カテイ</t>
    </rPh>
    <rPh sb="78" eb="79">
      <t>メイ</t>
    </rPh>
    <rPh sb="80" eb="83">
      <t>ガッカメイ</t>
    </rPh>
    <rPh sb="84" eb="85">
      <t>アイダ</t>
    </rPh>
    <rPh sb="91" eb="92">
      <t>イ</t>
    </rPh>
    <rPh sb="403" eb="406">
      <t>ヘンコウマエ</t>
    </rPh>
    <rPh sb="460" eb="462">
      <t>ジム</t>
    </rPh>
    <rPh sb="462" eb="464">
      <t>レンラク</t>
    </rPh>
    <rPh sb="464" eb="465">
      <t>トウ</t>
    </rPh>
    <rPh sb="467" eb="468">
      <t>カ</t>
    </rPh>
    <rPh sb="515" eb="517">
      <t>ガクネン</t>
    </rPh>
    <rPh sb="517" eb="519">
      <t>シンコウ</t>
    </rPh>
    <rPh sb="520" eb="522">
      <t>バアイ</t>
    </rPh>
    <rPh sb="602" eb="604">
      <t>テキギ</t>
    </rPh>
    <phoneticPr fontId="22"/>
  </si>
  <si>
    <r>
      <t>（留意事項）
１　専修学校名、課程名、学科名については全角で表記し、</t>
    </r>
    <r>
      <rPr>
        <u/>
        <sz val="11"/>
        <color theme="1"/>
        <rFont val="ＭＳ Ｐ明朝"/>
        <family val="1"/>
        <charset val="128"/>
      </rPr>
      <t>課程名と学科名の間にスペースを入れること</t>
    </r>
    <r>
      <rPr>
        <sz val="11"/>
        <color theme="1"/>
        <rFont val="ＭＳ Ｐ明朝"/>
        <family val="1"/>
        <charset val="128"/>
      </rPr>
      <t>。
２　学科が廃止される前後の学則をそれぞれ１部添付すること。
３　廃止する学科の名称が告示された官報（事務連絡等でも可。）の該当ページの写しを１部添付し、当該学
　 科名を蛍光ペン等でマーキングすること。
４　廃止時期がいつになるか、判別がつく資料を添付すること（学則で判断が可能な場合は、学則で足りる。
　　ただし、廃止時期がわかるように資料の該当箇所を蛍光ペン等でマーキングし、適宜コメントを付すこと。）。</t>
    </r>
    <rPh sb="9" eb="11">
      <t>センシュウ</t>
    </rPh>
    <rPh sb="11" eb="14">
      <t>ガッコウメイ</t>
    </rPh>
    <rPh sb="15" eb="17">
      <t>カテイ</t>
    </rPh>
    <rPh sb="17" eb="18">
      <t>メイ</t>
    </rPh>
    <rPh sb="19" eb="22">
      <t>ガッカメイ</t>
    </rPh>
    <rPh sb="27" eb="29">
      <t>ゼンカク</t>
    </rPh>
    <rPh sb="30" eb="32">
      <t>ヒョウキ</t>
    </rPh>
    <rPh sb="34" eb="36">
      <t>カテイ</t>
    </rPh>
    <rPh sb="36" eb="37">
      <t>メイ</t>
    </rPh>
    <rPh sb="38" eb="41">
      <t>ガッカメイ</t>
    </rPh>
    <rPh sb="42" eb="43">
      <t>アイダ</t>
    </rPh>
    <rPh sb="49" eb="50">
      <t>イ</t>
    </rPh>
    <rPh sb="58" eb="60">
      <t>ガッカ</t>
    </rPh>
    <rPh sb="61" eb="63">
      <t>ハイシ</t>
    </rPh>
    <rPh sb="66" eb="67">
      <t>マエ</t>
    </rPh>
    <rPh sb="67" eb="68">
      <t>アト</t>
    </rPh>
    <rPh sb="69" eb="71">
      <t>ガクソク</t>
    </rPh>
    <rPh sb="92" eb="94">
      <t>ガッカ</t>
    </rPh>
    <rPh sb="95" eb="97">
      <t>メイショウ</t>
    </rPh>
    <rPh sb="98" eb="100">
      <t>コクジ</t>
    </rPh>
    <rPh sb="103" eb="105">
      <t>カンポウ</t>
    </rPh>
    <rPh sb="117" eb="119">
      <t>ガイトウ</t>
    </rPh>
    <rPh sb="123" eb="124">
      <t>ウツ</t>
    </rPh>
    <rPh sb="127" eb="128">
      <t>ブ</t>
    </rPh>
    <rPh sb="128" eb="130">
      <t>テンプ</t>
    </rPh>
    <rPh sb="132" eb="134">
      <t>トウガイ</t>
    </rPh>
    <rPh sb="139" eb="140">
      <t>メイ</t>
    </rPh>
    <rPh sb="141" eb="143">
      <t>ケイコウ</t>
    </rPh>
    <rPh sb="145" eb="146">
      <t>トウ</t>
    </rPh>
    <rPh sb="160" eb="162">
      <t>ハイシ</t>
    </rPh>
    <rPh sb="162" eb="164">
      <t>ジキ</t>
    </rPh>
    <rPh sb="190" eb="192">
      <t>ハンダン</t>
    </rPh>
    <rPh sb="193" eb="195">
      <t>カノウ</t>
    </rPh>
    <rPh sb="196" eb="198">
      <t>バアイ</t>
    </rPh>
    <rPh sb="200" eb="202">
      <t>ガクソク</t>
    </rPh>
    <rPh sb="203" eb="204">
      <t>タ</t>
    </rPh>
    <rPh sb="214" eb="216">
      <t>ハイシ</t>
    </rPh>
    <phoneticPr fontId="22"/>
  </si>
  <si>
    <r>
      <t>（留意事項）
１　専修学校名、課程名、学科名については全角で標記し、</t>
    </r>
    <r>
      <rPr>
        <u/>
        <sz val="11"/>
        <color theme="1"/>
        <rFont val="ＭＳ Ｐ明朝"/>
        <family val="1"/>
        <charset val="128"/>
      </rPr>
      <t>課程名と学科名の間にスペースを入れること</t>
    </r>
    <r>
      <rPr>
        <sz val="11"/>
        <color theme="1"/>
        <rFont val="ＭＳ Ｐ明朝"/>
        <family val="1"/>
        <charset val="128"/>
      </rPr>
      <t>。
２　備考欄には、要件不適合となった理由を簡潔に記入すること。
３　学科が要件不適合となる前後の学則をそれぞれ１部添付すること。
４　要件不適合となった学科の名称が告示された官報（事務連絡等でも可。）の該当ページの写しを１部添付し、
　　当該学科名を蛍光ペン等でマーキングすること。</t>
    </r>
    <rPh sb="9" eb="11">
      <t>センシュウ</t>
    </rPh>
    <rPh sb="11" eb="13">
      <t>ガッコウ</t>
    </rPh>
    <rPh sb="13" eb="14">
      <t>メイ</t>
    </rPh>
    <rPh sb="15" eb="17">
      <t>カテイ</t>
    </rPh>
    <rPh sb="17" eb="18">
      <t>メイ</t>
    </rPh>
    <rPh sb="19" eb="21">
      <t>ガッカ</t>
    </rPh>
    <rPh sb="21" eb="22">
      <t>メイ</t>
    </rPh>
    <rPh sb="27" eb="29">
      <t>ゼンカク</t>
    </rPh>
    <rPh sb="30" eb="32">
      <t>ヒョウキ</t>
    </rPh>
    <rPh sb="34" eb="36">
      <t>カテイ</t>
    </rPh>
    <rPh sb="36" eb="37">
      <t>メイ</t>
    </rPh>
    <rPh sb="38" eb="40">
      <t>ガッカ</t>
    </rPh>
    <rPh sb="40" eb="41">
      <t>メイ</t>
    </rPh>
    <rPh sb="42" eb="43">
      <t>アイダ</t>
    </rPh>
    <rPh sb="49" eb="50">
      <t>イ</t>
    </rPh>
    <rPh sb="58" eb="61">
      <t>ビコウラン</t>
    </rPh>
    <rPh sb="64" eb="66">
      <t>ヨウケン</t>
    </rPh>
    <rPh sb="66" eb="69">
      <t>フテキゴウ</t>
    </rPh>
    <rPh sb="73" eb="75">
      <t>リユウ</t>
    </rPh>
    <rPh sb="76" eb="78">
      <t>カンケツ</t>
    </rPh>
    <rPh sb="79" eb="81">
      <t>キニュウ</t>
    </rPh>
    <rPh sb="89" eb="91">
      <t>ガッカ</t>
    </rPh>
    <rPh sb="92" eb="94">
      <t>ヨウケン</t>
    </rPh>
    <rPh sb="100" eb="101">
      <t>マエ</t>
    </rPh>
    <rPh sb="101" eb="102">
      <t>アト</t>
    </rPh>
    <rPh sb="103" eb="105">
      <t>ガクソク</t>
    </rPh>
    <rPh sb="122" eb="124">
      <t>ヨウケン</t>
    </rPh>
    <rPh sb="124" eb="127">
      <t>フテキゴウ</t>
    </rPh>
    <rPh sb="131" eb="133">
      <t>ガッカ</t>
    </rPh>
    <rPh sb="134" eb="136">
      <t>メイショウ</t>
    </rPh>
    <rPh sb="137" eb="139">
      <t>コクジ</t>
    </rPh>
    <rPh sb="142" eb="144">
      <t>カンポウ</t>
    </rPh>
    <rPh sb="156" eb="158">
      <t>ガイトウ</t>
    </rPh>
    <rPh sb="162" eb="163">
      <t>ウツ</t>
    </rPh>
    <rPh sb="166" eb="167">
      <t>ブ</t>
    </rPh>
    <rPh sb="167" eb="169">
      <t>テンプ</t>
    </rPh>
    <rPh sb="174" eb="176">
      <t>トウガイ</t>
    </rPh>
    <rPh sb="176" eb="178">
      <t>ガッカ</t>
    </rPh>
    <rPh sb="178" eb="179">
      <t>メイ</t>
    </rPh>
    <rPh sb="180" eb="182">
      <t>ケイコウ</t>
    </rPh>
    <rPh sb="184" eb="185">
      <t>トウ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</si>
</sst>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999]000;[&lt;=9999]000\-00;000\-0000"/>
    <numFmt numFmtId="177" formatCode="##&quot;年度&quot;"/>
    <numFmt numFmtId="178" formatCode="#0&quot; 年度&quot;"/>
    <numFmt numFmtId="179" formatCode="#,##0&quot;人&quot;"/>
    <numFmt numFmtId="180" formatCode="#,##0&quot;㎡&quot;"/>
    <numFmt numFmtId="181" formatCode="&quot;令和 &quot;#0&quot; 年度&quot;"/>
  </numFmts>
  <fonts count="49"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ＭＳ Ｐ明朝"/>
      <family val="1"/>
      <charset val="128"/>
    </font>
    <font>
      <sz val="11"/>
      <name val="ＭＳ Ｐゴシック"/>
      <family val="3"/>
      <charset val="128"/>
    </font>
    <font>
      <sz val="11"/>
      <color theme="1"/>
      <name val="ＭＳ Ｐ明朝"/>
      <family val="1"/>
      <charset val="128"/>
    </font>
    <font>
      <sz val="6"/>
      <name val="ＭＳ Ｐゴシック"/>
      <family val="3"/>
      <charset val="128"/>
      <scheme val="minor"/>
    </font>
    <font>
      <sz val="6"/>
      <name val="ＭＳ Ｐゴシック"/>
      <family val="3"/>
      <charset val="128"/>
    </font>
    <font>
      <sz val="11"/>
      <color theme="1"/>
      <name val="ＭＳ Ｐゴシック"/>
      <family val="2"/>
      <scheme val="minor"/>
    </font>
    <font>
      <sz val="10.5"/>
      <color theme="1"/>
      <name val="ＭＳ Ｐ明朝"/>
      <family val="1"/>
      <charset val="128"/>
    </font>
    <font>
      <sz val="12"/>
      <color theme="1"/>
      <name val="ＭＳ Ｐ明朝"/>
      <family val="1"/>
      <charset val="128"/>
    </font>
    <font>
      <u/>
      <sz val="11"/>
      <color theme="1"/>
      <name val="ＭＳ Ｐ明朝"/>
      <family val="1"/>
      <charset val="128"/>
    </font>
    <font>
      <sz val="11"/>
      <color theme="1"/>
      <name val="Meiryo UI"/>
      <family val="3"/>
      <charset val="128"/>
    </font>
    <font>
      <sz val="14"/>
      <color rgb="FFFF0000"/>
      <name val="Meiryo UI"/>
      <family val="3"/>
      <charset val="128"/>
    </font>
    <font>
      <sz val="9"/>
      <name val="ＭＳ Ｐゴシック"/>
      <family val="3"/>
      <charset val="128"/>
      <scheme val="minor"/>
    </font>
    <font>
      <b/>
      <sz val="11"/>
      <color theme="0"/>
      <name val="Meiryo UI"/>
      <family val="3"/>
      <charset val="128"/>
    </font>
    <font>
      <sz val="9"/>
      <color rgb="FFFF0000"/>
      <name val="Meiryo UI"/>
      <family val="3"/>
      <charset val="128"/>
    </font>
    <font>
      <sz val="11"/>
      <color theme="5"/>
      <name val="Meiryo UI"/>
      <family val="3"/>
      <charset val="128"/>
    </font>
    <font>
      <sz val="10"/>
      <name val="ＭＳ Ｐ明朝"/>
      <family val="1"/>
      <charset val="128"/>
    </font>
    <font>
      <b/>
      <sz val="28"/>
      <color rgb="FFFF0000"/>
      <name val="ＭＳ Ｐ明朝"/>
      <family val="1"/>
      <charset val="128"/>
    </font>
    <font>
      <b/>
      <sz val="20"/>
      <color theme="0"/>
      <name val="HG丸ｺﾞｼｯｸM-PRO"/>
      <family val="3"/>
      <charset val="128"/>
    </font>
    <font>
      <sz val="9"/>
      <color theme="0"/>
      <name val="ＭＳ 明朝"/>
      <family val="1"/>
      <charset val="128"/>
    </font>
    <font>
      <b/>
      <sz val="20"/>
      <color rgb="FFC00000"/>
      <name val="ＭＳ Ｐ明朝"/>
      <family val="1"/>
      <charset val="128"/>
    </font>
    <font>
      <b/>
      <sz val="12"/>
      <color rgb="FFC00000"/>
      <name val="ＭＳ Ｐ明朝"/>
      <family val="1"/>
      <charset val="128"/>
    </font>
    <font>
      <b/>
      <sz val="10"/>
      <color theme="0"/>
      <name val="ＭＳ Ｐ明朝"/>
      <family val="1"/>
      <charset val="128"/>
    </font>
    <font>
      <b/>
      <sz val="10"/>
      <color theme="0"/>
      <name val="Meiryo UI"/>
      <family val="3"/>
      <charset val="128"/>
    </font>
    <font>
      <sz val="11"/>
      <name val="ＭＳ Ｐ明朝"/>
      <family val="1"/>
      <charset val="128"/>
    </font>
    <font>
      <sz val="10"/>
      <color theme="0"/>
      <name val="ＭＳ Ｐ明朝"/>
      <family val="1"/>
      <charset val="128"/>
    </font>
    <font>
      <b/>
      <sz val="14"/>
      <color theme="0" tint="-0.499984740745262"/>
      <name val="ＭＳ Ｐ明朝"/>
      <family val="1"/>
      <charset val="128"/>
    </font>
    <font>
      <b/>
      <sz val="24"/>
      <color theme="4" tint="0.59999389629810485"/>
      <name val="Meiryo UI"/>
      <family val="3"/>
      <charset val="128"/>
    </font>
    <font>
      <b/>
      <sz val="16"/>
      <color rgb="FFC00000"/>
      <name val="ＭＳ Ｐ明朝"/>
      <family val="1"/>
      <charset val="128"/>
    </font>
    <font>
      <b/>
      <sz val="12"/>
      <name val="Meiryo UI"/>
      <family val="3"/>
      <charset val="128"/>
    </font>
    <font>
      <sz val="9"/>
      <color theme="1"/>
      <name val="ＭＳ Ｐ明朝"/>
      <family val="1"/>
      <charset val="128"/>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3" tint="0.39997558519241921"/>
        <bgColor indexed="64"/>
      </patternFill>
    </fill>
    <fill>
      <patternFill patternType="solid">
        <fgColor theme="6"/>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8"/>
        <bgColor indexed="64"/>
      </patternFill>
    </fill>
    <fill>
      <patternFill patternType="solid">
        <fgColor rgb="FFFFFF00"/>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theme="3"/>
      </left>
      <right style="thin">
        <color theme="3"/>
      </right>
      <top style="thin">
        <color theme="3"/>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style="thin">
        <color rgb="FF000000"/>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top/>
      <bottom style="thin">
        <color theme="0"/>
      </bottom>
      <diagonal/>
    </border>
    <border>
      <left style="hair">
        <color indexed="64"/>
      </left>
      <right style="hair">
        <color indexed="64"/>
      </right>
      <top style="hair">
        <color indexed="64"/>
      </top>
      <bottom/>
      <diagonal/>
    </border>
    <border>
      <left style="hair">
        <color auto="1"/>
      </left>
      <right style="hair">
        <color auto="1"/>
      </right>
      <top style="hair">
        <color auto="1"/>
      </top>
      <bottom style="hair">
        <color auto="1"/>
      </bottom>
      <diagonal/>
    </border>
    <border>
      <left style="thin">
        <color indexed="64"/>
      </left>
      <right style="thin">
        <color indexed="64"/>
      </right>
      <top/>
      <bottom/>
      <diagonal/>
    </border>
    <border>
      <left/>
      <right/>
      <top/>
      <bottom style="thick">
        <color theme="0"/>
      </bottom>
      <diagonal/>
    </border>
    <border>
      <left style="thin">
        <color indexed="64"/>
      </left>
      <right/>
      <top/>
      <bottom/>
      <diagonal/>
    </border>
    <border>
      <left/>
      <right style="thin">
        <color indexed="64"/>
      </right>
      <top/>
      <bottom/>
      <diagonal/>
    </border>
    <border>
      <left/>
      <right/>
      <top/>
      <bottom style="medium">
        <color theme="0"/>
      </bottom>
      <diagonal/>
    </border>
    <border>
      <left/>
      <right style="thin">
        <color rgb="FF000000"/>
      </right>
      <top style="thin">
        <color rgb="FF000000"/>
      </top>
      <bottom style="dotted">
        <color rgb="FF000000"/>
      </bottom>
      <diagonal/>
    </border>
    <border>
      <left/>
      <right/>
      <top style="thin">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dotted">
        <color rgb="FF000000"/>
      </right>
      <top style="thin">
        <color rgb="FF000000"/>
      </top>
      <bottom/>
      <diagonal/>
    </border>
    <border>
      <left style="thin">
        <color rgb="FF000000"/>
      </left>
      <right style="dotted">
        <color rgb="FF000000"/>
      </right>
      <top/>
      <bottom style="thin">
        <color rgb="FF000000"/>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alignment vertical="center"/>
    </xf>
    <xf numFmtId="0" fontId="24" fillId="0" borderId="0"/>
  </cellStyleXfs>
  <cellXfs count="396">
    <xf numFmtId="0" fontId="0" fillId="0" borderId="0" xfId="0">
      <alignment vertical="center"/>
    </xf>
    <xf numFmtId="0" fontId="19" fillId="0" borderId="0" xfId="0" applyFont="1">
      <alignment vertical="center"/>
    </xf>
    <xf numFmtId="0" fontId="19" fillId="0" borderId="0" xfId="0" applyFont="1" applyAlignment="1">
      <alignment horizontal="justify" vertical="center"/>
    </xf>
    <xf numFmtId="0" fontId="19" fillId="33" borderId="0" xfId="0" applyFont="1" applyFill="1">
      <alignment vertical="center"/>
    </xf>
    <xf numFmtId="0" fontId="19" fillId="0" borderId="0" xfId="0" applyFont="1" applyAlignment="1">
      <alignment vertical="center" wrapText="1"/>
    </xf>
    <xf numFmtId="0" fontId="19" fillId="0" borderId="12" xfId="0" applyFont="1" applyBorder="1" applyAlignment="1">
      <alignment horizontal="right" vertical="center" wrapText="1"/>
    </xf>
    <xf numFmtId="0" fontId="19" fillId="0" borderId="12" xfId="0" applyFont="1" applyBorder="1" applyAlignment="1">
      <alignment horizontal="right" vertical="top" wrapText="1"/>
    </xf>
    <xf numFmtId="0" fontId="19" fillId="0" borderId="13" xfId="0" applyFont="1" applyBorder="1" applyAlignment="1">
      <alignment horizontal="right" vertical="top" wrapText="1"/>
    </xf>
    <xf numFmtId="0" fontId="19"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center" vertical="center"/>
    </xf>
    <xf numFmtId="0" fontId="19" fillId="0" borderId="14" xfId="0" applyFont="1" applyBorder="1" applyAlignment="1">
      <alignment horizontal="left" vertical="center" wrapText="1"/>
    </xf>
    <xf numFmtId="0" fontId="19" fillId="0" borderId="12" xfId="0" applyFont="1" applyBorder="1" applyAlignment="1">
      <alignment horizontal="left" vertical="center" wrapText="1"/>
    </xf>
    <xf numFmtId="0" fontId="21" fillId="0" borderId="0" xfId="0" applyFont="1">
      <alignment vertical="center"/>
    </xf>
    <xf numFmtId="0" fontId="21" fillId="0" borderId="0" xfId="0" applyFont="1" applyAlignment="1">
      <alignment horizontal="justify" vertical="center"/>
    </xf>
    <xf numFmtId="0" fontId="21" fillId="0" borderId="0" xfId="0" applyFont="1" applyAlignment="1">
      <alignment vertical="center" wrapText="1"/>
    </xf>
    <xf numFmtId="0" fontId="21" fillId="0" borderId="15" xfId="0" applyFont="1" applyBorder="1">
      <alignment vertical="center"/>
    </xf>
    <xf numFmtId="0" fontId="21" fillId="0" borderId="17" xfId="0" applyFont="1" applyBorder="1">
      <alignment vertical="center"/>
    </xf>
    <xf numFmtId="0" fontId="21" fillId="0" borderId="16" xfId="0" applyFont="1" applyBorder="1">
      <alignment vertical="center"/>
    </xf>
    <xf numFmtId="0" fontId="21" fillId="0" borderId="19" xfId="0" applyFont="1" applyBorder="1">
      <alignment vertical="center"/>
    </xf>
    <xf numFmtId="0" fontId="21" fillId="0" borderId="20" xfId="0" applyFont="1" applyBorder="1">
      <alignment vertical="center"/>
    </xf>
    <xf numFmtId="0" fontId="21" fillId="0" borderId="12" xfId="0" applyFont="1" applyBorder="1">
      <alignment vertical="center"/>
    </xf>
    <xf numFmtId="0" fontId="21" fillId="0" borderId="14" xfId="0" applyFont="1" applyBorder="1">
      <alignment vertical="center"/>
    </xf>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center" vertical="top" wrapText="1"/>
    </xf>
    <xf numFmtId="0" fontId="21" fillId="0" borderId="0" xfId="0" applyFont="1" applyAlignment="1">
      <alignment horizontal="justify" vertical="top" wrapText="1"/>
    </xf>
    <xf numFmtId="0" fontId="21" fillId="0" borderId="12" xfId="0" applyFont="1" applyBorder="1" applyAlignment="1">
      <alignment horizontal="justify" vertical="top" wrapText="1"/>
    </xf>
    <xf numFmtId="0" fontId="21" fillId="0" borderId="12" xfId="0" applyFont="1" applyBorder="1" applyAlignment="1">
      <alignment vertical="top" wrapText="1"/>
    </xf>
    <xf numFmtId="0" fontId="21" fillId="0" borderId="0" xfId="0" applyFont="1" applyAlignment="1">
      <alignment vertical="top" wrapText="1"/>
    </xf>
    <xf numFmtId="0" fontId="21" fillId="33" borderId="0" xfId="0" applyFont="1" applyFill="1">
      <alignment vertical="center"/>
    </xf>
    <xf numFmtId="0" fontId="21" fillId="0" borderId="0" xfId="0" applyFont="1" applyAlignment="1">
      <alignment horizontal="left" vertical="center" wrapText="1"/>
    </xf>
    <xf numFmtId="0" fontId="19" fillId="0" borderId="14" xfId="0" applyFont="1" applyBorder="1" applyAlignment="1">
      <alignment horizontal="center" vertical="center" wrapText="1"/>
    </xf>
    <xf numFmtId="0" fontId="28" fillId="0" borderId="0" xfId="0" applyFont="1">
      <alignment vertical="center"/>
    </xf>
    <xf numFmtId="0" fontId="29" fillId="0" borderId="0" xfId="0" applyFont="1">
      <alignment vertical="center"/>
    </xf>
    <xf numFmtId="0" fontId="30" fillId="0" borderId="0" xfId="43" applyFont="1" applyAlignment="1">
      <alignment vertical="center" wrapText="1"/>
    </xf>
    <xf numFmtId="0" fontId="32" fillId="0" borderId="0" xfId="0" applyFont="1">
      <alignment vertical="center"/>
    </xf>
    <xf numFmtId="0" fontId="30" fillId="0" borderId="0" xfId="43" applyFont="1" applyAlignment="1">
      <alignment vertical="center"/>
    </xf>
    <xf numFmtId="0" fontId="28" fillId="36" borderId="35" xfId="0" applyFont="1" applyFill="1" applyBorder="1" applyAlignment="1">
      <alignment horizontal="center" vertical="center"/>
    </xf>
    <xf numFmtId="0" fontId="28" fillId="37" borderId="35" xfId="0" applyFont="1" applyFill="1" applyBorder="1" applyAlignment="1">
      <alignment horizontal="center" vertical="center"/>
    </xf>
    <xf numFmtId="0" fontId="28" fillId="38" borderId="35" xfId="0" applyFont="1" applyFill="1" applyBorder="1" applyAlignment="1" applyProtection="1">
      <alignment horizontal="center" vertical="center"/>
      <protection locked="0"/>
    </xf>
    <xf numFmtId="0" fontId="33" fillId="0" borderId="35" xfId="0" applyFont="1" applyBorder="1" applyAlignment="1">
      <alignment horizontal="center" vertical="center"/>
    </xf>
    <xf numFmtId="0" fontId="33" fillId="0" borderId="35" xfId="0" applyFont="1" applyBorder="1">
      <alignment vertical="center"/>
    </xf>
    <xf numFmtId="0" fontId="33" fillId="0" borderId="0" xfId="0" applyFont="1" applyAlignment="1">
      <alignment horizontal="center" vertical="center"/>
    </xf>
    <xf numFmtId="0" fontId="33" fillId="0" borderId="0" xfId="0" applyFont="1">
      <alignment vertical="center"/>
    </xf>
    <xf numFmtId="0" fontId="28" fillId="0" borderId="0" xfId="0" applyFont="1" applyAlignment="1">
      <alignment horizontal="right" vertical="center"/>
    </xf>
    <xf numFmtId="14" fontId="28" fillId="0" borderId="0" xfId="0" applyNumberFormat="1" applyFont="1">
      <alignment vertical="center"/>
    </xf>
    <xf numFmtId="0" fontId="31" fillId="34" borderId="35" xfId="0" applyFont="1" applyFill="1" applyBorder="1" applyAlignment="1">
      <alignment horizontal="center" vertical="center"/>
    </xf>
    <xf numFmtId="176" fontId="28" fillId="0" borderId="36" xfId="0" applyNumberFormat="1" applyFont="1" applyBorder="1" applyAlignment="1" applyProtection="1">
      <alignment horizontal="center" vertical="center"/>
      <protection locked="0"/>
    </xf>
    <xf numFmtId="0" fontId="31" fillId="35" borderId="35" xfId="0" applyFont="1" applyFill="1" applyBorder="1" applyAlignment="1">
      <alignment horizontal="center" vertical="center"/>
    </xf>
    <xf numFmtId="176" fontId="33" fillId="0" borderId="36" xfId="0" applyNumberFormat="1" applyFont="1" applyBorder="1" applyAlignment="1">
      <alignment horizontal="center" vertical="center"/>
    </xf>
    <xf numFmtId="0" fontId="31" fillId="34" borderId="38" xfId="0" applyFont="1" applyFill="1" applyBorder="1" applyAlignment="1">
      <alignment horizontal="center" vertical="center"/>
    </xf>
    <xf numFmtId="0" fontId="28" fillId="0" borderId="36" xfId="0" applyFont="1" applyBorder="1" applyAlignment="1" applyProtection="1">
      <alignment horizontal="center" vertical="center"/>
      <protection locked="0"/>
    </xf>
    <xf numFmtId="0" fontId="31" fillId="35" borderId="38" xfId="0" applyFont="1" applyFill="1" applyBorder="1" applyAlignment="1">
      <alignment horizontal="center" vertical="center"/>
    </xf>
    <xf numFmtId="0" fontId="33" fillId="0" borderId="36" xfId="0" applyFont="1" applyBorder="1" applyAlignment="1">
      <alignment horizontal="center" vertical="center"/>
    </xf>
    <xf numFmtId="0" fontId="31" fillId="35" borderId="39" xfId="0" applyFont="1" applyFill="1" applyBorder="1" applyAlignment="1">
      <alignment horizontal="center" vertical="center"/>
    </xf>
    <xf numFmtId="14" fontId="33" fillId="0" borderId="0" xfId="0" applyNumberFormat="1" applyFont="1">
      <alignment vertical="center"/>
    </xf>
    <xf numFmtId="0" fontId="19" fillId="0" borderId="40" xfId="0" applyFont="1" applyBorder="1" applyAlignment="1">
      <alignment horizontal="center" vertical="center" wrapText="1"/>
    </xf>
    <xf numFmtId="177" fontId="19" fillId="0" borderId="0" xfId="0" applyNumberFormat="1" applyFont="1">
      <alignment vertical="center"/>
    </xf>
    <xf numFmtId="178" fontId="19" fillId="0" borderId="21" xfId="0" applyNumberFormat="1" applyFont="1" applyBorder="1" applyAlignment="1" applyProtection="1">
      <alignment horizontal="left" vertical="center" wrapText="1"/>
      <protection locked="0"/>
    </xf>
    <xf numFmtId="0" fontId="19" fillId="0" borderId="20" xfId="0" applyFont="1" applyBorder="1" applyAlignment="1" applyProtection="1">
      <alignment horizontal="right" vertical="center" wrapText="1"/>
      <protection locked="0"/>
    </xf>
    <xf numFmtId="0" fontId="34" fillId="0" borderId="0" xfId="0" applyFont="1">
      <alignment vertical="center"/>
    </xf>
    <xf numFmtId="0" fontId="35" fillId="0" borderId="0" xfId="0" applyFont="1">
      <alignment vertical="center"/>
    </xf>
    <xf numFmtId="0" fontId="37" fillId="42" borderId="44" xfId="43" applyFont="1" applyFill="1" applyBorder="1" applyAlignment="1" applyProtection="1">
      <alignment horizontal="center" vertical="center" wrapText="1"/>
      <protection locked="0"/>
    </xf>
    <xf numFmtId="0" fontId="34" fillId="42" borderId="45" xfId="0" applyFont="1" applyFill="1" applyBorder="1" applyAlignment="1" applyProtection="1">
      <alignment vertical="center" wrapText="1"/>
      <protection locked="0"/>
    </xf>
    <xf numFmtId="0" fontId="39" fillId="0" borderId="0" xfId="0" applyFont="1" applyAlignment="1">
      <alignment horizontal="center" vertical="center"/>
    </xf>
    <xf numFmtId="0" fontId="40" fillId="42" borderId="0" xfId="0" applyFont="1" applyFill="1">
      <alignment vertical="center"/>
    </xf>
    <xf numFmtId="0" fontId="19" fillId="0" borderId="18" xfId="0" applyFont="1" applyBorder="1" applyAlignment="1" applyProtection="1">
      <alignment horizontal="center" vertical="center" wrapText="1"/>
      <protection locked="0"/>
    </xf>
    <xf numFmtId="0" fontId="38" fillId="0" borderId="0" xfId="0" applyFont="1" applyAlignment="1">
      <alignment horizontal="left" vertical="top"/>
    </xf>
    <xf numFmtId="0" fontId="21" fillId="0" borderId="20" xfId="0" applyFont="1" applyBorder="1" applyAlignment="1">
      <alignment horizontal="center" vertical="center"/>
    </xf>
    <xf numFmtId="0" fontId="41" fillId="34" borderId="39" xfId="0" applyFont="1" applyFill="1" applyBorder="1" applyAlignment="1">
      <alignment horizontal="center" vertical="center"/>
    </xf>
    <xf numFmtId="0" fontId="43" fillId="42" borderId="0" xfId="0" applyFont="1" applyFill="1">
      <alignment vertical="center"/>
    </xf>
    <xf numFmtId="0" fontId="37" fillId="42" borderId="44" xfId="43" applyFont="1" applyFill="1" applyBorder="1" applyAlignment="1">
      <alignment horizontal="center" vertical="center" wrapText="1"/>
    </xf>
    <xf numFmtId="0" fontId="34" fillId="42" borderId="45" xfId="0" applyFont="1" applyFill="1" applyBorder="1" applyAlignment="1">
      <alignment vertical="center" wrapText="1"/>
    </xf>
    <xf numFmtId="0" fontId="35" fillId="0" borderId="0" xfId="0" applyFont="1" applyAlignment="1">
      <alignment vertical="top"/>
    </xf>
    <xf numFmtId="0" fontId="38" fillId="0" borderId="0" xfId="0" applyFont="1" applyAlignment="1">
      <alignment vertical="top"/>
    </xf>
    <xf numFmtId="0" fontId="44" fillId="0" borderId="0" xfId="0" applyFont="1" applyAlignment="1">
      <alignment horizontal="center" vertical="center"/>
    </xf>
    <xf numFmtId="0" fontId="34" fillId="0" borderId="0" xfId="0" applyFont="1" applyAlignment="1"/>
    <xf numFmtId="0" fontId="34" fillId="0" borderId="0" xfId="0" applyFont="1" applyAlignment="1">
      <alignment vertical="center" wrapText="1"/>
    </xf>
    <xf numFmtId="0" fontId="45" fillId="0" borderId="0" xfId="0" applyFont="1">
      <alignment vertical="center"/>
    </xf>
    <xf numFmtId="179" fontId="42" fillId="0" borderId="14" xfId="0" applyNumberFormat="1" applyFont="1" applyBorder="1" applyAlignment="1" applyProtection="1">
      <alignment horizontal="right" vertical="center"/>
      <protection locked="0"/>
    </xf>
    <xf numFmtId="179" fontId="42" fillId="0" borderId="22" xfId="0" applyNumberFormat="1" applyFont="1" applyBorder="1" applyAlignment="1" applyProtection="1">
      <alignment horizontal="right" vertical="center"/>
      <protection locked="0"/>
    </xf>
    <xf numFmtId="0" fontId="21" fillId="0" borderId="13" xfId="0" applyFont="1" applyBorder="1">
      <alignment vertical="center"/>
    </xf>
    <xf numFmtId="0" fontId="21" fillId="0" borderId="34" xfId="0" applyFont="1" applyBorder="1">
      <alignment vertical="center"/>
    </xf>
    <xf numFmtId="0" fontId="28" fillId="0" borderId="35" xfId="0" applyFont="1" applyBorder="1" applyProtection="1">
      <alignment vertical="center"/>
      <protection locked="0"/>
    </xf>
    <xf numFmtId="0" fontId="47" fillId="0" borderId="35" xfId="0" applyFont="1" applyBorder="1" applyAlignment="1">
      <alignment horizontal="center" vertical="center"/>
    </xf>
    <xf numFmtId="0" fontId="19" fillId="0" borderId="53" xfId="0" applyFont="1" applyBorder="1" applyAlignment="1" applyProtection="1">
      <alignment horizontal="center" vertical="center" wrapText="1"/>
      <protection locked="0"/>
    </xf>
    <xf numFmtId="0" fontId="21" fillId="0" borderId="26" xfId="42" applyFont="1" applyBorder="1" applyAlignment="1" applyProtection="1">
      <alignment horizontal="left" vertical="top" wrapText="1"/>
      <protection locked="0"/>
    </xf>
    <xf numFmtId="0" fontId="21" fillId="0" borderId="24" xfId="42" applyFont="1" applyBorder="1" applyAlignment="1" applyProtection="1">
      <alignment horizontal="left" vertical="top" wrapText="1"/>
      <protection locked="0"/>
    </xf>
    <xf numFmtId="0" fontId="21" fillId="0" borderId="46" xfId="42" applyFont="1" applyBorder="1" applyAlignment="1" applyProtection="1">
      <alignment horizontal="left" vertical="top" wrapText="1"/>
      <protection locked="0"/>
    </xf>
    <xf numFmtId="0" fontId="21" fillId="0" borderId="25" xfId="42" applyFont="1" applyBorder="1" applyAlignment="1" applyProtection="1">
      <alignment horizontal="left" vertical="top" wrapText="1"/>
      <protection locked="0"/>
    </xf>
    <xf numFmtId="0" fontId="21" fillId="0" borderId="0" xfId="43" applyFont="1" applyAlignment="1" applyProtection="1">
      <alignment horizontal="left" vertical="top" wrapText="1"/>
      <protection locked="0"/>
    </xf>
    <xf numFmtId="0" fontId="21" fillId="0" borderId="0" xfId="43" applyFont="1" applyAlignment="1" applyProtection="1">
      <alignment vertical="top" wrapText="1"/>
      <protection locked="0"/>
    </xf>
    <xf numFmtId="0" fontId="21" fillId="0" borderId="0" xfId="43" applyFont="1" applyProtection="1">
      <protection locked="0"/>
    </xf>
    <xf numFmtId="0" fontId="21" fillId="0" borderId="0" xfId="42" applyFont="1" applyProtection="1">
      <alignment vertical="center"/>
      <protection locked="0"/>
    </xf>
    <xf numFmtId="0" fontId="21" fillId="0" borderId="0" xfId="43" applyFont="1" applyAlignment="1" applyProtection="1">
      <alignment horizontal="center" vertical="center" wrapText="1"/>
      <protection locked="0"/>
    </xf>
    <xf numFmtId="0" fontId="21" fillId="0" borderId="0" xfId="42" applyFont="1" applyAlignment="1" applyProtection="1">
      <alignment horizontal="left" vertical="top" wrapText="1"/>
      <protection locked="0"/>
    </xf>
    <xf numFmtId="0" fontId="21" fillId="0" borderId="0" xfId="43" applyFont="1" applyAlignment="1" applyProtection="1">
      <alignment horizontal="left" vertical="center"/>
      <protection locked="0"/>
    </xf>
    <xf numFmtId="0" fontId="21" fillId="0" borderId="0" xfId="42" applyFont="1" applyAlignment="1" applyProtection="1">
      <alignment horizontal="center" vertical="center"/>
      <protection locked="0"/>
    </xf>
    <xf numFmtId="0" fontId="21" fillId="0" borderId="0" xfId="42" applyFont="1" applyAlignment="1" applyProtection="1">
      <alignment vertical="center" wrapText="1"/>
      <protection locked="0"/>
    </xf>
    <xf numFmtId="0" fontId="21" fillId="0" borderId="26" xfId="42" applyFont="1" applyBorder="1" applyAlignment="1" applyProtection="1">
      <alignment horizontal="center" vertical="center" wrapText="1"/>
      <protection locked="0"/>
    </xf>
    <xf numFmtId="0" fontId="21" fillId="0" borderId="0" xfId="43" applyFont="1" applyAlignment="1">
      <alignment horizontal="left" vertical="top" wrapText="1"/>
    </xf>
    <xf numFmtId="0" fontId="21" fillId="0" borderId="0" xfId="43" applyFont="1" applyAlignment="1">
      <alignment vertical="top" wrapText="1"/>
    </xf>
    <xf numFmtId="0" fontId="21" fillId="0" borderId="0" xfId="43" applyFont="1" applyAlignment="1">
      <alignment horizontal="right" vertical="top"/>
    </xf>
    <xf numFmtId="0" fontId="21" fillId="0" borderId="0" xfId="43" applyFont="1"/>
    <xf numFmtId="0" fontId="21" fillId="0" borderId="0" xfId="42" applyFont="1">
      <alignment vertical="center"/>
    </xf>
    <xf numFmtId="0" fontId="21" fillId="0" borderId="0" xfId="43" applyFont="1" applyAlignment="1">
      <alignment horizontal="center" vertical="center" wrapText="1"/>
    </xf>
    <xf numFmtId="0" fontId="21" fillId="0" borderId="0" xfId="42" applyFont="1" applyAlignment="1">
      <alignment horizontal="right" vertical="center"/>
    </xf>
    <xf numFmtId="0" fontId="21" fillId="0" borderId="0" xfId="42" applyFont="1" applyAlignment="1">
      <alignment horizontal="left" vertical="center"/>
    </xf>
    <xf numFmtId="0" fontId="21" fillId="0" borderId="0" xfId="42" applyFont="1" applyAlignment="1">
      <alignment horizontal="left" vertical="top" wrapText="1"/>
    </xf>
    <xf numFmtId="0" fontId="21" fillId="0" borderId="0" xfId="43" applyFont="1" applyAlignment="1">
      <alignment horizontal="left" vertical="center"/>
    </xf>
    <xf numFmtId="0" fontId="21" fillId="0" borderId="0" xfId="42" applyFont="1" applyAlignment="1">
      <alignment horizontal="center" vertical="center"/>
    </xf>
    <xf numFmtId="0" fontId="21" fillId="0" borderId="0" xfId="42" applyFont="1" applyAlignment="1">
      <alignment vertical="center" wrapText="1"/>
    </xf>
    <xf numFmtId="0" fontId="21" fillId="0" borderId="26" xfId="43" applyFont="1" applyBorder="1" applyAlignment="1">
      <alignment horizontal="center" vertical="center" wrapText="1"/>
    </xf>
    <xf numFmtId="0" fontId="21" fillId="0" borderId="24" xfId="43" applyFont="1" applyBorder="1" applyAlignment="1">
      <alignment horizontal="center" vertical="center" wrapText="1"/>
    </xf>
    <xf numFmtId="0" fontId="21" fillId="0" borderId="24" xfId="42" applyFont="1" applyBorder="1" applyAlignment="1">
      <alignment horizontal="center" vertical="center" wrapText="1"/>
    </xf>
    <xf numFmtId="0" fontId="21" fillId="0" borderId="27" xfId="42" applyFont="1" applyBorder="1" applyAlignment="1">
      <alignment horizontal="center" vertical="center" shrinkToFit="1"/>
    </xf>
    <xf numFmtId="0" fontId="21" fillId="0" borderId="24" xfId="42" applyFont="1" applyBorder="1" applyAlignment="1">
      <alignment horizontal="center" vertical="center" shrinkToFit="1"/>
    </xf>
    <xf numFmtId="0" fontId="21" fillId="0" borderId="25" xfId="43" applyFont="1" applyBorder="1" applyAlignment="1">
      <alignment horizontal="center" vertical="center" wrapText="1"/>
    </xf>
    <xf numFmtId="0" fontId="21" fillId="0" borderId="0" xfId="43" applyFont="1" applyAlignment="1" applyProtection="1">
      <alignment wrapText="1"/>
      <protection locked="0"/>
    </xf>
    <xf numFmtId="0" fontId="21" fillId="0" borderId="0" xfId="43" applyFont="1" applyAlignment="1" applyProtection="1">
      <alignment horizontal="center"/>
      <protection locked="0"/>
    </xf>
    <xf numFmtId="0" fontId="21" fillId="0" borderId="48" xfId="43" applyFont="1" applyBorder="1" applyAlignment="1" applyProtection="1">
      <alignment horizontal="left" vertical="top" wrapText="1" shrinkToFit="1"/>
      <protection locked="0"/>
    </xf>
    <xf numFmtId="0" fontId="21" fillId="0" borderId="49" xfId="43" applyFont="1" applyBorder="1" applyAlignment="1" applyProtection="1">
      <alignment horizontal="left" vertical="top" wrapText="1" shrinkToFit="1"/>
      <protection locked="0"/>
    </xf>
    <xf numFmtId="0" fontId="21" fillId="0" borderId="31" xfId="43" applyFont="1" applyBorder="1" applyAlignment="1" applyProtection="1">
      <alignment horizontal="left" vertical="top" wrapText="1" shrinkToFit="1"/>
      <protection locked="0"/>
    </xf>
    <xf numFmtId="0" fontId="21" fillId="0" borderId="30" xfId="43" applyFont="1" applyBorder="1" applyAlignment="1" applyProtection="1">
      <alignment horizontal="left" vertical="top" wrapText="1" shrinkToFit="1"/>
      <protection locked="0"/>
    </xf>
    <xf numFmtId="0" fontId="21" fillId="0" borderId="34" xfId="43" applyFont="1" applyBorder="1" applyAlignment="1" applyProtection="1">
      <alignment horizontal="left" vertical="top" wrapText="1"/>
      <protection locked="0"/>
    </xf>
    <xf numFmtId="0" fontId="21" fillId="0" borderId="34" xfId="43" applyFont="1" applyBorder="1" applyAlignment="1" applyProtection="1">
      <alignment horizontal="center"/>
      <protection locked="0"/>
    </xf>
    <xf numFmtId="0" fontId="21" fillId="0" borderId="34" xfId="43" applyFont="1" applyBorder="1" applyAlignment="1" applyProtection="1">
      <alignment wrapText="1"/>
      <protection locked="0"/>
    </xf>
    <xf numFmtId="0" fontId="21" fillId="0" borderId="34" xfId="43" applyFont="1" applyBorder="1" applyAlignment="1" applyProtection="1">
      <alignment vertical="top" wrapText="1"/>
      <protection locked="0"/>
    </xf>
    <xf numFmtId="0" fontId="21" fillId="0" borderId="34" xfId="43" applyFont="1" applyBorder="1" applyProtection="1">
      <protection locked="0"/>
    </xf>
    <xf numFmtId="0" fontId="21" fillId="0" borderId="0" xfId="43" applyFont="1" applyAlignment="1">
      <alignment horizontal="left" vertical="top"/>
    </xf>
    <xf numFmtId="0" fontId="21" fillId="0" borderId="0" xfId="43" applyFont="1" applyAlignment="1">
      <alignment wrapText="1"/>
    </xf>
    <xf numFmtId="0" fontId="21" fillId="0" borderId="0" xfId="43" applyFont="1" applyAlignment="1">
      <alignment horizontal="center"/>
    </xf>
    <xf numFmtId="0" fontId="26" fillId="0" borderId="0" xfId="43" applyFont="1" applyAlignment="1">
      <alignment vertical="center"/>
    </xf>
    <xf numFmtId="0" fontId="25" fillId="0" borderId="0" xfId="43" applyFont="1" applyAlignment="1">
      <alignment horizontal="left" vertical="center" wrapText="1"/>
    </xf>
    <xf numFmtId="0" fontId="21" fillId="0" borderId="24" xfId="43" applyFont="1" applyBorder="1" applyAlignment="1" applyProtection="1">
      <alignment horizontal="center" vertical="center" wrapText="1"/>
      <protection locked="0"/>
    </xf>
    <xf numFmtId="0" fontId="21" fillId="0" borderId="24" xfId="43" applyFont="1" applyBorder="1" applyAlignment="1" applyProtection="1">
      <alignment vertical="top" wrapText="1"/>
      <protection locked="0"/>
    </xf>
    <xf numFmtId="0" fontId="21" fillId="0" borderId="34" xfId="43" applyFont="1" applyBorder="1" applyAlignment="1">
      <alignment horizontal="center"/>
    </xf>
    <xf numFmtId="0" fontId="21" fillId="0" borderId="34" xfId="43" applyFont="1" applyBorder="1" applyAlignment="1">
      <alignment wrapText="1"/>
    </xf>
    <xf numFmtId="0" fontId="21" fillId="0" borderId="34" xfId="43" applyFont="1" applyBorder="1" applyAlignment="1">
      <alignment horizontal="left" vertical="top" wrapText="1"/>
    </xf>
    <xf numFmtId="0" fontId="21" fillId="0" borderId="34" xfId="43" applyFont="1" applyBorder="1" applyAlignment="1">
      <alignment vertical="top" wrapText="1"/>
    </xf>
    <xf numFmtId="0" fontId="21" fillId="0" borderId="34" xfId="43" applyFont="1" applyBorder="1"/>
    <xf numFmtId="0" fontId="21" fillId="0" borderId="20" xfId="0" applyFont="1" applyBorder="1" applyAlignment="1">
      <alignment horizontal="center" vertical="center" wrapText="1"/>
    </xf>
    <xf numFmtId="0" fontId="19" fillId="0" borderId="10" xfId="0" applyFont="1" applyBorder="1" applyAlignment="1">
      <alignment horizontal="center" vertical="center" wrapText="1"/>
    </xf>
    <xf numFmtId="0" fontId="31" fillId="34" borderId="35" xfId="0" applyFont="1" applyFill="1" applyBorder="1" applyAlignment="1">
      <alignment horizontal="center" vertical="center"/>
    </xf>
    <xf numFmtId="14" fontId="28" fillId="0" borderId="35" xfId="0" applyNumberFormat="1" applyFont="1" applyBorder="1" applyAlignment="1" applyProtection="1">
      <alignment horizontal="center" vertical="center"/>
      <protection locked="0"/>
    </xf>
    <xf numFmtId="0" fontId="31" fillId="35" borderId="35" xfId="0" applyFont="1" applyFill="1" applyBorder="1" applyAlignment="1">
      <alignment horizontal="center" vertical="center"/>
    </xf>
    <xf numFmtId="14" fontId="33" fillId="0" borderId="35" xfId="0" applyNumberFormat="1" applyFont="1" applyBorder="1" applyAlignment="1">
      <alignment horizontal="center" vertical="center"/>
    </xf>
    <xf numFmtId="0" fontId="28" fillId="0" borderId="36" xfId="0" applyFont="1" applyBorder="1" applyAlignment="1" applyProtection="1">
      <alignment horizontal="center" vertical="center"/>
      <protection locked="0"/>
    </xf>
    <xf numFmtId="0" fontId="28" fillId="0" borderId="37" xfId="0" applyFont="1" applyBorder="1" applyAlignment="1" applyProtection="1">
      <alignment horizontal="center" vertical="center"/>
      <protection locked="0"/>
    </xf>
    <xf numFmtId="0" fontId="33" fillId="0" borderId="36" xfId="0" applyFont="1" applyBorder="1" applyAlignment="1">
      <alignment horizontal="center" vertical="center"/>
    </xf>
    <xf numFmtId="0" fontId="33" fillId="0" borderId="37" xfId="0" applyFont="1" applyBorder="1" applyAlignment="1">
      <alignment horizontal="center" vertical="center"/>
    </xf>
    <xf numFmtId="0" fontId="31" fillId="39" borderId="35" xfId="0" applyFont="1" applyFill="1" applyBorder="1" applyAlignment="1">
      <alignment horizontal="center" vertical="center"/>
    </xf>
    <xf numFmtId="0" fontId="31" fillId="40" borderId="35" xfId="0" applyFont="1" applyFill="1" applyBorder="1" applyAlignment="1">
      <alignment horizontal="center" vertical="center"/>
    </xf>
    <xf numFmtId="0" fontId="31" fillId="41" borderId="35" xfId="0" applyFont="1" applyFill="1" applyBorder="1" applyAlignment="1">
      <alignment horizontal="center" vertical="center"/>
    </xf>
    <xf numFmtId="0" fontId="28" fillId="0" borderId="36" xfId="0" applyFont="1" applyBorder="1" applyAlignment="1" applyProtection="1">
      <alignment horizontal="center" vertical="center" shrinkToFit="1"/>
      <protection locked="0"/>
    </xf>
    <xf numFmtId="0" fontId="28" fillId="0" borderId="37" xfId="0" applyFont="1" applyBorder="1" applyAlignment="1" applyProtection="1">
      <alignment horizontal="center" vertical="center" shrinkToFit="1"/>
      <protection locked="0"/>
    </xf>
    <xf numFmtId="14" fontId="28" fillId="0" borderId="36" xfId="0" applyNumberFormat="1" applyFont="1" applyBorder="1" applyAlignment="1" applyProtection="1">
      <alignment horizontal="center" vertical="center"/>
      <protection locked="0"/>
    </xf>
    <xf numFmtId="14" fontId="33" fillId="0" borderId="36" xfId="0" applyNumberFormat="1" applyFont="1" applyBorder="1" applyAlignment="1">
      <alignment horizontal="center" vertical="center"/>
    </xf>
    <xf numFmtId="0" fontId="28" fillId="0" borderId="36" xfId="0" applyFont="1" applyBorder="1" applyAlignment="1" applyProtection="1">
      <alignment horizontal="left" vertical="center" shrinkToFit="1"/>
      <protection locked="0"/>
    </xf>
    <xf numFmtId="0" fontId="28" fillId="0" borderId="37" xfId="0" applyFont="1" applyBorder="1" applyAlignment="1" applyProtection="1">
      <alignment horizontal="left" vertical="center" shrinkToFit="1"/>
      <protection locked="0"/>
    </xf>
    <xf numFmtId="0" fontId="33" fillId="0" borderId="36" xfId="0" applyFont="1" applyBorder="1" applyAlignment="1">
      <alignment horizontal="left" vertical="center"/>
    </xf>
    <xf numFmtId="0" fontId="33" fillId="0" borderId="37" xfId="0" applyFont="1" applyBorder="1" applyAlignment="1">
      <alignment horizontal="left" vertical="center"/>
    </xf>
    <xf numFmtId="49" fontId="28" fillId="0" borderId="36" xfId="0" applyNumberFormat="1" applyFont="1" applyBorder="1" applyAlignment="1" applyProtection="1">
      <alignment horizontal="left" vertical="center"/>
      <protection locked="0"/>
    </xf>
    <xf numFmtId="49" fontId="28" fillId="0" borderId="37" xfId="0" applyNumberFormat="1" applyFont="1" applyBorder="1" applyAlignment="1" applyProtection="1">
      <alignment horizontal="left" vertical="center"/>
      <protection locked="0"/>
    </xf>
    <xf numFmtId="49" fontId="33" fillId="0" borderId="36" xfId="0" applyNumberFormat="1" applyFont="1" applyBorder="1" applyAlignment="1">
      <alignment horizontal="left" vertical="center"/>
    </xf>
    <xf numFmtId="49" fontId="33" fillId="0" borderId="37" xfId="0" applyNumberFormat="1" applyFont="1" applyBorder="1" applyAlignment="1">
      <alignment horizontal="left" vertical="center"/>
    </xf>
    <xf numFmtId="0" fontId="19" fillId="0" borderId="0" xfId="0" applyFont="1" applyAlignment="1">
      <alignment horizontal="left" vertical="center" wrapText="1"/>
    </xf>
    <xf numFmtId="0" fontId="19" fillId="0" borderId="15" xfId="0" applyFont="1" applyBorder="1" applyAlignment="1">
      <alignment horizontal="left" vertical="top" wrapText="1"/>
    </xf>
    <xf numFmtId="0" fontId="19" fillId="0" borderId="0" xfId="0" applyFont="1" applyAlignment="1">
      <alignment horizontal="left" vertical="top" wrapText="1"/>
    </xf>
    <xf numFmtId="0" fontId="19" fillId="0" borderId="11" xfId="0" applyFont="1" applyBorder="1" applyAlignment="1">
      <alignment horizontal="left" vertical="top" wrapText="1"/>
    </xf>
    <xf numFmtId="0" fontId="19" fillId="0" borderId="10" xfId="0" applyFont="1" applyBorder="1" applyAlignment="1">
      <alignment horizontal="left" vertical="center" wrapText="1"/>
    </xf>
    <xf numFmtId="0" fontId="19" fillId="0" borderId="10"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8" xfId="0" applyFont="1" applyBorder="1" applyAlignment="1">
      <alignment horizontal="center" vertical="center" wrapText="1"/>
    </xf>
    <xf numFmtId="179" fontId="19" fillId="0" borderId="20" xfId="0" applyNumberFormat="1" applyFont="1" applyBorder="1" applyAlignment="1" applyProtection="1">
      <alignment horizontal="right" vertical="center" wrapText="1"/>
      <protection locked="0"/>
    </xf>
    <xf numFmtId="179" fontId="19" fillId="0" borderId="21" xfId="0" applyNumberFormat="1" applyFont="1" applyBorder="1" applyAlignment="1" applyProtection="1">
      <alignment horizontal="right" vertical="center" wrapText="1"/>
      <protection locked="0"/>
    </xf>
    <xf numFmtId="0" fontId="19" fillId="0" borderId="0" xfId="0" applyFont="1" applyAlignment="1">
      <alignment horizontal="justify" vertical="center" wrapText="1"/>
    </xf>
    <xf numFmtId="0" fontId="19" fillId="0" borderId="14" xfId="0" applyFont="1" applyBorder="1" applyAlignment="1">
      <alignment horizontal="left" vertical="top" wrapText="1"/>
    </xf>
    <xf numFmtId="0" fontId="19" fillId="0" borderId="12" xfId="0" applyFont="1" applyBorder="1" applyAlignment="1">
      <alignment horizontal="left" vertical="top" wrapText="1"/>
    </xf>
    <xf numFmtId="0" fontId="19" fillId="0" borderId="13" xfId="0" applyFont="1" applyBorder="1" applyAlignment="1">
      <alignment horizontal="left" vertical="top" wrapText="1"/>
    </xf>
    <xf numFmtId="180" fontId="19" fillId="0" borderId="20" xfId="0" applyNumberFormat="1" applyFont="1" applyBorder="1" applyAlignment="1" applyProtection="1">
      <alignment horizontal="right" vertical="center" wrapText="1"/>
      <protection locked="0"/>
    </xf>
    <xf numFmtId="180" fontId="19" fillId="0" borderId="19" xfId="0" applyNumberFormat="1" applyFont="1" applyBorder="1" applyAlignment="1" applyProtection="1">
      <alignment horizontal="right" vertical="center" wrapText="1"/>
      <protection locked="0"/>
    </xf>
    <xf numFmtId="180" fontId="19" fillId="0" borderId="21" xfId="0" applyNumberFormat="1" applyFont="1" applyBorder="1" applyAlignment="1" applyProtection="1">
      <alignment horizontal="right" vertical="center" wrapText="1"/>
      <protection locked="0"/>
    </xf>
    <xf numFmtId="0" fontId="19" fillId="0" borderId="15"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9" fillId="0" borderId="16" xfId="0" applyFont="1" applyBorder="1" applyAlignment="1" applyProtection="1">
      <alignment horizontal="left" vertical="top" wrapText="1"/>
      <protection locked="0"/>
    </xf>
    <xf numFmtId="0" fontId="19" fillId="0" borderId="17" xfId="0" applyFont="1" applyBorder="1" applyAlignment="1" applyProtection="1">
      <alignment horizontal="left" vertical="top" wrapText="1"/>
      <protection locked="0"/>
    </xf>
    <xf numFmtId="0" fontId="19" fillId="0" borderId="18" xfId="0" applyFont="1" applyBorder="1" applyAlignment="1" applyProtection="1">
      <alignment horizontal="left" vertical="top" wrapText="1"/>
      <protection locked="0"/>
    </xf>
    <xf numFmtId="0" fontId="19" fillId="0" borderId="0" xfId="0" applyFont="1" applyAlignment="1">
      <alignment horizontal="left" vertical="center"/>
    </xf>
    <xf numFmtId="0" fontId="19" fillId="0" borderId="15" xfId="0" applyFont="1" applyBorder="1" applyAlignment="1" applyProtection="1">
      <alignment horizontal="center" vertical="top" wrapText="1"/>
      <protection locked="0"/>
    </xf>
    <xf numFmtId="0" fontId="19" fillId="0" borderId="0" xfId="0" applyFont="1" applyAlignment="1" applyProtection="1">
      <alignment horizontal="center" vertical="top" wrapText="1"/>
      <protection locked="0"/>
    </xf>
    <xf numFmtId="0" fontId="19" fillId="0" borderId="11" xfId="0" applyFont="1" applyBorder="1" applyAlignment="1" applyProtection="1">
      <alignment horizontal="center" vertical="top" wrapText="1"/>
      <protection locked="0"/>
    </xf>
    <xf numFmtId="0" fontId="19" fillId="0" borderId="16" xfId="0" applyFont="1" applyBorder="1" applyAlignment="1" applyProtection="1">
      <alignment horizontal="center" vertical="top" wrapText="1"/>
      <protection locked="0"/>
    </xf>
    <xf numFmtId="0" fontId="19" fillId="0" borderId="17" xfId="0" applyFont="1" applyBorder="1" applyAlignment="1" applyProtection="1">
      <alignment horizontal="center" vertical="top" wrapText="1"/>
      <protection locked="0"/>
    </xf>
    <xf numFmtId="0" fontId="19" fillId="0" borderId="18" xfId="0" applyFont="1" applyBorder="1" applyAlignment="1" applyProtection="1">
      <alignment horizontal="center" vertical="top" wrapText="1"/>
      <protection locked="0"/>
    </xf>
    <xf numFmtId="0" fontId="19" fillId="0" borderId="20" xfId="0" applyFont="1" applyBorder="1" applyAlignment="1">
      <alignment horizontal="center" vertical="center" wrapText="1" shrinkToFit="1"/>
    </xf>
    <xf numFmtId="0" fontId="19" fillId="0" borderId="21" xfId="0" applyFont="1" applyBorder="1" applyAlignment="1">
      <alignment horizontal="center" vertical="center" wrapText="1" shrinkToFit="1"/>
    </xf>
    <xf numFmtId="0" fontId="19" fillId="0" borderId="20" xfId="0" applyFont="1" applyBorder="1" applyAlignment="1">
      <alignment horizontal="left" vertical="center" wrapText="1"/>
    </xf>
    <xf numFmtId="0" fontId="19" fillId="0" borderId="19" xfId="0" applyFont="1" applyBorder="1" applyAlignment="1">
      <alignment horizontal="left" vertical="center" wrapText="1"/>
    </xf>
    <xf numFmtId="0" fontId="19" fillId="0" borderId="21" xfId="0" applyFont="1" applyBorder="1" applyAlignment="1">
      <alignment horizontal="left" vertical="center" wrapText="1"/>
    </xf>
    <xf numFmtId="0" fontId="19" fillId="0" borderId="0" xfId="0" applyFont="1" applyAlignment="1">
      <alignment horizontal="right" vertical="center" wrapText="1"/>
    </xf>
    <xf numFmtId="0" fontId="19" fillId="0" borderId="20"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1" xfId="0" applyFont="1" applyBorder="1" applyAlignment="1">
      <alignment horizontal="center" vertical="center" wrapText="1"/>
    </xf>
    <xf numFmtId="14" fontId="19" fillId="0" borderId="12" xfId="0" applyNumberFormat="1" applyFont="1" applyBorder="1" applyAlignment="1">
      <alignment horizontal="center" vertical="center" shrinkToFit="1"/>
    </xf>
    <xf numFmtId="0" fontId="19" fillId="0" borderId="13" xfId="0" applyFont="1" applyBorder="1" applyAlignment="1">
      <alignment horizontal="center" vertical="center" shrinkToFit="1"/>
    </xf>
    <xf numFmtId="0" fontId="19" fillId="0" borderId="0" xfId="0" applyFont="1" applyAlignment="1">
      <alignment horizontal="center" vertical="center" shrinkToFit="1"/>
    </xf>
    <xf numFmtId="0" fontId="19" fillId="0" borderId="11" xfId="0" applyFont="1" applyBorder="1" applyAlignment="1">
      <alignment horizontal="center" vertical="center" shrinkToFit="1"/>
    </xf>
    <xf numFmtId="0" fontId="19" fillId="0" borderId="17" xfId="0" applyFont="1" applyBorder="1" applyAlignment="1">
      <alignment horizontal="center" vertical="center" shrinkToFit="1"/>
    </xf>
    <xf numFmtId="0" fontId="19" fillId="0" borderId="18" xfId="0" applyFont="1" applyBorder="1" applyAlignment="1">
      <alignment horizontal="center" vertical="center" shrinkToFit="1"/>
    </xf>
    <xf numFmtId="0" fontId="19" fillId="0" borderId="0" xfId="0" applyFont="1" applyAlignment="1">
      <alignment horizontal="center" vertical="center"/>
    </xf>
    <xf numFmtId="0" fontId="19" fillId="0" borderId="12"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0" xfId="0" applyFont="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179" fontId="19" fillId="0" borderId="14" xfId="0" applyNumberFormat="1" applyFont="1" applyBorder="1" applyAlignment="1" applyProtection="1">
      <alignment horizontal="right" vertical="center" wrapText="1"/>
      <protection locked="0"/>
    </xf>
    <xf numFmtId="179" fontId="19" fillId="0" borderId="13" xfId="0" applyNumberFormat="1" applyFont="1" applyBorder="1" applyAlignment="1" applyProtection="1">
      <alignment horizontal="right" vertical="center" wrapText="1"/>
      <protection locked="0"/>
    </xf>
    <xf numFmtId="179" fontId="19" fillId="0" borderId="15" xfId="0" applyNumberFormat="1" applyFont="1" applyBorder="1" applyAlignment="1" applyProtection="1">
      <alignment horizontal="right" vertical="center" wrapText="1"/>
      <protection locked="0"/>
    </xf>
    <xf numFmtId="179" fontId="19" fillId="0" borderId="11" xfId="0" applyNumberFormat="1" applyFont="1" applyBorder="1" applyAlignment="1" applyProtection="1">
      <alignment horizontal="right" vertical="center" wrapText="1"/>
      <protection locked="0"/>
    </xf>
    <xf numFmtId="0" fontId="19" fillId="0" borderId="14" xfId="0" applyFont="1" applyBorder="1" applyAlignment="1">
      <alignment horizontal="center" vertical="center" shrinkToFit="1"/>
    </xf>
    <xf numFmtId="0" fontId="19" fillId="0" borderId="15" xfId="0" applyFont="1" applyBorder="1" applyAlignment="1">
      <alignment horizontal="center" vertical="center" shrinkToFit="1"/>
    </xf>
    <xf numFmtId="0" fontId="19" fillId="0" borderId="16" xfId="0" applyFont="1" applyBorder="1" applyAlignment="1">
      <alignment horizontal="center" vertical="center" shrinkToFit="1"/>
    </xf>
    <xf numFmtId="0" fontId="19" fillId="0" borderId="52" xfId="0" applyFont="1" applyBorder="1" applyAlignment="1" applyProtection="1">
      <alignment horizontal="center" vertical="center" shrinkToFit="1"/>
      <protection locked="0"/>
    </xf>
    <xf numFmtId="0" fontId="19" fillId="0" borderId="51" xfId="0" applyFont="1" applyBorder="1" applyAlignment="1" applyProtection="1">
      <alignment horizontal="center" vertical="center" shrinkToFit="1"/>
      <protection locked="0"/>
    </xf>
    <xf numFmtId="3" fontId="19" fillId="0" borderId="14" xfId="0" applyNumberFormat="1" applyFont="1" applyBorder="1" applyAlignment="1">
      <alignment horizontal="center" vertical="center"/>
    </xf>
    <xf numFmtId="3" fontId="19" fillId="0" borderId="12" xfId="0" applyNumberFormat="1" applyFont="1" applyBorder="1" applyAlignment="1">
      <alignment horizontal="center" vertical="center"/>
    </xf>
    <xf numFmtId="3" fontId="19" fillId="0" borderId="16" xfId="0" applyNumberFormat="1" applyFont="1" applyBorder="1" applyAlignment="1">
      <alignment horizontal="center" vertical="center"/>
    </xf>
    <xf numFmtId="3" fontId="19" fillId="0" borderId="17" xfId="0" applyNumberFormat="1" applyFont="1" applyBorder="1" applyAlignment="1">
      <alignment horizontal="center" vertical="center"/>
    </xf>
    <xf numFmtId="3" fontId="19" fillId="0" borderId="54" xfId="0" applyNumberFormat="1" applyFont="1" applyBorder="1" applyAlignment="1" applyProtection="1">
      <alignment horizontal="center" vertical="top" wrapText="1"/>
      <protection locked="0"/>
    </xf>
    <xf numFmtId="3" fontId="19" fillId="0" borderId="55" xfId="0" applyNumberFormat="1" applyFont="1" applyBorder="1" applyAlignment="1" applyProtection="1">
      <alignment horizontal="center" vertical="top" wrapText="1"/>
      <protection locked="0"/>
    </xf>
    <xf numFmtId="58" fontId="19" fillId="0" borderId="20" xfId="0" applyNumberFormat="1" applyFont="1" applyBorder="1" applyAlignment="1" applyProtection="1">
      <alignment horizontal="center" vertical="center" wrapText="1"/>
      <protection locked="0"/>
    </xf>
    <xf numFmtId="58" fontId="19" fillId="0" borderId="21" xfId="0" applyNumberFormat="1" applyFont="1" applyBorder="1" applyAlignment="1" applyProtection="1">
      <alignment horizontal="center" vertical="center" wrapText="1"/>
      <protection locked="0"/>
    </xf>
    <xf numFmtId="179" fontId="19" fillId="0" borderId="22" xfId="0" applyNumberFormat="1" applyFont="1" applyBorder="1" applyAlignment="1" applyProtection="1">
      <alignment horizontal="right" vertical="center" wrapText="1"/>
      <protection locked="0"/>
    </xf>
    <xf numFmtId="179" fontId="19" fillId="0" borderId="23" xfId="0" applyNumberFormat="1" applyFont="1" applyBorder="1" applyAlignment="1" applyProtection="1">
      <alignment horizontal="right" vertical="center" wrapText="1"/>
      <protection locked="0"/>
    </xf>
    <xf numFmtId="0" fontId="19" fillId="0" borderId="15" xfId="0" applyFont="1" applyBorder="1" applyAlignment="1">
      <alignment horizontal="left" vertical="center" shrinkToFit="1"/>
    </xf>
    <xf numFmtId="0" fontId="19" fillId="0" borderId="0" xfId="0" applyFont="1" applyAlignment="1">
      <alignment horizontal="left" vertical="center" shrinkToFit="1"/>
    </xf>
    <xf numFmtId="0" fontId="19" fillId="0" borderId="11" xfId="0" applyFont="1" applyBorder="1" applyAlignment="1">
      <alignment horizontal="left" vertical="center" shrinkToFit="1"/>
    </xf>
    <xf numFmtId="0" fontId="19" fillId="0" borderId="13" xfId="0" applyFont="1" applyBorder="1" applyAlignment="1">
      <alignment horizontal="center" vertical="center"/>
    </xf>
    <xf numFmtId="0" fontId="19" fillId="0" borderId="18" xfId="0" applyFont="1" applyBorder="1" applyAlignment="1">
      <alignment horizontal="center" vertical="center"/>
    </xf>
    <xf numFmtId="0" fontId="19" fillId="0" borderId="10" xfId="0" applyFont="1" applyBorder="1" applyAlignment="1">
      <alignment horizontal="center" vertical="center"/>
    </xf>
    <xf numFmtId="0" fontId="19" fillId="0" borderId="12" xfId="0" applyFont="1" applyBorder="1" applyAlignment="1">
      <alignment horizontal="center" vertical="top" wrapText="1"/>
    </xf>
    <xf numFmtId="0" fontId="19" fillId="0" borderId="13" xfId="0" applyFont="1" applyBorder="1" applyAlignment="1">
      <alignment horizontal="center" vertical="top" wrapText="1"/>
    </xf>
    <xf numFmtId="0" fontId="19" fillId="0" borderId="14" xfId="0" applyFont="1" applyBorder="1" applyAlignment="1">
      <alignment horizontal="left" vertical="top" shrinkToFit="1"/>
    </xf>
    <xf numFmtId="0" fontId="19" fillId="0" borderId="12" xfId="0" applyFont="1" applyBorder="1" applyAlignment="1">
      <alignment horizontal="left" vertical="top" shrinkToFit="1"/>
    </xf>
    <xf numFmtId="0" fontId="19" fillId="0" borderId="16" xfId="0" applyFont="1" applyBorder="1" applyAlignment="1">
      <alignment horizontal="left" vertical="top" shrinkToFit="1"/>
    </xf>
    <xf numFmtId="0" fontId="19" fillId="0" borderId="17" xfId="0" applyFont="1" applyBorder="1" applyAlignment="1">
      <alignment horizontal="left" vertical="top" shrinkToFit="1"/>
    </xf>
    <xf numFmtId="0" fontId="19" fillId="0" borderId="18" xfId="0" applyFont="1" applyBorder="1" applyAlignment="1">
      <alignment horizontal="left" vertical="top" shrinkToFit="1"/>
    </xf>
    <xf numFmtId="0" fontId="35" fillId="42" borderId="0" xfId="0" applyFont="1" applyFill="1" applyAlignment="1">
      <alignment horizontal="center" vertical="center"/>
    </xf>
    <xf numFmtId="0" fontId="35" fillId="42" borderId="43" xfId="0" applyFont="1" applyFill="1" applyBorder="1" applyAlignment="1">
      <alignment horizontal="center" vertical="center"/>
    </xf>
    <xf numFmtId="0" fontId="36" fillId="42" borderId="0" xfId="0" applyFont="1" applyFill="1" applyAlignment="1">
      <alignment horizontal="left" vertical="center"/>
    </xf>
    <xf numFmtId="0" fontId="38" fillId="0" borderId="15" xfId="0" applyFont="1" applyBorder="1" applyAlignment="1">
      <alignment horizontal="left" vertical="top"/>
    </xf>
    <xf numFmtId="0" fontId="38" fillId="0" borderId="0" xfId="0" applyFont="1" applyAlignment="1">
      <alignment horizontal="left" vertical="top"/>
    </xf>
    <xf numFmtId="0" fontId="34" fillId="0" borderId="15" xfId="0" applyFont="1" applyBorder="1" applyAlignment="1">
      <alignment horizontal="left" vertical="center"/>
    </xf>
    <xf numFmtId="0" fontId="34" fillId="0" borderId="0" xfId="0" applyFont="1" applyAlignment="1">
      <alignment horizontal="left" vertical="center"/>
    </xf>
    <xf numFmtId="0" fontId="19" fillId="0" borderId="41" xfId="0" applyFont="1" applyBorder="1" applyAlignment="1" applyProtection="1">
      <alignment horizontal="center" vertical="center" shrinkToFit="1"/>
      <protection locked="0"/>
    </xf>
    <xf numFmtId="0" fontId="19" fillId="0" borderId="42" xfId="0" applyFont="1" applyBorder="1" applyAlignment="1" applyProtection="1">
      <alignment horizontal="center" vertical="center" shrinkToFit="1"/>
      <protection locked="0"/>
    </xf>
    <xf numFmtId="179" fontId="19" fillId="0" borderId="12" xfId="0" applyNumberFormat="1" applyFont="1" applyBorder="1" applyAlignment="1" applyProtection="1">
      <alignment horizontal="right" vertical="center" wrapText="1"/>
      <protection locked="0"/>
    </xf>
    <xf numFmtId="179" fontId="19" fillId="0" borderId="16" xfId="0" applyNumberFormat="1" applyFont="1" applyBorder="1" applyAlignment="1" applyProtection="1">
      <alignment horizontal="right" vertical="center" wrapText="1"/>
      <protection locked="0"/>
    </xf>
    <xf numFmtId="179" fontId="19" fillId="0" borderId="17" xfId="0" applyNumberFormat="1" applyFont="1" applyBorder="1" applyAlignment="1" applyProtection="1">
      <alignment horizontal="right" vertical="center" wrapText="1"/>
      <protection locked="0"/>
    </xf>
    <xf numFmtId="179" fontId="19" fillId="0" borderId="18" xfId="0" applyNumberFormat="1" applyFont="1" applyBorder="1" applyAlignment="1" applyProtection="1">
      <alignment horizontal="right" vertical="center" wrapText="1"/>
      <protection locked="0"/>
    </xf>
    <xf numFmtId="0" fontId="21" fillId="0" borderId="34" xfId="42" applyFont="1" applyBorder="1" applyAlignment="1">
      <alignment horizontal="left" vertical="center" wrapText="1"/>
    </xf>
    <xf numFmtId="0" fontId="21" fillId="0" borderId="0" xfId="43" applyFont="1" applyAlignment="1">
      <alignment horizontal="center" vertical="center" wrapText="1"/>
    </xf>
    <xf numFmtId="0" fontId="21" fillId="0" borderId="24" xfId="42" applyFont="1" applyBorder="1" applyAlignment="1" applyProtection="1">
      <alignment horizontal="center" vertical="center" wrapText="1"/>
      <protection locked="0"/>
    </xf>
    <xf numFmtId="0" fontId="21" fillId="0" borderId="26" xfId="42" applyFont="1" applyBorder="1" applyAlignment="1" applyProtection="1">
      <alignment horizontal="center" vertical="center" wrapText="1"/>
      <protection locked="0"/>
    </xf>
    <xf numFmtId="0" fontId="21" fillId="0" borderId="0" xfId="42" applyFont="1" applyAlignment="1">
      <alignment horizontal="center" vertical="center"/>
    </xf>
    <xf numFmtId="0" fontId="21" fillId="0" borderId="0" xfId="42" applyFont="1" applyAlignment="1">
      <alignment horizontal="center" vertical="center" wrapText="1"/>
    </xf>
    <xf numFmtId="0" fontId="19" fillId="0" borderId="28" xfId="42" applyFont="1" applyBorder="1" applyAlignment="1">
      <alignment horizontal="left" vertical="center" wrapText="1"/>
    </xf>
    <xf numFmtId="0" fontId="19" fillId="0" borderId="27" xfId="42" applyFont="1" applyBorder="1" applyAlignment="1">
      <alignment horizontal="left" vertical="center" wrapText="1"/>
    </xf>
    <xf numFmtId="0" fontId="21" fillId="0" borderId="24" xfId="43" applyFont="1" applyBorder="1" applyAlignment="1">
      <alignment horizontal="center" vertical="center" wrapText="1"/>
    </xf>
    <xf numFmtId="0" fontId="21" fillId="0" borderId="28" xfId="43" applyFont="1" applyBorder="1" applyAlignment="1">
      <alignment horizontal="center" vertical="center" wrapText="1"/>
    </xf>
    <xf numFmtId="0" fontId="21" fillId="0" borderId="27" xfId="43" applyFont="1" applyBorder="1" applyAlignment="1">
      <alignment horizontal="center" vertical="center" wrapText="1"/>
    </xf>
    <xf numFmtId="0" fontId="21" fillId="0" borderId="28" xfId="42" applyFont="1" applyBorder="1" applyAlignment="1" applyProtection="1">
      <alignment horizontal="center" vertical="center"/>
      <protection locked="0"/>
    </xf>
    <xf numFmtId="0" fontId="21" fillId="0" borderId="29" xfId="42" applyFont="1" applyBorder="1" applyAlignment="1" applyProtection="1">
      <alignment horizontal="center" vertical="center"/>
      <protection locked="0"/>
    </xf>
    <xf numFmtId="0" fontId="21" fillId="0" borderId="26" xfId="42" applyFont="1" applyBorder="1" applyAlignment="1" applyProtection="1">
      <alignment horizontal="left" vertical="top" wrapText="1"/>
      <protection locked="0"/>
    </xf>
    <xf numFmtId="0" fontId="21" fillId="0" borderId="46" xfId="42" applyFont="1" applyBorder="1" applyAlignment="1" applyProtection="1">
      <alignment horizontal="left" vertical="top" wrapText="1"/>
      <protection locked="0"/>
    </xf>
    <xf numFmtId="0" fontId="21" fillId="0" borderId="25" xfId="42" applyFont="1" applyBorder="1" applyAlignment="1" applyProtection="1">
      <alignment horizontal="left" vertical="top" wrapText="1"/>
      <protection locked="0"/>
    </xf>
    <xf numFmtId="0" fontId="21" fillId="0" borderId="41" xfId="42" applyFont="1" applyBorder="1" applyAlignment="1" applyProtection="1">
      <alignment horizontal="left" vertical="center"/>
      <protection locked="0"/>
    </xf>
    <xf numFmtId="0" fontId="21" fillId="0" borderId="28" xfId="42" applyFont="1" applyBorder="1" applyAlignment="1" applyProtection="1">
      <alignment horizontal="center" vertical="top" wrapText="1"/>
      <protection locked="0"/>
    </xf>
    <xf numFmtId="0" fontId="21" fillId="0" borderId="27" xfId="42" applyFont="1" applyBorder="1" applyAlignment="1" applyProtection="1">
      <alignment horizontal="center" vertical="top" wrapText="1"/>
      <protection locked="0"/>
    </xf>
    <xf numFmtId="0" fontId="35" fillId="42" borderId="47" xfId="0" applyFont="1" applyFill="1" applyBorder="1" applyAlignment="1">
      <alignment horizontal="center" vertical="center"/>
    </xf>
    <xf numFmtId="0" fontId="46" fillId="43" borderId="48" xfId="43" applyFont="1" applyFill="1" applyBorder="1" applyAlignment="1" applyProtection="1">
      <alignment horizontal="left" vertical="center" wrapText="1"/>
      <protection locked="0"/>
    </xf>
    <xf numFmtId="0" fontId="46" fillId="43" borderId="0" xfId="43" applyFont="1" applyFill="1" applyAlignment="1" applyProtection="1">
      <alignment horizontal="left" vertical="center" wrapText="1"/>
      <protection locked="0"/>
    </xf>
    <xf numFmtId="0" fontId="21" fillId="0" borderId="0" xfId="42" applyFont="1" applyAlignment="1">
      <alignment horizontal="left" vertical="center" wrapText="1"/>
    </xf>
    <xf numFmtId="0" fontId="21" fillId="0" borderId="28" xfId="43" applyFont="1" applyBorder="1" applyAlignment="1" applyProtection="1">
      <alignment horizontal="center" vertical="center" wrapText="1"/>
      <protection locked="0"/>
    </xf>
    <xf numFmtId="0" fontId="21" fillId="0" borderId="27" xfId="43" applyFont="1" applyBorder="1" applyAlignment="1" applyProtection="1">
      <alignment horizontal="center" vertical="center" wrapText="1"/>
      <protection locked="0"/>
    </xf>
    <xf numFmtId="0" fontId="21" fillId="0" borderId="28" xfId="42" applyFont="1" applyBorder="1" applyAlignment="1">
      <alignment horizontal="center" vertical="center" shrinkToFit="1"/>
    </xf>
    <xf numFmtId="0" fontId="21" fillId="0" borderId="27" xfId="42" applyFont="1" applyBorder="1" applyAlignment="1">
      <alignment horizontal="center" vertical="center" shrinkToFit="1"/>
    </xf>
    <xf numFmtId="0" fontId="21" fillId="0" borderId="29" xfId="43" applyFont="1" applyBorder="1" applyAlignment="1" applyProtection="1">
      <alignment horizontal="center" vertical="center" wrapText="1"/>
      <protection locked="0"/>
    </xf>
    <xf numFmtId="0" fontId="21" fillId="0" borderId="28" xfId="43" applyFont="1" applyBorder="1" applyAlignment="1" applyProtection="1">
      <alignment horizontal="left" vertical="top" wrapText="1"/>
      <protection locked="0"/>
    </xf>
    <xf numFmtId="0" fontId="21" fillId="0" borderId="29" xfId="43" applyFont="1" applyBorder="1" applyAlignment="1" applyProtection="1">
      <alignment horizontal="left" vertical="top" wrapText="1"/>
      <protection locked="0"/>
    </xf>
    <xf numFmtId="0" fontId="21" fillId="0" borderId="27" xfId="43" applyFont="1" applyBorder="1" applyAlignment="1" applyProtection="1">
      <alignment horizontal="left" vertical="top" wrapText="1"/>
      <protection locked="0"/>
    </xf>
    <xf numFmtId="0" fontId="21" fillId="0" borderId="28" xfId="42" applyFont="1" applyBorder="1" applyAlignment="1">
      <alignment horizontal="left" vertical="center" wrapText="1"/>
    </xf>
    <xf numFmtId="0" fontId="21" fillId="0" borderId="29" xfId="42" applyFont="1" applyBorder="1" applyAlignment="1">
      <alignment horizontal="left" vertical="center" wrapText="1"/>
    </xf>
    <xf numFmtId="0" fontId="21" fillId="0" borderId="27" xfId="42" applyFont="1" applyBorder="1" applyAlignment="1">
      <alignment horizontal="left" vertical="center" wrapText="1"/>
    </xf>
    <xf numFmtId="0" fontId="21" fillId="0" borderId="34" xfId="43" applyFont="1" applyBorder="1" applyAlignment="1" applyProtection="1">
      <alignment horizontal="left" vertical="top" wrapText="1"/>
      <protection locked="0"/>
    </xf>
    <xf numFmtId="0" fontId="21" fillId="0" borderId="32" xfId="43" applyFont="1" applyBorder="1" applyAlignment="1" applyProtection="1">
      <alignment horizontal="left" vertical="top" wrapText="1"/>
      <protection locked="0"/>
    </xf>
    <xf numFmtId="0" fontId="21" fillId="0" borderId="0" xfId="43" applyFont="1" applyAlignment="1" applyProtection="1">
      <alignment horizontal="left" vertical="top" wrapText="1"/>
      <protection locked="0"/>
    </xf>
    <xf numFmtId="0" fontId="21" fillId="0" borderId="49" xfId="43" applyFont="1" applyBorder="1" applyAlignment="1" applyProtection="1">
      <alignment horizontal="left" vertical="top" wrapText="1"/>
      <protection locked="0"/>
    </xf>
    <xf numFmtId="0" fontId="21" fillId="0" borderId="41" xfId="43" applyFont="1" applyBorder="1" applyAlignment="1" applyProtection="1">
      <alignment horizontal="left" vertical="top" wrapText="1"/>
      <protection locked="0"/>
    </xf>
    <xf numFmtId="0" fontId="21" fillId="0" borderId="30" xfId="43" applyFont="1" applyBorder="1" applyAlignment="1" applyProtection="1">
      <alignment horizontal="left" vertical="top" wrapText="1"/>
      <protection locked="0"/>
    </xf>
    <xf numFmtId="0" fontId="21" fillId="0" borderId="33" xfId="43" applyFont="1" applyBorder="1" applyAlignment="1" applyProtection="1">
      <alignment horizontal="left" vertical="top" wrapText="1"/>
      <protection locked="0"/>
    </xf>
    <xf numFmtId="0" fontId="21" fillId="0" borderId="48" xfId="43" applyFont="1" applyBorder="1" applyAlignment="1" applyProtection="1">
      <alignment horizontal="left" vertical="top" wrapText="1"/>
      <protection locked="0"/>
    </xf>
    <xf numFmtId="0" fontId="21" fillId="0" borderId="31" xfId="43" applyFont="1" applyBorder="1" applyAlignment="1" applyProtection="1">
      <alignment horizontal="left" vertical="top" wrapText="1"/>
      <protection locked="0"/>
    </xf>
    <xf numFmtId="0" fontId="21" fillId="0" borderId="33" xfId="43" applyFont="1" applyBorder="1" applyAlignment="1" applyProtection="1">
      <alignment horizontal="left" vertical="top" wrapText="1" shrinkToFit="1"/>
      <protection locked="0"/>
    </xf>
    <xf numFmtId="0" fontId="21" fillId="0" borderId="32" xfId="43" applyFont="1" applyBorder="1" applyAlignment="1" applyProtection="1">
      <alignment horizontal="left" vertical="top" wrapText="1" shrinkToFit="1"/>
      <protection locked="0"/>
    </xf>
    <xf numFmtId="0" fontId="35" fillId="42" borderId="50" xfId="0" applyFont="1" applyFill="1" applyBorder="1" applyAlignment="1">
      <alignment horizontal="center" vertical="center"/>
    </xf>
    <xf numFmtId="0" fontId="21" fillId="0" borderId="28" xfId="42" applyFont="1" applyBorder="1" applyAlignment="1">
      <alignment horizontal="center" vertical="center" wrapText="1"/>
    </xf>
    <xf numFmtId="0" fontId="21" fillId="0" borderId="27" xfId="42" applyFont="1" applyBorder="1" applyAlignment="1">
      <alignment horizontal="center" vertical="center" wrapText="1"/>
    </xf>
    <xf numFmtId="0" fontId="21" fillId="0" borderId="27" xfId="42" applyFont="1" applyBorder="1" applyAlignment="1">
      <alignment horizontal="center" vertical="center"/>
    </xf>
    <xf numFmtId="0" fontId="21" fillId="0" borderId="24" xfId="43" applyFont="1" applyBorder="1" applyAlignment="1" applyProtection="1">
      <alignment horizontal="center" vertical="center" wrapText="1"/>
      <protection locked="0"/>
    </xf>
    <xf numFmtId="0" fontId="21" fillId="0" borderId="29" xfId="43" applyFont="1" applyBorder="1" applyAlignment="1">
      <alignment horizontal="center" vertical="center" wrapText="1"/>
    </xf>
    <xf numFmtId="0" fontId="21" fillId="0" borderId="29" xfId="42" applyFont="1" applyBorder="1" applyAlignment="1">
      <alignment horizontal="center" vertical="center" shrinkToFit="1"/>
    </xf>
    <xf numFmtId="0" fontId="21" fillId="0" borderId="48" xfId="43" applyFont="1" applyBorder="1" applyAlignment="1" applyProtection="1">
      <alignment horizontal="center" vertical="top" wrapText="1" shrinkToFit="1"/>
      <protection locked="0"/>
    </xf>
    <xf numFmtId="0" fontId="21" fillId="0" borderId="49" xfId="43" applyFont="1" applyBorder="1" applyAlignment="1" applyProtection="1">
      <alignment horizontal="center" vertical="top" wrapText="1" shrinkToFit="1"/>
      <protection locked="0"/>
    </xf>
    <xf numFmtId="0" fontId="21" fillId="0" borderId="31" xfId="43" applyFont="1" applyBorder="1" applyAlignment="1" applyProtection="1">
      <alignment horizontal="center" vertical="top" wrapText="1" shrinkToFit="1"/>
      <protection locked="0"/>
    </xf>
    <xf numFmtId="0" fontId="21" fillId="0" borderId="30" xfId="43" applyFont="1" applyBorder="1" applyAlignment="1" applyProtection="1">
      <alignment horizontal="center" vertical="top" wrapText="1" shrinkToFit="1"/>
      <protection locked="0"/>
    </xf>
    <xf numFmtId="0" fontId="21" fillId="0" borderId="0" xfId="0" applyFont="1" applyAlignment="1">
      <alignment horizontal="left" vertical="center" wrapText="1"/>
    </xf>
    <xf numFmtId="0" fontId="21" fillId="0" borderId="20"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14"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15" xfId="0" applyFont="1" applyBorder="1" applyAlignment="1">
      <alignment horizontal="center" vertical="center" shrinkToFit="1"/>
    </xf>
    <xf numFmtId="0" fontId="21" fillId="0" borderId="11" xfId="0" applyFont="1" applyBorder="1" applyAlignment="1">
      <alignment horizontal="center" vertical="center" shrinkToFit="1"/>
    </xf>
    <xf numFmtId="0" fontId="21" fillId="0" borderId="16" xfId="0" applyFont="1" applyBorder="1" applyAlignment="1">
      <alignment horizontal="center" vertical="center" shrinkToFit="1"/>
    </xf>
    <xf numFmtId="0" fontId="21" fillId="0" borderId="18" xfId="0" applyFont="1" applyBorder="1" applyAlignment="1">
      <alignment horizontal="center" vertical="center" shrinkToFit="1"/>
    </xf>
    <xf numFmtId="0" fontId="21" fillId="0" borderId="28" xfId="0" applyFont="1" applyBorder="1" applyAlignment="1">
      <alignment horizontal="center" vertical="center"/>
    </xf>
    <xf numFmtId="0" fontId="21" fillId="0" borderId="27" xfId="0" applyFont="1" applyBorder="1" applyAlignment="1">
      <alignment horizontal="center" vertical="center"/>
    </xf>
    <xf numFmtId="0" fontId="42" fillId="0" borderId="28" xfId="0" applyFont="1" applyBorder="1" applyAlignment="1" applyProtection="1">
      <alignment horizontal="center" vertical="center"/>
      <protection locked="0"/>
    </xf>
    <xf numFmtId="0" fontId="42" fillId="0" borderId="27" xfId="0" applyFont="1" applyBorder="1" applyAlignment="1" applyProtection="1">
      <alignment horizontal="center" vertical="center"/>
      <protection locked="0"/>
    </xf>
    <xf numFmtId="0" fontId="21" fillId="0" borderId="0" xfId="0" applyFont="1" applyAlignment="1">
      <alignment horizontal="left" vertical="center"/>
    </xf>
    <xf numFmtId="0" fontId="21" fillId="0" borderId="19" xfId="0" applyFont="1" applyBorder="1" applyAlignment="1">
      <alignment horizontal="center" vertical="center" wrapText="1"/>
    </xf>
    <xf numFmtId="0" fontId="21" fillId="0" borderId="29" xfId="0" applyFont="1" applyBorder="1" applyAlignment="1">
      <alignment horizontal="center" vertical="center"/>
    </xf>
    <xf numFmtId="0" fontId="42" fillId="0" borderId="29" xfId="0" applyFont="1" applyBorder="1" applyAlignment="1" applyProtection="1">
      <alignment horizontal="center" vertical="center"/>
      <protection locked="0"/>
    </xf>
    <xf numFmtId="0" fontId="42" fillId="0" borderId="10" xfId="0" applyFont="1" applyBorder="1" applyAlignment="1">
      <alignment horizontal="center" vertical="center"/>
    </xf>
    <xf numFmtId="0" fontId="42" fillId="0" borderId="10" xfId="0" applyFont="1" applyBorder="1" applyAlignment="1" applyProtection="1">
      <alignment horizontal="center" vertical="center"/>
      <protection locked="0"/>
    </xf>
    <xf numFmtId="0" fontId="21" fillId="0" borderId="14"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7" xfId="0" applyFont="1" applyBorder="1" applyAlignment="1">
      <alignment horizontal="center" vertical="center" wrapText="1"/>
    </xf>
    <xf numFmtId="58" fontId="21" fillId="0" borderId="20" xfId="0" applyNumberFormat="1" applyFont="1" applyBorder="1" applyAlignment="1" applyProtection="1">
      <alignment horizontal="center" vertical="top" wrapText="1"/>
      <protection locked="0"/>
    </xf>
    <xf numFmtId="58" fontId="21" fillId="0" borderId="21" xfId="0" applyNumberFormat="1" applyFont="1" applyBorder="1" applyAlignment="1" applyProtection="1">
      <alignment horizontal="center" vertical="top" wrapText="1"/>
      <protection locked="0"/>
    </xf>
    <xf numFmtId="0" fontId="21" fillId="0" borderId="14"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21" fillId="0" borderId="16" xfId="0" applyFont="1" applyBorder="1" applyAlignment="1" applyProtection="1">
      <alignment horizontal="center" vertical="center" wrapText="1"/>
      <protection locked="0"/>
    </xf>
    <xf numFmtId="0" fontId="21" fillId="0" borderId="17"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0" xfId="0" applyFont="1" applyAlignment="1">
      <alignment horizontal="center" vertical="center"/>
    </xf>
    <xf numFmtId="181" fontId="42" fillId="0" borderId="28" xfId="0" applyNumberFormat="1" applyFont="1" applyBorder="1" applyAlignment="1" applyProtection="1">
      <alignment horizontal="center" vertical="center"/>
      <protection locked="0"/>
    </xf>
    <xf numFmtId="181" fontId="42" fillId="0" borderId="27" xfId="0" applyNumberFormat="1" applyFont="1" applyBorder="1" applyAlignment="1" applyProtection="1">
      <alignment horizontal="center" vertical="center"/>
      <protection locked="0"/>
    </xf>
    <xf numFmtId="181" fontId="42" fillId="0" borderId="28" xfId="0" applyNumberFormat="1" applyFont="1" applyBorder="1" applyAlignment="1">
      <alignment horizontal="center" vertical="center"/>
    </xf>
    <xf numFmtId="181" fontId="42" fillId="0" borderId="27" xfId="0" applyNumberFormat="1" applyFont="1" applyBorder="1" applyAlignment="1">
      <alignment horizontal="center" vertical="center"/>
    </xf>
    <xf numFmtId="181" fontId="42" fillId="0" borderId="29" xfId="0" applyNumberFormat="1" applyFont="1" applyBorder="1" applyAlignment="1">
      <alignment horizontal="center" vertical="center"/>
    </xf>
    <xf numFmtId="0" fontId="34" fillId="0" borderId="0" xfId="0" applyFont="1" applyAlignment="1">
      <alignment horizontal="left" vertical="center" wrapText="1"/>
    </xf>
    <xf numFmtId="0" fontId="38" fillId="0" borderId="0" xfId="0" applyFont="1" applyAlignment="1">
      <alignment horizontal="left" vertical="center"/>
    </xf>
    <xf numFmtId="0" fontId="19" fillId="0" borderId="14" xfId="0" applyFont="1" applyBorder="1" applyAlignment="1" applyProtection="1">
      <alignment horizontal="right" vertical="center" wrapText="1"/>
      <protection locked="0"/>
    </xf>
    <xf numFmtId="0" fontId="19" fillId="0" borderId="15" xfId="0" applyFont="1" applyBorder="1" applyAlignment="1" applyProtection="1">
      <alignment horizontal="right" vertical="center" wrapText="1"/>
      <protection locked="0"/>
    </xf>
    <xf numFmtId="0" fontId="19" fillId="0" borderId="16" xfId="0" applyFont="1" applyBorder="1" applyAlignment="1" applyProtection="1">
      <alignment horizontal="right" vertical="center" wrapText="1"/>
      <protection locked="0"/>
    </xf>
    <xf numFmtId="178" fontId="19" fillId="0" borderId="12" xfId="0" applyNumberFormat="1" applyFont="1" applyBorder="1" applyAlignment="1" applyProtection="1">
      <alignment horizontal="left" vertical="center" wrapText="1"/>
      <protection locked="0"/>
    </xf>
    <xf numFmtId="178" fontId="19" fillId="0" borderId="13" xfId="0" applyNumberFormat="1" applyFont="1" applyBorder="1" applyAlignment="1" applyProtection="1">
      <alignment horizontal="left" vertical="center" wrapText="1"/>
      <protection locked="0"/>
    </xf>
    <xf numFmtId="178" fontId="19" fillId="0" borderId="0" xfId="0" applyNumberFormat="1" applyFont="1" applyAlignment="1" applyProtection="1">
      <alignment horizontal="left" vertical="center" wrapText="1"/>
      <protection locked="0"/>
    </xf>
    <xf numFmtId="178" fontId="19" fillId="0" borderId="11" xfId="0" applyNumberFormat="1" applyFont="1" applyBorder="1" applyAlignment="1" applyProtection="1">
      <alignment horizontal="left" vertical="center" wrapText="1"/>
      <protection locked="0"/>
    </xf>
    <xf numFmtId="178" fontId="19" fillId="0" borderId="17" xfId="0" applyNumberFormat="1" applyFont="1" applyBorder="1" applyAlignment="1" applyProtection="1">
      <alignment horizontal="left" vertical="center" wrapText="1"/>
      <protection locked="0"/>
    </xf>
    <xf numFmtId="178" fontId="19" fillId="0" borderId="18" xfId="0" applyNumberFormat="1" applyFont="1" applyBorder="1" applyAlignment="1" applyProtection="1">
      <alignment horizontal="left" vertical="center" wrapText="1"/>
      <protection locked="0"/>
    </xf>
    <xf numFmtId="0" fontId="21" fillId="0" borderId="12" xfId="0" applyFont="1" applyBorder="1" applyAlignment="1">
      <alignment horizontal="center" vertical="top" wrapText="1"/>
    </xf>
    <xf numFmtId="0" fontId="21" fillId="0" borderId="13" xfId="0" applyFont="1" applyBorder="1" applyAlignment="1">
      <alignment horizontal="center" vertical="top" wrapText="1"/>
    </xf>
    <xf numFmtId="0" fontId="21" fillId="0" borderId="0" xfId="0" applyFont="1" applyAlignment="1">
      <alignment horizontal="right" vertical="center" wrapText="1"/>
    </xf>
    <xf numFmtId="0" fontId="19" fillId="0" borderId="40" xfId="0" applyFont="1" applyBorder="1" applyAlignment="1" applyProtection="1">
      <alignment horizontal="left" vertical="top" wrapText="1"/>
      <protection locked="0"/>
    </xf>
    <xf numFmtId="0" fontId="19" fillId="0" borderId="41" xfId="0" applyFont="1" applyBorder="1" applyAlignment="1" applyProtection="1">
      <alignment horizontal="left" vertical="top" wrapText="1"/>
      <protection locked="0"/>
    </xf>
    <xf numFmtId="0" fontId="21" fillId="0" borderId="34" xfId="0" applyFont="1" applyBorder="1" applyAlignment="1">
      <alignment horizontal="left" vertical="center" wrapText="1"/>
    </xf>
    <xf numFmtId="179" fontId="42" fillId="0" borderId="19" xfId="0" applyNumberFormat="1" applyFont="1" applyBorder="1" applyAlignment="1" applyProtection="1">
      <alignment horizontal="center" vertical="center"/>
      <protection locked="0"/>
    </xf>
    <xf numFmtId="179" fontId="42" fillId="0" borderId="21" xfId="0" applyNumberFormat="1" applyFont="1" applyBorder="1" applyAlignment="1" applyProtection="1">
      <alignment horizontal="center" vertical="center"/>
      <protection locked="0"/>
    </xf>
    <xf numFmtId="0" fontId="21" fillId="0" borderId="17" xfId="0" applyFont="1" applyBorder="1" applyAlignment="1">
      <alignment horizontal="right" vertical="center"/>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1" xfId="0" applyFont="1" applyBorder="1" applyAlignment="1">
      <alignment horizontal="left" vertical="top" wrapText="1"/>
    </xf>
    <xf numFmtId="0" fontId="21" fillId="0" borderId="20" xfId="0" applyFont="1" applyBorder="1" applyAlignment="1">
      <alignment horizontal="left" vertical="center" wrapText="1"/>
    </xf>
    <xf numFmtId="0" fontId="21" fillId="0" borderId="19" xfId="0" applyFont="1" applyBorder="1" applyAlignment="1">
      <alignment horizontal="left" vertical="center" wrapText="1"/>
    </xf>
    <xf numFmtId="0" fontId="21" fillId="0" borderId="21" xfId="0" applyFont="1" applyBorder="1" applyAlignment="1">
      <alignment horizontal="left" vertical="center" wrapText="1"/>
    </xf>
    <xf numFmtId="0" fontId="21" fillId="0" borderId="14" xfId="0" applyFont="1" applyBorder="1" applyAlignment="1">
      <alignment horizontal="left" vertical="top" wrapText="1"/>
    </xf>
    <xf numFmtId="0" fontId="21" fillId="0" borderId="12" xfId="0" applyFont="1" applyBorder="1" applyAlignment="1">
      <alignment horizontal="left" vertical="top" wrapText="1"/>
    </xf>
    <xf numFmtId="0" fontId="21" fillId="0" borderId="13" xfId="0" applyFont="1" applyBorder="1" applyAlignment="1">
      <alignment horizontal="left" vertical="top"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0000000-0005-0000-0000-000029000000}"/>
    <cellStyle name="標準 4" xfId="42" xr:uid="{00000000-0005-0000-0000-00002A000000}"/>
    <cellStyle name="良い" xfId="6" builtinId="26" customBuiltin="1"/>
  </cellStyles>
  <dxfs count="41">
    <dxf>
      <fill>
        <patternFill patternType="none">
          <bgColor auto="1"/>
        </patternFill>
      </fill>
    </dxf>
    <dxf>
      <fill>
        <patternFill>
          <bgColor theme="0" tint="-0.499984740745262"/>
        </patternFill>
      </fill>
    </dxf>
    <dxf>
      <fill>
        <patternFill patternType="none">
          <bgColor auto="1"/>
        </patternFill>
      </fill>
    </dxf>
    <dxf>
      <fill>
        <patternFill>
          <bgColor theme="0" tint="-0.499984740745262"/>
        </patternFill>
      </fill>
    </dxf>
    <dxf>
      <fill>
        <patternFill patternType="none">
          <fgColor indexed="64"/>
          <bgColor auto="1"/>
        </patternFill>
      </fill>
    </dxf>
    <dxf>
      <fill>
        <patternFill>
          <bgColor theme="0" tint="-0.499984740745262"/>
        </patternFill>
      </fill>
    </dxf>
    <dxf>
      <fill>
        <patternFill>
          <bgColor rgb="FFFFFF00"/>
        </patternFill>
      </fill>
    </dxf>
    <dxf>
      <fill>
        <patternFill patternType="solid">
          <fgColor rgb="FFFFFF00"/>
          <bgColor rgb="FFFFFF00"/>
        </patternFill>
      </fill>
    </dxf>
    <dxf>
      <fill>
        <patternFill patternType="solid">
          <fgColor rgb="FFFFFF00"/>
          <bgColor rgb="FFFFFF00"/>
        </patternFill>
      </fill>
    </dxf>
    <dxf>
      <fill>
        <patternFill>
          <bgColor rgb="FFFFFFCC"/>
        </patternFill>
      </fill>
    </dxf>
    <dxf>
      <fill>
        <patternFill>
          <bgColor rgb="FFFFFF00"/>
        </patternFill>
      </fill>
    </dxf>
    <dxf>
      <fill>
        <patternFill>
          <bgColor rgb="FFFFFF00"/>
        </patternFill>
      </fill>
    </dxf>
    <dxf>
      <fill>
        <patternFill patternType="solid">
          <fgColor rgb="FFFFFF00"/>
          <bgColor rgb="FFFFFF00"/>
        </patternFill>
      </fill>
    </dxf>
    <dxf>
      <fill>
        <patternFill>
          <bgColor rgb="FFFFFF00"/>
        </patternFill>
      </fill>
    </dxf>
    <dxf>
      <fill>
        <patternFill patternType="solid">
          <fgColor rgb="FFFFFF00"/>
          <bgColor rgb="FFFFFF00"/>
        </patternFill>
      </fill>
    </dxf>
    <dxf>
      <fill>
        <patternFill patternType="solid">
          <fgColor rgb="FFFFFF00"/>
          <bgColor rgb="FFFFFF00"/>
        </patternFill>
      </fill>
    </dxf>
    <dxf>
      <fill>
        <patternFill>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bgColor rgb="FFFFFF00"/>
        </patternFill>
      </fill>
    </dxf>
    <dxf>
      <fill>
        <patternFill>
          <bgColor rgb="FFFFFF00"/>
        </patternFill>
      </fill>
    </dxf>
    <dxf>
      <fill>
        <patternFill patternType="solid">
          <fgColor rgb="FFFFFF00"/>
          <bgColor rgb="FFFFFF00"/>
        </patternFill>
      </fill>
    </dxf>
    <dxf>
      <fill>
        <patternFill>
          <bgColor rgb="FFFFFF00"/>
        </patternFill>
      </fill>
    </dxf>
    <dxf>
      <fill>
        <patternFill patternType="solid">
          <fgColor rgb="FFFFFF00"/>
          <bgColor rgb="FFFFFF00"/>
        </patternFill>
      </fill>
    </dxf>
    <dxf>
      <fill>
        <patternFill>
          <bgColor rgb="FFFFFF00"/>
        </patternFill>
      </fill>
    </dxf>
    <dxf>
      <fill>
        <patternFill patternType="solid">
          <fgColor rgb="FFFFFF00"/>
          <bgColor rgb="FFFFFF00"/>
        </patternFill>
      </fill>
    </dxf>
    <dxf>
      <fill>
        <patternFill>
          <bgColor theme="0" tint="-0.499984740745262"/>
        </patternFill>
      </fill>
    </dxf>
    <dxf>
      <fill>
        <patternFill>
          <bgColor rgb="FFFFFF00"/>
        </patternFill>
      </fill>
    </dxf>
    <dxf>
      <fill>
        <patternFill>
          <bgColor rgb="FFFFFFCC"/>
        </patternFill>
      </fill>
    </dxf>
    <dxf>
      <fill>
        <patternFill>
          <bgColor rgb="FFFFFFCC"/>
        </patternFill>
      </fill>
    </dxf>
    <dxf>
      <font>
        <b/>
        <i val="0"/>
        <color rgb="FFFF0000"/>
      </font>
      <fill>
        <patternFill patternType="none">
          <bgColor auto="1"/>
        </patternFill>
      </fill>
    </dxf>
    <dxf>
      <fill>
        <patternFill>
          <bgColor rgb="FFFFFF00"/>
        </patternFill>
      </fill>
    </dxf>
    <dxf>
      <fill>
        <patternFill patternType="none">
          <bgColor auto="1"/>
        </patternFill>
      </fill>
    </dxf>
    <dxf>
      <fill>
        <patternFill patternType="solid">
          <fgColor rgb="FFFFFF00"/>
          <bgColor rgb="FFFFFF00"/>
        </patternFill>
      </fill>
    </dxf>
  </dxfs>
  <tableStyles count="0" defaultTableStyle="TableStyleMedium2" defaultPivotStyle="PivotStyleLight16"/>
  <colors>
    <mruColors>
      <color rgb="FFFFFFCC"/>
      <color rgb="FFFFFF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672351</xdr:colOff>
      <xdr:row>6</xdr:row>
      <xdr:rowOff>0</xdr:rowOff>
    </xdr:from>
    <xdr:to>
      <xdr:col>18</xdr:col>
      <xdr:colOff>89646</xdr:colOff>
      <xdr:row>11</xdr:row>
      <xdr:rowOff>26894</xdr:rowOff>
    </xdr:to>
    <xdr:sp macro="" textlink="">
      <xdr:nvSpPr>
        <xdr:cNvPr id="2" name="テキスト ボックス 1">
          <a:extLst>
            <a:ext uri="{FF2B5EF4-FFF2-40B4-BE49-F238E27FC236}">
              <a16:creationId xmlns:a16="http://schemas.microsoft.com/office/drawing/2014/main" id="{A0CD8395-86BE-4009-B980-F5184DADAC97}"/>
            </a:ext>
          </a:extLst>
        </xdr:cNvPr>
        <xdr:cNvSpPr txBox="1"/>
      </xdr:nvSpPr>
      <xdr:spPr>
        <a:xfrm>
          <a:off x="10372163" y="1443318"/>
          <a:ext cx="2770095" cy="14074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状況報告を行う学科が名称変更を行った場合、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学科数はそれぞれ計上してください。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〇状況報告かつ名称変更の学科が１つ、</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状況報告がなく名称変更のみの学科が１つ</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→名称変更「２」、状況報告「１」となります。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8</xdr:col>
      <xdr:colOff>18317</xdr:colOff>
      <xdr:row>6</xdr:row>
      <xdr:rowOff>19101</xdr:rowOff>
    </xdr:from>
    <xdr:to>
      <xdr:col>11</xdr:col>
      <xdr:colOff>100949</xdr:colOff>
      <xdr:row>9</xdr:row>
      <xdr:rowOff>37028</xdr:rowOff>
    </xdr:to>
    <xdr:sp macro="" textlink="">
      <xdr:nvSpPr>
        <xdr:cNvPr id="4" name="テキスト ボックス 3">
          <a:extLst>
            <a:ext uri="{FF2B5EF4-FFF2-40B4-BE49-F238E27FC236}">
              <a16:creationId xmlns:a16="http://schemas.microsoft.com/office/drawing/2014/main" id="{6BB53F5F-B7D2-4834-A07E-52DB63760CDC}"/>
            </a:ext>
          </a:extLst>
        </xdr:cNvPr>
        <xdr:cNvSpPr txBox="1"/>
      </xdr:nvSpPr>
      <xdr:spPr>
        <a:xfrm>
          <a:off x="6213708" y="1470214"/>
          <a:ext cx="2090337" cy="892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学校名を変更されている場合、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申請時点の名称（現在の名称）</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で記入ください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618953</xdr:colOff>
      <xdr:row>28</xdr:row>
      <xdr:rowOff>153961</xdr:rowOff>
    </xdr:from>
    <xdr:to>
      <xdr:col>19</xdr:col>
      <xdr:colOff>112643</xdr:colOff>
      <xdr:row>32</xdr:row>
      <xdr:rowOff>118102</xdr:rowOff>
    </xdr:to>
    <xdr:sp macro="" textlink="">
      <xdr:nvSpPr>
        <xdr:cNvPr id="3" name="テキスト ボックス 2">
          <a:extLst>
            <a:ext uri="{FF2B5EF4-FFF2-40B4-BE49-F238E27FC236}">
              <a16:creationId xmlns:a16="http://schemas.microsoft.com/office/drawing/2014/main" id="{2434A062-1514-4B05-A58B-D3AEFB5740F4}"/>
            </a:ext>
          </a:extLst>
        </xdr:cNvPr>
        <xdr:cNvSpPr txBox="1"/>
      </xdr:nvSpPr>
      <xdr:spPr>
        <a:xfrm>
          <a:off x="7569718" y="6097561"/>
          <a:ext cx="2336282" cy="1090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設置年月日</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西暦・和暦どちらでも記入可能です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（自動で和暦に変換されます）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漢数字は使用せず</a:t>
          </a:r>
          <a:r>
            <a:rPr kumimoji="1" lang="ja-JP" altLang="en-US" sz="1100">
              <a:solidFill>
                <a:sysClr val="windowText" lastClr="000000"/>
              </a:solidFill>
              <a:latin typeface="Meiryo UI" panose="020B0604030504040204" pitchFamily="50" charset="-128"/>
              <a:ea typeface="Meiryo UI" panose="020B0604030504040204" pitchFamily="50" charset="-128"/>
            </a:rPr>
            <a:t>記入ください</a:t>
          </a:r>
        </a:p>
      </xdr:txBody>
    </xdr:sp>
    <xdr:clientData/>
  </xdr:twoCellAnchor>
  <xdr:twoCellAnchor>
    <xdr:from>
      <xdr:col>17</xdr:col>
      <xdr:colOff>421336</xdr:colOff>
      <xdr:row>32</xdr:row>
      <xdr:rowOff>206192</xdr:rowOff>
    </xdr:from>
    <xdr:to>
      <xdr:col>19</xdr:col>
      <xdr:colOff>729342</xdr:colOff>
      <xdr:row>39</xdr:row>
      <xdr:rowOff>179295</xdr:rowOff>
    </xdr:to>
    <xdr:sp macro="" textlink="">
      <xdr:nvSpPr>
        <xdr:cNvPr id="4" name="テキスト ボックス 3">
          <a:extLst>
            <a:ext uri="{FF2B5EF4-FFF2-40B4-BE49-F238E27FC236}">
              <a16:creationId xmlns:a16="http://schemas.microsoft.com/office/drawing/2014/main" id="{A8B6C904-37F7-4306-B5A0-E6C64DC0C360}"/>
            </a:ext>
          </a:extLst>
        </xdr:cNvPr>
        <xdr:cNvSpPr txBox="1"/>
      </xdr:nvSpPr>
      <xdr:spPr>
        <a:xfrm>
          <a:off x="7399079" y="7303678"/>
          <a:ext cx="3149177" cy="1682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教員組織</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当該課程（分野）全体の人数を記入ください。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（例）専任教員の人数が</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高等課程（医療分野）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３名</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専門課程（衛生分野）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４名</a:t>
          </a:r>
        </a:p>
        <a:p>
          <a:r>
            <a:rPr kumimoji="1" lang="ja-JP" altLang="en-US"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chemeClr val="tx2">
                  <a:lumMod val="75000"/>
                </a:schemeClr>
              </a:solidFill>
              <a:latin typeface="Meiryo UI" panose="020B0604030504040204" pitchFamily="50" charset="-128"/>
              <a:ea typeface="Meiryo UI" panose="020B0604030504040204" pitchFamily="50" charset="-128"/>
            </a:rPr>
            <a:t>推薦学科含む</a:t>
          </a:r>
          <a:r>
            <a:rPr kumimoji="1" lang="ja-JP" altLang="en-US" sz="1050">
              <a:solidFill>
                <a:sysClr val="windowText" lastClr="000000"/>
              </a:solidFill>
              <a:latin typeface="Meiryo UI" panose="020B0604030504040204" pitchFamily="50" charset="-128"/>
              <a:ea typeface="Meiryo UI" panose="020B0604030504040204" pitchFamily="50" charset="-128"/>
            </a:rPr>
            <a:t>）専門課程（医療分野）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５名</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の場合、　記入する専任教員の人数は</a:t>
          </a:r>
          <a:r>
            <a:rPr kumimoji="1" lang="ja-JP" altLang="en-US" sz="1050" b="0">
              <a:solidFill>
                <a:sysClr val="windowText" lastClr="000000"/>
              </a:solidFill>
              <a:latin typeface="Meiryo UI" panose="020B0604030504040204" pitchFamily="50" charset="-128"/>
              <a:ea typeface="Meiryo UI" panose="020B0604030504040204" pitchFamily="50" charset="-128"/>
            </a:rPr>
            <a:t>５名</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387041</xdr:colOff>
      <xdr:row>20</xdr:row>
      <xdr:rowOff>240100</xdr:rowOff>
    </xdr:from>
    <xdr:to>
      <xdr:col>19</xdr:col>
      <xdr:colOff>715617</xdr:colOff>
      <xdr:row>25</xdr:row>
      <xdr:rowOff>92765</xdr:rowOff>
    </xdr:to>
    <xdr:sp macro="" textlink="">
      <xdr:nvSpPr>
        <xdr:cNvPr id="6" name="テキスト ボックス 5">
          <a:extLst>
            <a:ext uri="{FF2B5EF4-FFF2-40B4-BE49-F238E27FC236}">
              <a16:creationId xmlns:a16="http://schemas.microsoft.com/office/drawing/2014/main" id="{EE8605BC-320D-464A-AB27-4B8E014481C5}"/>
            </a:ext>
          </a:extLst>
        </xdr:cNvPr>
        <xdr:cNvSpPr txBox="1"/>
      </xdr:nvSpPr>
      <xdr:spPr>
        <a:xfrm>
          <a:off x="7337806" y="4136239"/>
          <a:ext cx="3171168" cy="12640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学科名</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同一学科名</a:t>
          </a:r>
          <a:r>
            <a:rPr kumimoji="1" lang="ja-JP" altLang="en-US" sz="1100">
              <a:solidFill>
                <a:sysClr val="windowText" lastClr="000000"/>
              </a:solidFill>
              <a:latin typeface="Meiryo UI" panose="020B0604030504040204" pitchFamily="50" charset="-128"/>
              <a:ea typeface="Meiryo UI" panose="020B0604030504040204" pitchFamily="50" charset="-128"/>
            </a:rPr>
            <a:t>で修業年限や昼夜の区別で複数併設されている場合、「</a:t>
          </a:r>
          <a:r>
            <a:rPr kumimoji="1" lang="ja-JP" altLang="en-US" sz="1100">
              <a:solidFill>
                <a:srgbClr val="FF0000"/>
              </a:solidFill>
              <a:latin typeface="Meiryo UI" panose="020B0604030504040204" pitchFamily="50" charset="-128"/>
              <a:ea typeface="Meiryo UI" panose="020B0604030504040204" pitchFamily="50" charset="-128"/>
            </a:rPr>
            <a:t>（〇年制）</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（昼間部）</a:t>
          </a:r>
          <a:r>
            <a:rPr kumimoji="1" lang="ja-JP" altLang="en-US" sz="1100">
              <a:solidFill>
                <a:sysClr val="windowText" lastClr="000000"/>
              </a:solidFill>
              <a:latin typeface="Meiryo UI" panose="020B0604030504040204" pitchFamily="50" charset="-128"/>
              <a:ea typeface="Meiryo UI" panose="020B0604030504040204" pitchFamily="50" charset="-128"/>
            </a:rPr>
            <a:t>」など</a:t>
          </a:r>
        </a:p>
        <a:p>
          <a:r>
            <a:rPr kumimoji="1" lang="ja-JP" altLang="en-US" sz="1100">
              <a:solidFill>
                <a:sysClr val="windowText" lastClr="000000"/>
              </a:solidFill>
              <a:latin typeface="Meiryo UI" panose="020B0604030504040204" pitchFamily="50" charset="-128"/>
              <a:ea typeface="Meiryo UI" panose="020B0604030504040204" pitchFamily="50" charset="-128"/>
            </a:rPr>
            <a:t>学科名に括弧書きで追記ください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（留意事項１，２）</a:t>
          </a:r>
        </a:p>
      </xdr:txBody>
    </xdr:sp>
    <xdr:clientData/>
  </xdr:twoCellAnchor>
  <xdr:twoCellAnchor>
    <xdr:from>
      <xdr:col>16</xdr:col>
      <xdr:colOff>125504</xdr:colOff>
      <xdr:row>3</xdr:row>
      <xdr:rowOff>44822</xdr:rowOff>
    </xdr:from>
    <xdr:to>
      <xdr:col>19</xdr:col>
      <xdr:colOff>1228165</xdr:colOff>
      <xdr:row>7</xdr:row>
      <xdr:rowOff>17929</xdr:rowOff>
    </xdr:to>
    <xdr:sp macro="" textlink="">
      <xdr:nvSpPr>
        <xdr:cNvPr id="8" name="テキスト ボックス 7">
          <a:extLst>
            <a:ext uri="{FF2B5EF4-FFF2-40B4-BE49-F238E27FC236}">
              <a16:creationId xmlns:a16="http://schemas.microsoft.com/office/drawing/2014/main" id="{D027B4DC-3EE0-4CF0-ACA5-E87929418641}"/>
            </a:ext>
          </a:extLst>
        </xdr:cNvPr>
        <xdr:cNvSpPr txBox="1"/>
      </xdr:nvSpPr>
      <xdr:spPr>
        <a:xfrm>
          <a:off x="6866963" y="484093"/>
          <a:ext cx="4204449" cy="815789"/>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複数学科提出する場合、シートをコピーして作成・記入してください。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薄い黄色の個所は任意の（必要に応じての）入力箇所です。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19</xdr:col>
      <xdr:colOff>1730187</xdr:colOff>
      <xdr:row>6</xdr:row>
      <xdr:rowOff>0</xdr:rowOff>
    </xdr:from>
    <xdr:to>
      <xdr:col>23</xdr:col>
      <xdr:colOff>376516</xdr:colOff>
      <xdr:row>11</xdr:row>
      <xdr:rowOff>136712</xdr:rowOff>
    </xdr:to>
    <xdr:grpSp>
      <xdr:nvGrpSpPr>
        <xdr:cNvPr id="5" name="グループ化 4">
          <a:extLst>
            <a:ext uri="{FF2B5EF4-FFF2-40B4-BE49-F238E27FC236}">
              <a16:creationId xmlns:a16="http://schemas.microsoft.com/office/drawing/2014/main" id="{494D18D8-EC96-4C4A-9CA5-EE1DE520602C}"/>
            </a:ext>
          </a:extLst>
        </xdr:cNvPr>
        <xdr:cNvGrpSpPr/>
      </xdr:nvGrpSpPr>
      <xdr:grpSpPr>
        <a:xfrm>
          <a:off x="11544747" y="1150620"/>
          <a:ext cx="3172609" cy="868232"/>
          <a:chOff x="11573434" y="1147482"/>
          <a:chExt cx="3173506" cy="862854"/>
        </a:xfrm>
      </xdr:grpSpPr>
      <xdr:sp macro="" textlink="">
        <xdr:nvSpPr>
          <xdr:cNvPr id="2" name="テキスト ボックス 1">
            <a:extLst>
              <a:ext uri="{FF2B5EF4-FFF2-40B4-BE49-F238E27FC236}">
                <a16:creationId xmlns:a16="http://schemas.microsoft.com/office/drawing/2014/main" id="{6E1A1015-DEA7-4C00-9245-9C4DCABABAFC}"/>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9" name="テキスト ボックス 8">
            <a:extLst>
              <a:ext uri="{FF2B5EF4-FFF2-40B4-BE49-F238E27FC236}">
                <a16:creationId xmlns:a16="http://schemas.microsoft.com/office/drawing/2014/main" id="{93EAA823-1299-4CD4-B920-4287DDD2DD87}"/>
              </a:ext>
            </a:extLst>
          </xdr:cNvPr>
          <xdr:cNvSpPr txBox="1"/>
        </xdr:nvSpPr>
        <xdr:spPr>
          <a:xfrm>
            <a:off x="13366375" y="1147482"/>
            <a:ext cx="1349827" cy="357053"/>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174168</xdr:colOff>
      <xdr:row>14</xdr:row>
      <xdr:rowOff>108859</xdr:rowOff>
    </xdr:from>
    <xdr:to>
      <xdr:col>8</xdr:col>
      <xdr:colOff>1676400</xdr:colOff>
      <xdr:row>18</xdr:row>
      <xdr:rowOff>1</xdr:rowOff>
    </xdr:to>
    <xdr:sp macro="" textlink="">
      <xdr:nvSpPr>
        <xdr:cNvPr id="2" name="テキスト ボックス 1">
          <a:extLst>
            <a:ext uri="{FF2B5EF4-FFF2-40B4-BE49-F238E27FC236}">
              <a16:creationId xmlns:a16="http://schemas.microsoft.com/office/drawing/2014/main" id="{671BE175-A9D8-4C29-8544-BCBB8113CA7C}"/>
            </a:ext>
          </a:extLst>
        </xdr:cNvPr>
        <xdr:cNvSpPr txBox="1"/>
      </xdr:nvSpPr>
      <xdr:spPr>
        <a:xfrm>
          <a:off x="9710054" y="2928259"/>
          <a:ext cx="3864432" cy="9797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n-lt"/>
              <a:ea typeface="+mn-ea"/>
              <a:cs typeface="+mn-cs"/>
            </a:rPr>
            <a:t>一番上から記入</a:t>
          </a:r>
          <a:r>
            <a:rPr kumimoji="1" lang="ja-JP" altLang="ja-JP" sz="1100" b="1">
              <a:solidFill>
                <a:sysClr val="windowText" lastClr="000000"/>
              </a:solidFill>
              <a:effectLst/>
              <a:latin typeface="+mn-lt"/>
              <a:ea typeface="+mn-ea"/>
              <a:cs typeface="+mn-cs"/>
            </a:rPr>
            <a:t>ください</a:t>
          </a:r>
          <a:endParaRPr lang="ja-JP" altLang="ja-JP">
            <a:solidFill>
              <a:sysClr val="windowText" lastClr="000000"/>
            </a:solidFill>
            <a:effectLst/>
          </a:endParaRPr>
        </a:p>
        <a:p>
          <a:r>
            <a:rPr kumimoji="1" lang="ja-JP" altLang="ja-JP" sz="1100" b="0">
              <a:solidFill>
                <a:schemeClr val="dk1"/>
              </a:solidFill>
              <a:effectLst/>
              <a:latin typeface="+mn-lt"/>
              <a:ea typeface="+mn-ea"/>
              <a:cs typeface="+mn-cs"/>
            </a:rPr>
            <a:t>（記載例は削除いただきますようお願いします）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行を増やす場合、左の 「＋」 </a:t>
          </a:r>
          <a:r>
            <a:rPr kumimoji="1" lang="ja-JP" altLang="en-US" sz="1100">
              <a:solidFill>
                <a:sysClr val="windowText" lastClr="000000"/>
              </a:solidFill>
              <a:latin typeface="Meiryo UI" panose="020B0604030504040204" pitchFamily="50" charset="-128"/>
              <a:ea typeface="Meiryo UI" panose="020B0604030504040204" pitchFamily="50" charset="-128"/>
            </a:rPr>
            <a:t>で行を表示させてください。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また、</a:t>
          </a:r>
          <a:r>
            <a:rPr kumimoji="1" lang="ja-JP" altLang="en-US" sz="1100" b="1">
              <a:solidFill>
                <a:sysClr val="windowText" lastClr="000000"/>
              </a:solidFill>
              <a:latin typeface="Meiryo UI" panose="020B0604030504040204" pitchFamily="50" charset="-128"/>
              <a:ea typeface="Meiryo UI" panose="020B0604030504040204" pitchFamily="50" charset="-128"/>
            </a:rPr>
            <a:t>必要に応じて行の追加・削除</a:t>
          </a:r>
          <a:r>
            <a:rPr kumimoji="1" lang="ja-JP" altLang="en-US" sz="1100">
              <a:solidFill>
                <a:sysClr val="windowText" lastClr="000000"/>
              </a:solidFill>
              <a:latin typeface="Meiryo UI" panose="020B0604030504040204" pitchFamily="50" charset="-128"/>
              <a:ea typeface="Meiryo UI" panose="020B0604030504040204" pitchFamily="50" charset="-128"/>
            </a:rPr>
            <a:t>をお願いします。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130626</xdr:colOff>
      <xdr:row>12</xdr:row>
      <xdr:rowOff>413658</xdr:rowOff>
    </xdr:from>
    <xdr:to>
      <xdr:col>8</xdr:col>
      <xdr:colOff>217713</xdr:colOff>
      <xdr:row>14</xdr:row>
      <xdr:rowOff>32658</xdr:rowOff>
    </xdr:to>
    <xdr:sp macro="" textlink="">
      <xdr:nvSpPr>
        <xdr:cNvPr id="3" name="テキスト ボックス 2">
          <a:extLst>
            <a:ext uri="{FF2B5EF4-FFF2-40B4-BE49-F238E27FC236}">
              <a16:creationId xmlns:a16="http://schemas.microsoft.com/office/drawing/2014/main" id="{A80FBA9E-E3D3-430B-8FB9-D41CD665C498}"/>
            </a:ext>
          </a:extLst>
        </xdr:cNvPr>
        <xdr:cNvSpPr txBox="1"/>
      </xdr:nvSpPr>
      <xdr:spPr>
        <a:xfrm>
          <a:off x="9666512" y="2481944"/>
          <a:ext cx="2449287" cy="3701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変更年月日</a:t>
          </a:r>
          <a:r>
            <a:rPr kumimoji="1" lang="ja-JP" altLang="ja-JP" sz="1100" b="1">
              <a:solidFill>
                <a:schemeClr val="dk1"/>
              </a:solidFill>
              <a:effectLst/>
              <a:latin typeface="+mn-lt"/>
              <a:ea typeface="+mn-ea"/>
              <a:cs typeface="+mn-cs"/>
            </a:rPr>
            <a:t>を忘れずに記入ください</a:t>
          </a:r>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6</xdr:col>
      <xdr:colOff>174172</xdr:colOff>
      <xdr:row>18</xdr:row>
      <xdr:rowOff>21773</xdr:rowOff>
    </xdr:from>
    <xdr:to>
      <xdr:col>8</xdr:col>
      <xdr:colOff>1676399</xdr:colOff>
      <xdr:row>21</xdr:row>
      <xdr:rowOff>272143</xdr:rowOff>
    </xdr:to>
    <xdr:sp macro="" textlink="">
      <xdr:nvSpPr>
        <xdr:cNvPr id="4" name="テキスト ボックス 3">
          <a:extLst>
            <a:ext uri="{FF2B5EF4-FFF2-40B4-BE49-F238E27FC236}">
              <a16:creationId xmlns:a16="http://schemas.microsoft.com/office/drawing/2014/main" id="{8B45074D-FB06-495C-9B4D-E3B934FD894F}"/>
            </a:ext>
          </a:extLst>
        </xdr:cNvPr>
        <xdr:cNvSpPr txBox="1"/>
      </xdr:nvSpPr>
      <xdr:spPr>
        <a:xfrm>
          <a:off x="9710058" y="3929744"/>
          <a:ext cx="3864427" cy="10776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課程名</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同一学科名</a:t>
          </a:r>
          <a:r>
            <a:rPr kumimoji="1" lang="ja-JP" altLang="en-US" sz="1100">
              <a:solidFill>
                <a:sysClr val="windowText" lastClr="000000"/>
              </a:solidFill>
              <a:latin typeface="Meiryo UI" panose="020B0604030504040204" pitchFamily="50" charset="-128"/>
              <a:ea typeface="Meiryo UI" panose="020B0604030504040204" pitchFamily="50" charset="-128"/>
            </a:rPr>
            <a:t>で修業年限や昼夜の区別で複数併設されている場合、「</a:t>
          </a:r>
          <a:r>
            <a:rPr kumimoji="1" lang="ja-JP" altLang="en-US" sz="1100">
              <a:solidFill>
                <a:srgbClr val="FF0000"/>
              </a:solidFill>
              <a:latin typeface="Meiryo UI" panose="020B0604030504040204" pitchFamily="50" charset="-128"/>
              <a:ea typeface="Meiryo UI" panose="020B0604030504040204" pitchFamily="50" charset="-128"/>
            </a:rPr>
            <a:t>（〇年制）</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（昼間部）</a:t>
          </a:r>
          <a:r>
            <a:rPr kumimoji="1" lang="ja-JP" altLang="en-US" sz="1100">
              <a:solidFill>
                <a:sysClr val="windowText" lastClr="000000"/>
              </a:solidFill>
              <a:latin typeface="Meiryo UI" panose="020B0604030504040204" pitchFamily="50" charset="-128"/>
              <a:ea typeface="Meiryo UI" panose="020B0604030504040204" pitchFamily="50" charset="-128"/>
            </a:rPr>
            <a:t>」など</a:t>
          </a:r>
        </a:p>
        <a:p>
          <a:r>
            <a:rPr kumimoji="1" lang="ja-JP" altLang="en-US" sz="1100">
              <a:solidFill>
                <a:sysClr val="windowText" lastClr="000000"/>
              </a:solidFill>
              <a:latin typeface="Meiryo UI" panose="020B0604030504040204" pitchFamily="50" charset="-128"/>
              <a:ea typeface="Meiryo UI" panose="020B0604030504040204" pitchFamily="50" charset="-128"/>
            </a:rPr>
            <a:t>学科名に括弧書きで追記ください（留意事項１，２）</a:t>
          </a:r>
        </a:p>
      </xdr:txBody>
    </xdr:sp>
    <xdr:clientData/>
  </xdr:twoCellAnchor>
  <xdr:twoCellAnchor>
    <xdr:from>
      <xdr:col>6</xdr:col>
      <xdr:colOff>97971</xdr:colOff>
      <xdr:row>4</xdr:row>
      <xdr:rowOff>163287</xdr:rowOff>
    </xdr:from>
    <xdr:to>
      <xdr:col>9</xdr:col>
      <xdr:colOff>198506</xdr:colOff>
      <xdr:row>7</xdr:row>
      <xdr:rowOff>163287</xdr:rowOff>
    </xdr:to>
    <xdr:sp macro="" textlink="">
      <xdr:nvSpPr>
        <xdr:cNvPr id="5" name="テキスト ボックス 4">
          <a:extLst>
            <a:ext uri="{FF2B5EF4-FFF2-40B4-BE49-F238E27FC236}">
              <a16:creationId xmlns:a16="http://schemas.microsoft.com/office/drawing/2014/main" id="{296B98FC-672B-464F-BA49-B8642ECF9C22}"/>
            </a:ext>
          </a:extLst>
        </xdr:cNvPr>
        <xdr:cNvSpPr txBox="1"/>
      </xdr:nvSpPr>
      <xdr:spPr>
        <a:xfrm>
          <a:off x="9633857" y="751116"/>
          <a:ext cx="4204449" cy="653142"/>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430306</xdr:colOff>
      <xdr:row>21</xdr:row>
      <xdr:rowOff>116542</xdr:rowOff>
    </xdr:from>
    <xdr:to>
      <xdr:col>15</xdr:col>
      <xdr:colOff>267661</xdr:colOff>
      <xdr:row>24</xdr:row>
      <xdr:rowOff>244607</xdr:rowOff>
    </xdr:to>
    <xdr:sp macro="" textlink="">
      <xdr:nvSpPr>
        <xdr:cNvPr id="2" name="テキスト ボックス 1">
          <a:extLst>
            <a:ext uri="{FF2B5EF4-FFF2-40B4-BE49-F238E27FC236}">
              <a16:creationId xmlns:a16="http://schemas.microsoft.com/office/drawing/2014/main" id="{1DAC8603-D29D-43EA-97F5-4A0137DDECE9}"/>
            </a:ext>
          </a:extLst>
        </xdr:cNvPr>
        <xdr:cNvSpPr txBox="1"/>
      </xdr:nvSpPr>
      <xdr:spPr>
        <a:xfrm>
          <a:off x="7593106" y="5378824"/>
          <a:ext cx="3548743" cy="9797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n-lt"/>
              <a:ea typeface="+mn-ea"/>
              <a:cs typeface="+mn-cs"/>
            </a:rPr>
            <a:t>一番上から記入</a:t>
          </a:r>
          <a:r>
            <a:rPr kumimoji="1" lang="ja-JP" altLang="ja-JP" sz="1100" b="1">
              <a:solidFill>
                <a:sysClr val="windowText" lastClr="000000"/>
              </a:solidFill>
              <a:effectLst/>
              <a:latin typeface="+mn-lt"/>
              <a:ea typeface="+mn-ea"/>
              <a:cs typeface="+mn-cs"/>
            </a:rPr>
            <a:t>ください</a:t>
          </a:r>
          <a:endParaRPr lang="ja-JP" altLang="ja-JP">
            <a:solidFill>
              <a:sysClr val="windowText" lastClr="000000"/>
            </a:solidFill>
            <a:effectLst/>
          </a:endParaRPr>
        </a:p>
        <a:p>
          <a:r>
            <a:rPr kumimoji="1" lang="ja-JP" altLang="ja-JP" sz="1100" b="0">
              <a:solidFill>
                <a:schemeClr val="dk1"/>
              </a:solidFill>
              <a:effectLst/>
              <a:latin typeface="+mn-lt"/>
              <a:ea typeface="+mn-ea"/>
              <a:cs typeface="+mn-cs"/>
            </a:rPr>
            <a:t>（記載例は削除いただきますようお願いします）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行を増やす場合、左の 「＋」 </a:t>
          </a:r>
          <a:r>
            <a:rPr kumimoji="1" lang="ja-JP" altLang="en-US" sz="1100">
              <a:solidFill>
                <a:sysClr val="windowText" lastClr="000000"/>
              </a:solidFill>
              <a:latin typeface="Meiryo UI" panose="020B0604030504040204" pitchFamily="50" charset="-128"/>
              <a:ea typeface="Meiryo UI" panose="020B0604030504040204" pitchFamily="50" charset="-128"/>
            </a:rPr>
            <a:t>で行を表示させてください。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また、</a:t>
          </a:r>
          <a:r>
            <a:rPr kumimoji="1" lang="ja-JP" altLang="en-US" sz="1100" b="1">
              <a:solidFill>
                <a:sysClr val="windowText" lastClr="000000"/>
              </a:solidFill>
              <a:latin typeface="Meiryo UI" panose="020B0604030504040204" pitchFamily="50" charset="-128"/>
              <a:ea typeface="Meiryo UI" panose="020B0604030504040204" pitchFamily="50" charset="-128"/>
            </a:rPr>
            <a:t>必要に応じて行の追加・削除</a:t>
          </a:r>
          <a:r>
            <a:rPr kumimoji="1" lang="ja-JP" altLang="en-US" sz="1100">
              <a:solidFill>
                <a:sysClr val="windowText" lastClr="000000"/>
              </a:solidFill>
              <a:latin typeface="Meiryo UI" panose="020B0604030504040204" pitchFamily="50" charset="-128"/>
              <a:ea typeface="Meiryo UI" panose="020B0604030504040204" pitchFamily="50" charset="-128"/>
            </a:rPr>
            <a:t>をお願いします。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9</xdr:col>
      <xdr:colOff>439271</xdr:colOff>
      <xdr:row>19</xdr:row>
      <xdr:rowOff>35860</xdr:rowOff>
    </xdr:from>
    <xdr:to>
      <xdr:col>13</xdr:col>
      <xdr:colOff>439270</xdr:colOff>
      <xdr:row>21</xdr:row>
      <xdr:rowOff>65315</xdr:rowOff>
    </xdr:to>
    <xdr:sp macro="" textlink="">
      <xdr:nvSpPr>
        <xdr:cNvPr id="3" name="テキスト ボックス 2">
          <a:extLst>
            <a:ext uri="{FF2B5EF4-FFF2-40B4-BE49-F238E27FC236}">
              <a16:creationId xmlns:a16="http://schemas.microsoft.com/office/drawing/2014/main" id="{01053BD4-94D1-4CF6-9141-E6F2066DBA7F}"/>
            </a:ext>
          </a:extLst>
        </xdr:cNvPr>
        <xdr:cNvSpPr txBox="1"/>
      </xdr:nvSpPr>
      <xdr:spPr>
        <a:xfrm>
          <a:off x="7602071" y="4957484"/>
          <a:ext cx="2474258" cy="370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廃止</a:t>
          </a:r>
          <a:r>
            <a:rPr kumimoji="1" lang="ja-JP" altLang="ja-JP" sz="1100" b="1">
              <a:solidFill>
                <a:srgbClr val="FF0000"/>
              </a:solidFill>
              <a:effectLst/>
              <a:latin typeface="+mn-lt"/>
              <a:ea typeface="+mn-ea"/>
              <a:cs typeface="+mn-cs"/>
            </a:rPr>
            <a:t>年月日</a:t>
          </a:r>
          <a:r>
            <a:rPr kumimoji="1" lang="ja-JP" altLang="ja-JP" sz="1100" b="1">
              <a:solidFill>
                <a:schemeClr val="dk1"/>
              </a:solidFill>
              <a:effectLst/>
              <a:latin typeface="+mn-lt"/>
              <a:ea typeface="+mn-ea"/>
              <a:cs typeface="+mn-cs"/>
            </a:rPr>
            <a:t>を忘れずに記入ください</a:t>
          </a:r>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9</xdr:col>
      <xdr:colOff>430306</xdr:colOff>
      <xdr:row>34</xdr:row>
      <xdr:rowOff>89647</xdr:rowOff>
    </xdr:from>
    <xdr:to>
      <xdr:col>15</xdr:col>
      <xdr:colOff>267661</xdr:colOff>
      <xdr:row>35</xdr:row>
      <xdr:rowOff>1452283</xdr:rowOff>
    </xdr:to>
    <xdr:sp macro="" textlink="">
      <xdr:nvSpPr>
        <xdr:cNvPr id="4" name="テキスト ボックス 3">
          <a:extLst>
            <a:ext uri="{FF2B5EF4-FFF2-40B4-BE49-F238E27FC236}">
              <a16:creationId xmlns:a16="http://schemas.microsoft.com/office/drawing/2014/main" id="{BC1BDDB0-BF70-45BE-AEDD-771C675A8A2B}"/>
            </a:ext>
          </a:extLst>
        </xdr:cNvPr>
        <xdr:cNvSpPr txBox="1"/>
      </xdr:nvSpPr>
      <xdr:spPr>
        <a:xfrm>
          <a:off x="7593106" y="6544235"/>
          <a:ext cx="3548743" cy="1532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〇学校の名称を変更後に廃止</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変更後の名称で廃止申請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（当該認定における「名称変更」の申請を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行っていない場合、変更申請も併せて提出ください）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〇廃止後に学校の名称を変更</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変更前の名称で廃止申請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9</xdr:col>
      <xdr:colOff>0</xdr:colOff>
      <xdr:row>5</xdr:row>
      <xdr:rowOff>0</xdr:rowOff>
    </xdr:from>
    <xdr:to>
      <xdr:col>15</xdr:col>
      <xdr:colOff>493061</xdr:colOff>
      <xdr:row>8</xdr:row>
      <xdr:rowOff>133189</xdr:rowOff>
    </xdr:to>
    <xdr:sp macro="" textlink="">
      <xdr:nvSpPr>
        <xdr:cNvPr id="5" name="テキスト ボックス 4">
          <a:extLst>
            <a:ext uri="{FF2B5EF4-FFF2-40B4-BE49-F238E27FC236}">
              <a16:creationId xmlns:a16="http://schemas.microsoft.com/office/drawing/2014/main" id="{149C4765-BFAE-45EF-AF84-DC6E88FF8D93}"/>
            </a:ext>
          </a:extLst>
        </xdr:cNvPr>
        <xdr:cNvSpPr txBox="1"/>
      </xdr:nvSpPr>
      <xdr:spPr>
        <a:xfrm>
          <a:off x="7162800" y="878541"/>
          <a:ext cx="4204449" cy="653142"/>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152400</xdr:colOff>
      <xdr:row>34</xdr:row>
      <xdr:rowOff>62753</xdr:rowOff>
    </xdr:from>
    <xdr:to>
      <xdr:col>15</xdr:col>
      <xdr:colOff>608320</xdr:colOff>
      <xdr:row>37</xdr:row>
      <xdr:rowOff>62754</xdr:rowOff>
    </xdr:to>
    <xdr:sp macro="" textlink="">
      <xdr:nvSpPr>
        <xdr:cNvPr id="2" name="テキスト ボックス 1">
          <a:extLst>
            <a:ext uri="{FF2B5EF4-FFF2-40B4-BE49-F238E27FC236}">
              <a16:creationId xmlns:a16="http://schemas.microsoft.com/office/drawing/2014/main" id="{1F06B5C8-4ACD-41CC-BC3A-B36F0C0049B0}"/>
            </a:ext>
          </a:extLst>
        </xdr:cNvPr>
        <xdr:cNvSpPr txBox="1"/>
      </xdr:nvSpPr>
      <xdr:spPr>
        <a:xfrm>
          <a:off x="7602071" y="6535271"/>
          <a:ext cx="3548743" cy="1532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〇学校の名称を変更後に廃止</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変更後の名称で廃止申請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（当該認定における「名称変更」の申請を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行っていない場合、変更申請も併せて提出ください）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〇廃止後に学校の名称を変更</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変更前の名称で廃止申請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152399</xdr:colOff>
      <xdr:row>22</xdr:row>
      <xdr:rowOff>17930</xdr:rowOff>
    </xdr:from>
    <xdr:to>
      <xdr:col>15</xdr:col>
      <xdr:colOff>608319</xdr:colOff>
      <xdr:row>24</xdr:row>
      <xdr:rowOff>298396</xdr:rowOff>
    </xdr:to>
    <xdr:sp macro="" textlink="">
      <xdr:nvSpPr>
        <xdr:cNvPr id="3" name="テキスト ボックス 2">
          <a:extLst>
            <a:ext uri="{FF2B5EF4-FFF2-40B4-BE49-F238E27FC236}">
              <a16:creationId xmlns:a16="http://schemas.microsoft.com/office/drawing/2014/main" id="{ACECAC94-84A0-40C4-AC8F-77E804E57B52}"/>
            </a:ext>
          </a:extLst>
        </xdr:cNvPr>
        <xdr:cNvSpPr txBox="1"/>
      </xdr:nvSpPr>
      <xdr:spPr>
        <a:xfrm>
          <a:off x="7602070" y="5441577"/>
          <a:ext cx="3548743" cy="9797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n-lt"/>
              <a:ea typeface="+mn-ea"/>
              <a:cs typeface="+mn-cs"/>
            </a:rPr>
            <a:t>一番上から記入</a:t>
          </a:r>
          <a:r>
            <a:rPr kumimoji="1" lang="ja-JP" altLang="ja-JP" sz="1100" b="1">
              <a:solidFill>
                <a:sysClr val="windowText" lastClr="000000"/>
              </a:solidFill>
              <a:effectLst/>
              <a:latin typeface="+mn-lt"/>
              <a:ea typeface="+mn-ea"/>
              <a:cs typeface="+mn-cs"/>
            </a:rPr>
            <a:t>ください</a:t>
          </a:r>
          <a:endParaRPr lang="ja-JP" altLang="ja-JP">
            <a:solidFill>
              <a:sysClr val="windowText" lastClr="000000"/>
            </a:solidFill>
            <a:effectLst/>
          </a:endParaRPr>
        </a:p>
        <a:p>
          <a:r>
            <a:rPr kumimoji="1" lang="ja-JP" altLang="ja-JP" sz="1100" b="0">
              <a:solidFill>
                <a:schemeClr val="dk1"/>
              </a:solidFill>
              <a:effectLst/>
              <a:latin typeface="+mn-lt"/>
              <a:ea typeface="+mn-ea"/>
              <a:cs typeface="+mn-cs"/>
            </a:rPr>
            <a:t>（記載例は削除いただきますようお願いします）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行を増やす場合、左の 「＋」 </a:t>
          </a:r>
          <a:r>
            <a:rPr kumimoji="1" lang="ja-JP" altLang="en-US" sz="1100">
              <a:solidFill>
                <a:sysClr val="windowText" lastClr="000000"/>
              </a:solidFill>
              <a:latin typeface="Meiryo UI" panose="020B0604030504040204" pitchFamily="50" charset="-128"/>
              <a:ea typeface="Meiryo UI" panose="020B0604030504040204" pitchFamily="50" charset="-128"/>
            </a:rPr>
            <a:t>で行を表示させてください。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また、</a:t>
          </a:r>
          <a:r>
            <a:rPr kumimoji="1" lang="ja-JP" altLang="en-US" sz="1100" b="1">
              <a:solidFill>
                <a:sysClr val="windowText" lastClr="000000"/>
              </a:solidFill>
              <a:latin typeface="Meiryo UI" panose="020B0604030504040204" pitchFamily="50" charset="-128"/>
              <a:ea typeface="Meiryo UI" panose="020B0604030504040204" pitchFamily="50" charset="-128"/>
            </a:rPr>
            <a:t>必要に応じて行の追加・削除</a:t>
          </a:r>
          <a:r>
            <a:rPr kumimoji="1" lang="ja-JP" altLang="en-US" sz="1100">
              <a:solidFill>
                <a:sysClr val="windowText" lastClr="000000"/>
              </a:solidFill>
              <a:latin typeface="Meiryo UI" panose="020B0604030504040204" pitchFamily="50" charset="-128"/>
              <a:ea typeface="Meiryo UI" panose="020B0604030504040204" pitchFamily="50" charset="-128"/>
            </a:rPr>
            <a:t>をお願いします。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170330</xdr:colOff>
      <xdr:row>19</xdr:row>
      <xdr:rowOff>98613</xdr:rowOff>
    </xdr:from>
    <xdr:to>
      <xdr:col>14</xdr:col>
      <xdr:colOff>170330</xdr:colOff>
      <xdr:row>21</xdr:row>
      <xdr:rowOff>128068</xdr:rowOff>
    </xdr:to>
    <xdr:sp macro="" textlink="">
      <xdr:nvSpPr>
        <xdr:cNvPr id="4" name="テキスト ボックス 3">
          <a:extLst>
            <a:ext uri="{FF2B5EF4-FFF2-40B4-BE49-F238E27FC236}">
              <a16:creationId xmlns:a16="http://schemas.microsoft.com/office/drawing/2014/main" id="{089D70F4-F828-4316-BD7C-0002C814D590}"/>
            </a:ext>
          </a:extLst>
        </xdr:cNvPr>
        <xdr:cNvSpPr txBox="1"/>
      </xdr:nvSpPr>
      <xdr:spPr>
        <a:xfrm>
          <a:off x="7620001" y="5011272"/>
          <a:ext cx="2474258" cy="3701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不適合</a:t>
          </a:r>
          <a:r>
            <a:rPr kumimoji="1" lang="ja-JP" altLang="ja-JP" sz="1100" b="1">
              <a:solidFill>
                <a:srgbClr val="FF0000"/>
              </a:solidFill>
              <a:effectLst/>
              <a:latin typeface="+mn-lt"/>
              <a:ea typeface="+mn-ea"/>
              <a:cs typeface="+mn-cs"/>
            </a:rPr>
            <a:t>年月日</a:t>
          </a:r>
          <a:r>
            <a:rPr kumimoji="1" lang="ja-JP" altLang="ja-JP" sz="1100" b="1">
              <a:solidFill>
                <a:schemeClr val="dk1"/>
              </a:solidFill>
              <a:effectLst/>
              <a:latin typeface="+mn-lt"/>
              <a:ea typeface="+mn-ea"/>
              <a:cs typeface="+mn-cs"/>
            </a:rPr>
            <a:t>を忘れずに記入ください</a:t>
          </a:r>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10</xdr:col>
      <xdr:colOff>0</xdr:colOff>
      <xdr:row>4</xdr:row>
      <xdr:rowOff>0</xdr:rowOff>
    </xdr:from>
    <xdr:to>
      <xdr:col>16</xdr:col>
      <xdr:colOff>493061</xdr:colOff>
      <xdr:row>7</xdr:row>
      <xdr:rowOff>142154</xdr:rowOff>
    </xdr:to>
    <xdr:sp macro="" textlink="">
      <xdr:nvSpPr>
        <xdr:cNvPr id="5" name="テキスト ボックス 4">
          <a:extLst>
            <a:ext uri="{FF2B5EF4-FFF2-40B4-BE49-F238E27FC236}">
              <a16:creationId xmlns:a16="http://schemas.microsoft.com/office/drawing/2014/main" id="{8E027D77-5208-4F3C-92DC-4D457A030A35}"/>
            </a:ext>
          </a:extLst>
        </xdr:cNvPr>
        <xdr:cNvSpPr txBox="1"/>
      </xdr:nvSpPr>
      <xdr:spPr>
        <a:xfrm>
          <a:off x="7449671" y="699247"/>
          <a:ext cx="4204449" cy="653142"/>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26894</xdr:colOff>
      <xdr:row>39</xdr:row>
      <xdr:rowOff>331695</xdr:rowOff>
    </xdr:from>
    <xdr:to>
      <xdr:col>16</xdr:col>
      <xdr:colOff>1969993</xdr:colOff>
      <xdr:row>42</xdr:row>
      <xdr:rowOff>152848</xdr:rowOff>
    </xdr:to>
    <xdr:sp macro="" textlink="">
      <xdr:nvSpPr>
        <xdr:cNvPr id="3" name="テキスト ボックス 2">
          <a:extLst>
            <a:ext uri="{FF2B5EF4-FFF2-40B4-BE49-F238E27FC236}">
              <a16:creationId xmlns:a16="http://schemas.microsoft.com/office/drawing/2014/main" id="{60AC43EF-00C2-4FD8-944D-FD6F605F23E5}"/>
            </a:ext>
          </a:extLst>
        </xdr:cNvPr>
        <xdr:cNvSpPr txBox="1"/>
      </xdr:nvSpPr>
      <xdr:spPr>
        <a:xfrm>
          <a:off x="7270376" y="9619130"/>
          <a:ext cx="2570629" cy="8700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生徒の定員・実員</a:t>
          </a:r>
          <a:endParaRPr kumimoji="1" lang="en-US" altLang="ja-JP" sz="1100" b="1">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修行年限が３年の場合、</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「２年」の右隣ので「３年」を選択ください</a:t>
          </a:r>
          <a:endParaRPr kumimoji="1" lang="en-US" altLang="ja-JP" sz="1100">
            <a:latin typeface="Meiryo UI" panose="020B0604030504040204" pitchFamily="50" charset="-128"/>
            <a:ea typeface="Meiryo UI" panose="020B0604030504040204" pitchFamily="50" charset="-128"/>
          </a:endParaRPr>
        </a:p>
        <a:p>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16</xdr:col>
      <xdr:colOff>424542</xdr:colOff>
      <xdr:row>25</xdr:row>
      <xdr:rowOff>141514</xdr:rowOff>
    </xdr:from>
    <xdr:to>
      <xdr:col>17</xdr:col>
      <xdr:colOff>925285</xdr:colOff>
      <xdr:row>29</xdr:row>
      <xdr:rowOff>304800</xdr:rowOff>
    </xdr:to>
    <xdr:sp macro="" textlink="">
      <xdr:nvSpPr>
        <xdr:cNvPr id="4" name="テキスト ボックス 3">
          <a:extLst>
            <a:ext uri="{FF2B5EF4-FFF2-40B4-BE49-F238E27FC236}">
              <a16:creationId xmlns:a16="http://schemas.microsoft.com/office/drawing/2014/main" id="{4D4EF348-34E4-4D3E-B246-CBD2BC979719}"/>
            </a:ext>
          </a:extLst>
        </xdr:cNvPr>
        <xdr:cNvSpPr txBox="1"/>
      </xdr:nvSpPr>
      <xdr:spPr>
        <a:xfrm>
          <a:off x="8273142" y="5366657"/>
          <a:ext cx="3004457" cy="9035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完成年度</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数値のみの入力となっているため、</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「元年度」となる場合は、「１」と入力</a:t>
          </a:r>
          <a:r>
            <a:rPr kumimoji="1" lang="ja-JP" altLang="en-US" sz="1100">
              <a:solidFill>
                <a:sysClr val="windowText" lastClr="000000"/>
              </a:solidFill>
              <a:latin typeface="Meiryo UI" panose="020B0604030504040204" pitchFamily="50" charset="-128"/>
              <a:ea typeface="Meiryo UI" panose="020B0604030504040204" pitchFamily="50" charset="-128"/>
            </a:rPr>
            <a:t>ください。</a:t>
          </a:r>
        </a:p>
      </xdr:txBody>
    </xdr:sp>
    <xdr:clientData/>
  </xdr:twoCellAnchor>
  <xdr:twoCellAnchor>
    <xdr:from>
      <xdr:col>16</xdr:col>
      <xdr:colOff>369793</xdr:colOff>
      <xdr:row>33</xdr:row>
      <xdr:rowOff>178845</xdr:rowOff>
    </xdr:from>
    <xdr:to>
      <xdr:col>17</xdr:col>
      <xdr:colOff>959223</xdr:colOff>
      <xdr:row>36</xdr:row>
      <xdr:rowOff>313765</xdr:rowOff>
    </xdr:to>
    <xdr:sp macro="" textlink="">
      <xdr:nvSpPr>
        <xdr:cNvPr id="6" name="テキスト ボックス 5">
          <a:extLst>
            <a:ext uri="{FF2B5EF4-FFF2-40B4-BE49-F238E27FC236}">
              <a16:creationId xmlns:a16="http://schemas.microsoft.com/office/drawing/2014/main" id="{A84AD96D-857F-4003-A237-F508CFF967C9}"/>
            </a:ext>
          </a:extLst>
        </xdr:cNvPr>
        <xdr:cNvSpPr txBox="1"/>
      </xdr:nvSpPr>
      <xdr:spPr>
        <a:xfrm>
          <a:off x="8240805" y="7260963"/>
          <a:ext cx="3090583" cy="15334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変更の有無・現在の状況</a:t>
          </a:r>
          <a:endParaRPr kumimoji="1" lang="en-US" altLang="ja-JP" sz="1100" b="1">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必ず変更の有無について記入ください</a:t>
          </a:r>
          <a:endParaRPr kumimoji="1" lang="en-US" altLang="ja-JP" sz="1100">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rgbClr val="FF0000"/>
              </a:solidFill>
              <a:latin typeface="Meiryo UI" panose="020B0604030504040204" pitchFamily="50" charset="-128"/>
              <a:ea typeface="Meiryo UI" panose="020B0604030504040204" pitchFamily="50" charset="-128"/>
            </a:rPr>
            <a:t>無</a:t>
          </a:r>
          <a:r>
            <a:rPr kumimoji="1" lang="ja-JP" altLang="en-US" sz="1100">
              <a:solidFill>
                <a:sysClr val="windowText" lastClr="000000"/>
              </a:solidFill>
              <a:latin typeface="Meiryo UI" panose="020B0604030504040204" pitchFamily="50" charset="-128"/>
              <a:ea typeface="Meiryo UI" panose="020B0604030504040204" pitchFamily="50" charset="-128"/>
            </a:rPr>
            <a:t>」 の場合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u="sng">
              <a:solidFill>
                <a:sysClr val="windowText" lastClr="000000"/>
              </a:solidFill>
              <a:latin typeface="Meiryo UI" panose="020B0604030504040204" pitchFamily="50" charset="-128"/>
              <a:ea typeface="Meiryo UI" panose="020B0604030504040204" pitchFamily="50" charset="-128"/>
            </a:rPr>
            <a:t>現在の状況のみ</a:t>
          </a:r>
          <a:r>
            <a:rPr kumimoji="1" lang="ja-JP" altLang="en-US" sz="1100">
              <a:solidFill>
                <a:sysClr val="windowText" lastClr="000000"/>
              </a:solidFill>
              <a:latin typeface="Meiryo UI" panose="020B0604030504040204" pitchFamily="50" charset="-128"/>
              <a:ea typeface="Meiryo UI" panose="020B0604030504040204" pitchFamily="50" charset="-128"/>
            </a:rPr>
            <a:t>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rgbClr val="FF0000"/>
              </a:solidFill>
              <a:latin typeface="Meiryo UI" panose="020B0604030504040204" pitchFamily="50" charset="-128"/>
              <a:ea typeface="Meiryo UI" panose="020B0604030504040204" pitchFamily="50" charset="-128"/>
            </a:rPr>
            <a:t>有</a:t>
          </a:r>
          <a:r>
            <a:rPr kumimoji="1" lang="ja-JP" altLang="en-US" sz="1100">
              <a:solidFill>
                <a:sysClr val="windowText" lastClr="000000"/>
              </a:solidFill>
              <a:latin typeface="Meiryo UI" panose="020B0604030504040204" pitchFamily="50" charset="-128"/>
              <a:ea typeface="Meiryo UI" panose="020B0604030504040204" pitchFamily="50" charset="-128"/>
            </a:rPr>
            <a:t>」 の場合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u="sng">
              <a:solidFill>
                <a:sysClr val="windowText" lastClr="000000"/>
              </a:solidFill>
              <a:latin typeface="Meiryo UI" panose="020B0604030504040204" pitchFamily="50" charset="-128"/>
              <a:ea typeface="Meiryo UI" panose="020B0604030504040204" pitchFamily="50" charset="-128"/>
            </a:rPr>
            <a:t>現在の状況と変更前の状況</a:t>
          </a:r>
          <a:r>
            <a:rPr kumimoji="1" lang="ja-JP" altLang="en-US" sz="1100">
              <a:solidFill>
                <a:sysClr val="windowText" lastClr="000000"/>
              </a:solidFill>
              <a:latin typeface="Meiryo UI" panose="020B0604030504040204" pitchFamily="50" charset="-128"/>
              <a:ea typeface="Meiryo UI" panose="020B0604030504040204" pitchFamily="50" charset="-128"/>
            </a:rPr>
            <a:t>を記入ください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15</xdr:col>
      <xdr:colOff>47386</xdr:colOff>
      <xdr:row>42</xdr:row>
      <xdr:rowOff>315686</xdr:rowOff>
    </xdr:from>
    <xdr:to>
      <xdr:col>17</xdr:col>
      <xdr:colOff>50586</xdr:colOff>
      <xdr:row>49</xdr:row>
      <xdr:rowOff>187930</xdr:rowOff>
    </xdr:to>
    <xdr:sp macro="" textlink="">
      <xdr:nvSpPr>
        <xdr:cNvPr id="7" name="テキスト ボックス 6">
          <a:extLst>
            <a:ext uri="{FF2B5EF4-FFF2-40B4-BE49-F238E27FC236}">
              <a16:creationId xmlns:a16="http://schemas.microsoft.com/office/drawing/2014/main" id="{893D344E-0C65-41AB-9C76-DB722C15E195}"/>
            </a:ext>
          </a:extLst>
        </xdr:cNvPr>
        <xdr:cNvSpPr txBox="1"/>
      </xdr:nvSpPr>
      <xdr:spPr>
        <a:xfrm>
          <a:off x="7290868" y="10651992"/>
          <a:ext cx="3131883" cy="16472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教員組織</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当該課程（分野）全体の人数を記入ください。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（例）専任教員の人数が</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高等課程（医療分野）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３名</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専門課程（衛生分野）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４名</a:t>
          </a:r>
        </a:p>
        <a:p>
          <a:r>
            <a:rPr kumimoji="1" lang="ja-JP" altLang="en-US"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chemeClr val="tx2">
                  <a:lumMod val="75000"/>
                </a:schemeClr>
              </a:solidFill>
              <a:latin typeface="Meiryo UI" panose="020B0604030504040204" pitchFamily="50" charset="-128"/>
              <a:ea typeface="Meiryo UI" panose="020B0604030504040204" pitchFamily="50" charset="-128"/>
            </a:rPr>
            <a:t>推薦学科含む</a:t>
          </a:r>
          <a:r>
            <a:rPr kumimoji="1" lang="ja-JP" altLang="en-US" sz="1050">
              <a:solidFill>
                <a:sysClr val="windowText" lastClr="000000"/>
              </a:solidFill>
              <a:latin typeface="Meiryo UI" panose="020B0604030504040204" pitchFamily="50" charset="-128"/>
              <a:ea typeface="Meiryo UI" panose="020B0604030504040204" pitchFamily="50" charset="-128"/>
            </a:rPr>
            <a:t>）専門課程（医療分野）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５名</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の場合、　記入する専任教員の人数は</a:t>
          </a:r>
          <a:r>
            <a:rPr kumimoji="1" lang="ja-JP" altLang="en-US" sz="1050" b="0">
              <a:solidFill>
                <a:sysClr val="windowText" lastClr="000000"/>
              </a:solidFill>
              <a:latin typeface="Meiryo UI" panose="020B0604030504040204" pitchFamily="50" charset="-128"/>
              <a:ea typeface="Meiryo UI" panose="020B0604030504040204" pitchFamily="50" charset="-128"/>
            </a:rPr>
            <a:t>５名</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15</xdr:col>
      <xdr:colOff>53790</xdr:colOff>
      <xdr:row>3</xdr:row>
      <xdr:rowOff>108858</xdr:rowOff>
    </xdr:from>
    <xdr:to>
      <xdr:col>17</xdr:col>
      <xdr:colOff>1134039</xdr:colOff>
      <xdr:row>8</xdr:row>
      <xdr:rowOff>108218</xdr:rowOff>
    </xdr:to>
    <xdr:sp macro="" textlink="">
      <xdr:nvSpPr>
        <xdr:cNvPr id="8" name="テキスト ボックス 7">
          <a:extLst>
            <a:ext uri="{FF2B5EF4-FFF2-40B4-BE49-F238E27FC236}">
              <a16:creationId xmlns:a16="http://schemas.microsoft.com/office/drawing/2014/main" id="{A3102736-C29A-4C8F-A599-C3B668AC57C2}"/>
            </a:ext>
          </a:extLst>
        </xdr:cNvPr>
        <xdr:cNvSpPr txBox="1"/>
      </xdr:nvSpPr>
      <xdr:spPr>
        <a:xfrm>
          <a:off x="7297272" y="619846"/>
          <a:ext cx="4208932" cy="85100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複数学科提出する場合、シートをコピーして作成・記入してください。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薄い黄色の個所は任意の（必要に応じての）入力箇所です。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2079173</xdr:colOff>
      <xdr:row>11</xdr:row>
      <xdr:rowOff>13060</xdr:rowOff>
    </xdr:from>
    <xdr:to>
      <xdr:col>18</xdr:col>
      <xdr:colOff>455923</xdr:colOff>
      <xdr:row>14</xdr:row>
      <xdr:rowOff>124481</xdr:rowOff>
    </xdr:to>
    <xdr:grpSp>
      <xdr:nvGrpSpPr>
        <xdr:cNvPr id="2" name="グループ化 1">
          <a:extLst>
            <a:ext uri="{FF2B5EF4-FFF2-40B4-BE49-F238E27FC236}">
              <a16:creationId xmlns:a16="http://schemas.microsoft.com/office/drawing/2014/main" id="{63B9309A-FEAD-45F0-8B93-CE20820C529C}"/>
            </a:ext>
          </a:extLst>
        </xdr:cNvPr>
        <xdr:cNvGrpSpPr/>
      </xdr:nvGrpSpPr>
      <xdr:grpSpPr>
        <a:xfrm>
          <a:off x="9950185" y="2057013"/>
          <a:ext cx="3925903" cy="792739"/>
          <a:chOff x="9927773" y="1994260"/>
          <a:chExt cx="3928464" cy="786335"/>
        </a:xfrm>
      </xdr:grpSpPr>
      <xdr:sp macro="" textlink="">
        <xdr:nvSpPr>
          <xdr:cNvPr id="5" name="テキスト ボックス 4">
            <a:extLst>
              <a:ext uri="{FF2B5EF4-FFF2-40B4-BE49-F238E27FC236}">
                <a16:creationId xmlns:a16="http://schemas.microsoft.com/office/drawing/2014/main" id="{27FAE3E5-C408-4082-B3D1-294428EBD10E}"/>
              </a:ext>
            </a:extLst>
          </xdr:cNvPr>
          <xdr:cNvSpPr txBox="1"/>
        </xdr:nvSpPr>
        <xdr:spPr>
          <a:xfrm>
            <a:off x="9927773" y="2190204"/>
            <a:ext cx="3928464" cy="590391"/>
          </a:xfrm>
          <a:prstGeom prst="rect">
            <a:avLst/>
          </a:prstGeom>
          <a:solidFill>
            <a:schemeClr val="accent5">
              <a:lumMod val="20000"/>
              <a:lumOff val="80000"/>
            </a:schemeClr>
          </a:solidFill>
          <a:ln>
            <a:solidFill>
              <a:schemeClr val="accent5">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9" name="テキスト ボックス 8">
            <a:extLst>
              <a:ext uri="{FF2B5EF4-FFF2-40B4-BE49-F238E27FC236}">
                <a16:creationId xmlns:a16="http://schemas.microsoft.com/office/drawing/2014/main" id="{E4533401-CAAC-481B-A7B4-A47A0A23C52B}"/>
              </a:ext>
            </a:extLst>
          </xdr:cNvPr>
          <xdr:cNvSpPr txBox="1"/>
        </xdr:nvSpPr>
        <xdr:spPr>
          <a:xfrm>
            <a:off x="12485915" y="1994260"/>
            <a:ext cx="1349827" cy="357053"/>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twoCellAnchor>
    <xdr:from>
      <xdr:col>16</xdr:col>
      <xdr:colOff>424545</xdr:colOff>
      <xdr:row>21</xdr:row>
      <xdr:rowOff>34830</xdr:rowOff>
    </xdr:from>
    <xdr:to>
      <xdr:col>17</xdr:col>
      <xdr:colOff>255208</xdr:colOff>
      <xdr:row>25</xdr:row>
      <xdr:rowOff>37155</xdr:rowOff>
    </xdr:to>
    <xdr:sp macro="" textlink="">
      <xdr:nvSpPr>
        <xdr:cNvPr id="10" name="テキスト ボックス 9">
          <a:extLst>
            <a:ext uri="{FF2B5EF4-FFF2-40B4-BE49-F238E27FC236}">
              <a16:creationId xmlns:a16="http://schemas.microsoft.com/office/drawing/2014/main" id="{E3EF23BB-3FF3-4859-9923-BB7A70DEDE35}"/>
            </a:ext>
          </a:extLst>
        </xdr:cNvPr>
        <xdr:cNvSpPr txBox="1"/>
      </xdr:nvSpPr>
      <xdr:spPr>
        <a:xfrm>
          <a:off x="8273145" y="4160516"/>
          <a:ext cx="2334377" cy="11017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設置年月日</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西暦・和暦どちらでも記入可能です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（自動で和暦に変換されます）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漢数字は使用せず</a:t>
          </a:r>
          <a:r>
            <a:rPr kumimoji="1" lang="ja-JP" altLang="en-US" sz="1100">
              <a:solidFill>
                <a:sysClr val="windowText" lastClr="000000"/>
              </a:solidFill>
              <a:latin typeface="Meiryo UI" panose="020B0604030504040204" pitchFamily="50" charset="-128"/>
              <a:ea typeface="Meiryo UI" panose="020B0604030504040204" pitchFamily="50" charset="-128"/>
            </a:rPr>
            <a:t>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2D26B-13DF-4455-ACF4-CE8534D0C620}">
  <sheetPr>
    <tabColor rgb="FFFFFF00"/>
    <pageSetUpPr fitToPage="1"/>
  </sheetPr>
  <dimension ref="A1:AB48"/>
  <sheetViews>
    <sheetView tabSelected="1" view="pageBreakPreview" zoomScale="115" zoomScaleNormal="100" zoomScaleSheetLayoutView="115" workbookViewId="0">
      <selection activeCell="C5" sqref="C5"/>
    </sheetView>
  </sheetViews>
  <sheetFormatPr defaultRowHeight="15" x14ac:dyDescent="0.2"/>
  <cols>
    <col min="1" max="1" width="10.33203125" style="33" customWidth="1"/>
    <col min="2" max="2" width="13.109375" style="33" customWidth="1"/>
    <col min="3" max="7" width="11.5546875" style="33" customWidth="1"/>
    <col min="8" max="8" width="8.88671875" style="33"/>
    <col min="9" max="10" width="9.109375" style="33" customWidth="1"/>
    <col min="11" max="15" width="11.109375" style="33" customWidth="1"/>
    <col min="16" max="16" width="8.88671875" style="33"/>
    <col min="18" max="21" width="8.88671875" style="33"/>
    <col min="23" max="16384" width="8.88671875" style="33"/>
  </cols>
  <sheetData>
    <row r="1" spans="1:28" ht="19.8" customHeight="1" x14ac:dyDescent="0.2">
      <c r="I1" s="34" t="s">
        <v>121</v>
      </c>
    </row>
    <row r="2" spans="1:28" ht="19.8" customHeight="1" x14ac:dyDescent="0.2">
      <c r="A2" s="144" t="s">
        <v>123</v>
      </c>
      <c r="B2" s="144"/>
      <c r="C2" s="145"/>
      <c r="D2" s="145"/>
      <c r="E2" s="36"/>
      <c r="I2" s="146" t="s">
        <v>123</v>
      </c>
      <c r="J2" s="146"/>
      <c r="K2" s="147">
        <v>45809</v>
      </c>
      <c r="L2" s="147"/>
      <c r="M2" s="36"/>
      <c r="AA2" s="35" t="s">
        <v>122</v>
      </c>
    </row>
    <row r="3" spans="1:28" x14ac:dyDescent="0.2">
      <c r="AA3" s="37" t="s">
        <v>124</v>
      </c>
      <c r="AB3" s="33" t="s">
        <v>133</v>
      </c>
    </row>
    <row r="4" spans="1:28" ht="19.8" customHeight="1" x14ac:dyDescent="0.2">
      <c r="A4" s="144" t="s">
        <v>126</v>
      </c>
      <c r="B4" s="144"/>
      <c r="C4" s="38" t="s">
        <v>127</v>
      </c>
      <c r="D4" s="38" t="s">
        <v>128</v>
      </c>
      <c r="E4" s="38" t="s">
        <v>129</v>
      </c>
      <c r="F4" s="38" t="s">
        <v>130</v>
      </c>
      <c r="G4" s="38" t="s">
        <v>131</v>
      </c>
      <c r="I4" s="146" t="s">
        <v>126</v>
      </c>
      <c r="J4" s="146"/>
      <c r="K4" s="39" t="s">
        <v>127</v>
      </c>
      <c r="L4" s="39" t="s">
        <v>128</v>
      </c>
      <c r="M4" s="39" t="s">
        <v>129</v>
      </c>
      <c r="N4" s="39" t="s">
        <v>130</v>
      </c>
      <c r="O4" s="39" t="s">
        <v>131</v>
      </c>
      <c r="AA4" s="37" t="s">
        <v>125</v>
      </c>
    </row>
    <row r="5" spans="1:28" ht="19.8" customHeight="1" x14ac:dyDescent="0.2">
      <c r="A5" s="144"/>
      <c r="B5" s="144"/>
      <c r="C5" s="40"/>
      <c r="D5" s="40"/>
      <c r="E5" s="40"/>
      <c r="F5" s="40"/>
      <c r="G5" s="40"/>
      <c r="I5" s="146"/>
      <c r="J5" s="146"/>
      <c r="K5" s="41"/>
      <c r="L5" s="41" t="s">
        <v>133</v>
      </c>
      <c r="M5" s="41"/>
      <c r="N5" s="41"/>
      <c r="O5" s="41" t="s">
        <v>133</v>
      </c>
      <c r="AA5" s="37" t="s">
        <v>132</v>
      </c>
    </row>
    <row r="6" spans="1:28" ht="19.8" customHeight="1" x14ac:dyDescent="0.2">
      <c r="A6" s="152" t="s">
        <v>135</v>
      </c>
      <c r="B6" s="152"/>
      <c r="C6" s="84"/>
      <c r="D6" s="84"/>
      <c r="E6" s="84"/>
      <c r="F6" s="84"/>
      <c r="G6" s="84"/>
      <c r="I6" s="153" t="s">
        <v>135</v>
      </c>
      <c r="J6" s="153"/>
      <c r="K6" s="41"/>
      <c r="L6" s="41">
        <v>2</v>
      </c>
      <c r="M6" s="42"/>
      <c r="N6" s="42"/>
      <c r="O6" s="41">
        <v>1</v>
      </c>
      <c r="AA6" s="37" t="s">
        <v>134</v>
      </c>
    </row>
    <row r="7" spans="1:28" ht="19.8" customHeight="1" x14ac:dyDescent="0.2">
      <c r="A7" s="154" t="s">
        <v>137</v>
      </c>
      <c r="B7" s="154"/>
      <c r="C7" s="85" t="str">
        <f>IF(C5="〇",別紙様式１!$S$1,"")</f>
        <v/>
      </c>
      <c r="D7" s="85" t="str">
        <f>IF(D5="〇",別紙様式１!$S$1,"")</f>
        <v/>
      </c>
      <c r="E7" s="85" t="str">
        <f>IF(E5="〇",別紙様式１!$S$1,"")</f>
        <v/>
      </c>
      <c r="F7" s="85" t="str">
        <f>IF(F5="〇",別紙様式１!$S$1,"")</f>
        <v/>
      </c>
      <c r="G7" s="85" t="str">
        <f>IF(G5="〇",別紙様式１!$S$1,"")</f>
        <v/>
      </c>
      <c r="K7" s="43"/>
      <c r="L7" s="43"/>
      <c r="M7" s="44"/>
      <c r="N7" s="44"/>
      <c r="O7" s="43"/>
      <c r="AA7" s="37" t="s">
        <v>136</v>
      </c>
    </row>
    <row r="8" spans="1:28" ht="29.4" customHeight="1" x14ac:dyDescent="0.2">
      <c r="A8" s="45"/>
      <c r="B8" s="45"/>
      <c r="I8" s="45"/>
      <c r="J8" s="45"/>
      <c r="Q8" s="33"/>
      <c r="V8" s="33"/>
      <c r="AA8" s="37" t="s">
        <v>138</v>
      </c>
    </row>
    <row r="9" spans="1:28" ht="19.8" customHeight="1" x14ac:dyDescent="0.2">
      <c r="A9" s="144" t="s">
        <v>139</v>
      </c>
      <c r="B9" s="144"/>
      <c r="C9" s="155"/>
      <c r="D9" s="156"/>
      <c r="E9" s="156"/>
      <c r="F9" s="156"/>
      <c r="G9" s="156"/>
      <c r="I9" s="146" t="s">
        <v>139</v>
      </c>
      <c r="J9" s="146"/>
      <c r="K9" s="150" t="s">
        <v>140</v>
      </c>
      <c r="L9" s="151"/>
      <c r="M9" s="151"/>
      <c r="N9" s="151"/>
      <c r="O9" s="151"/>
      <c r="Q9" s="33"/>
      <c r="V9" s="33"/>
      <c r="AA9" s="37" t="s">
        <v>141</v>
      </c>
    </row>
    <row r="10" spans="1:28" ht="19.8" customHeight="1" x14ac:dyDescent="0.2">
      <c r="A10" s="144" t="s">
        <v>142</v>
      </c>
      <c r="B10" s="144"/>
      <c r="C10" s="145"/>
      <c r="D10" s="157"/>
      <c r="E10" s="46"/>
      <c r="F10" s="46"/>
      <c r="I10" s="146" t="s">
        <v>142</v>
      </c>
      <c r="J10" s="146"/>
      <c r="K10" s="147">
        <v>40275</v>
      </c>
      <c r="L10" s="158"/>
      <c r="M10" s="46"/>
      <c r="N10" s="46"/>
      <c r="Q10" s="33"/>
      <c r="V10" s="33"/>
      <c r="AA10" s="37" t="s">
        <v>143</v>
      </c>
    </row>
    <row r="11" spans="1:28" ht="19.8" customHeight="1" x14ac:dyDescent="0.2">
      <c r="A11" s="144" t="s">
        <v>144</v>
      </c>
      <c r="B11" s="144"/>
      <c r="C11" s="148"/>
      <c r="D11" s="149"/>
      <c r="E11" s="149"/>
      <c r="F11" s="149"/>
      <c r="G11" s="149"/>
      <c r="I11" s="146" t="s">
        <v>144</v>
      </c>
      <c r="J11" s="146"/>
      <c r="K11" s="150" t="s">
        <v>145</v>
      </c>
      <c r="L11" s="151"/>
      <c r="M11" s="151"/>
      <c r="N11" s="151"/>
      <c r="O11" s="151"/>
      <c r="Q11" s="33"/>
      <c r="V11" s="33"/>
      <c r="AA11" s="37" t="s">
        <v>146</v>
      </c>
    </row>
    <row r="12" spans="1:28" ht="19.8" customHeight="1" x14ac:dyDescent="0.2">
      <c r="A12" s="144" t="s">
        <v>147</v>
      </c>
      <c r="B12" s="47" t="s">
        <v>148</v>
      </c>
      <c r="C12" s="48"/>
      <c r="I12" s="146" t="s">
        <v>147</v>
      </c>
      <c r="J12" s="49" t="s">
        <v>148</v>
      </c>
      <c r="K12" s="50">
        <v>1008959</v>
      </c>
      <c r="Q12" s="33"/>
      <c r="V12" s="33"/>
      <c r="AA12" s="37" t="s">
        <v>149</v>
      </c>
    </row>
    <row r="13" spans="1:28" ht="19.8" customHeight="1" x14ac:dyDescent="0.2">
      <c r="A13" s="144"/>
      <c r="B13" s="51" t="s">
        <v>150</v>
      </c>
      <c r="C13" s="52"/>
      <c r="I13" s="146"/>
      <c r="J13" s="53" t="s">
        <v>150</v>
      </c>
      <c r="K13" s="54" t="s">
        <v>151</v>
      </c>
      <c r="Q13" s="33"/>
      <c r="V13" s="33"/>
      <c r="AA13" s="37" t="s">
        <v>152</v>
      </c>
    </row>
    <row r="14" spans="1:28" ht="19.8" customHeight="1" x14ac:dyDescent="0.2">
      <c r="A14" s="144"/>
      <c r="B14" s="70" t="s">
        <v>207</v>
      </c>
      <c r="C14" s="159"/>
      <c r="D14" s="160"/>
      <c r="E14" s="160"/>
      <c r="F14" s="160"/>
      <c r="G14" s="160"/>
      <c r="I14" s="146"/>
      <c r="J14" s="55"/>
      <c r="K14" s="161" t="s">
        <v>153</v>
      </c>
      <c r="L14" s="162"/>
      <c r="M14" s="162"/>
      <c r="N14" s="162"/>
      <c r="O14" s="162"/>
      <c r="Q14" s="33"/>
      <c r="V14" s="33"/>
      <c r="AA14" s="37" t="s">
        <v>151</v>
      </c>
    </row>
    <row r="15" spans="1:28" ht="19.8" customHeight="1" x14ac:dyDescent="0.2">
      <c r="A15" s="144" t="s">
        <v>154</v>
      </c>
      <c r="B15" s="144"/>
      <c r="C15" s="163"/>
      <c r="D15" s="164"/>
      <c r="E15" s="164"/>
      <c r="F15" s="164"/>
      <c r="G15" s="164"/>
      <c r="I15" s="146" t="s">
        <v>154</v>
      </c>
      <c r="J15" s="146"/>
      <c r="K15" s="165" t="s">
        <v>155</v>
      </c>
      <c r="L15" s="166"/>
      <c r="M15" s="166"/>
      <c r="N15" s="166"/>
      <c r="O15" s="166"/>
      <c r="Q15" s="33"/>
      <c r="V15" s="33"/>
      <c r="AA15" s="37" t="s">
        <v>156</v>
      </c>
    </row>
    <row r="16" spans="1:28" ht="19.8" customHeight="1" x14ac:dyDescent="0.2">
      <c r="A16" s="45"/>
      <c r="B16" s="45"/>
      <c r="I16" s="45"/>
      <c r="J16" s="45"/>
      <c r="Q16" s="33"/>
      <c r="V16" s="33"/>
      <c r="AA16" s="37" t="s">
        <v>157</v>
      </c>
    </row>
    <row r="17" spans="1:27" ht="19.8" customHeight="1" x14ac:dyDescent="0.2">
      <c r="A17" s="144" t="s">
        <v>158</v>
      </c>
      <c r="B17" s="144"/>
      <c r="C17" s="155"/>
      <c r="D17" s="156"/>
      <c r="E17" s="156"/>
      <c r="F17" s="156"/>
      <c r="G17" s="156"/>
      <c r="I17" s="146" t="s">
        <v>158</v>
      </c>
      <c r="J17" s="146"/>
      <c r="K17" s="150" t="s">
        <v>159</v>
      </c>
      <c r="L17" s="151"/>
      <c r="M17" s="151"/>
      <c r="N17" s="151"/>
      <c r="O17" s="151"/>
      <c r="Q17" s="33"/>
      <c r="V17" s="33"/>
      <c r="AA17" s="37" t="s">
        <v>160</v>
      </c>
    </row>
    <row r="18" spans="1:27" ht="19.8" customHeight="1" x14ac:dyDescent="0.2">
      <c r="A18" s="144" t="s">
        <v>161</v>
      </c>
      <c r="B18" s="144"/>
      <c r="C18" s="145"/>
      <c r="D18" s="157"/>
      <c r="E18" s="46"/>
      <c r="F18" s="46"/>
      <c r="I18" s="146" t="s">
        <v>161</v>
      </c>
      <c r="J18" s="146"/>
      <c r="K18" s="147">
        <v>36623</v>
      </c>
      <c r="L18" s="158"/>
      <c r="M18" s="56"/>
      <c r="N18" s="56"/>
      <c r="O18" s="44"/>
      <c r="Q18" s="33"/>
      <c r="V18" s="33"/>
      <c r="AA18" s="37" t="s">
        <v>162</v>
      </c>
    </row>
    <row r="19" spans="1:27" ht="19.8" customHeight="1" x14ac:dyDescent="0.2">
      <c r="A19" s="144" t="s">
        <v>163</v>
      </c>
      <c r="B19" s="144"/>
      <c r="C19" s="148"/>
      <c r="D19" s="149"/>
      <c r="E19" s="149"/>
      <c r="F19" s="149"/>
      <c r="G19" s="149"/>
      <c r="I19" s="146" t="s">
        <v>163</v>
      </c>
      <c r="J19" s="146"/>
      <c r="K19" s="150" t="s">
        <v>164</v>
      </c>
      <c r="L19" s="151"/>
      <c r="M19" s="151"/>
      <c r="N19" s="151"/>
      <c r="O19" s="151"/>
      <c r="Q19" s="33"/>
      <c r="V19" s="33"/>
      <c r="AA19" s="37" t="s">
        <v>165</v>
      </c>
    </row>
    <row r="20" spans="1:27" ht="19.8" customHeight="1" x14ac:dyDescent="0.2">
      <c r="A20" s="144" t="s">
        <v>147</v>
      </c>
      <c r="B20" s="47" t="s">
        <v>148</v>
      </c>
      <c r="C20" s="48"/>
      <c r="I20" s="146" t="s">
        <v>147</v>
      </c>
      <c r="J20" s="49" t="s">
        <v>148</v>
      </c>
      <c r="K20" s="50">
        <v>1008959</v>
      </c>
      <c r="Q20" s="33"/>
      <c r="V20" s="33"/>
      <c r="AA20" s="37" t="s">
        <v>166</v>
      </c>
    </row>
    <row r="21" spans="1:27" ht="19.8" customHeight="1" x14ac:dyDescent="0.2">
      <c r="A21" s="144"/>
      <c r="B21" s="51" t="s">
        <v>150</v>
      </c>
      <c r="C21" s="52"/>
      <c r="I21" s="146"/>
      <c r="J21" s="53" t="s">
        <v>150</v>
      </c>
      <c r="K21" s="54" t="s">
        <v>151</v>
      </c>
      <c r="Q21" s="33"/>
      <c r="V21" s="33"/>
      <c r="AA21" s="37" t="s">
        <v>167</v>
      </c>
    </row>
    <row r="22" spans="1:27" ht="19.8" customHeight="1" x14ac:dyDescent="0.2">
      <c r="A22" s="144"/>
      <c r="B22" s="70" t="s">
        <v>208</v>
      </c>
      <c r="C22" s="159"/>
      <c r="D22" s="160"/>
      <c r="E22" s="160"/>
      <c r="F22" s="160"/>
      <c r="G22" s="160"/>
      <c r="I22" s="146"/>
      <c r="J22" s="55"/>
      <c r="K22" s="161" t="s">
        <v>168</v>
      </c>
      <c r="L22" s="162"/>
      <c r="M22" s="162"/>
      <c r="N22" s="162"/>
      <c r="O22" s="162"/>
      <c r="Q22" s="33"/>
      <c r="V22" s="33"/>
      <c r="AA22" s="37" t="s">
        <v>169</v>
      </c>
    </row>
    <row r="23" spans="1:27" ht="19.8" customHeight="1" x14ac:dyDescent="0.2">
      <c r="A23" s="144" t="s">
        <v>154</v>
      </c>
      <c r="B23" s="144"/>
      <c r="C23" s="163"/>
      <c r="D23" s="164"/>
      <c r="E23" s="164"/>
      <c r="F23" s="164"/>
      <c r="G23" s="164"/>
      <c r="I23" s="146" t="s">
        <v>154</v>
      </c>
      <c r="J23" s="146"/>
      <c r="K23" s="165" t="s">
        <v>155</v>
      </c>
      <c r="L23" s="166"/>
      <c r="M23" s="166"/>
      <c r="N23" s="166"/>
      <c r="O23" s="166"/>
      <c r="Q23" s="33"/>
      <c r="V23" s="33"/>
      <c r="AA23" s="37" t="s">
        <v>170</v>
      </c>
    </row>
    <row r="24" spans="1:27" x14ac:dyDescent="0.2">
      <c r="Q24" s="33"/>
      <c r="V24" s="33"/>
      <c r="AA24" s="37" t="s">
        <v>171</v>
      </c>
    </row>
    <row r="25" spans="1:27" x14ac:dyDescent="0.2">
      <c r="A25" s="33" t="s">
        <v>172</v>
      </c>
      <c r="AA25" s="37" t="s">
        <v>173</v>
      </c>
    </row>
    <row r="26" spans="1:27" x14ac:dyDescent="0.2">
      <c r="A26" s="33" t="s">
        <v>224</v>
      </c>
      <c r="AA26" s="37" t="s">
        <v>175</v>
      </c>
    </row>
    <row r="27" spans="1:27" x14ac:dyDescent="0.2">
      <c r="A27" s="33" t="s">
        <v>174</v>
      </c>
      <c r="AA27" s="37" t="s">
        <v>177</v>
      </c>
    </row>
    <row r="28" spans="1:27" x14ac:dyDescent="0.2">
      <c r="A28" s="33" t="s">
        <v>176</v>
      </c>
      <c r="AA28" s="37" t="s">
        <v>178</v>
      </c>
    </row>
    <row r="29" spans="1:27" x14ac:dyDescent="0.2">
      <c r="AA29" s="37" t="s">
        <v>179</v>
      </c>
    </row>
    <row r="30" spans="1:27" x14ac:dyDescent="0.2">
      <c r="AA30" s="37" t="s">
        <v>180</v>
      </c>
    </row>
    <row r="31" spans="1:27" x14ac:dyDescent="0.2">
      <c r="AA31" s="37" t="s">
        <v>181</v>
      </c>
    </row>
    <row r="32" spans="1:27" x14ac:dyDescent="0.2">
      <c r="AA32" s="37" t="s">
        <v>182</v>
      </c>
    </row>
    <row r="33" spans="27:27" x14ac:dyDescent="0.2">
      <c r="AA33" s="37" t="s">
        <v>183</v>
      </c>
    </row>
    <row r="34" spans="27:27" x14ac:dyDescent="0.2">
      <c r="AA34" s="37" t="s">
        <v>184</v>
      </c>
    </row>
    <row r="35" spans="27:27" x14ac:dyDescent="0.2">
      <c r="AA35" s="37" t="s">
        <v>185</v>
      </c>
    </row>
    <row r="36" spans="27:27" x14ac:dyDescent="0.2">
      <c r="AA36" s="37" t="s">
        <v>186</v>
      </c>
    </row>
    <row r="37" spans="27:27" x14ac:dyDescent="0.2">
      <c r="AA37" s="37" t="s">
        <v>187</v>
      </c>
    </row>
    <row r="38" spans="27:27" x14ac:dyDescent="0.2">
      <c r="AA38" s="37" t="s">
        <v>188</v>
      </c>
    </row>
    <row r="39" spans="27:27" x14ac:dyDescent="0.2">
      <c r="AA39" s="37" t="s">
        <v>189</v>
      </c>
    </row>
    <row r="40" spans="27:27" x14ac:dyDescent="0.2">
      <c r="AA40" s="37" t="s">
        <v>190</v>
      </c>
    </row>
    <row r="41" spans="27:27" x14ac:dyDescent="0.2">
      <c r="AA41" s="37" t="s">
        <v>191</v>
      </c>
    </row>
    <row r="42" spans="27:27" x14ac:dyDescent="0.2">
      <c r="AA42" s="37" t="s">
        <v>192</v>
      </c>
    </row>
    <row r="43" spans="27:27" x14ac:dyDescent="0.2">
      <c r="AA43" s="37" t="s">
        <v>193</v>
      </c>
    </row>
    <row r="44" spans="27:27" x14ac:dyDescent="0.2">
      <c r="AA44" s="37" t="s">
        <v>194</v>
      </c>
    </row>
    <row r="45" spans="27:27" x14ac:dyDescent="0.2">
      <c r="AA45" s="37" t="s">
        <v>195</v>
      </c>
    </row>
    <row r="46" spans="27:27" x14ac:dyDescent="0.2">
      <c r="AA46" s="37" t="s">
        <v>196</v>
      </c>
    </row>
    <row r="47" spans="27:27" x14ac:dyDescent="0.2">
      <c r="AA47" s="37" t="s">
        <v>197</v>
      </c>
    </row>
    <row r="48" spans="27:27" x14ac:dyDescent="0.2">
      <c r="AA48" s="37" t="s">
        <v>198</v>
      </c>
    </row>
  </sheetData>
  <sheetProtection sheet="1" formatCells="0" formatColumns="0" formatRows="0" insertColumns="0" insertRows="0" insertHyperlinks="0" deleteColumns="0" deleteRows="0" selectLockedCells="1" sort="0" autoFilter="0" pivotTables="0"/>
  <mergeCells count="49">
    <mergeCell ref="A23:B23"/>
    <mergeCell ref="C23:G23"/>
    <mergeCell ref="I23:J23"/>
    <mergeCell ref="K23:O23"/>
    <mergeCell ref="A19:B19"/>
    <mergeCell ref="C19:G19"/>
    <mergeCell ref="I19:J19"/>
    <mergeCell ref="K19:O19"/>
    <mergeCell ref="A20:A22"/>
    <mergeCell ref="I20:I22"/>
    <mergeCell ref="C22:G22"/>
    <mergeCell ref="K22:O22"/>
    <mergeCell ref="A17:B17"/>
    <mergeCell ref="C17:G17"/>
    <mergeCell ref="I17:J17"/>
    <mergeCell ref="K17:O17"/>
    <mergeCell ref="A18:B18"/>
    <mergeCell ref="C18:D18"/>
    <mergeCell ref="I18:J18"/>
    <mergeCell ref="K18:L18"/>
    <mergeCell ref="A12:A14"/>
    <mergeCell ref="I12:I14"/>
    <mergeCell ref="C14:G14"/>
    <mergeCell ref="K14:O14"/>
    <mergeCell ref="A15:B15"/>
    <mergeCell ref="C15:G15"/>
    <mergeCell ref="I15:J15"/>
    <mergeCell ref="K15:O15"/>
    <mergeCell ref="A11:B11"/>
    <mergeCell ref="C11:G11"/>
    <mergeCell ref="I11:J11"/>
    <mergeCell ref="K11:O11"/>
    <mergeCell ref="A6:B6"/>
    <mergeCell ref="I6:J6"/>
    <mergeCell ref="A7:B7"/>
    <mergeCell ref="A9:B9"/>
    <mergeCell ref="C9:G9"/>
    <mergeCell ref="I9:J9"/>
    <mergeCell ref="K9:O9"/>
    <mergeCell ref="A10:B10"/>
    <mergeCell ref="C10:D10"/>
    <mergeCell ref="I10:J10"/>
    <mergeCell ref="K10:L10"/>
    <mergeCell ref="A2:B2"/>
    <mergeCell ref="C2:D2"/>
    <mergeCell ref="I2:J2"/>
    <mergeCell ref="K2:L2"/>
    <mergeCell ref="A4:B5"/>
    <mergeCell ref="I4:J5"/>
  </mergeCells>
  <phoneticPr fontId="18"/>
  <conditionalFormatting sqref="C2 C9:C15 C17:C23">
    <cfRule type="containsBlanks" dxfId="40" priority="7">
      <formula>LEN(TRIM(C2))=0</formula>
    </cfRule>
  </conditionalFormatting>
  <conditionalFormatting sqref="C6:G6">
    <cfRule type="notContainsBlanks" dxfId="39" priority="2">
      <formula>LEN(TRIM(C6))&gt;0</formula>
    </cfRule>
    <cfRule type="expression" dxfId="38" priority="5">
      <formula>C5="〇"</formula>
    </cfRule>
  </conditionalFormatting>
  <conditionalFormatting sqref="C7:G7">
    <cfRule type="cellIs" dxfId="37" priority="3" operator="equal">
      <formula>"ERROR"</formula>
    </cfRule>
  </conditionalFormatting>
  <dataValidations xWindow="252" yWindow="856" count="7">
    <dataValidation imeMode="halfAlpha" allowBlank="1" showInputMessage="1" showErrorMessage="1" sqref="C6:G7" xr:uid="{689BE892-06AD-46CE-9DD6-F7191BC8D310}"/>
    <dataValidation type="list" allowBlank="1" showInputMessage="1" showErrorMessage="1" sqref="K5:O5" xr:uid="{977B6C9E-B151-423D-BEC3-2857E37C241D}">
      <formula1>"〇"</formula1>
    </dataValidation>
    <dataValidation imeMode="halfAlpha" allowBlank="1" showInputMessage="1" showErrorMessage="1" promptTitle="市外局番から記入ください" prompt=" " sqref="C15:G15 C23:G23" xr:uid="{DBFA758B-DE53-49F9-9A23-690C5E93587F}"/>
    <dataValidation imeMode="halfAlpha" allowBlank="1" showInputMessage="1" showErrorMessage="1" promptTitle="西暦で記入ください" prompt="（例：2022/4/1）" sqref="C10:D10 C18:D18 C2:D2" xr:uid="{858E59A1-42F1-4BC8-8253-D6241C16B6A1}"/>
    <dataValidation allowBlank="1" showInputMessage="1" showErrorMessage="1" promptTitle="数字のみ７桁で記入ください" prompt="ー（ハイフン）は自動で付されます_x000a_（例）100-8959_x000a_→1008959" sqref="C12 C20" xr:uid="{5458E25A-9A0C-420E-8131-07B9FC5074ED}"/>
    <dataValidation type="list" allowBlank="1" showInputMessage="1" showErrorMessage="1" sqref="C21 C13" xr:uid="{9CA31BEC-8139-48AD-BEB1-0A47BE7312B7}">
      <formula1>$AA$1:$AA$48</formula1>
    </dataValidation>
    <dataValidation type="list" allowBlank="1" showInputMessage="1" showErrorMessage="1" sqref="C5:G5" xr:uid="{EA395267-2408-4632-80AE-18378C433E6E}">
      <formula1>$AB$2:$AB$3</formula1>
    </dataValidation>
  </dataValidations>
  <pageMargins left="0.7" right="0.7" top="0.75" bottom="0.75" header="0.3" footer="0.3"/>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61"/>
  <sheetViews>
    <sheetView showGridLines="0" view="pageBreakPreview" zoomScaleNormal="85" zoomScaleSheetLayoutView="100" workbookViewId="0">
      <selection activeCell="A53" sqref="A53:P53"/>
    </sheetView>
  </sheetViews>
  <sheetFormatPr defaultColWidth="9" defaultRowHeight="12" x14ac:dyDescent="0.2"/>
  <cols>
    <col min="1" max="4" width="10.6640625" style="1" customWidth="1"/>
    <col min="5" max="6" width="8.6640625" style="1" customWidth="1"/>
    <col min="7" max="8" width="4.6640625" style="1" customWidth="1"/>
    <col min="9" max="11" width="3.109375" style="1" customWidth="1"/>
    <col min="12" max="13" width="4.6640625" style="1" customWidth="1"/>
    <col min="14" max="15" width="3.109375" style="1" customWidth="1"/>
    <col min="16" max="16" width="3.6640625" style="1" customWidth="1"/>
    <col min="17" max="17" width="3.77734375" style="1" customWidth="1"/>
    <col min="18" max="18" width="9.109375" style="1" customWidth="1"/>
    <col min="19" max="19" width="32.33203125" style="1" customWidth="1"/>
    <col min="20" max="20" width="39" style="1" customWidth="1"/>
    <col min="21" max="16384" width="9" style="1"/>
  </cols>
  <sheetData>
    <row r="1" spans="1:20" ht="12" customHeight="1" x14ac:dyDescent="0.2">
      <c r="A1" s="194" t="s">
        <v>19</v>
      </c>
      <c r="B1" s="194"/>
      <c r="C1" s="194"/>
      <c r="D1" s="194"/>
      <c r="E1" s="194"/>
      <c r="F1" s="194"/>
      <c r="G1" s="194"/>
      <c r="H1" s="194"/>
      <c r="I1" s="194"/>
      <c r="J1" s="194"/>
      <c r="K1" s="194"/>
      <c r="L1" s="194"/>
      <c r="M1" s="194"/>
      <c r="N1" s="194"/>
      <c r="O1" s="194"/>
      <c r="P1" s="194"/>
      <c r="R1" s="61"/>
      <c r="S1" s="254" t="str">
        <f>IF(学校基本情報!$C$5="〇",IF(OR(Q17="ERROR",$Q$28="ERROR"),"ERROR","OK"),"")</f>
        <v/>
      </c>
      <c r="T1" s="61"/>
    </row>
    <row r="2" spans="1:20" ht="12" customHeight="1" x14ac:dyDescent="0.2">
      <c r="B2" s="2"/>
      <c r="R2" s="66" t="s">
        <v>200</v>
      </c>
      <c r="S2" s="254"/>
      <c r="T2" s="61"/>
    </row>
    <row r="3" spans="1:20" ht="11.25" customHeight="1" x14ac:dyDescent="0.2">
      <c r="A3" s="216" t="s">
        <v>18</v>
      </c>
      <c r="B3" s="216"/>
      <c r="C3" s="216"/>
      <c r="D3" s="216"/>
      <c r="E3" s="216"/>
      <c r="F3" s="216"/>
      <c r="G3" s="216"/>
      <c r="H3" s="216"/>
      <c r="I3" s="216"/>
      <c r="J3" s="216"/>
      <c r="K3" s="216"/>
      <c r="L3" s="216"/>
      <c r="M3" s="216"/>
      <c r="N3" s="216"/>
      <c r="O3" s="216"/>
      <c r="P3" s="216"/>
      <c r="R3" s="61"/>
      <c r="S3" s="255"/>
      <c r="T3" s="61"/>
    </row>
    <row r="4" spans="1:20" ht="33" x14ac:dyDescent="0.2">
      <c r="B4" s="2"/>
      <c r="R4" s="61"/>
      <c r="S4" s="62"/>
      <c r="T4" s="61"/>
    </row>
    <row r="5" spans="1:20" ht="11.25" customHeight="1" x14ac:dyDescent="0.2">
      <c r="B5" s="206" t="str">
        <f>IF(学校基本情報!$C$2="","",TEXT(学校基本情報!$C$2,"ggge年m月d日"))</f>
        <v/>
      </c>
      <c r="C5" s="206"/>
      <c r="D5" s="206"/>
      <c r="E5" s="206"/>
      <c r="F5" s="206"/>
      <c r="G5" s="206"/>
      <c r="H5" s="206"/>
      <c r="I5" s="206"/>
      <c r="J5" s="206"/>
      <c r="K5" s="206"/>
      <c r="L5" s="206"/>
      <c r="M5" s="206"/>
      <c r="N5" s="206"/>
      <c r="O5" s="206"/>
      <c r="P5" s="206"/>
    </row>
    <row r="6" spans="1:20" ht="12" customHeight="1" x14ac:dyDescent="0.2">
      <c r="B6" s="2"/>
    </row>
    <row r="7" spans="1:20" ht="11.25" customHeight="1" x14ac:dyDescent="0.2">
      <c r="A7" s="9" t="s">
        <v>14</v>
      </c>
      <c r="B7" s="8"/>
      <c r="C7" s="8"/>
      <c r="D7" s="8"/>
      <c r="E7" s="8"/>
      <c r="F7" s="8"/>
      <c r="G7" s="8"/>
      <c r="H7" s="8"/>
      <c r="I7" s="8"/>
      <c r="J7" s="8"/>
      <c r="K7" s="8"/>
      <c r="L7" s="8"/>
      <c r="M7" s="8"/>
      <c r="N7" s="8"/>
      <c r="O7" s="8"/>
      <c r="P7" s="8"/>
    </row>
    <row r="8" spans="1:20" x14ac:dyDescent="0.2">
      <c r="B8" s="2"/>
    </row>
    <row r="9" spans="1:20" ht="11.25" customHeight="1" x14ac:dyDescent="0.2">
      <c r="A9" s="9" t="s">
        <v>15</v>
      </c>
      <c r="B9" s="8"/>
      <c r="C9" s="8"/>
      <c r="D9" s="8"/>
      <c r="E9" s="8"/>
      <c r="F9" s="8"/>
      <c r="G9" s="8"/>
      <c r="H9" s="8"/>
      <c r="I9" s="8"/>
      <c r="J9" s="8"/>
      <c r="K9" s="8"/>
      <c r="L9" s="8"/>
      <c r="M9" s="8"/>
      <c r="N9" s="8"/>
      <c r="O9" s="8"/>
      <c r="P9" s="8"/>
      <c r="R9" s="256" t="s">
        <v>202</v>
      </c>
      <c r="S9" s="256"/>
      <c r="T9" s="256"/>
    </row>
    <row r="10" spans="1:20" x14ac:dyDescent="0.2">
      <c r="B10" s="4" t="s">
        <v>0</v>
      </c>
      <c r="R10" s="256"/>
      <c r="S10" s="256"/>
      <c r="T10" s="256"/>
    </row>
    <row r="11" spans="1:20" x14ac:dyDescent="0.2">
      <c r="A11" s="216" t="s">
        <v>17</v>
      </c>
      <c r="B11" s="216"/>
      <c r="C11" s="216"/>
      <c r="D11" s="216"/>
      <c r="E11" s="216"/>
      <c r="F11" s="216"/>
      <c r="G11" s="216"/>
      <c r="H11" s="216"/>
      <c r="I11" s="216"/>
      <c r="J11" s="216"/>
      <c r="K11" s="216"/>
      <c r="L11" s="216"/>
      <c r="M11" s="216"/>
      <c r="N11" s="216"/>
      <c r="O11" s="216"/>
      <c r="P11" s="216"/>
      <c r="R11" s="61"/>
      <c r="S11" s="61"/>
      <c r="T11" s="61"/>
    </row>
    <row r="12" spans="1:20" x14ac:dyDescent="0.2">
      <c r="A12" s="194" t="s">
        <v>16</v>
      </c>
      <c r="B12" s="194"/>
      <c r="C12" s="194"/>
      <c r="D12" s="194"/>
      <c r="E12" s="194"/>
      <c r="F12" s="194"/>
      <c r="G12" s="194"/>
      <c r="H12" s="194"/>
      <c r="I12" s="194"/>
      <c r="J12" s="194"/>
      <c r="K12" s="194"/>
      <c r="L12" s="194"/>
      <c r="M12" s="194"/>
      <c r="N12" s="194"/>
      <c r="O12" s="194"/>
      <c r="P12" s="194"/>
      <c r="R12" s="63" t="s">
        <v>203</v>
      </c>
      <c r="S12" s="63" t="s">
        <v>204</v>
      </c>
      <c r="T12" s="63" t="s">
        <v>205</v>
      </c>
    </row>
    <row r="13" spans="1:20" ht="25.65" customHeight="1" x14ac:dyDescent="0.2">
      <c r="A13" s="173" t="s">
        <v>35</v>
      </c>
      <c r="B13" s="174"/>
      <c r="C13" s="207" t="s">
        <v>36</v>
      </c>
      <c r="D13" s="209"/>
      <c r="E13" s="173" t="s">
        <v>38</v>
      </c>
      <c r="F13" s="174"/>
      <c r="G13" s="207" t="s">
        <v>40</v>
      </c>
      <c r="H13" s="208"/>
      <c r="I13" s="208"/>
      <c r="J13" s="208"/>
      <c r="K13" s="208"/>
      <c r="L13" s="208"/>
      <c r="M13" s="208"/>
      <c r="N13" s="208"/>
      <c r="O13" s="208"/>
      <c r="P13" s="209"/>
      <c r="R13" s="64" t="str">
        <f>IF(学校基本情報!$C$13="","",学校基本情報!$C$13)</f>
        <v/>
      </c>
      <c r="S13" s="64" t="str">
        <f>$A$14</f>
        <v/>
      </c>
      <c r="T13" s="64" t="str">
        <f>$A$29</f>
        <v>　</v>
      </c>
    </row>
    <row r="14" spans="1:20" ht="15.45" customHeight="1" x14ac:dyDescent="0.2">
      <c r="A14" s="201" t="str">
        <f>IF(学校基本情報!$C$9="","",学校基本情報!$C$9)</f>
        <v/>
      </c>
      <c r="B14" s="202"/>
      <c r="C14" s="210" t="str">
        <f>IF(学校基本情報!$C$10="","",TEXT(学校基本情報!$C$10,"ggge年m月d日"))</f>
        <v/>
      </c>
      <c r="D14" s="211"/>
      <c r="E14" s="226" t="str">
        <f>IF(学校基本情報!$C$11="","",学校基本情報!$C$11)</f>
        <v/>
      </c>
      <c r="F14" s="211"/>
      <c r="G14" s="249" t="str">
        <f>"〒"&amp;TEXT(学校基本情報!$C$12,"000-0000")</f>
        <v>〒000-0000</v>
      </c>
      <c r="H14" s="250"/>
      <c r="I14" s="250"/>
      <c r="J14" s="250"/>
      <c r="K14" s="247"/>
      <c r="L14" s="247"/>
      <c r="M14" s="247"/>
      <c r="N14" s="247"/>
      <c r="O14" s="247"/>
      <c r="P14" s="248"/>
    </row>
    <row r="15" spans="1:20" ht="19.8" customHeight="1" x14ac:dyDescent="0.2">
      <c r="A15" s="201"/>
      <c r="B15" s="202"/>
      <c r="C15" s="212"/>
      <c r="D15" s="213"/>
      <c r="E15" s="227"/>
      <c r="F15" s="213"/>
      <c r="G15" s="241" t="str">
        <f>学校基本情報!$C$13&amp;学校基本情報!$C$14</f>
        <v/>
      </c>
      <c r="H15" s="242"/>
      <c r="I15" s="242"/>
      <c r="J15" s="242"/>
      <c r="K15" s="242"/>
      <c r="L15" s="242"/>
      <c r="M15" s="242"/>
      <c r="N15" s="242"/>
      <c r="O15" s="242"/>
      <c r="P15" s="243"/>
      <c r="Q15" s="61" t="s">
        <v>201</v>
      </c>
      <c r="R15" s="61"/>
    </row>
    <row r="16" spans="1:20" ht="15.45" customHeight="1" x14ac:dyDescent="0.2">
      <c r="A16" s="201"/>
      <c r="B16" s="202"/>
      <c r="C16" s="214"/>
      <c r="D16" s="215"/>
      <c r="E16" s="228"/>
      <c r="F16" s="215"/>
      <c r="G16" s="251" t="str">
        <f>"（電話）"&amp;学校基本情報!$C$15</f>
        <v>（電話）</v>
      </c>
      <c r="H16" s="252"/>
      <c r="I16" s="252"/>
      <c r="J16" s="252"/>
      <c r="K16" s="252"/>
      <c r="L16" s="252"/>
      <c r="M16" s="252"/>
      <c r="N16" s="252"/>
      <c r="O16" s="252"/>
      <c r="P16" s="253"/>
      <c r="Q16" s="259" t="s">
        <v>16</v>
      </c>
      <c r="R16" s="260"/>
      <c r="S16" s="260"/>
    </row>
    <row r="17" spans="1:21" s="3" customFormat="1" ht="25.95" customHeight="1" x14ac:dyDescent="0.2">
      <c r="A17" s="177" t="s">
        <v>34</v>
      </c>
      <c r="B17" s="178"/>
      <c r="C17" s="207" t="s">
        <v>37</v>
      </c>
      <c r="D17" s="209"/>
      <c r="E17" s="207" t="s">
        <v>39</v>
      </c>
      <c r="F17" s="209"/>
      <c r="G17" s="207" t="s">
        <v>40</v>
      </c>
      <c r="H17" s="208"/>
      <c r="I17" s="208"/>
      <c r="J17" s="208"/>
      <c r="K17" s="208"/>
      <c r="L17" s="208"/>
      <c r="M17" s="208"/>
      <c r="N17" s="208"/>
      <c r="O17" s="208"/>
      <c r="P17" s="209"/>
      <c r="Q17" s="257" t="str">
        <f>IF(OR(AND($B$24="",$B$25=""),$D$24="",$D$25="",$F$24="",$E$24="",$G$24="",$J$24&lt;1,$N$24&lt;0),"ERROR","OK")</f>
        <v>ERROR</v>
      </c>
      <c r="R17" s="258"/>
      <c r="S17" s="258"/>
    </row>
    <row r="18" spans="1:21" ht="15.45" customHeight="1" x14ac:dyDescent="0.2">
      <c r="A18" s="201" t="str">
        <f>IF(学校基本情報!$C$17="","",学校基本情報!$C$17)</f>
        <v/>
      </c>
      <c r="B18" s="202"/>
      <c r="C18" s="210" t="str">
        <f>IF(学校基本情報!$C$18="","",TEXT(学校基本情報!$C$18,"ggge年m月d日"))</f>
        <v/>
      </c>
      <c r="D18" s="211"/>
      <c r="E18" s="226" t="str">
        <f>IF(学校基本情報!$C$19="","",学校基本情報!$C$19)</f>
        <v/>
      </c>
      <c r="F18" s="211"/>
      <c r="G18" s="182" t="str">
        <f>"〒"&amp;TEXT(学校基本情報!$C$20,"000-0000")</f>
        <v>〒000-0000</v>
      </c>
      <c r="H18" s="183"/>
      <c r="I18" s="183"/>
      <c r="J18" s="183"/>
      <c r="K18" s="247"/>
      <c r="L18" s="247"/>
      <c r="M18" s="247"/>
      <c r="N18" s="247"/>
      <c r="O18" s="247"/>
      <c r="P18" s="248"/>
      <c r="Q18" s="257"/>
      <c r="R18" s="258"/>
      <c r="S18" s="258"/>
    </row>
    <row r="19" spans="1:21" ht="15.45" customHeight="1" x14ac:dyDescent="0.2">
      <c r="A19" s="201"/>
      <c r="B19" s="202"/>
      <c r="C19" s="212"/>
      <c r="D19" s="213"/>
      <c r="E19" s="227"/>
      <c r="F19" s="213"/>
      <c r="G19" s="241" t="str">
        <f>学校基本情報!$C$21&amp;学校基本情報!$C$22</f>
        <v/>
      </c>
      <c r="H19" s="242"/>
      <c r="I19" s="242"/>
      <c r="J19" s="242"/>
      <c r="K19" s="242"/>
      <c r="L19" s="242"/>
      <c r="M19" s="242"/>
      <c r="N19" s="242"/>
      <c r="O19" s="242"/>
      <c r="P19" s="243"/>
      <c r="U19" s="58"/>
    </row>
    <row r="20" spans="1:21" ht="15.45" customHeight="1" x14ac:dyDescent="0.2">
      <c r="A20" s="201"/>
      <c r="B20" s="202"/>
      <c r="C20" s="214"/>
      <c r="D20" s="215"/>
      <c r="E20" s="228"/>
      <c r="F20" s="215"/>
      <c r="G20" s="251" t="str">
        <f>"（電話）"&amp;学校基本情報!$C$23</f>
        <v>（電話）</v>
      </c>
      <c r="H20" s="252"/>
      <c r="I20" s="252"/>
      <c r="J20" s="252"/>
      <c r="K20" s="252"/>
      <c r="L20" s="252"/>
      <c r="M20" s="252"/>
      <c r="N20" s="252"/>
      <c r="O20" s="252"/>
      <c r="P20" s="253"/>
      <c r="U20" s="58"/>
    </row>
    <row r="21" spans="1:21" ht="24.9" customHeight="1" x14ac:dyDescent="0.2">
      <c r="A21" s="203" t="s">
        <v>1</v>
      </c>
      <c r="B21" s="204"/>
      <c r="C21" s="204"/>
      <c r="D21" s="204"/>
      <c r="E21" s="204"/>
      <c r="F21" s="204"/>
      <c r="G21" s="204"/>
      <c r="H21" s="204"/>
      <c r="I21" s="204"/>
      <c r="J21" s="204"/>
      <c r="K21" s="204"/>
      <c r="L21" s="204"/>
      <c r="M21" s="204"/>
      <c r="N21" s="204"/>
      <c r="O21" s="204"/>
      <c r="P21" s="205"/>
    </row>
    <row r="22" spans="1:21" ht="16.5" customHeight="1" x14ac:dyDescent="0.2">
      <c r="A22" s="173" t="s">
        <v>25</v>
      </c>
      <c r="B22" s="217"/>
      <c r="C22" s="174"/>
      <c r="D22" s="220" t="s">
        <v>27</v>
      </c>
      <c r="E22" s="173" t="s">
        <v>24</v>
      </c>
      <c r="F22" s="174"/>
      <c r="G22" s="173" t="s">
        <v>7</v>
      </c>
      <c r="H22" s="217"/>
      <c r="I22" s="174"/>
      <c r="J22" s="173" t="s">
        <v>6</v>
      </c>
      <c r="K22" s="217"/>
      <c r="L22" s="217"/>
      <c r="M22" s="217"/>
      <c r="N22" s="246" t="s">
        <v>9</v>
      </c>
      <c r="O22" s="246"/>
      <c r="P22" s="246"/>
    </row>
    <row r="23" spans="1:21" ht="30.75" customHeight="1" x14ac:dyDescent="0.2">
      <c r="A23" s="175"/>
      <c r="B23" s="219"/>
      <c r="C23" s="176"/>
      <c r="D23" s="221"/>
      <c r="E23" s="177"/>
      <c r="F23" s="178"/>
      <c r="G23" s="177"/>
      <c r="H23" s="218"/>
      <c r="I23" s="178"/>
      <c r="J23" s="177"/>
      <c r="K23" s="218"/>
      <c r="L23" s="218"/>
      <c r="M23" s="218"/>
      <c r="N23" s="246"/>
      <c r="O23" s="246"/>
      <c r="P23" s="246"/>
    </row>
    <row r="24" spans="1:21" ht="20.25" customHeight="1" x14ac:dyDescent="0.2">
      <c r="A24" s="32" t="str">
        <f>IF(B24="","（課程名）","")</f>
        <v>（課程名）</v>
      </c>
      <c r="B24" s="229"/>
      <c r="C24" s="230"/>
      <c r="D24" s="86"/>
      <c r="E24" s="235"/>
      <c r="F24" s="174"/>
      <c r="G24" s="195"/>
      <c r="H24" s="196"/>
      <c r="I24" s="197"/>
      <c r="J24" s="231">
        <f>SUM(E30,G30,L30)</f>
        <v>0</v>
      </c>
      <c r="K24" s="232"/>
      <c r="L24" s="232"/>
      <c r="M24" s="244" t="s">
        <v>199</v>
      </c>
      <c r="N24" s="231">
        <f>SUM(F30,I30,N30)</f>
        <v>0</v>
      </c>
      <c r="O24" s="232"/>
      <c r="P24" s="244" t="s">
        <v>199</v>
      </c>
      <c r="T24" s="10"/>
    </row>
    <row r="25" spans="1:21" ht="20.25" customHeight="1" x14ac:dyDescent="0.2">
      <c r="A25" s="57" t="str">
        <f>IF(B25="","（学科名）","")</f>
        <v>（学科名）</v>
      </c>
      <c r="B25" s="261"/>
      <c r="C25" s="262"/>
      <c r="D25" s="67"/>
      <c r="E25" s="236"/>
      <c r="F25" s="178"/>
      <c r="G25" s="198"/>
      <c r="H25" s="199"/>
      <c r="I25" s="200"/>
      <c r="J25" s="233"/>
      <c r="K25" s="234"/>
      <c r="L25" s="234"/>
      <c r="M25" s="245"/>
      <c r="N25" s="233"/>
      <c r="O25" s="234"/>
      <c r="P25" s="245"/>
      <c r="T25" s="10"/>
    </row>
    <row r="26" spans="1:21" x14ac:dyDescent="0.2">
      <c r="B26" s="4"/>
      <c r="C26" s="4"/>
      <c r="D26" s="4"/>
      <c r="E26" s="4"/>
      <c r="F26" s="4"/>
      <c r="G26" s="4"/>
      <c r="H26" s="4"/>
      <c r="I26" s="4"/>
      <c r="J26" s="4"/>
      <c r="K26" s="4"/>
      <c r="L26" s="4"/>
      <c r="Q26" s="61" t="s">
        <v>201</v>
      </c>
      <c r="R26" s="61"/>
    </row>
    <row r="27" spans="1:21" ht="13.5" customHeight="1" x14ac:dyDescent="0.2">
      <c r="A27" s="194" t="s">
        <v>13</v>
      </c>
      <c r="B27" s="194"/>
      <c r="C27" s="194"/>
      <c r="D27" s="194"/>
      <c r="E27" s="194"/>
      <c r="F27" s="194"/>
      <c r="G27" s="194"/>
      <c r="H27" s="194"/>
      <c r="I27" s="194"/>
      <c r="J27" s="194"/>
      <c r="K27" s="194"/>
      <c r="L27" s="194"/>
      <c r="M27" s="194"/>
      <c r="N27" s="194"/>
      <c r="O27" s="194"/>
      <c r="P27" s="194"/>
      <c r="Q27" s="259" t="s">
        <v>13</v>
      </c>
      <c r="R27" s="260"/>
      <c r="S27" s="260"/>
    </row>
    <row r="28" spans="1:21" ht="25.65" customHeight="1" x14ac:dyDescent="0.2">
      <c r="A28" s="173" t="s">
        <v>26</v>
      </c>
      <c r="B28" s="217"/>
      <c r="C28" s="217"/>
      <c r="D28" s="174"/>
      <c r="E28" s="207" t="s">
        <v>33</v>
      </c>
      <c r="F28" s="208"/>
      <c r="G28" s="208"/>
      <c r="H28" s="208"/>
      <c r="I28" s="208"/>
      <c r="J28" s="208"/>
      <c r="K28" s="208"/>
      <c r="L28" s="208"/>
      <c r="M28" s="208"/>
      <c r="N28" s="208"/>
      <c r="O28" s="208"/>
      <c r="P28" s="209"/>
      <c r="Q28" s="257" t="str">
        <f>IF($R$31="OK",IF(OR($C$31="",$D$31="",$C$34="",$C$34&lt;=0,$C$36="",$G$36&lt;=0,$L$36&lt;=0,$A$39="",$A$42=""),"ERROR","OK"),"ERROR")</f>
        <v>ERROR</v>
      </c>
      <c r="R28" s="258"/>
      <c r="S28" s="258"/>
    </row>
    <row r="29" spans="1:21" ht="25.65" customHeight="1" x14ac:dyDescent="0.2">
      <c r="A29" s="203" t="str">
        <f>B24&amp;"　"&amp;B25</f>
        <v>　</v>
      </c>
      <c r="B29" s="204"/>
      <c r="C29" s="204"/>
      <c r="D29" s="205"/>
      <c r="E29" s="208" t="s">
        <v>10</v>
      </c>
      <c r="F29" s="209"/>
      <c r="G29" s="207" t="s">
        <v>11</v>
      </c>
      <c r="H29" s="208"/>
      <c r="I29" s="208"/>
      <c r="J29" s="208"/>
      <c r="K29" s="209"/>
      <c r="L29" s="207" t="str">
        <f>IF(D24="３年","３年","")</f>
        <v/>
      </c>
      <c r="M29" s="208"/>
      <c r="N29" s="208"/>
      <c r="O29" s="208"/>
      <c r="P29" s="209"/>
      <c r="Q29" s="257"/>
      <c r="R29" s="258"/>
      <c r="S29" s="258"/>
    </row>
    <row r="30" spans="1:21" ht="25.5" customHeight="1" x14ac:dyDescent="0.2">
      <c r="A30" s="175" t="s">
        <v>32</v>
      </c>
      <c r="B30" s="176"/>
      <c r="C30" s="175" t="s">
        <v>8</v>
      </c>
      <c r="D30" s="176"/>
      <c r="E30" s="239"/>
      <c r="F30" s="239"/>
      <c r="G30" s="222"/>
      <c r="H30" s="223"/>
      <c r="I30" s="222"/>
      <c r="J30" s="263"/>
      <c r="K30" s="223"/>
      <c r="L30" s="222"/>
      <c r="M30" s="223"/>
      <c r="N30" s="222"/>
      <c r="O30" s="263"/>
      <c r="P30" s="223"/>
    </row>
    <row r="31" spans="1:21" ht="25.95" customHeight="1" x14ac:dyDescent="0.2">
      <c r="A31" s="237"/>
      <c r="B31" s="238"/>
      <c r="C31" s="60" t="s">
        <v>217</v>
      </c>
      <c r="D31" s="59"/>
      <c r="E31" s="240"/>
      <c r="F31" s="240"/>
      <c r="G31" s="264"/>
      <c r="H31" s="266"/>
      <c r="I31" s="264"/>
      <c r="J31" s="265"/>
      <c r="K31" s="266"/>
      <c r="L31" s="264"/>
      <c r="M31" s="266"/>
      <c r="N31" s="264"/>
      <c r="O31" s="265"/>
      <c r="P31" s="266"/>
      <c r="R31" s="65" t="str">
        <f>IF(OR($E$30="",$F$30="",$G$30="",$I$30=""),"ERROR",IF($D$24="２年","OK",IF(OR($L$30="",$N$30=""),"ERROR","OK")))</f>
        <v>ERROR</v>
      </c>
    </row>
    <row r="32" spans="1:21" ht="13.5" customHeight="1" x14ac:dyDescent="0.2">
      <c r="A32" s="11" t="s">
        <v>206</v>
      </c>
      <c r="B32" s="12"/>
      <c r="C32" s="5"/>
      <c r="D32" s="5"/>
      <c r="E32" s="6"/>
      <c r="F32" s="6"/>
      <c r="G32" s="6"/>
      <c r="H32" s="6"/>
      <c r="I32" s="6"/>
      <c r="J32" s="6"/>
      <c r="K32" s="6"/>
      <c r="L32" s="6"/>
      <c r="M32" s="6"/>
      <c r="N32" s="6"/>
      <c r="O32" s="6"/>
      <c r="P32" s="7"/>
    </row>
    <row r="33" spans="1:17" ht="27" customHeight="1" x14ac:dyDescent="0.2">
      <c r="A33" s="191"/>
      <c r="B33" s="192"/>
      <c r="C33" s="192"/>
      <c r="D33" s="192"/>
      <c r="E33" s="192"/>
      <c r="F33" s="192"/>
      <c r="G33" s="192"/>
      <c r="H33" s="192"/>
      <c r="I33" s="192"/>
      <c r="J33" s="192"/>
      <c r="K33" s="192"/>
      <c r="L33" s="192"/>
      <c r="M33" s="192"/>
      <c r="N33" s="192"/>
      <c r="O33" s="192"/>
      <c r="P33" s="193"/>
    </row>
    <row r="34" spans="1:17" ht="13.5" customHeight="1" x14ac:dyDescent="0.2">
      <c r="A34" s="171" t="s">
        <v>41</v>
      </c>
      <c r="B34" s="172" t="s">
        <v>233</v>
      </c>
      <c r="C34" s="222"/>
      <c r="D34" s="223"/>
      <c r="E34" s="173" t="s">
        <v>31</v>
      </c>
      <c r="F34" s="174"/>
      <c r="G34" s="182" t="s">
        <v>29</v>
      </c>
      <c r="H34" s="183"/>
      <c r="I34" s="183"/>
      <c r="J34" s="183"/>
      <c r="K34" s="184"/>
      <c r="L34" s="173" t="s">
        <v>30</v>
      </c>
      <c r="M34" s="217"/>
      <c r="N34" s="217"/>
      <c r="O34" s="217"/>
      <c r="P34" s="174"/>
    </row>
    <row r="35" spans="1:17" ht="13.5" customHeight="1" x14ac:dyDescent="0.2">
      <c r="A35" s="171"/>
      <c r="B35" s="172"/>
      <c r="C35" s="224"/>
      <c r="D35" s="225"/>
      <c r="E35" s="175"/>
      <c r="F35" s="176"/>
      <c r="G35" s="168"/>
      <c r="H35" s="169"/>
      <c r="I35" s="169"/>
      <c r="J35" s="169"/>
      <c r="K35" s="170"/>
      <c r="L35" s="177"/>
      <c r="M35" s="218"/>
      <c r="N35" s="218"/>
      <c r="O35" s="218"/>
      <c r="P35" s="178"/>
    </row>
    <row r="36" spans="1:17" ht="25.95" customHeight="1" x14ac:dyDescent="0.2">
      <c r="A36" s="171"/>
      <c r="B36" s="143" t="s">
        <v>234</v>
      </c>
      <c r="C36" s="179"/>
      <c r="D36" s="180"/>
      <c r="E36" s="177"/>
      <c r="F36" s="178"/>
      <c r="G36" s="185"/>
      <c r="H36" s="186"/>
      <c r="I36" s="186"/>
      <c r="J36" s="186"/>
      <c r="K36" s="187"/>
      <c r="L36" s="185"/>
      <c r="M36" s="186"/>
      <c r="N36" s="186"/>
      <c r="O36" s="186"/>
      <c r="P36" s="187"/>
    </row>
    <row r="37" spans="1:17" ht="25.5" customHeight="1" x14ac:dyDescent="0.2">
      <c r="A37" s="203" t="s">
        <v>2</v>
      </c>
      <c r="B37" s="204"/>
      <c r="C37" s="204"/>
      <c r="D37" s="204"/>
      <c r="E37" s="204"/>
      <c r="F37" s="204"/>
      <c r="G37" s="204"/>
      <c r="H37" s="204"/>
      <c r="I37" s="204"/>
      <c r="J37" s="204"/>
      <c r="K37" s="204"/>
      <c r="L37" s="204"/>
      <c r="M37" s="204"/>
      <c r="N37" s="204"/>
      <c r="O37" s="204"/>
      <c r="P37" s="205"/>
    </row>
    <row r="38" spans="1:17" ht="15" customHeight="1" x14ac:dyDescent="0.2">
      <c r="A38" s="182" t="s">
        <v>3</v>
      </c>
      <c r="B38" s="183"/>
      <c r="C38" s="183"/>
      <c r="D38" s="183"/>
      <c r="E38" s="183"/>
      <c r="F38" s="183"/>
      <c r="G38" s="183"/>
      <c r="H38" s="183"/>
      <c r="I38" s="183"/>
      <c r="J38" s="183"/>
      <c r="K38" s="183"/>
      <c r="L38" s="183"/>
      <c r="M38" s="183"/>
      <c r="N38" s="183"/>
      <c r="O38" s="183"/>
      <c r="P38" s="184"/>
    </row>
    <row r="39" spans="1:17" ht="15" customHeight="1" x14ac:dyDescent="0.2">
      <c r="A39" s="188"/>
      <c r="B39" s="189"/>
      <c r="C39" s="189"/>
      <c r="D39" s="189"/>
      <c r="E39" s="189"/>
      <c r="F39" s="189"/>
      <c r="G39" s="189"/>
      <c r="H39" s="189"/>
      <c r="I39" s="189"/>
      <c r="J39" s="189"/>
      <c r="K39" s="189"/>
      <c r="L39" s="189"/>
      <c r="M39" s="189"/>
      <c r="N39" s="189"/>
      <c r="O39" s="189"/>
      <c r="P39" s="190"/>
    </row>
    <row r="40" spans="1:17" ht="15" customHeight="1" x14ac:dyDescent="0.2">
      <c r="A40" s="188"/>
      <c r="B40" s="189"/>
      <c r="C40" s="189"/>
      <c r="D40" s="189"/>
      <c r="E40" s="189"/>
      <c r="F40" s="189"/>
      <c r="G40" s="189"/>
      <c r="H40" s="189"/>
      <c r="I40" s="189"/>
      <c r="J40" s="189"/>
      <c r="K40" s="189"/>
      <c r="L40" s="189"/>
      <c r="M40" s="189"/>
      <c r="N40" s="189"/>
      <c r="O40" s="189"/>
      <c r="P40" s="190"/>
    </row>
    <row r="41" spans="1:17" ht="15" customHeight="1" x14ac:dyDescent="0.2">
      <c r="A41" s="168" t="s">
        <v>4</v>
      </c>
      <c r="B41" s="169"/>
      <c r="C41" s="169"/>
      <c r="D41" s="169"/>
      <c r="E41" s="169"/>
      <c r="F41" s="169"/>
      <c r="G41" s="169"/>
      <c r="H41" s="169"/>
      <c r="I41" s="169"/>
      <c r="J41" s="169"/>
      <c r="K41" s="169"/>
      <c r="L41" s="169"/>
      <c r="M41" s="169"/>
      <c r="N41" s="169"/>
      <c r="O41" s="169"/>
      <c r="P41" s="170"/>
    </row>
    <row r="42" spans="1:17" ht="15" customHeight="1" x14ac:dyDescent="0.2">
      <c r="A42" s="188"/>
      <c r="B42" s="189"/>
      <c r="C42" s="189"/>
      <c r="D42" s="189"/>
      <c r="E42" s="189"/>
      <c r="F42" s="189"/>
      <c r="G42" s="189"/>
      <c r="H42" s="189"/>
      <c r="I42" s="189"/>
      <c r="J42" s="189"/>
      <c r="K42" s="189"/>
      <c r="L42" s="189"/>
      <c r="M42" s="189"/>
      <c r="N42" s="189"/>
      <c r="O42" s="189"/>
      <c r="P42" s="190"/>
    </row>
    <row r="43" spans="1:17" ht="15" customHeight="1" x14ac:dyDescent="0.2">
      <c r="A43" s="188"/>
      <c r="B43" s="189"/>
      <c r="C43" s="189"/>
      <c r="D43" s="189"/>
      <c r="E43" s="189"/>
      <c r="F43" s="189"/>
      <c r="G43" s="189"/>
      <c r="H43" s="189"/>
      <c r="I43" s="189"/>
      <c r="J43" s="189"/>
      <c r="K43" s="189"/>
      <c r="L43" s="189"/>
      <c r="M43" s="189"/>
      <c r="N43" s="189"/>
      <c r="O43" s="189"/>
      <c r="P43" s="190"/>
    </row>
    <row r="44" spans="1:17" ht="15" customHeight="1" x14ac:dyDescent="0.2">
      <c r="A44" s="168" t="s">
        <v>5</v>
      </c>
      <c r="B44" s="169"/>
      <c r="C44" s="169"/>
      <c r="D44" s="169"/>
      <c r="E44" s="169"/>
      <c r="F44" s="169"/>
      <c r="G44" s="169"/>
      <c r="H44" s="169"/>
      <c r="I44" s="169"/>
      <c r="J44" s="169"/>
      <c r="K44" s="169"/>
      <c r="L44" s="169"/>
      <c r="M44" s="169"/>
      <c r="N44" s="169"/>
      <c r="O44" s="169"/>
      <c r="P44" s="170"/>
    </row>
    <row r="45" spans="1:17" ht="15" customHeight="1" x14ac:dyDescent="0.2">
      <c r="A45" s="188"/>
      <c r="B45" s="189"/>
      <c r="C45" s="189"/>
      <c r="D45" s="189"/>
      <c r="E45" s="189"/>
      <c r="F45" s="189"/>
      <c r="G45" s="189"/>
      <c r="H45" s="189"/>
      <c r="I45" s="189"/>
      <c r="J45" s="189"/>
      <c r="K45" s="189"/>
      <c r="L45" s="189"/>
      <c r="M45" s="189"/>
      <c r="N45" s="189"/>
      <c r="O45" s="189"/>
      <c r="P45" s="190"/>
    </row>
    <row r="46" spans="1:17" ht="15" customHeight="1" x14ac:dyDescent="0.2">
      <c r="A46" s="191"/>
      <c r="B46" s="192"/>
      <c r="C46" s="192"/>
      <c r="D46" s="192"/>
      <c r="E46" s="192"/>
      <c r="F46" s="192"/>
      <c r="G46" s="192"/>
      <c r="H46" s="192"/>
      <c r="I46" s="192"/>
      <c r="J46" s="192"/>
      <c r="K46" s="192"/>
      <c r="L46" s="192"/>
      <c r="M46" s="192"/>
      <c r="N46" s="192"/>
      <c r="O46" s="192"/>
      <c r="P46" s="193"/>
    </row>
    <row r="47" spans="1:17" x14ac:dyDescent="0.2">
      <c r="A47" s="1" t="s">
        <v>20</v>
      </c>
      <c r="B47" s="181"/>
      <c r="C47" s="181"/>
      <c r="D47" s="181"/>
      <c r="E47" s="181"/>
      <c r="F47" s="181"/>
      <c r="G47" s="181"/>
      <c r="H47" s="181"/>
      <c r="I47" s="181"/>
      <c r="J47" s="181"/>
      <c r="K47" s="181"/>
      <c r="L47" s="181"/>
      <c r="M47" s="181"/>
      <c r="N47" s="181"/>
      <c r="O47" s="181"/>
      <c r="P47" s="181"/>
      <c r="Q47" s="181"/>
    </row>
    <row r="48" spans="1:17" ht="40.5" customHeight="1" x14ac:dyDescent="0.2">
      <c r="A48" s="167" t="s">
        <v>218</v>
      </c>
      <c r="B48" s="167"/>
      <c r="C48" s="167"/>
      <c r="D48" s="167"/>
      <c r="E48" s="167"/>
      <c r="F48" s="167"/>
      <c r="G48" s="167"/>
      <c r="H48" s="167"/>
      <c r="I48" s="167"/>
      <c r="J48" s="167"/>
      <c r="K48" s="167"/>
      <c r="L48" s="167"/>
      <c r="M48" s="167"/>
      <c r="N48" s="167"/>
      <c r="O48" s="167"/>
      <c r="P48" s="167"/>
      <c r="Q48" s="4"/>
    </row>
    <row r="49" spans="1:17" ht="27" customHeight="1" x14ac:dyDescent="0.2">
      <c r="A49" s="167" t="s">
        <v>219</v>
      </c>
      <c r="B49" s="167"/>
      <c r="C49" s="167"/>
      <c r="D49" s="167"/>
      <c r="E49" s="167"/>
      <c r="F49" s="167"/>
      <c r="G49" s="167"/>
      <c r="H49" s="167"/>
      <c r="I49" s="167"/>
      <c r="J49" s="167"/>
      <c r="K49" s="167"/>
      <c r="L49" s="167"/>
      <c r="M49" s="167"/>
      <c r="N49" s="167"/>
      <c r="O49" s="167"/>
      <c r="P49" s="167"/>
      <c r="Q49" s="4"/>
    </row>
    <row r="50" spans="1:17" ht="27" customHeight="1" x14ac:dyDescent="0.2">
      <c r="A50" s="167" t="s">
        <v>220</v>
      </c>
      <c r="B50" s="167"/>
      <c r="C50" s="167"/>
      <c r="D50" s="167"/>
      <c r="E50" s="167"/>
      <c r="F50" s="167"/>
      <c r="G50" s="167"/>
      <c r="H50" s="167"/>
      <c r="I50" s="167"/>
      <c r="J50" s="167"/>
      <c r="K50" s="167"/>
      <c r="L50" s="167"/>
      <c r="M50" s="167"/>
      <c r="N50" s="167"/>
      <c r="O50" s="167"/>
      <c r="P50" s="167"/>
      <c r="Q50" s="4"/>
    </row>
    <row r="51" spans="1:17" ht="13.5" customHeight="1" x14ac:dyDescent="0.2">
      <c r="A51" s="167" t="s">
        <v>221</v>
      </c>
      <c r="B51" s="167"/>
      <c r="C51" s="167"/>
      <c r="D51" s="167"/>
      <c r="E51" s="167"/>
      <c r="F51" s="167"/>
      <c r="G51" s="167"/>
      <c r="H51" s="167"/>
      <c r="I51" s="167"/>
      <c r="J51" s="167"/>
      <c r="K51" s="167"/>
      <c r="L51" s="167"/>
      <c r="M51" s="167"/>
      <c r="N51" s="167"/>
      <c r="O51" s="167"/>
      <c r="P51" s="167"/>
      <c r="Q51" s="4"/>
    </row>
    <row r="52" spans="1:17" ht="27" customHeight="1" x14ac:dyDescent="0.2">
      <c r="A52" s="167" t="s">
        <v>238</v>
      </c>
      <c r="B52" s="167"/>
      <c r="C52" s="167"/>
      <c r="D52" s="167"/>
      <c r="E52" s="167"/>
      <c r="F52" s="167"/>
      <c r="G52" s="167"/>
      <c r="H52" s="167"/>
      <c r="I52" s="167"/>
      <c r="J52" s="167"/>
      <c r="K52" s="167"/>
      <c r="L52" s="167"/>
      <c r="M52" s="167"/>
      <c r="N52" s="167"/>
      <c r="O52" s="167"/>
      <c r="P52" s="167"/>
      <c r="Q52" s="4"/>
    </row>
    <row r="53" spans="1:17" ht="27" customHeight="1" x14ac:dyDescent="0.2">
      <c r="A53" s="167" t="s">
        <v>222</v>
      </c>
      <c r="B53" s="167"/>
      <c r="C53" s="167"/>
      <c r="D53" s="167"/>
      <c r="E53" s="167"/>
      <c r="F53" s="167"/>
      <c r="G53" s="167"/>
      <c r="H53" s="167"/>
      <c r="I53" s="167"/>
      <c r="J53" s="167"/>
      <c r="K53" s="167"/>
      <c r="L53" s="167"/>
      <c r="M53" s="167"/>
      <c r="N53" s="167"/>
      <c r="O53" s="167"/>
      <c r="P53" s="167"/>
      <c r="Q53" s="4"/>
    </row>
    <row r="54" spans="1:17" ht="27" customHeight="1" x14ac:dyDescent="0.2">
      <c r="A54" s="167" t="s">
        <v>223</v>
      </c>
      <c r="B54" s="167"/>
      <c r="C54" s="167"/>
      <c r="D54" s="167"/>
      <c r="E54" s="167"/>
      <c r="F54" s="167"/>
      <c r="G54" s="167"/>
      <c r="H54" s="167"/>
      <c r="I54" s="167"/>
      <c r="J54" s="167"/>
      <c r="K54" s="167"/>
      <c r="L54" s="167"/>
      <c r="M54" s="167"/>
      <c r="N54" s="167"/>
      <c r="O54" s="167"/>
      <c r="P54" s="167"/>
      <c r="Q54" s="4"/>
    </row>
    <row r="55" spans="1:17" x14ac:dyDescent="0.2">
      <c r="B55" s="2"/>
    </row>
    <row r="56" spans="1:17" x14ac:dyDescent="0.2">
      <c r="A56" s="1" t="s">
        <v>21</v>
      </c>
      <c r="B56" s="4"/>
      <c r="C56" s="4"/>
      <c r="D56" s="4"/>
      <c r="E56" s="4"/>
      <c r="F56" s="4"/>
      <c r="G56" s="4"/>
      <c r="H56" s="4"/>
      <c r="I56" s="4"/>
      <c r="J56" s="4"/>
      <c r="K56" s="4"/>
      <c r="L56" s="4"/>
      <c r="M56" s="4"/>
      <c r="N56" s="4"/>
      <c r="O56" s="4"/>
      <c r="P56" s="4"/>
      <c r="Q56" s="4"/>
    </row>
    <row r="57" spans="1:17" ht="13.5" customHeight="1" x14ac:dyDescent="0.2">
      <c r="A57" s="1" t="s">
        <v>22</v>
      </c>
      <c r="B57" s="4"/>
      <c r="C57" s="4"/>
      <c r="D57" s="4"/>
      <c r="E57" s="4"/>
      <c r="F57" s="4"/>
      <c r="G57" s="4"/>
      <c r="H57" s="4"/>
      <c r="I57" s="4"/>
      <c r="J57" s="4"/>
      <c r="K57" s="4"/>
      <c r="L57" s="4"/>
      <c r="M57" s="4"/>
      <c r="N57" s="4"/>
      <c r="O57" s="4"/>
      <c r="P57" s="4"/>
      <c r="Q57" s="4"/>
    </row>
    <row r="58" spans="1:17" x14ac:dyDescent="0.2">
      <c r="A58" s="1" t="s">
        <v>23</v>
      </c>
      <c r="B58" s="181"/>
      <c r="C58" s="181"/>
      <c r="D58" s="181"/>
      <c r="E58" s="181"/>
      <c r="F58" s="181"/>
      <c r="G58" s="181"/>
      <c r="H58" s="181"/>
      <c r="I58" s="181"/>
      <c r="J58" s="181"/>
      <c r="K58" s="181"/>
      <c r="L58" s="181"/>
      <c r="M58" s="181"/>
      <c r="N58" s="181"/>
      <c r="O58" s="181"/>
      <c r="P58" s="181"/>
      <c r="Q58" s="181"/>
    </row>
    <row r="59" spans="1:17" ht="13.5" customHeight="1" x14ac:dyDescent="0.2">
      <c r="A59" s="167" t="s">
        <v>42</v>
      </c>
      <c r="B59" s="167"/>
      <c r="C59" s="167"/>
      <c r="D59" s="167"/>
      <c r="E59" s="167"/>
      <c r="F59" s="167"/>
      <c r="G59" s="167"/>
      <c r="H59" s="167"/>
      <c r="I59" s="167"/>
      <c r="J59" s="167"/>
      <c r="K59" s="167"/>
      <c r="L59" s="167"/>
      <c r="M59" s="167"/>
      <c r="N59" s="167"/>
      <c r="O59" s="167"/>
      <c r="P59" s="167"/>
      <c r="Q59" s="4"/>
    </row>
    <row r="60" spans="1:17" x14ac:dyDescent="0.2">
      <c r="B60" s="2"/>
    </row>
    <row r="61" spans="1:17" x14ac:dyDescent="0.2">
      <c r="B61" s="2"/>
    </row>
  </sheetData>
  <sheetProtection sheet="1" formatCells="0" formatColumns="0" formatRows="0" insertColumns="0" insertRows="0" insertHyperlinks="0" deleteColumns="0" deleteRows="0" sort="0" autoFilter="0" pivotTables="0"/>
  <mergeCells count="92">
    <mergeCell ref="A42:P43"/>
    <mergeCell ref="A39:P40"/>
    <mergeCell ref="S1:S3"/>
    <mergeCell ref="R9:T10"/>
    <mergeCell ref="Q17:S18"/>
    <mergeCell ref="Q16:S16"/>
    <mergeCell ref="Q27:S27"/>
    <mergeCell ref="Q28:S29"/>
    <mergeCell ref="B25:C25"/>
    <mergeCell ref="G20:P20"/>
    <mergeCell ref="N30:P31"/>
    <mergeCell ref="L30:M31"/>
    <mergeCell ref="I30:K31"/>
    <mergeCell ref="G30:H31"/>
    <mergeCell ref="F30:F31"/>
    <mergeCell ref="F24:F25"/>
    <mergeCell ref="K14:P14"/>
    <mergeCell ref="K18:P18"/>
    <mergeCell ref="G14:J14"/>
    <mergeCell ref="G18:J18"/>
    <mergeCell ref="G16:P16"/>
    <mergeCell ref="G15:P15"/>
    <mergeCell ref="E17:F17"/>
    <mergeCell ref="E29:F29"/>
    <mergeCell ref="A53:P53"/>
    <mergeCell ref="A49:P49"/>
    <mergeCell ref="A50:P50"/>
    <mergeCell ref="A31:B31"/>
    <mergeCell ref="A27:P27"/>
    <mergeCell ref="L36:P36"/>
    <mergeCell ref="A37:P37"/>
    <mergeCell ref="A38:P38"/>
    <mergeCell ref="E30:E31"/>
    <mergeCell ref="G19:P19"/>
    <mergeCell ref="J24:L25"/>
    <mergeCell ref="M24:M25"/>
    <mergeCell ref="P24:P25"/>
    <mergeCell ref="N22:P23"/>
    <mergeCell ref="J22:M23"/>
    <mergeCell ref="G29:K29"/>
    <mergeCell ref="L29:P29"/>
    <mergeCell ref="E18:F20"/>
    <mergeCell ref="N24:O25"/>
    <mergeCell ref="E24:E25"/>
    <mergeCell ref="A3:P3"/>
    <mergeCell ref="L34:P35"/>
    <mergeCell ref="A22:C23"/>
    <mergeCell ref="D22:D23"/>
    <mergeCell ref="C30:D30"/>
    <mergeCell ref="A28:D28"/>
    <mergeCell ref="A29:D29"/>
    <mergeCell ref="C34:D35"/>
    <mergeCell ref="E14:F16"/>
    <mergeCell ref="A33:P33"/>
    <mergeCell ref="G22:I23"/>
    <mergeCell ref="G17:P17"/>
    <mergeCell ref="B24:C24"/>
    <mergeCell ref="A30:B30"/>
    <mergeCell ref="E13:F13"/>
    <mergeCell ref="E28:P28"/>
    <mergeCell ref="A1:P1"/>
    <mergeCell ref="G24:I25"/>
    <mergeCell ref="E22:F23"/>
    <mergeCell ref="A13:B13"/>
    <mergeCell ref="A17:B17"/>
    <mergeCell ref="A14:B16"/>
    <mergeCell ref="A18:B20"/>
    <mergeCell ref="A21:P21"/>
    <mergeCell ref="B5:P5"/>
    <mergeCell ref="G13:P13"/>
    <mergeCell ref="C13:D13"/>
    <mergeCell ref="C14:D16"/>
    <mergeCell ref="C17:D17"/>
    <mergeCell ref="C18:D20"/>
    <mergeCell ref="A12:P12"/>
    <mergeCell ref="A11:P11"/>
    <mergeCell ref="A54:P54"/>
    <mergeCell ref="A59:P59"/>
    <mergeCell ref="A44:P44"/>
    <mergeCell ref="A34:A36"/>
    <mergeCell ref="B34:B35"/>
    <mergeCell ref="E34:F36"/>
    <mergeCell ref="C36:D36"/>
    <mergeCell ref="B47:Q47"/>
    <mergeCell ref="G34:K35"/>
    <mergeCell ref="G36:K36"/>
    <mergeCell ref="A41:P41"/>
    <mergeCell ref="B58:Q58"/>
    <mergeCell ref="A48:P48"/>
    <mergeCell ref="A51:P51"/>
    <mergeCell ref="A52:P52"/>
    <mergeCell ref="A45:P46"/>
  </mergeCells>
  <phoneticPr fontId="18"/>
  <conditionalFormatting sqref="A33:P33">
    <cfRule type="containsBlanks" dxfId="36" priority="1">
      <formula>LEN(TRIM(A33))=0</formula>
    </cfRule>
  </conditionalFormatting>
  <conditionalFormatting sqref="A45:P46">
    <cfRule type="containsBlanks" dxfId="35" priority="3">
      <formula>LEN(TRIM(A45))=0</formula>
    </cfRule>
  </conditionalFormatting>
  <conditionalFormatting sqref="E30:P31 B24:I25 A31:D31 C34:D36 G36:P36 A39:P40 A42:P43">
    <cfRule type="containsBlanks" dxfId="34" priority="4">
      <formula>LEN(TRIM(A24))=0</formula>
    </cfRule>
  </conditionalFormatting>
  <conditionalFormatting sqref="L29:P31">
    <cfRule type="expression" dxfId="33" priority="2">
      <formula>$D$24="２年"</formula>
    </cfRule>
  </conditionalFormatting>
  <dataValidations xWindow="679" yWindow="645" count="18">
    <dataValidation type="list" allowBlank="1" showInputMessage="1" showErrorMessage="1" sqref="D24" xr:uid="{00000000-0002-0000-0000-000000000000}">
      <formula1>"２年,３年"</formula1>
    </dataValidation>
    <dataValidation type="list" allowBlank="1" showInputMessage="1" showErrorMessage="1" sqref="D25" xr:uid="{00000000-0002-0000-0000-000001000000}">
      <formula1>"昼間,夜間"</formula1>
    </dataValidation>
    <dataValidation imeMode="halfAlpha" allowBlank="1" showInputMessage="1" showErrorMessage="1" promptTitle="数字のみで入力ください" sqref="J24:L25 N24:O25" xr:uid="{F7102EC5-B3E9-4826-8634-E61939842933}"/>
    <dataValidation type="list" allowBlank="1" showInputMessage="1" showErrorMessage="1" sqref="C31" xr:uid="{BDE188CB-A91C-4E31-A769-569FC0747B5C}">
      <formula1>"令和,"</formula1>
    </dataValidation>
    <dataValidation type="whole" imeMode="halfAlpha" operator="greaterThan" allowBlank="1" showInputMessage="1" showErrorMessage="1" errorTitle="数字のみ入力ください" error="元年度の場合、「１年度」として入力ください" promptTitle="数字のみ入力ください" prompt="元年度の場合、「１ 」として入力ください" sqref="D31" xr:uid="{E6542D61-92B2-455E-9077-8FB08E6C128A}">
      <formula1>0</formula1>
    </dataValidation>
    <dataValidation type="date" errorStyle="information" operator="greaterThan" allowBlank="1" showInputMessage="1" showErrorMessage="1" errorTitle="以下の点をご確認ください" error="・日付も含めて入力ください_x000a_・漢数字ではなく数字で入力ください" prompt="西暦・和暦どちらでも記入可能です_x000a_（自動で和暦に変換されます）_x000a_※漢数字は使用せず記入ください" sqref="A31:B31" xr:uid="{2BEFEA79-38D7-4034-A28A-337DE434A939}">
      <formula1>1</formula1>
    </dataValidation>
    <dataValidation allowBlank="1" showInputMessage="1" showErrorMessage="1" promptTitle="課程名（〇〇専門課程）" prompt="　" sqref="B24:C24" xr:uid="{3ED1525E-28FA-48F0-976D-FEA3C3CCE659}"/>
    <dataValidation allowBlank="1" showInputMessage="1" showErrorMessage="1" promptTitle="学科名（●●学科）" prompt="同一学科名が複数設置されている場合_x000a_学科名の後に（）の区別を追記ください_x000a_（留意事項２、３）" sqref="B25:C25" xr:uid="{66F3B668-19BC-43C1-9463-937B3298E6CB}"/>
    <dataValidation imeMode="halfAlpha" allowBlank="1" showInputMessage="1" promptTitle="数字のみで入力ください" prompt="　" sqref="G36:P36" xr:uid="{E7A01D3B-B426-4205-8DC3-62D819608CD3}"/>
    <dataValidation imeMode="halfAlpha" allowBlank="1" showInputMessage="1" showErrorMessage="1" promptTitle="数字のみで入力ください" prompt=" " sqref="E24" xr:uid="{DF7AE01E-117F-44EE-8064-D7E57C76A89D}"/>
    <dataValidation type="date" errorStyle="information" operator="greaterThanOrEqual" allowBlank="1" showInputMessage="1" showErrorMessage="1" errorTitle="以下ご確認ください" error="・日付を含め入力してください_x000a_・漢数字ではなく数字で入力ください" sqref="A21:P21" xr:uid="{303B3C45-8F02-43DD-98C1-1CA8FADABDC0}">
      <formula1>1</formula1>
    </dataValidation>
    <dataValidation type="list" allowBlank="1" showInputMessage="1" showErrorMessage="1" sqref="F24:F25" xr:uid="{3C77E18F-342F-4F1F-9860-7C12D11071B9}">
      <formula1>"単位時間,単位"</formula1>
    </dataValidation>
    <dataValidation imeMode="halfAlpha" allowBlank="1" showInputMessage="1" promptTitle="数字のみで入力ください" prompt="当該課程（分野）全体の人数を記入ください" sqref="C34:D35 C36:D36" xr:uid="{DB6CEE3D-66CE-4618-B7A2-FE603B67257D}"/>
    <dataValidation type="whole" errorStyle="information" imeMode="halfAlpha" operator="greaterThanOrEqual" allowBlank="1" showInputMessage="1" showErrorMessage="1" errorTitle="定員の欄になります" error="数字のみで入力ください" promptTitle="数字のみで入力ください" prompt="　" sqref="E30:E31 G30:H31 L30:M31" xr:uid="{3C21D165-21C8-4BC5-8CBA-981F8C132350}">
      <formula1>0</formula1>
    </dataValidation>
    <dataValidation type="whole" imeMode="halfAlpha" operator="greaterThanOrEqual" allowBlank="1" showInputMessage="1" promptTitle="数字のみで入力ください" prompt="　" sqref="F30:F31 I30:K31 N30:P31" xr:uid="{1BF543F5-A0EE-483F-AEFA-0499D8436ACE}">
      <formula1>0</formula1>
    </dataValidation>
    <dataValidation allowBlank="1" showInputMessage="1" showErrorMessage="1" promptTitle="学則等で定めている評価方法を簡潔に記入ください" prompt="（例）出席状況と年２回の試験により評価、等" sqref="G24:I25" xr:uid="{A8D9B91D-71F3-4A45-97D7-E21E194CE181}"/>
    <dataValidation allowBlank="1" showInputMessage="1" showErrorMessage="1" promptTitle="研修の具体的計画等について記入ください" prompt="研修の内容や年間の実施回数等、具体的に記入ください" sqref="A39:P40" xr:uid="{89469227-3C91-479E-B97F-1B53750018A7}"/>
    <dataValidation allowBlank="1" showInputMessage="1" showErrorMessage="1" prompt="教育上の数量的・具体的な到達目標や、実習の具体的計画、どのような人材を養成するのか等について記入ください。" sqref="A42:P43" xr:uid="{0E51FE23-51B1-41FD-B812-809CB0300A70}"/>
  </dataValidations>
  <printOptions horizontalCentered="1"/>
  <pageMargins left="0.35433070866141736" right="0.35433070866141736" top="0.59055118110236227" bottom="0.59055118110236227" header="0.51181102362204722" footer="0.51181102362204722"/>
  <pageSetup paperSize="9" scale="76" orientation="portrait" r:id="rId1"/>
  <rowBreaks count="1" manualBreakCount="1">
    <brk id="46"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33"/>
  <sheetViews>
    <sheetView view="pageBreakPreview" zoomScale="85" zoomScaleNormal="55" zoomScaleSheetLayoutView="85" zoomScalePageLayoutView="85" workbookViewId="0">
      <selection activeCell="D13" sqref="D13:E13"/>
    </sheetView>
  </sheetViews>
  <sheetFormatPr defaultRowHeight="13.2" outlineLevelRow="1" x14ac:dyDescent="0.2"/>
  <cols>
    <col min="1" max="2" width="22.6640625" style="94" customWidth="1"/>
    <col min="3" max="3" width="30.88671875" style="94" customWidth="1"/>
    <col min="4" max="4" width="22.6640625" style="94" customWidth="1"/>
    <col min="5" max="5" width="30.88671875" style="94" customWidth="1"/>
    <col min="6" max="7" width="9" style="94"/>
    <col min="8" max="11" width="25.33203125" style="94" customWidth="1"/>
    <col min="12" max="248" width="9" style="94"/>
    <col min="249" max="249" width="9.6640625" style="94" customWidth="1"/>
    <col min="250" max="253" width="29" style="94" customWidth="1"/>
    <col min="254" max="258" width="0" style="94" hidden="1" customWidth="1"/>
    <col min="259" max="504" width="9" style="94"/>
    <col min="505" max="505" width="9.6640625" style="94" customWidth="1"/>
    <col min="506" max="509" width="29" style="94" customWidth="1"/>
    <col min="510" max="514" width="0" style="94" hidden="1" customWidth="1"/>
    <col min="515" max="760" width="9" style="94"/>
    <col min="761" max="761" width="9.6640625" style="94" customWidth="1"/>
    <col min="762" max="765" width="29" style="94" customWidth="1"/>
    <col min="766" max="770" width="0" style="94" hidden="1" customWidth="1"/>
    <col min="771" max="1016" width="9" style="94"/>
    <col min="1017" max="1017" width="9.6640625" style="94" customWidth="1"/>
    <col min="1018" max="1021" width="29" style="94" customWidth="1"/>
    <col min="1022" max="1026" width="0" style="94" hidden="1" customWidth="1"/>
    <col min="1027" max="1272" width="9" style="94"/>
    <col min="1273" max="1273" width="9.6640625" style="94" customWidth="1"/>
    <col min="1274" max="1277" width="29" style="94" customWidth="1"/>
    <col min="1278" max="1282" width="0" style="94" hidden="1" customWidth="1"/>
    <col min="1283" max="1528" width="9" style="94"/>
    <col min="1529" max="1529" width="9.6640625" style="94" customWidth="1"/>
    <col min="1530" max="1533" width="29" style="94" customWidth="1"/>
    <col min="1534" max="1538" width="0" style="94" hidden="1" customWidth="1"/>
    <col min="1539" max="1784" width="9" style="94"/>
    <col min="1785" max="1785" width="9.6640625" style="94" customWidth="1"/>
    <col min="1786" max="1789" width="29" style="94" customWidth="1"/>
    <col min="1790" max="1794" width="0" style="94" hidden="1" customWidth="1"/>
    <col min="1795" max="2040" width="9" style="94"/>
    <col min="2041" max="2041" width="9.6640625" style="94" customWidth="1"/>
    <col min="2042" max="2045" width="29" style="94" customWidth="1"/>
    <col min="2046" max="2050" width="0" style="94" hidden="1" customWidth="1"/>
    <col min="2051" max="2296" width="9" style="94"/>
    <col min="2297" max="2297" width="9.6640625" style="94" customWidth="1"/>
    <col min="2298" max="2301" width="29" style="94" customWidth="1"/>
    <col min="2302" max="2306" width="0" style="94" hidden="1" customWidth="1"/>
    <col min="2307" max="2552" width="9" style="94"/>
    <col min="2553" max="2553" width="9.6640625" style="94" customWidth="1"/>
    <col min="2554" max="2557" width="29" style="94" customWidth="1"/>
    <col min="2558" max="2562" width="0" style="94" hidden="1" customWidth="1"/>
    <col min="2563" max="2808" width="9" style="94"/>
    <col min="2809" max="2809" width="9.6640625" style="94" customWidth="1"/>
    <col min="2810" max="2813" width="29" style="94" customWidth="1"/>
    <col min="2814" max="2818" width="0" style="94" hidden="1" customWidth="1"/>
    <col min="2819" max="3064" width="9" style="94"/>
    <col min="3065" max="3065" width="9.6640625" style="94" customWidth="1"/>
    <col min="3066" max="3069" width="29" style="94" customWidth="1"/>
    <col min="3070" max="3074" width="0" style="94" hidden="1" customWidth="1"/>
    <col min="3075" max="3320" width="9" style="94"/>
    <col min="3321" max="3321" width="9.6640625" style="94" customWidth="1"/>
    <col min="3322" max="3325" width="29" style="94" customWidth="1"/>
    <col min="3326" max="3330" width="0" style="94" hidden="1" customWidth="1"/>
    <col min="3331" max="3576" width="9" style="94"/>
    <col min="3577" max="3577" width="9.6640625" style="94" customWidth="1"/>
    <col min="3578" max="3581" width="29" style="94" customWidth="1"/>
    <col min="3582" max="3586" width="0" style="94" hidden="1" customWidth="1"/>
    <col min="3587" max="3832" width="9" style="94"/>
    <col min="3833" max="3833" width="9.6640625" style="94" customWidth="1"/>
    <col min="3834" max="3837" width="29" style="94" customWidth="1"/>
    <col min="3838" max="3842" width="0" style="94" hidden="1" customWidth="1"/>
    <col min="3843" max="4088" width="9" style="94"/>
    <col min="4089" max="4089" width="9.6640625" style="94" customWidth="1"/>
    <col min="4090" max="4093" width="29" style="94" customWidth="1"/>
    <col min="4094" max="4098" width="0" style="94" hidden="1" customWidth="1"/>
    <col min="4099" max="4344" width="9" style="94"/>
    <col min="4345" max="4345" width="9.6640625" style="94" customWidth="1"/>
    <col min="4346" max="4349" width="29" style="94" customWidth="1"/>
    <col min="4350" max="4354" width="0" style="94" hidden="1" customWidth="1"/>
    <col min="4355" max="4600" width="9" style="94"/>
    <col min="4601" max="4601" width="9.6640625" style="94" customWidth="1"/>
    <col min="4602" max="4605" width="29" style="94" customWidth="1"/>
    <col min="4606" max="4610" width="0" style="94" hidden="1" customWidth="1"/>
    <col min="4611" max="4856" width="9" style="94"/>
    <col min="4857" max="4857" width="9.6640625" style="94" customWidth="1"/>
    <col min="4858" max="4861" width="29" style="94" customWidth="1"/>
    <col min="4862" max="4866" width="0" style="94" hidden="1" customWidth="1"/>
    <col min="4867" max="5112" width="9" style="94"/>
    <col min="5113" max="5113" width="9.6640625" style="94" customWidth="1"/>
    <col min="5114" max="5117" width="29" style="94" customWidth="1"/>
    <col min="5118" max="5122" width="0" style="94" hidden="1" customWidth="1"/>
    <col min="5123" max="5368" width="9" style="94"/>
    <col min="5369" max="5369" width="9.6640625" style="94" customWidth="1"/>
    <col min="5370" max="5373" width="29" style="94" customWidth="1"/>
    <col min="5374" max="5378" width="0" style="94" hidden="1" customWidth="1"/>
    <col min="5379" max="5624" width="9" style="94"/>
    <col min="5625" max="5625" width="9.6640625" style="94" customWidth="1"/>
    <col min="5626" max="5629" width="29" style="94" customWidth="1"/>
    <col min="5630" max="5634" width="0" style="94" hidden="1" customWidth="1"/>
    <col min="5635" max="5880" width="9" style="94"/>
    <col min="5881" max="5881" width="9.6640625" style="94" customWidth="1"/>
    <col min="5882" max="5885" width="29" style="94" customWidth="1"/>
    <col min="5886" max="5890" width="0" style="94" hidden="1" customWidth="1"/>
    <col min="5891" max="6136" width="9" style="94"/>
    <col min="6137" max="6137" width="9.6640625" style="94" customWidth="1"/>
    <col min="6138" max="6141" width="29" style="94" customWidth="1"/>
    <col min="6142" max="6146" width="0" style="94" hidden="1" customWidth="1"/>
    <col min="6147" max="6392" width="9" style="94"/>
    <col min="6393" max="6393" width="9.6640625" style="94" customWidth="1"/>
    <col min="6394" max="6397" width="29" style="94" customWidth="1"/>
    <col min="6398" max="6402" width="0" style="94" hidden="1" customWidth="1"/>
    <col min="6403" max="6648" width="9" style="94"/>
    <col min="6649" max="6649" width="9.6640625" style="94" customWidth="1"/>
    <col min="6650" max="6653" width="29" style="94" customWidth="1"/>
    <col min="6654" max="6658" width="0" style="94" hidden="1" customWidth="1"/>
    <col min="6659" max="6904" width="9" style="94"/>
    <col min="6905" max="6905" width="9.6640625" style="94" customWidth="1"/>
    <col min="6906" max="6909" width="29" style="94" customWidth="1"/>
    <col min="6910" max="6914" width="0" style="94" hidden="1" customWidth="1"/>
    <col min="6915" max="7160" width="9" style="94"/>
    <col min="7161" max="7161" width="9.6640625" style="94" customWidth="1"/>
    <col min="7162" max="7165" width="29" style="94" customWidth="1"/>
    <col min="7166" max="7170" width="0" style="94" hidden="1" customWidth="1"/>
    <col min="7171" max="7416" width="9" style="94"/>
    <col min="7417" max="7417" width="9.6640625" style="94" customWidth="1"/>
    <col min="7418" max="7421" width="29" style="94" customWidth="1"/>
    <col min="7422" max="7426" width="0" style="94" hidden="1" customWidth="1"/>
    <col min="7427" max="7672" width="9" style="94"/>
    <col min="7673" max="7673" width="9.6640625" style="94" customWidth="1"/>
    <col min="7674" max="7677" width="29" style="94" customWidth="1"/>
    <col min="7678" max="7682" width="0" style="94" hidden="1" customWidth="1"/>
    <col min="7683" max="7928" width="9" style="94"/>
    <col min="7929" max="7929" width="9.6640625" style="94" customWidth="1"/>
    <col min="7930" max="7933" width="29" style="94" customWidth="1"/>
    <col min="7934" max="7938" width="0" style="94" hidden="1" customWidth="1"/>
    <col min="7939" max="8184" width="9" style="94"/>
    <col min="8185" max="8185" width="9.6640625" style="94" customWidth="1"/>
    <col min="8186" max="8189" width="29" style="94" customWidth="1"/>
    <col min="8190" max="8194" width="0" style="94" hidden="1" customWidth="1"/>
    <col min="8195" max="8440" width="9" style="94"/>
    <col min="8441" max="8441" width="9.6640625" style="94" customWidth="1"/>
    <col min="8442" max="8445" width="29" style="94" customWidth="1"/>
    <col min="8446" max="8450" width="0" style="94" hidden="1" customWidth="1"/>
    <col min="8451" max="8696" width="9" style="94"/>
    <col min="8697" max="8697" width="9.6640625" style="94" customWidth="1"/>
    <col min="8698" max="8701" width="29" style="94" customWidth="1"/>
    <col min="8702" max="8706" width="0" style="94" hidden="1" customWidth="1"/>
    <col min="8707" max="8952" width="9" style="94"/>
    <col min="8953" max="8953" width="9.6640625" style="94" customWidth="1"/>
    <col min="8954" max="8957" width="29" style="94" customWidth="1"/>
    <col min="8958" max="8962" width="0" style="94" hidden="1" customWidth="1"/>
    <col min="8963" max="9208" width="9" style="94"/>
    <col min="9209" max="9209" width="9.6640625" style="94" customWidth="1"/>
    <col min="9210" max="9213" width="29" style="94" customWidth="1"/>
    <col min="9214" max="9218" width="0" style="94" hidden="1" customWidth="1"/>
    <col min="9219" max="9464" width="9" style="94"/>
    <col min="9465" max="9465" width="9.6640625" style="94" customWidth="1"/>
    <col min="9466" max="9469" width="29" style="94" customWidth="1"/>
    <col min="9470" max="9474" width="0" style="94" hidden="1" customWidth="1"/>
    <col min="9475" max="9720" width="9" style="94"/>
    <col min="9721" max="9721" width="9.6640625" style="94" customWidth="1"/>
    <col min="9722" max="9725" width="29" style="94" customWidth="1"/>
    <col min="9726" max="9730" width="0" style="94" hidden="1" customWidth="1"/>
    <col min="9731" max="9976" width="9" style="94"/>
    <col min="9977" max="9977" width="9.6640625" style="94" customWidth="1"/>
    <col min="9978" max="9981" width="29" style="94" customWidth="1"/>
    <col min="9982" max="9986" width="0" style="94" hidden="1" customWidth="1"/>
    <col min="9987" max="10232" width="9" style="94"/>
    <col min="10233" max="10233" width="9.6640625" style="94" customWidth="1"/>
    <col min="10234" max="10237" width="29" style="94" customWidth="1"/>
    <col min="10238" max="10242" width="0" style="94" hidden="1" customWidth="1"/>
    <col min="10243" max="10488" width="9" style="94"/>
    <col min="10489" max="10489" width="9.6640625" style="94" customWidth="1"/>
    <col min="10490" max="10493" width="29" style="94" customWidth="1"/>
    <col min="10494" max="10498" width="0" style="94" hidden="1" customWidth="1"/>
    <col min="10499" max="10744" width="9" style="94"/>
    <col min="10745" max="10745" width="9.6640625" style="94" customWidth="1"/>
    <col min="10746" max="10749" width="29" style="94" customWidth="1"/>
    <col min="10750" max="10754" width="0" style="94" hidden="1" customWidth="1"/>
    <col min="10755" max="11000" width="9" style="94"/>
    <col min="11001" max="11001" width="9.6640625" style="94" customWidth="1"/>
    <col min="11002" max="11005" width="29" style="94" customWidth="1"/>
    <col min="11006" max="11010" width="0" style="94" hidden="1" customWidth="1"/>
    <col min="11011" max="11256" width="9" style="94"/>
    <col min="11257" max="11257" width="9.6640625" style="94" customWidth="1"/>
    <col min="11258" max="11261" width="29" style="94" customWidth="1"/>
    <col min="11262" max="11266" width="0" style="94" hidden="1" customWidth="1"/>
    <col min="11267" max="11512" width="9" style="94"/>
    <col min="11513" max="11513" width="9.6640625" style="94" customWidth="1"/>
    <col min="11514" max="11517" width="29" style="94" customWidth="1"/>
    <col min="11518" max="11522" width="0" style="94" hidden="1" customWidth="1"/>
    <col min="11523" max="11768" width="9" style="94"/>
    <col min="11769" max="11769" width="9.6640625" style="94" customWidth="1"/>
    <col min="11770" max="11773" width="29" style="94" customWidth="1"/>
    <col min="11774" max="11778" width="0" style="94" hidden="1" customWidth="1"/>
    <col min="11779" max="12024" width="9" style="94"/>
    <col min="12025" max="12025" width="9.6640625" style="94" customWidth="1"/>
    <col min="12026" max="12029" width="29" style="94" customWidth="1"/>
    <col min="12030" max="12034" width="0" style="94" hidden="1" customWidth="1"/>
    <col min="12035" max="12280" width="9" style="94"/>
    <col min="12281" max="12281" width="9.6640625" style="94" customWidth="1"/>
    <col min="12282" max="12285" width="29" style="94" customWidth="1"/>
    <col min="12286" max="12290" width="0" style="94" hidden="1" customWidth="1"/>
    <col min="12291" max="12536" width="9" style="94"/>
    <col min="12537" max="12537" width="9.6640625" style="94" customWidth="1"/>
    <col min="12538" max="12541" width="29" style="94" customWidth="1"/>
    <col min="12542" max="12546" width="0" style="94" hidden="1" customWidth="1"/>
    <col min="12547" max="12792" width="9" style="94"/>
    <col min="12793" max="12793" width="9.6640625" style="94" customWidth="1"/>
    <col min="12794" max="12797" width="29" style="94" customWidth="1"/>
    <col min="12798" max="12802" width="0" style="94" hidden="1" customWidth="1"/>
    <col min="12803" max="13048" width="9" style="94"/>
    <col min="13049" max="13049" width="9.6640625" style="94" customWidth="1"/>
    <col min="13050" max="13053" width="29" style="94" customWidth="1"/>
    <col min="13054" max="13058" width="0" style="94" hidden="1" customWidth="1"/>
    <col min="13059" max="13304" width="9" style="94"/>
    <col min="13305" max="13305" width="9.6640625" style="94" customWidth="1"/>
    <col min="13306" max="13309" width="29" style="94" customWidth="1"/>
    <col min="13310" max="13314" width="0" style="94" hidden="1" customWidth="1"/>
    <col min="13315" max="13560" width="9" style="94"/>
    <col min="13561" max="13561" width="9.6640625" style="94" customWidth="1"/>
    <col min="13562" max="13565" width="29" style="94" customWidth="1"/>
    <col min="13566" max="13570" width="0" style="94" hidden="1" customWidth="1"/>
    <col min="13571" max="13816" width="9" style="94"/>
    <col min="13817" max="13817" width="9.6640625" style="94" customWidth="1"/>
    <col min="13818" max="13821" width="29" style="94" customWidth="1"/>
    <col min="13822" max="13826" width="0" style="94" hidden="1" customWidth="1"/>
    <col min="13827" max="14072" width="9" style="94"/>
    <col min="14073" max="14073" width="9.6640625" style="94" customWidth="1"/>
    <col min="14074" max="14077" width="29" style="94" customWidth="1"/>
    <col min="14078" max="14082" width="0" style="94" hidden="1" customWidth="1"/>
    <col min="14083" max="14328" width="9" style="94"/>
    <col min="14329" max="14329" width="9.6640625" style="94" customWidth="1"/>
    <col min="14330" max="14333" width="29" style="94" customWidth="1"/>
    <col min="14334" max="14338" width="0" style="94" hidden="1" customWidth="1"/>
    <col min="14339" max="14584" width="9" style="94"/>
    <col min="14585" max="14585" width="9.6640625" style="94" customWidth="1"/>
    <col min="14586" max="14589" width="29" style="94" customWidth="1"/>
    <col min="14590" max="14594" width="0" style="94" hidden="1" customWidth="1"/>
    <col min="14595" max="14840" width="9" style="94"/>
    <col min="14841" max="14841" width="9.6640625" style="94" customWidth="1"/>
    <col min="14842" max="14845" width="29" style="94" customWidth="1"/>
    <col min="14846" max="14850" width="0" style="94" hidden="1" customWidth="1"/>
    <col min="14851" max="15096" width="9" style="94"/>
    <col min="15097" max="15097" width="9.6640625" style="94" customWidth="1"/>
    <col min="15098" max="15101" width="29" style="94" customWidth="1"/>
    <col min="15102" max="15106" width="0" style="94" hidden="1" customWidth="1"/>
    <col min="15107" max="15352" width="9" style="94"/>
    <col min="15353" max="15353" width="9.6640625" style="94" customWidth="1"/>
    <col min="15354" max="15357" width="29" style="94" customWidth="1"/>
    <col min="15358" max="15362" width="0" style="94" hidden="1" customWidth="1"/>
    <col min="15363" max="15608" width="9" style="94"/>
    <col min="15609" max="15609" width="9.6640625" style="94" customWidth="1"/>
    <col min="15610" max="15613" width="29" style="94" customWidth="1"/>
    <col min="15614" max="15618" width="0" style="94" hidden="1" customWidth="1"/>
    <col min="15619" max="15864" width="9" style="94"/>
    <col min="15865" max="15865" width="9.6640625" style="94" customWidth="1"/>
    <col min="15866" max="15869" width="29" style="94" customWidth="1"/>
    <col min="15870" max="15874" width="0" style="94" hidden="1" customWidth="1"/>
    <col min="15875" max="16120" width="9" style="94"/>
    <col min="16121" max="16121" width="9.6640625" style="94" customWidth="1"/>
    <col min="16122" max="16125" width="29" style="94" customWidth="1"/>
    <col min="16126" max="16130" width="0" style="94" hidden="1" customWidth="1"/>
    <col min="16131" max="16384" width="9" style="94"/>
  </cols>
  <sheetData>
    <row r="1" spans="1:23" s="105" customFormat="1" ht="13.2" customHeight="1" x14ac:dyDescent="0.2">
      <c r="A1" s="101" t="s">
        <v>59</v>
      </c>
      <c r="B1" s="102"/>
      <c r="C1" s="102"/>
      <c r="D1" s="103"/>
      <c r="E1" s="104"/>
    </row>
    <row r="2" spans="1:23" s="105" customFormat="1" ht="8.25" customHeight="1" x14ac:dyDescent="0.2">
      <c r="A2" s="101"/>
      <c r="B2" s="102"/>
      <c r="C2" s="103"/>
      <c r="D2" s="103"/>
      <c r="E2" s="104"/>
      <c r="G2" s="61"/>
      <c r="H2" s="254" t="str">
        <f>IF(学校基本情報!$D$5="〇",$F$21,"")</f>
        <v/>
      </c>
      <c r="I2" s="254"/>
    </row>
    <row r="3" spans="1:23" s="105" customFormat="1" ht="13.5" customHeight="1" x14ac:dyDescent="0.2">
      <c r="A3" s="268" t="s">
        <v>58</v>
      </c>
      <c r="B3" s="268"/>
      <c r="C3" s="268"/>
      <c r="D3" s="268"/>
      <c r="E3" s="268"/>
      <c r="G3" s="66" t="s">
        <v>200</v>
      </c>
      <c r="H3" s="254"/>
      <c r="I3" s="254"/>
    </row>
    <row r="4" spans="1:23" s="105" customFormat="1" ht="13.2" customHeight="1" thickBot="1" x14ac:dyDescent="0.25">
      <c r="A4" s="106"/>
      <c r="B4" s="106"/>
      <c r="C4" s="106"/>
      <c r="D4" s="106"/>
      <c r="E4" s="104"/>
      <c r="G4" s="61"/>
      <c r="H4" s="286"/>
      <c r="I4" s="286"/>
    </row>
    <row r="5" spans="1:23" s="105" customFormat="1" ht="13.8" thickTop="1" x14ac:dyDescent="0.2">
      <c r="A5" s="106"/>
      <c r="B5" s="106"/>
      <c r="C5" s="106"/>
      <c r="D5" s="106"/>
      <c r="E5" s="107" t="str">
        <f>IF(学校基本情報!$C$2="","",TEXT(学校基本情報!$C$2,"ggge年m月d日"))</f>
        <v/>
      </c>
    </row>
    <row r="6" spans="1:23" s="105" customFormat="1" x14ac:dyDescent="0.2">
      <c r="A6" s="108" t="s">
        <v>57</v>
      </c>
      <c r="G6" s="109"/>
      <c r="H6" s="109"/>
      <c r="I6" s="109"/>
      <c r="J6" s="109"/>
      <c r="K6" s="109"/>
      <c r="L6" s="109"/>
    </row>
    <row r="7" spans="1:23" s="105" customFormat="1" ht="24.75" customHeight="1" x14ac:dyDescent="0.2">
      <c r="D7" s="110"/>
      <c r="E7" s="110"/>
      <c r="G7" s="109"/>
      <c r="H7" s="109"/>
      <c r="I7" s="109"/>
      <c r="J7" s="109"/>
      <c r="K7" s="109"/>
      <c r="L7" s="109"/>
    </row>
    <row r="8" spans="1:23" s="105" customFormat="1" ht="14.25" customHeight="1" x14ac:dyDescent="0.2">
      <c r="A8" s="272" t="s">
        <v>56</v>
      </c>
      <c r="B8" s="272"/>
      <c r="C8" s="272"/>
      <c r="D8" s="272"/>
      <c r="E8" s="272"/>
      <c r="G8" s="109"/>
      <c r="H8" s="109"/>
      <c r="I8" s="109"/>
      <c r="J8" s="109"/>
      <c r="K8" s="109"/>
      <c r="L8" s="109"/>
    </row>
    <row r="9" spans="1:23" s="105" customFormat="1" x14ac:dyDescent="0.2">
      <c r="A9" s="271"/>
      <c r="B9" s="271"/>
      <c r="C9" s="271"/>
      <c r="D9" s="271"/>
      <c r="E9" s="271"/>
      <c r="G9" s="109"/>
      <c r="H9" s="109"/>
      <c r="I9" s="109"/>
      <c r="J9" s="109"/>
      <c r="K9" s="109"/>
      <c r="L9" s="109"/>
    </row>
    <row r="10" spans="1:23" s="105" customFormat="1" x14ac:dyDescent="0.2">
      <c r="A10" s="106"/>
      <c r="B10" s="106"/>
      <c r="C10" s="106" t="s">
        <v>55</v>
      </c>
      <c r="D10" s="106"/>
      <c r="E10" s="111"/>
      <c r="G10" s="112"/>
      <c r="H10" s="112"/>
      <c r="I10" s="112"/>
      <c r="J10" s="112"/>
      <c r="K10" s="112"/>
      <c r="L10" s="112"/>
    </row>
    <row r="11" spans="1:23" s="105" customFormat="1" x14ac:dyDescent="0.2">
      <c r="A11" s="111"/>
      <c r="B11" s="111"/>
      <c r="C11" s="111"/>
      <c r="D11" s="111"/>
      <c r="E11" s="111"/>
      <c r="G11" s="112"/>
      <c r="H11" s="112"/>
      <c r="I11" s="112"/>
      <c r="J11" s="112"/>
      <c r="K11" s="112"/>
      <c r="L11" s="112"/>
    </row>
    <row r="12" spans="1:23" s="105" customFormat="1" ht="13.5" customHeight="1" x14ac:dyDescent="0.2">
      <c r="A12" s="113" t="s">
        <v>54</v>
      </c>
      <c r="B12" s="114" t="s">
        <v>51</v>
      </c>
      <c r="C12" s="114" t="s">
        <v>53</v>
      </c>
      <c r="D12" s="275" t="s">
        <v>49</v>
      </c>
      <c r="E12" s="275"/>
    </row>
    <row r="13" spans="1:23" s="112" customFormat="1" ht="46.5" customHeight="1" x14ac:dyDescent="0.2">
      <c r="A13" s="115" t="str">
        <f>IF(学校基本情報!$C$9="","",学校基本情報!$C$9)</f>
        <v/>
      </c>
      <c r="B13" s="116" t="str">
        <f>IF(学校基本情報!$C$10="","",TEXT(学校基本情報!$C$10,"ggge年m月d日"))</f>
        <v/>
      </c>
      <c r="C13" s="117" t="str">
        <f>IF(学校基本情報!$C$11="","",学校基本情報!$C$11)</f>
        <v/>
      </c>
      <c r="D13" s="273" t="str">
        <f>"〒"&amp;TEXT(学校基本情報!$C$12,"000-0000")&amp;CHAR(10)&amp;学校基本情報!$C$13&amp;学校基本情報!$C$14&amp;CHAR(10)&amp;"（電話）"&amp;学校基本情報!$C$15</f>
        <v>〒000-0000
（電話）</v>
      </c>
      <c r="E13" s="274"/>
      <c r="F13" s="109"/>
      <c r="G13" s="109"/>
      <c r="H13" s="109"/>
      <c r="I13" s="109"/>
      <c r="J13" s="109"/>
      <c r="K13" s="109"/>
      <c r="L13" s="109"/>
      <c r="M13" s="109"/>
      <c r="N13" s="109"/>
      <c r="O13" s="109"/>
      <c r="P13" s="109"/>
      <c r="Q13" s="109"/>
      <c r="R13" s="109"/>
      <c r="S13" s="109"/>
      <c r="T13" s="109"/>
      <c r="U13" s="109"/>
      <c r="V13" s="109"/>
      <c r="W13" s="109"/>
    </row>
    <row r="14" spans="1:23" s="112" customFormat="1" ht="13.5" customHeight="1" x14ac:dyDescent="0.2">
      <c r="A14" s="118" t="s">
        <v>52</v>
      </c>
      <c r="B14" s="114" t="s">
        <v>51</v>
      </c>
      <c r="C14" s="114" t="s">
        <v>50</v>
      </c>
      <c r="D14" s="276" t="s">
        <v>49</v>
      </c>
      <c r="E14" s="277"/>
      <c r="F14" s="109"/>
      <c r="G14" s="109"/>
      <c r="H14" s="109"/>
      <c r="I14" s="109"/>
      <c r="J14" s="109"/>
      <c r="K14" s="109"/>
      <c r="L14" s="109"/>
      <c r="M14" s="109"/>
      <c r="N14" s="109"/>
      <c r="O14" s="109"/>
      <c r="P14" s="109"/>
      <c r="Q14" s="109"/>
      <c r="R14" s="109"/>
      <c r="S14" s="109"/>
      <c r="T14" s="109"/>
      <c r="U14" s="109"/>
      <c r="V14" s="109"/>
      <c r="W14" s="109"/>
    </row>
    <row r="15" spans="1:23" s="112" customFormat="1" ht="46.5" customHeight="1" x14ac:dyDescent="0.2">
      <c r="A15" s="115" t="str">
        <f>IF(学校基本情報!$C$17="","",学校基本情報!$C$17)</f>
        <v/>
      </c>
      <c r="B15" s="116" t="str">
        <f>IF(学校基本情報!$C$18="","",TEXT(学校基本情報!$C$18,"ggge年m月d日"))</f>
        <v/>
      </c>
      <c r="C15" s="117" t="str">
        <f>IF(学校基本情報!$C$19="","",学校基本情報!$C$19)</f>
        <v/>
      </c>
      <c r="D15" s="273" t="str">
        <f>"〒"&amp;TEXT(学校基本情報!$C$20,"000-0000")&amp;CHAR(10)&amp;学校基本情報!$C$21&amp;学校基本情報!$C$22&amp;CHAR(10)&amp;"（電話）"&amp;学校基本情報!$C$23</f>
        <v>〒000-0000
（電話）</v>
      </c>
      <c r="E15" s="274"/>
      <c r="F15" s="109"/>
      <c r="G15" s="109"/>
      <c r="H15" s="109"/>
      <c r="I15" s="109"/>
      <c r="J15" s="109"/>
      <c r="K15" s="109"/>
      <c r="L15" s="109"/>
      <c r="M15" s="109"/>
      <c r="N15" s="109"/>
      <c r="O15" s="109"/>
      <c r="P15" s="109"/>
      <c r="Q15" s="109"/>
      <c r="R15" s="109"/>
      <c r="S15" s="109"/>
      <c r="T15" s="109"/>
      <c r="U15" s="109"/>
      <c r="V15" s="109"/>
      <c r="W15" s="109"/>
    </row>
    <row r="16" spans="1:23" s="99" customFormat="1" ht="10.5" customHeight="1" x14ac:dyDescent="0.2">
      <c r="A16" s="98"/>
      <c r="B16" s="98"/>
      <c r="C16" s="98"/>
      <c r="D16" s="98"/>
      <c r="E16" s="98"/>
      <c r="F16" s="96"/>
      <c r="G16" s="96"/>
      <c r="H16" s="96"/>
      <c r="I16" s="96"/>
      <c r="J16" s="96"/>
      <c r="K16" s="96"/>
      <c r="L16" s="96"/>
      <c r="M16" s="96"/>
      <c r="N16" s="96"/>
      <c r="O16" s="96"/>
      <c r="P16" s="96"/>
      <c r="Q16" s="96"/>
      <c r="R16" s="96"/>
      <c r="S16" s="96"/>
      <c r="T16" s="96"/>
      <c r="U16" s="96"/>
      <c r="V16" s="96"/>
      <c r="W16" s="96"/>
    </row>
    <row r="17" spans="1:23" s="96" customFormat="1" ht="10.5" customHeight="1" x14ac:dyDescent="0.2">
      <c r="A17" s="94"/>
      <c r="B17" s="94"/>
      <c r="C17" s="94"/>
      <c r="D17" s="94"/>
      <c r="E17" s="94"/>
      <c r="F17" s="99"/>
      <c r="G17" s="99"/>
      <c r="H17" s="99"/>
      <c r="I17" s="99"/>
      <c r="J17" s="99"/>
      <c r="K17" s="99"/>
      <c r="L17" s="99"/>
      <c r="M17" s="99"/>
      <c r="N17" s="99"/>
      <c r="O17" s="99"/>
      <c r="P17" s="99"/>
      <c r="Q17" s="99"/>
      <c r="R17" s="99"/>
      <c r="S17" s="99"/>
      <c r="T17" s="99"/>
      <c r="U17" s="99"/>
      <c r="V17" s="99"/>
      <c r="W17" s="99"/>
    </row>
    <row r="18" spans="1:23" s="96" customFormat="1" ht="18.75" customHeight="1" x14ac:dyDescent="0.2">
      <c r="A18" s="283" t="s">
        <v>120</v>
      </c>
      <c r="B18" s="283"/>
      <c r="C18" s="283"/>
      <c r="D18" s="99"/>
      <c r="E18" s="99"/>
      <c r="F18" s="99"/>
      <c r="G18" s="99"/>
      <c r="H18" s="99"/>
      <c r="I18" s="99"/>
      <c r="J18" s="99"/>
      <c r="K18" s="99"/>
      <c r="L18" s="99"/>
      <c r="M18" s="99"/>
      <c r="N18" s="99"/>
      <c r="O18" s="99"/>
      <c r="P18" s="99"/>
      <c r="Q18" s="99"/>
      <c r="R18" s="99"/>
      <c r="S18" s="99"/>
      <c r="T18" s="99"/>
      <c r="U18" s="99"/>
      <c r="V18" s="99"/>
      <c r="W18" s="99"/>
    </row>
    <row r="19" spans="1:23" s="96" customFormat="1" x14ac:dyDescent="0.2">
      <c r="A19" s="269" t="s">
        <v>48</v>
      </c>
      <c r="B19" s="278" t="s">
        <v>47</v>
      </c>
      <c r="C19" s="279"/>
      <c r="D19" s="284" t="s">
        <v>46</v>
      </c>
      <c r="E19" s="285"/>
    </row>
    <row r="20" spans="1:23" s="96" customFormat="1" ht="24.75" customHeight="1" x14ac:dyDescent="0.2">
      <c r="A20" s="270"/>
      <c r="B20" s="100" t="s">
        <v>45</v>
      </c>
      <c r="C20" s="100" t="s">
        <v>44</v>
      </c>
      <c r="D20" s="100" t="s">
        <v>45</v>
      </c>
      <c r="E20" s="100" t="s">
        <v>44</v>
      </c>
    </row>
    <row r="21" spans="1:23" s="99" customFormat="1" ht="27" customHeight="1" x14ac:dyDescent="0.2">
      <c r="A21" s="280" t="str">
        <f>IF(学校基本情報!$C$13="","",学校基本情報!$C$13)</f>
        <v/>
      </c>
      <c r="B21" s="87" t="s">
        <v>43</v>
      </c>
      <c r="C21" s="88" t="s">
        <v>226</v>
      </c>
      <c r="D21" s="87" t="s">
        <v>43</v>
      </c>
      <c r="E21" s="88" t="s">
        <v>225</v>
      </c>
      <c r="F21" s="287" t="str">
        <f>IF(OR(IFERROR(FIND("○",$B$21),0)+IFERROR(FIND("○",$C$21),0)+IFERROR(FIND("○",$D$21),0)+IFERROR(FIND("○",$E$21),0)+IFERROR(FIND("○",$A$18),0)&gt;0,$A$18="",$B$21="",$C$21="",$E$21="",$D$21=""),"ERROR","OK")</f>
        <v>ERROR</v>
      </c>
      <c r="G21" s="288"/>
    </row>
    <row r="22" spans="1:23" s="99" customFormat="1" ht="27" customHeight="1" x14ac:dyDescent="0.2">
      <c r="A22" s="281"/>
      <c r="B22" s="89"/>
      <c r="C22" s="88" t="s">
        <v>227</v>
      </c>
      <c r="D22" s="89"/>
      <c r="E22" s="88" t="s">
        <v>228</v>
      </c>
    </row>
    <row r="23" spans="1:23" s="99" customFormat="1" ht="27" hidden="1" customHeight="1" outlineLevel="1" x14ac:dyDescent="0.2">
      <c r="A23" s="281"/>
      <c r="B23" s="89"/>
      <c r="C23" s="88"/>
      <c r="D23" s="89"/>
      <c r="E23" s="88"/>
    </row>
    <row r="24" spans="1:23" s="99" customFormat="1" ht="27" hidden="1" customHeight="1" outlineLevel="1" x14ac:dyDescent="0.2">
      <c r="A24" s="281"/>
      <c r="B24" s="89"/>
      <c r="C24" s="88"/>
      <c r="D24" s="89"/>
      <c r="E24" s="88"/>
    </row>
    <row r="25" spans="1:23" s="99" customFormat="1" ht="27" hidden="1" customHeight="1" outlineLevel="1" x14ac:dyDescent="0.2">
      <c r="A25" s="282"/>
      <c r="B25" s="90"/>
      <c r="C25" s="88"/>
      <c r="D25" s="90"/>
      <c r="E25" s="88"/>
    </row>
    <row r="26" spans="1:23" s="96" customFormat="1" ht="10.5" hidden="1" customHeight="1" outlineLevel="1" x14ac:dyDescent="0.2">
      <c r="A26" s="94"/>
      <c r="B26" s="94"/>
      <c r="C26" s="94"/>
      <c r="D26" s="94"/>
      <c r="E26" s="94"/>
      <c r="F26" s="99"/>
      <c r="G26" s="99"/>
      <c r="H26" s="99"/>
      <c r="I26" s="99"/>
      <c r="J26" s="99"/>
      <c r="K26" s="99"/>
      <c r="L26" s="99"/>
      <c r="M26" s="99"/>
      <c r="N26" s="99"/>
      <c r="O26" s="99"/>
      <c r="P26" s="99"/>
      <c r="Q26" s="99"/>
      <c r="R26" s="99"/>
      <c r="S26" s="99"/>
      <c r="T26" s="99"/>
      <c r="U26" s="99"/>
      <c r="V26" s="99"/>
      <c r="W26" s="99"/>
    </row>
    <row r="27" spans="1:23" s="96" customFormat="1" ht="18.75" hidden="1" customHeight="1" outlineLevel="1" x14ac:dyDescent="0.2">
      <c r="A27" s="283" t="s">
        <v>120</v>
      </c>
      <c r="B27" s="283"/>
      <c r="C27" s="283"/>
      <c r="D27" s="99"/>
      <c r="E27" s="99"/>
      <c r="F27" s="99"/>
      <c r="G27" s="99"/>
      <c r="H27" s="99"/>
      <c r="I27" s="99"/>
      <c r="J27" s="99"/>
      <c r="K27" s="99"/>
      <c r="L27" s="99"/>
      <c r="M27" s="99"/>
      <c r="N27" s="99"/>
      <c r="O27" s="99"/>
      <c r="P27" s="99"/>
      <c r="Q27" s="99"/>
      <c r="R27" s="99"/>
      <c r="S27" s="99"/>
      <c r="T27" s="99"/>
      <c r="U27" s="99"/>
      <c r="V27" s="99"/>
      <c r="W27" s="99"/>
    </row>
    <row r="28" spans="1:23" s="96" customFormat="1" hidden="1" outlineLevel="1" x14ac:dyDescent="0.2">
      <c r="A28" s="269" t="s">
        <v>48</v>
      </c>
      <c r="B28" s="278" t="s">
        <v>47</v>
      </c>
      <c r="C28" s="279"/>
      <c r="D28" s="284" t="s">
        <v>46</v>
      </c>
      <c r="E28" s="285"/>
    </row>
    <row r="29" spans="1:23" s="96" customFormat="1" ht="24.75" hidden="1" customHeight="1" outlineLevel="1" x14ac:dyDescent="0.2">
      <c r="A29" s="270"/>
      <c r="B29" s="100" t="s">
        <v>45</v>
      </c>
      <c r="C29" s="100" t="s">
        <v>44</v>
      </c>
      <c r="D29" s="100" t="s">
        <v>45</v>
      </c>
      <c r="E29" s="100" t="s">
        <v>44</v>
      </c>
    </row>
    <row r="30" spans="1:23" s="99" customFormat="1" ht="27" hidden="1" customHeight="1" outlineLevel="1" x14ac:dyDescent="0.2">
      <c r="A30" s="280" t="str">
        <f>IF(学校基本情報!$C$13="","",学校基本情報!$C$13)</f>
        <v/>
      </c>
      <c r="B30" s="87"/>
      <c r="C30" s="88"/>
      <c r="D30" s="87"/>
      <c r="E30" s="88"/>
    </row>
    <row r="31" spans="1:23" s="99" customFormat="1" ht="27" hidden="1" customHeight="1" outlineLevel="1" x14ac:dyDescent="0.2">
      <c r="A31" s="281"/>
      <c r="B31" s="89"/>
      <c r="C31" s="88"/>
      <c r="D31" s="89"/>
      <c r="E31" s="88"/>
    </row>
    <row r="32" spans="1:23" s="99" customFormat="1" ht="27" hidden="1" customHeight="1" outlineLevel="1" x14ac:dyDescent="0.2">
      <c r="A32" s="282"/>
      <c r="B32" s="90"/>
      <c r="C32" s="88"/>
      <c r="D32" s="90"/>
      <c r="E32" s="88"/>
    </row>
    <row r="33" spans="1:5" s="109" customFormat="1" ht="196.2" customHeight="1" collapsed="1" x14ac:dyDescent="0.2">
      <c r="A33" s="267" t="s">
        <v>239</v>
      </c>
      <c r="B33" s="267"/>
      <c r="C33" s="267"/>
      <c r="D33" s="267"/>
      <c r="E33" s="267"/>
    </row>
  </sheetData>
  <sheetProtection sheet="1" formatCells="0" formatColumns="0" formatRows="0" insertColumns="0" insertRows="0" insertHyperlinks="0" deleteColumns="0" deleteRows="0" sort="0" autoFilter="0" pivotTables="0"/>
  <mergeCells count="20">
    <mergeCell ref="A30:A32"/>
    <mergeCell ref="H2:I4"/>
    <mergeCell ref="D19:E19"/>
    <mergeCell ref="F21:G21"/>
    <mergeCell ref="A33:E33"/>
    <mergeCell ref="A3:E3"/>
    <mergeCell ref="A19:A20"/>
    <mergeCell ref="A9:E9"/>
    <mergeCell ref="A8:E8"/>
    <mergeCell ref="D15:E15"/>
    <mergeCell ref="D12:E12"/>
    <mergeCell ref="D13:E13"/>
    <mergeCell ref="D14:E14"/>
    <mergeCell ref="B19:C19"/>
    <mergeCell ref="A21:A25"/>
    <mergeCell ref="A28:A29"/>
    <mergeCell ref="A18:C18"/>
    <mergeCell ref="A27:C27"/>
    <mergeCell ref="B28:C28"/>
    <mergeCell ref="D28:E28"/>
  </mergeCells>
  <phoneticPr fontId="23"/>
  <conditionalFormatting sqref="A18 A27">
    <cfRule type="cellIs" dxfId="32" priority="5" operator="equal">
      <formula>"令和○○年○月○日に変更のあったもの"</formula>
    </cfRule>
  </conditionalFormatting>
  <conditionalFormatting sqref="A18:C18 B21:D21 E21:E25 C22:C25 A27:C27 B30:D30 E30:E32 C31:C32">
    <cfRule type="containsBlanks" dxfId="31" priority="9">
      <formula>LEN(TRIM(A18))=0</formula>
    </cfRule>
  </conditionalFormatting>
  <conditionalFormatting sqref="B21 D21 B30 D30">
    <cfRule type="cellIs" dxfId="30" priority="6" operator="equal">
      <formula>"○○専門学校"</formula>
    </cfRule>
  </conditionalFormatting>
  <conditionalFormatting sqref="C21:C22">
    <cfRule type="cellIs" dxfId="29" priority="2" operator="equal">
      <formula>"○○専門課程　□□学科"</formula>
    </cfRule>
    <cfRule type="cellIs" dxfId="28" priority="8" operator="equal">
      <formula>"○○専門課程　△△学科"</formula>
    </cfRule>
  </conditionalFormatting>
  <conditionalFormatting sqref="E21:E22">
    <cfRule type="cellIs" dxfId="27" priority="1" operator="equal">
      <formula>"○○専門課程　■■学科"</formula>
    </cfRule>
    <cfRule type="cellIs" dxfId="26" priority="4" operator="equal">
      <formula>"○○専門課程　▲▲学科"</formula>
    </cfRule>
  </conditionalFormatting>
  <dataValidations xWindow="441" yWindow="680" count="5">
    <dataValidation allowBlank="1" showInputMessage="1" showErrorMessage="1" promptTitle="課程名から正しく記入ください" prompt="課程名と学科名の間に「　（スペース）」を入れて記入ください" sqref="E30:E32 E21:E25" xr:uid="{17C5A3A4-E872-4C97-96BC-821A244A0648}"/>
    <dataValidation allowBlank="1" showInputMessage="1" showErrorMessage="1" promptTitle="変更年月日（和暦）＋「に変更のあったもの」　と入力ください" prompt="（例）変更年月日が令和4年4月1日の場合、_x000a_　「令和4年4月1日に変更のあったもの」と入力ください" sqref="A18" xr:uid="{1CD0E5FC-281D-40BD-AEDB-DDEDF9E55437}"/>
    <dataValidation allowBlank="1" showInputMessage="1" showErrorMessage="1" promptTitle="変更年月日（和暦）＋「に変更のあったもの」　と入力ください" prompt="（例）変更年月日が令和4年4月1日の場合、_x000a_　「令和4年4月1日に変更のあったもの」　と入力ください" sqref="A27:C27" xr:uid="{4D30DDFC-E7CE-4579-A29E-B2E9A8A967D0}"/>
    <dataValidation allowBlank="1" showInputMessage="1" showErrorMessage="1" promptTitle="告示されている名称で、正しく記入ください" prompt=" " sqref="B21 B30" xr:uid="{40C2CE34-FB7E-4FDF-8755-E6616E84DA9A}"/>
    <dataValidation allowBlank="1" showInputMessage="1" showErrorMessage="1" promptTitle="告示されている名称で正しく記入ください" prompt=" " sqref="C30:C32 C21:C25" xr:uid="{864FBF3D-6A99-4AA0-A4E3-1B73D9E6838C}"/>
  </dataValidations>
  <printOptions horizontalCentered="1"/>
  <pageMargins left="0.39370078740157483" right="0.39370078740157483" top="0.39370078740157483" bottom="0.39370078740157483" header="0.51181102362204722" footer="0.51181102362204722"/>
  <pageSetup paperSize="9" scale="7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6"/>
  <sheetViews>
    <sheetView showGridLines="0" showWhiteSpace="0" view="pageBreakPreview" zoomScaleNormal="85" zoomScaleSheetLayoutView="100" workbookViewId="0">
      <selection activeCell="A36" sqref="A36:H36"/>
    </sheetView>
  </sheetViews>
  <sheetFormatPr defaultColWidth="9" defaultRowHeight="13.2" outlineLevelRow="1" x14ac:dyDescent="0.2"/>
  <cols>
    <col min="1" max="1" width="6" style="120" customWidth="1"/>
    <col min="2" max="2" width="10.77734375" style="119" customWidth="1"/>
    <col min="3" max="3" width="18.77734375" style="91" customWidth="1"/>
    <col min="4" max="4" width="7.6640625" style="91" customWidth="1"/>
    <col min="5" max="6" width="11.33203125" style="92" customWidth="1"/>
    <col min="7" max="7" width="11.77734375" style="92" customWidth="1"/>
    <col min="8" max="8" width="17.6640625" style="93" customWidth="1"/>
    <col min="9" max="16384" width="9" style="93"/>
  </cols>
  <sheetData>
    <row r="1" spans="1:14" s="104" customFormat="1" x14ac:dyDescent="0.2">
      <c r="A1" s="130" t="s">
        <v>71</v>
      </c>
      <c r="B1" s="131"/>
      <c r="C1" s="101"/>
      <c r="D1" s="101"/>
      <c r="E1" s="102"/>
      <c r="F1" s="102"/>
      <c r="G1" s="102"/>
      <c r="J1" s="105"/>
      <c r="K1" s="105"/>
      <c r="L1" s="105"/>
    </row>
    <row r="2" spans="1:14" s="104" customFormat="1" ht="13.2" customHeight="1" x14ac:dyDescent="0.2">
      <c r="A2" s="132"/>
      <c r="B2" s="131"/>
      <c r="C2" s="101"/>
      <c r="D2" s="101"/>
      <c r="E2" s="102"/>
      <c r="F2" s="102"/>
      <c r="G2" s="103"/>
      <c r="J2" s="61"/>
      <c r="K2" s="254" t="str">
        <f>IF(学校基本情報!$E$5="〇",$I$24,"")</f>
        <v/>
      </c>
      <c r="L2" s="254"/>
      <c r="M2" s="254"/>
      <c r="N2" s="254"/>
    </row>
    <row r="3" spans="1:14" s="104" customFormat="1" ht="14.25" customHeight="1" x14ac:dyDescent="0.2">
      <c r="A3" s="268" t="s">
        <v>70</v>
      </c>
      <c r="B3" s="268"/>
      <c r="C3" s="268"/>
      <c r="D3" s="268"/>
      <c r="E3" s="268"/>
      <c r="F3" s="268"/>
      <c r="G3" s="268"/>
      <c r="H3" s="268"/>
      <c r="J3" s="66" t="s">
        <v>200</v>
      </c>
      <c r="K3" s="254"/>
      <c r="L3" s="254"/>
      <c r="M3" s="254"/>
      <c r="N3" s="254"/>
    </row>
    <row r="4" spans="1:14" s="104" customFormat="1" ht="15" customHeight="1" thickBot="1" x14ac:dyDescent="0.25">
      <c r="A4" s="106"/>
      <c r="B4" s="106"/>
      <c r="C4" s="106"/>
      <c r="D4" s="106"/>
      <c r="E4" s="106"/>
      <c r="F4" s="106"/>
      <c r="G4" s="106"/>
      <c r="I4" s="133"/>
      <c r="J4" s="61"/>
      <c r="K4" s="312"/>
      <c r="L4" s="312"/>
      <c r="M4" s="312"/>
      <c r="N4" s="312"/>
    </row>
    <row r="5" spans="1:14" s="104" customFormat="1" x14ac:dyDescent="0.2">
      <c r="A5" s="106"/>
      <c r="B5" s="106"/>
      <c r="C5" s="106"/>
      <c r="D5" s="106"/>
      <c r="E5" s="106"/>
      <c r="F5" s="106"/>
      <c r="G5" s="106"/>
      <c r="H5" s="107" t="str">
        <f>IF(学校基本情報!$C$2="","",TEXT(学校基本情報!$C$2,"ggge年m月d日"))</f>
        <v/>
      </c>
      <c r="I5" s="134"/>
    </row>
    <row r="6" spans="1:14" s="104" customFormat="1" x14ac:dyDescent="0.2">
      <c r="A6" s="132"/>
      <c r="B6" s="106"/>
      <c r="C6" s="106"/>
      <c r="D6" s="106"/>
      <c r="E6" s="106"/>
      <c r="F6" s="106"/>
      <c r="G6" s="106"/>
    </row>
    <row r="7" spans="1:14" s="104" customFormat="1" x14ac:dyDescent="0.2">
      <c r="A7" s="132"/>
      <c r="B7" s="106"/>
      <c r="C7" s="106"/>
      <c r="D7" s="106"/>
      <c r="E7" s="106"/>
      <c r="F7" s="106"/>
      <c r="G7" s="106"/>
    </row>
    <row r="8" spans="1:14" s="104" customFormat="1" ht="14.25" customHeight="1" x14ac:dyDescent="0.2">
      <c r="A8" s="108" t="s">
        <v>69</v>
      </c>
      <c r="B8" s="131"/>
      <c r="C8" s="106"/>
      <c r="D8" s="106"/>
      <c r="E8" s="106"/>
      <c r="F8" s="106"/>
      <c r="G8" s="106"/>
    </row>
    <row r="9" spans="1:14" s="104" customFormat="1" x14ac:dyDescent="0.2">
      <c r="A9" s="108"/>
      <c r="B9" s="131"/>
      <c r="C9" s="106"/>
      <c r="D9" s="106"/>
      <c r="E9" s="106"/>
      <c r="F9" s="106"/>
      <c r="G9" s="106"/>
    </row>
    <row r="10" spans="1:14" s="104" customFormat="1" x14ac:dyDescent="0.2">
      <c r="A10" s="132"/>
      <c r="B10" s="108"/>
      <c r="C10" s="106"/>
      <c r="D10" s="106"/>
      <c r="E10" s="106"/>
      <c r="F10" s="106"/>
      <c r="G10" s="106"/>
    </row>
    <row r="11" spans="1:14" s="104" customFormat="1" x14ac:dyDescent="0.2">
      <c r="A11" s="289" t="s">
        <v>68</v>
      </c>
      <c r="B11" s="289"/>
      <c r="C11" s="289"/>
      <c r="D11" s="289"/>
      <c r="E11" s="289"/>
      <c r="F11" s="289"/>
      <c r="G11" s="289"/>
      <c r="H11" s="289"/>
    </row>
    <row r="12" spans="1:14" s="104" customFormat="1" x14ac:dyDescent="0.2">
      <c r="A12" s="289"/>
      <c r="B12" s="289"/>
      <c r="C12" s="289"/>
      <c r="D12" s="289"/>
      <c r="E12" s="289"/>
      <c r="F12" s="289"/>
      <c r="G12" s="289"/>
      <c r="H12" s="289"/>
    </row>
    <row r="13" spans="1:14" s="104" customFormat="1" x14ac:dyDescent="0.2">
      <c r="A13" s="132"/>
      <c r="B13" s="106"/>
      <c r="C13" s="106"/>
      <c r="D13" s="106"/>
      <c r="E13" s="102"/>
      <c r="F13" s="110"/>
      <c r="G13" s="102"/>
    </row>
    <row r="14" spans="1:14" s="104" customFormat="1" ht="24" customHeight="1" x14ac:dyDescent="0.2">
      <c r="A14" s="132"/>
      <c r="B14" s="268" t="s">
        <v>55</v>
      </c>
      <c r="C14" s="268"/>
      <c r="D14" s="268"/>
      <c r="E14" s="268"/>
      <c r="F14" s="268"/>
      <c r="G14" s="268"/>
    </row>
    <row r="15" spans="1:14" s="104" customFormat="1" ht="27" customHeight="1" x14ac:dyDescent="0.2">
      <c r="A15" s="132"/>
      <c r="B15" s="106"/>
      <c r="C15" s="106"/>
      <c r="D15" s="106"/>
      <c r="E15" s="106"/>
      <c r="F15" s="106"/>
      <c r="G15" s="106"/>
    </row>
    <row r="16" spans="1:14" s="104" customFormat="1" x14ac:dyDescent="0.2">
      <c r="A16" s="275" t="s">
        <v>67</v>
      </c>
      <c r="B16" s="275"/>
      <c r="C16" s="114" t="s">
        <v>64</v>
      </c>
      <c r="D16" s="276" t="s">
        <v>66</v>
      </c>
      <c r="E16" s="277"/>
      <c r="F16" s="275" t="s">
        <v>65</v>
      </c>
      <c r="G16" s="275"/>
      <c r="H16" s="275"/>
    </row>
    <row r="17" spans="1:10" s="104" customFormat="1" ht="66" customHeight="1" x14ac:dyDescent="0.2">
      <c r="A17" s="313" t="str">
        <f>IF(学校基本情報!$C$9="","",学校基本情報!$C$9)</f>
        <v/>
      </c>
      <c r="B17" s="314"/>
      <c r="C17" s="116" t="str">
        <f>IF(学校基本情報!$C$10="","",TEXT(学校基本情報!$C$10,"ggge年m月d日"))</f>
        <v/>
      </c>
      <c r="D17" s="292" t="str">
        <f>IF(学校基本情報!$C$11="","",学校基本情報!$C$11)</f>
        <v/>
      </c>
      <c r="E17" s="293"/>
      <c r="F17" s="298" t="str">
        <f>"〒"&amp;TEXT(学校基本情報!$C$12,"000-0000")&amp;CHAR(10)&amp;学校基本情報!$C$13&amp;学校基本情報!$C$14&amp;CHAR(10)&amp;"（電話）"&amp;学校基本情報!$C$15</f>
        <v>〒000-0000
（電話）</v>
      </c>
      <c r="G17" s="299"/>
      <c r="H17" s="300"/>
    </row>
    <row r="18" spans="1:10" s="104" customFormat="1" x14ac:dyDescent="0.2">
      <c r="A18" s="276" t="s">
        <v>52</v>
      </c>
      <c r="B18" s="277"/>
      <c r="C18" s="114" t="s">
        <v>64</v>
      </c>
      <c r="D18" s="276" t="s">
        <v>50</v>
      </c>
      <c r="E18" s="277"/>
      <c r="F18" s="275" t="s">
        <v>63</v>
      </c>
      <c r="G18" s="275"/>
      <c r="H18" s="275"/>
    </row>
    <row r="19" spans="1:10" s="104" customFormat="1" ht="66" customHeight="1" x14ac:dyDescent="0.2">
      <c r="A19" s="313" t="str">
        <f>IF(学校基本情報!$C$17="","",学校基本情報!$C$17)</f>
        <v/>
      </c>
      <c r="B19" s="315"/>
      <c r="C19" s="116" t="str">
        <f>IF(学校基本情報!$C$18="","",TEXT(学校基本情報!$C$18,"ggge年m月d日"))</f>
        <v/>
      </c>
      <c r="D19" s="292" t="str">
        <f>IF(学校基本情報!$C$19="","",学校基本情報!$C$19)</f>
        <v/>
      </c>
      <c r="E19" s="293"/>
      <c r="F19" s="298" t="str">
        <f>"〒"&amp;TEXT(学校基本情報!$C$20,"000-0000")&amp;CHAR(10)&amp;学校基本情報!$C$21&amp;学校基本情報!$C$22&amp;CHAR(10)&amp;"（電話）"&amp;学校基本情報!$C$23</f>
        <v>〒000-0000
（電話）</v>
      </c>
      <c r="G19" s="299"/>
      <c r="H19" s="300"/>
    </row>
    <row r="20" spans="1:10" x14ac:dyDescent="0.2">
      <c r="B20" s="95"/>
      <c r="C20" s="95"/>
      <c r="D20" s="95"/>
      <c r="E20" s="95"/>
      <c r="F20" s="95"/>
      <c r="G20" s="95"/>
    </row>
    <row r="21" spans="1:10" x14ac:dyDescent="0.2">
      <c r="B21" s="95"/>
      <c r="C21" s="95"/>
      <c r="D21" s="95"/>
      <c r="F21" s="97"/>
    </row>
    <row r="22" spans="1:10" x14ac:dyDescent="0.2">
      <c r="A22" s="283" t="s">
        <v>209</v>
      </c>
      <c r="B22" s="283"/>
      <c r="C22" s="283"/>
      <c r="D22" s="283"/>
    </row>
    <row r="23" spans="1:10" ht="27" customHeight="1" x14ac:dyDescent="0.2">
      <c r="A23" s="290" t="s">
        <v>48</v>
      </c>
      <c r="B23" s="291"/>
      <c r="C23" s="290" t="s">
        <v>62</v>
      </c>
      <c r="D23" s="291"/>
      <c r="E23" s="290" t="s">
        <v>44</v>
      </c>
      <c r="F23" s="294"/>
      <c r="G23" s="294"/>
      <c r="H23" s="291"/>
    </row>
    <row r="24" spans="1:10" ht="27" customHeight="1" x14ac:dyDescent="0.2">
      <c r="A24" s="307" t="str">
        <f>IF(学校基本情報!$C$13="","",学校基本情報!$C$13)</f>
        <v/>
      </c>
      <c r="B24" s="302"/>
      <c r="C24" s="310" t="s">
        <v>43</v>
      </c>
      <c r="D24" s="311"/>
      <c r="E24" s="295" t="s">
        <v>60</v>
      </c>
      <c r="F24" s="296"/>
      <c r="G24" s="296"/>
      <c r="H24" s="297"/>
      <c r="I24" s="287" t="str">
        <f>IF(OR(IFERROR(FIND("○",$C$24),0)+IFERROR(FIND("○",$E$24),0)+IFERROR(FIND("○",$A$22),0)&gt;0,$A$22="",$C$24="",$E$24=""),"ERROR","OK")</f>
        <v>ERROR</v>
      </c>
      <c r="J24" s="288"/>
    </row>
    <row r="25" spans="1:10" ht="27" customHeight="1" x14ac:dyDescent="0.2">
      <c r="A25" s="308"/>
      <c r="B25" s="304"/>
      <c r="C25" s="121"/>
      <c r="D25" s="122"/>
      <c r="E25" s="295" t="s">
        <v>229</v>
      </c>
      <c r="F25" s="296"/>
      <c r="G25" s="296"/>
      <c r="H25" s="297"/>
    </row>
    <row r="26" spans="1:10" ht="27" hidden="1" customHeight="1" outlineLevel="1" x14ac:dyDescent="0.2">
      <c r="A26" s="308"/>
      <c r="B26" s="304"/>
      <c r="C26" s="121"/>
      <c r="D26" s="122"/>
      <c r="E26" s="295"/>
      <c r="F26" s="296"/>
      <c r="G26" s="296"/>
      <c r="H26" s="297"/>
    </row>
    <row r="27" spans="1:10" ht="27" hidden="1" customHeight="1" outlineLevel="1" x14ac:dyDescent="0.2">
      <c r="A27" s="308"/>
      <c r="B27" s="304"/>
      <c r="C27" s="121"/>
      <c r="D27" s="122"/>
      <c r="E27" s="295"/>
      <c r="F27" s="296"/>
      <c r="G27" s="296"/>
      <c r="H27" s="297"/>
    </row>
    <row r="28" spans="1:10" ht="27" hidden="1" customHeight="1" outlineLevel="1" x14ac:dyDescent="0.2">
      <c r="A28" s="309"/>
      <c r="B28" s="306"/>
      <c r="C28" s="123"/>
      <c r="D28" s="124"/>
      <c r="E28" s="295"/>
      <c r="F28" s="296"/>
      <c r="G28" s="296"/>
      <c r="H28" s="297"/>
    </row>
    <row r="29" spans="1:10" hidden="1" outlineLevel="1" x14ac:dyDescent="0.2">
      <c r="B29" s="95"/>
      <c r="C29" s="95"/>
      <c r="D29" s="95"/>
      <c r="F29" s="97"/>
    </row>
    <row r="30" spans="1:10" hidden="1" outlineLevel="1" x14ac:dyDescent="0.2">
      <c r="A30" s="283" t="s">
        <v>209</v>
      </c>
      <c r="B30" s="283"/>
      <c r="C30" s="283"/>
      <c r="D30" s="283"/>
    </row>
    <row r="31" spans="1:10" ht="27" hidden="1" customHeight="1" outlineLevel="1" x14ac:dyDescent="0.2">
      <c r="A31" s="290" t="s">
        <v>48</v>
      </c>
      <c r="B31" s="291"/>
      <c r="C31" s="290" t="s">
        <v>62</v>
      </c>
      <c r="D31" s="291"/>
      <c r="E31" s="290" t="s">
        <v>44</v>
      </c>
      <c r="F31" s="294"/>
      <c r="G31" s="294"/>
      <c r="H31" s="291"/>
    </row>
    <row r="32" spans="1:10" ht="27" hidden="1" customHeight="1" outlineLevel="1" x14ac:dyDescent="0.2">
      <c r="A32" s="301" t="str">
        <f>IF(学校基本情報!$C$13="","",学校基本情報!$C$13)</f>
        <v/>
      </c>
      <c r="B32" s="302"/>
      <c r="C32" s="310"/>
      <c r="D32" s="311"/>
      <c r="E32" s="295"/>
      <c r="F32" s="296"/>
      <c r="G32" s="296"/>
      <c r="H32" s="297"/>
    </row>
    <row r="33" spans="1:8" ht="27" hidden="1" customHeight="1" outlineLevel="1" x14ac:dyDescent="0.2">
      <c r="A33" s="303"/>
      <c r="B33" s="304"/>
      <c r="C33" s="121"/>
      <c r="D33" s="122"/>
      <c r="E33" s="295"/>
      <c r="F33" s="296"/>
      <c r="G33" s="296"/>
      <c r="H33" s="297"/>
    </row>
    <row r="34" spans="1:8" ht="27" hidden="1" customHeight="1" outlineLevel="1" x14ac:dyDescent="0.2">
      <c r="A34" s="305"/>
      <c r="B34" s="306"/>
      <c r="C34" s="123"/>
      <c r="D34" s="124"/>
      <c r="E34" s="295"/>
      <c r="F34" s="296"/>
      <c r="G34" s="296"/>
      <c r="H34" s="297"/>
    </row>
    <row r="35" spans="1:8" collapsed="1" x14ac:dyDescent="0.2">
      <c r="A35" s="126"/>
      <c r="B35" s="127"/>
      <c r="C35" s="125"/>
      <c r="D35" s="125"/>
      <c r="E35" s="128"/>
      <c r="F35" s="128"/>
      <c r="G35" s="128"/>
      <c r="H35" s="129"/>
    </row>
    <row r="36" spans="1:8" s="104" customFormat="1" ht="118.5" customHeight="1" x14ac:dyDescent="0.2">
      <c r="A36" s="289" t="s">
        <v>240</v>
      </c>
      <c r="B36" s="289"/>
      <c r="C36" s="289"/>
      <c r="D36" s="289"/>
      <c r="E36" s="289"/>
      <c r="F36" s="289"/>
      <c r="G36" s="289"/>
      <c r="H36" s="289"/>
    </row>
  </sheetData>
  <sheetProtection sheet="1" formatCells="0" formatColumns="0" formatRows="0" insertColumns="0" insertRows="0" insertHyperlinks="0" deleteColumns="0" deleteRows="0" sort="0" autoFilter="0" pivotTables="0"/>
  <mergeCells count="38">
    <mergeCell ref="K2:N4"/>
    <mergeCell ref="I24:J24"/>
    <mergeCell ref="C32:D32"/>
    <mergeCell ref="E32:H32"/>
    <mergeCell ref="E33:H33"/>
    <mergeCell ref="A3:H3"/>
    <mergeCell ref="A11:H12"/>
    <mergeCell ref="A17:B17"/>
    <mergeCell ref="A19:B19"/>
    <mergeCell ref="A18:B18"/>
    <mergeCell ref="B14:G14"/>
    <mergeCell ref="E34:H34"/>
    <mergeCell ref="A32:B34"/>
    <mergeCell ref="E31:H31"/>
    <mergeCell ref="A24:B28"/>
    <mergeCell ref="C24:D24"/>
    <mergeCell ref="A30:D30"/>
    <mergeCell ref="A31:B31"/>
    <mergeCell ref="C31:D31"/>
    <mergeCell ref="E26:H26"/>
    <mergeCell ref="E27:H27"/>
    <mergeCell ref="E28:H28"/>
    <mergeCell ref="A36:H36"/>
    <mergeCell ref="A23:B23"/>
    <mergeCell ref="C23:D23"/>
    <mergeCell ref="A16:B16"/>
    <mergeCell ref="D17:E17"/>
    <mergeCell ref="D19:E19"/>
    <mergeCell ref="D16:E16"/>
    <mergeCell ref="D18:E18"/>
    <mergeCell ref="E23:H23"/>
    <mergeCell ref="E24:H24"/>
    <mergeCell ref="E25:H25"/>
    <mergeCell ref="A22:D22"/>
    <mergeCell ref="F16:H16"/>
    <mergeCell ref="F18:H18"/>
    <mergeCell ref="F17:H17"/>
    <mergeCell ref="F19:H19"/>
  </mergeCells>
  <phoneticPr fontId="18"/>
  <conditionalFormatting sqref="A22">
    <cfRule type="cellIs" dxfId="25" priority="12" operator="equal">
      <formula>"令和○○年○月○日に廃止されたもの"</formula>
    </cfRule>
  </conditionalFormatting>
  <conditionalFormatting sqref="A30">
    <cfRule type="cellIs" dxfId="24" priority="2" operator="equal">
      <formula>"令和○○年○月○日に廃止されたもの"</formula>
    </cfRule>
  </conditionalFormatting>
  <conditionalFormatting sqref="C24 E24:H28 C32 E32:H34">
    <cfRule type="containsBlanks" dxfId="23" priority="13">
      <formula>LEN(TRIM(C24))=0</formula>
    </cfRule>
  </conditionalFormatting>
  <conditionalFormatting sqref="C24">
    <cfRule type="cellIs" dxfId="22" priority="10" operator="equal">
      <formula>"○○専門学校"</formula>
    </cfRule>
  </conditionalFormatting>
  <conditionalFormatting sqref="C32">
    <cfRule type="cellIs" dxfId="21" priority="3" operator="equal">
      <formula>"○○専門学校"</formula>
    </cfRule>
  </conditionalFormatting>
  <conditionalFormatting sqref="E24:H25">
    <cfRule type="cellIs" dxfId="20" priority="1" operator="equal">
      <formula>"○○専門課程　××学科"</formula>
    </cfRule>
  </conditionalFormatting>
  <conditionalFormatting sqref="E24:H28 E32:H34">
    <cfRule type="cellIs" dxfId="19" priority="9" operator="equal">
      <formula>"○○専門課程　○○学科"</formula>
    </cfRule>
  </conditionalFormatting>
  <dataValidations xWindow="97" yWindow="547" count="2">
    <dataValidation allowBlank="1" showInputMessage="1" showErrorMessage="1" promptTitle="廃止年月日（和暦）＋ 「に廃止されたもの」 と入力ください" prompt="（例）廃止年月日が 令和4年3月31日の場合、_x000a_　「令和4年3月31日に廃止されたもの」　と入力ください" sqref="A22:D22 A30:D30" xr:uid="{86CABD37-72EF-45C6-B8CA-C69F4A64131C}"/>
    <dataValidation allowBlank="1" showInputMessage="1" showErrorMessage="1" promptTitle="告示されている名称で、正しく記入ください" prompt=" " sqref="C32:D32 C24:D24 E24:H28 E32:H34" xr:uid="{3BD41A6B-C6F2-457C-8E29-E5CBC17B2E5C}"/>
  </dataValidations>
  <printOptions horizontalCentered="1"/>
  <pageMargins left="0.31496062992125984" right="0.31496062992125984" top="0.55118110236220474" bottom="0.55118110236220474" header="0.31496062992125984" footer="0.31496062992125984"/>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6"/>
  <sheetViews>
    <sheetView showGridLines="0" showWhiteSpace="0" view="pageBreakPreview" zoomScale="85" zoomScaleNormal="85" zoomScaleSheetLayoutView="85" workbookViewId="0">
      <selection activeCell="I34" sqref="I34"/>
    </sheetView>
  </sheetViews>
  <sheetFormatPr defaultColWidth="9" defaultRowHeight="13.2" outlineLevelRow="1" x14ac:dyDescent="0.2"/>
  <cols>
    <col min="1" max="1" width="6" style="120" customWidth="1"/>
    <col min="2" max="2" width="10.77734375" style="119" customWidth="1"/>
    <col min="3" max="3" width="18.77734375" style="91" customWidth="1"/>
    <col min="4" max="4" width="6.6640625" style="91" customWidth="1"/>
    <col min="5" max="5" width="7.6640625" style="91" customWidth="1"/>
    <col min="6" max="6" width="5.6640625" style="92" customWidth="1"/>
    <col min="7" max="7" width="11.33203125" style="92" customWidth="1"/>
    <col min="8" max="8" width="11.77734375" style="92" customWidth="1"/>
    <col min="9" max="9" width="20.88671875" style="93" customWidth="1"/>
    <col min="10" max="16384" width="9" style="93"/>
  </cols>
  <sheetData>
    <row r="1" spans="1:15" s="104" customFormat="1" x14ac:dyDescent="0.2">
      <c r="A1" s="130" t="s">
        <v>80</v>
      </c>
      <c r="B1" s="131"/>
      <c r="C1" s="101"/>
      <c r="D1" s="101"/>
      <c r="E1" s="101"/>
      <c r="F1" s="102"/>
      <c r="G1" s="102"/>
      <c r="H1" s="102"/>
      <c r="K1" s="61"/>
      <c r="L1" s="254" t="str">
        <f>IF(学校基本情報!$F$5="〇",$J$24,"")</f>
        <v/>
      </c>
      <c r="M1" s="254"/>
      <c r="N1" s="254"/>
      <c r="O1" s="254"/>
    </row>
    <row r="2" spans="1:15" s="104" customFormat="1" x14ac:dyDescent="0.2">
      <c r="A2" s="132"/>
      <c r="B2" s="131"/>
      <c r="C2" s="101"/>
      <c r="D2" s="101"/>
      <c r="E2" s="101"/>
      <c r="F2" s="102"/>
      <c r="G2" s="102"/>
      <c r="H2" s="103"/>
      <c r="K2" s="66" t="s">
        <v>200</v>
      </c>
      <c r="L2" s="254"/>
      <c r="M2" s="254"/>
      <c r="N2" s="254"/>
      <c r="O2" s="254"/>
    </row>
    <row r="3" spans="1:15" s="104" customFormat="1" ht="14.25" customHeight="1" thickBot="1" x14ac:dyDescent="0.25">
      <c r="A3" s="268" t="s">
        <v>79</v>
      </c>
      <c r="B3" s="268"/>
      <c r="C3" s="268"/>
      <c r="D3" s="268"/>
      <c r="E3" s="268"/>
      <c r="F3" s="268"/>
      <c r="G3" s="268"/>
      <c r="H3" s="268"/>
      <c r="I3" s="268"/>
      <c r="K3" s="61"/>
      <c r="L3" s="312"/>
      <c r="M3" s="312"/>
      <c r="N3" s="312"/>
      <c r="O3" s="312"/>
    </row>
    <row r="4" spans="1:15" s="104" customFormat="1" ht="14.4" x14ac:dyDescent="0.2">
      <c r="A4" s="106"/>
      <c r="B4" s="106"/>
      <c r="C4" s="106"/>
      <c r="D4" s="106"/>
      <c r="E4" s="106"/>
      <c r="F4" s="106"/>
      <c r="G4" s="106"/>
      <c r="H4" s="106"/>
      <c r="J4" s="133"/>
    </row>
    <row r="5" spans="1:15" s="104" customFormat="1" x14ac:dyDescent="0.2">
      <c r="A5" s="106"/>
      <c r="B5" s="106"/>
      <c r="C5" s="106"/>
      <c r="D5" s="106"/>
      <c r="E5" s="106"/>
      <c r="F5" s="106"/>
      <c r="G5" s="106"/>
      <c r="H5" s="106"/>
      <c r="I5" s="107" t="str">
        <f>IF(学校基本情報!$C$2="","",TEXT(学校基本情報!$C$2,"ggge年m月d日"))</f>
        <v/>
      </c>
      <c r="J5" s="134"/>
    </row>
    <row r="6" spans="1:15" s="104" customFormat="1" x14ac:dyDescent="0.2">
      <c r="A6" s="132"/>
      <c r="B6" s="106"/>
      <c r="C6" s="106"/>
      <c r="D6" s="106"/>
      <c r="E6" s="106"/>
      <c r="F6" s="106"/>
      <c r="G6" s="106"/>
      <c r="H6" s="106"/>
    </row>
    <row r="7" spans="1:15" s="104" customFormat="1" ht="13.2" customHeight="1" x14ac:dyDescent="0.2">
      <c r="A7" s="132"/>
      <c r="B7" s="106"/>
      <c r="C7" s="106"/>
      <c r="D7" s="106"/>
      <c r="E7" s="106"/>
      <c r="F7" s="106"/>
      <c r="G7" s="106"/>
      <c r="H7" s="106"/>
    </row>
    <row r="8" spans="1:15" s="104" customFormat="1" ht="14.25" customHeight="1" x14ac:dyDescent="0.2">
      <c r="A8" s="108" t="s">
        <v>78</v>
      </c>
      <c r="B8" s="131"/>
      <c r="C8" s="106"/>
      <c r="D8" s="106"/>
      <c r="E8" s="106"/>
      <c r="F8" s="106"/>
      <c r="G8" s="106"/>
      <c r="H8" s="106"/>
    </row>
    <row r="9" spans="1:15" s="104" customFormat="1" ht="13.2" customHeight="1" x14ac:dyDescent="0.2">
      <c r="A9" s="108"/>
      <c r="B9" s="131"/>
      <c r="C9" s="106"/>
      <c r="D9" s="106"/>
      <c r="E9" s="106"/>
      <c r="F9" s="106"/>
      <c r="G9" s="106"/>
      <c r="H9" s="106"/>
    </row>
    <row r="10" spans="1:15" s="104" customFormat="1" x14ac:dyDescent="0.2">
      <c r="A10" s="132"/>
      <c r="B10" s="108"/>
      <c r="C10" s="106"/>
      <c r="D10" s="106"/>
      <c r="E10" s="106"/>
      <c r="F10" s="106"/>
      <c r="G10" s="106"/>
      <c r="H10" s="106"/>
    </row>
    <row r="11" spans="1:15" s="104" customFormat="1" x14ac:dyDescent="0.2">
      <c r="A11" s="289" t="s">
        <v>77</v>
      </c>
      <c r="B11" s="289"/>
      <c r="C11" s="289"/>
      <c r="D11" s="289"/>
      <c r="E11" s="289"/>
      <c r="F11" s="289"/>
      <c r="G11" s="289"/>
      <c r="H11" s="289"/>
      <c r="I11" s="289"/>
    </row>
    <row r="12" spans="1:15" s="104" customFormat="1" x14ac:dyDescent="0.2">
      <c r="A12" s="289"/>
      <c r="B12" s="289"/>
      <c r="C12" s="289"/>
      <c r="D12" s="289"/>
      <c r="E12" s="289"/>
      <c r="F12" s="289"/>
      <c r="G12" s="289"/>
      <c r="H12" s="289"/>
      <c r="I12" s="289"/>
    </row>
    <row r="13" spans="1:15" s="104" customFormat="1" x14ac:dyDescent="0.2">
      <c r="A13" s="132"/>
      <c r="B13" s="106"/>
      <c r="C13" s="106"/>
      <c r="D13" s="106"/>
      <c r="E13" s="106"/>
      <c r="F13" s="102"/>
      <c r="G13" s="110"/>
      <c r="H13" s="102"/>
    </row>
    <row r="14" spans="1:15" s="104" customFormat="1" ht="24" customHeight="1" x14ac:dyDescent="0.2">
      <c r="A14" s="268" t="s">
        <v>55</v>
      </c>
      <c r="B14" s="268"/>
      <c r="C14" s="268"/>
      <c r="D14" s="268"/>
      <c r="E14" s="268"/>
      <c r="F14" s="268"/>
      <c r="G14" s="268"/>
      <c r="H14" s="268"/>
      <c r="I14" s="268"/>
    </row>
    <row r="15" spans="1:15" s="104" customFormat="1" ht="27" customHeight="1" x14ac:dyDescent="0.2">
      <c r="A15" s="132"/>
      <c r="B15" s="106"/>
      <c r="C15" s="106"/>
      <c r="D15" s="106"/>
      <c r="E15" s="106"/>
      <c r="F15" s="106"/>
      <c r="G15" s="106"/>
      <c r="H15" s="106"/>
    </row>
    <row r="16" spans="1:15" s="104" customFormat="1" x14ac:dyDescent="0.2">
      <c r="A16" s="275" t="s">
        <v>76</v>
      </c>
      <c r="B16" s="275"/>
      <c r="C16" s="114" t="s">
        <v>74</v>
      </c>
      <c r="D16" s="276" t="s">
        <v>75</v>
      </c>
      <c r="E16" s="317"/>
      <c r="F16" s="277"/>
      <c r="G16" s="275" t="s">
        <v>73</v>
      </c>
      <c r="H16" s="275"/>
      <c r="I16" s="275"/>
    </row>
    <row r="17" spans="1:11" s="104" customFormat="1" ht="66" customHeight="1" x14ac:dyDescent="0.2">
      <c r="A17" s="313" t="str">
        <f>IF(学校基本情報!$C$9="","",学校基本情報!$C$9)</f>
        <v/>
      </c>
      <c r="B17" s="314"/>
      <c r="C17" s="116" t="str">
        <f>IF(学校基本情報!$C$10="","",TEXT(学校基本情報!$C$10,"ggge年m月d日"))</f>
        <v/>
      </c>
      <c r="D17" s="292" t="str">
        <f>IF(学校基本情報!$C$11="","",学校基本情報!$C$11)</f>
        <v/>
      </c>
      <c r="E17" s="318"/>
      <c r="F17" s="293"/>
      <c r="G17" s="298" t="str">
        <f>"〒"&amp;TEXT(学校基本情報!$C$12,"000-0000")&amp;CHAR(10)&amp;学校基本情報!$C$13&amp;学校基本情報!$C$14&amp;CHAR(10)&amp;"（電話）"&amp;学校基本情報!$C$15</f>
        <v>〒000-0000
（電話）</v>
      </c>
      <c r="H17" s="299"/>
      <c r="I17" s="300"/>
    </row>
    <row r="18" spans="1:11" s="104" customFormat="1" x14ac:dyDescent="0.2">
      <c r="A18" s="276" t="s">
        <v>52</v>
      </c>
      <c r="B18" s="277"/>
      <c r="C18" s="114" t="s">
        <v>74</v>
      </c>
      <c r="D18" s="276" t="s">
        <v>50</v>
      </c>
      <c r="E18" s="317"/>
      <c r="F18" s="277"/>
      <c r="G18" s="275" t="s">
        <v>73</v>
      </c>
      <c r="H18" s="275"/>
      <c r="I18" s="275"/>
    </row>
    <row r="19" spans="1:11" s="104" customFormat="1" ht="66" customHeight="1" x14ac:dyDescent="0.2">
      <c r="A19" s="313" t="str">
        <f>IF(学校基本情報!$C$17="","",学校基本情報!$C$17)</f>
        <v/>
      </c>
      <c r="B19" s="314"/>
      <c r="C19" s="116" t="str">
        <f>IF(学校基本情報!$C$18="","",TEXT(学校基本情報!$C$18,"ggge年m月d日"))</f>
        <v/>
      </c>
      <c r="D19" s="292" t="str">
        <f>IF(学校基本情報!$C$19="","",学校基本情報!$C$19)</f>
        <v/>
      </c>
      <c r="E19" s="318"/>
      <c r="F19" s="293"/>
      <c r="G19" s="298" t="str">
        <f>"〒"&amp;TEXT(学校基本情報!$C$20,"000-0000")&amp;CHAR(10)&amp;学校基本情報!$C$21&amp;学校基本情報!$C$22&amp;CHAR(10)&amp;"（電話）"&amp;学校基本情報!$C$23</f>
        <v>〒000-0000
（電話）</v>
      </c>
      <c r="H19" s="299"/>
      <c r="I19" s="300"/>
    </row>
    <row r="20" spans="1:11" x14ac:dyDescent="0.2">
      <c r="B20" s="95"/>
      <c r="C20" s="95"/>
      <c r="D20" s="95"/>
      <c r="E20" s="95"/>
      <c r="F20" s="95"/>
      <c r="G20" s="95"/>
      <c r="H20" s="95"/>
    </row>
    <row r="21" spans="1:11" x14ac:dyDescent="0.2">
      <c r="B21" s="95"/>
      <c r="C21" s="95"/>
      <c r="D21" s="95"/>
      <c r="E21" s="95"/>
      <c r="G21" s="97"/>
    </row>
    <row r="22" spans="1:11" x14ac:dyDescent="0.2">
      <c r="A22" s="283" t="s">
        <v>216</v>
      </c>
      <c r="B22" s="283"/>
      <c r="C22" s="283"/>
      <c r="D22" s="283"/>
      <c r="E22" s="283"/>
      <c r="F22" s="283"/>
      <c r="G22" s="283"/>
      <c r="H22" s="283"/>
    </row>
    <row r="23" spans="1:11" ht="27.75" customHeight="1" x14ac:dyDescent="0.2">
      <c r="A23" s="316" t="s">
        <v>48</v>
      </c>
      <c r="B23" s="316"/>
      <c r="C23" s="290" t="s">
        <v>62</v>
      </c>
      <c r="D23" s="291"/>
      <c r="E23" s="290" t="s">
        <v>44</v>
      </c>
      <c r="F23" s="294"/>
      <c r="G23" s="294"/>
      <c r="H23" s="291"/>
      <c r="I23" s="135" t="s">
        <v>72</v>
      </c>
    </row>
    <row r="24" spans="1:11" ht="27.75" customHeight="1" x14ac:dyDescent="0.2">
      <c r="A24" s="307" t="str">
        <f>IF(学校基本情報!$C$13="","",学校基本情報!$C$13)</f>
        <v/>
      </c>
      <c r="B24" s="302"/>
      <c r="C24" s="310" t="s">
        <v>61</v>
      </c>
      <c r="D24" s="311"/>
      <c r="E24" s="295" t="s">
        <v>60</v>
      </c>
      <c r="F24" s="296"/>
      <c r="G24" s="296"/>
      <c r="H24" s="297"/>
      <c r="I24" s="136"/>
      <c r="J24" s="287" t="str">
        <f>IF(OR(IFERROR(FIND("○",$C$24),0)+IFERROR(FIND("○",$E$24),0)+IFERROR(FIND("○",$A$22),0)&gt;0,$A$22="",$C$24="",$E$24=""),"ERROR","OK")</f>
        <v>ERROR</v>
      </c>
      <c r="K24" s="288"/>
    </row>
    <row r="25" spans="1:11" ht="27.75" customHeight="1" x14ac:dyDescent="0.2">
      <c r="A25" s="308"/>
      <c r="B25" s="304"/>
      <c r="C25" s="319"/>
      <c r="D25" s="320"/>
      <c r="E25" s="295" t="s">
        <v>229</v>
      </c>
      <c r="F25" s="296"/>
      <c r="G25" s="296"/>
      <c r="H25" s="297"/>
      <c r="I25" s="136"/>
    </row>
    <row r="26" spans="1:11" ht="27.6" customHeight="1" outlineLevel="1" x14ac:dyDescent="0.2">
      <c r="A26" s="308"/>
      <c r="B26" s="304"/>
      <c r="C26" s="319"/>
      <c r="D26" s="320"/>
      <c r="E26" s="295"/>
      <c r="F26" s="296"/>
      <c r="G26" s="296"/>
      <c r="H26" s="297"/>
      <c r="I26" s="136"/>
    </row>
    <row r="27" spans="1:11" ht="27.75" customHeight="1" outlineLevel="1" x14ac:dyDescent="0.2">
      <c r="A27" s="308"/>
      <c r="B27" s="304"/>
      <c r="C27" s="319"/>
      <c r="D27" s="320"/>
      <c r="E27" s="295"/>
      <c r="F27" s="296"/>
      <c r="G27" s="296"/>
      <c r="H27" s="297"/>
      <c r="I27" s="136"/>
    </row>
    <row r="28" spans="1:11" ht="27.75" customHeight="1" outlineLevel="1" x14ac:dyDescent="0.2">
      <c r="A28" s="309"/>
      <c r="B28" s="306"/>
      <c r="C28" s="321"/>
      <c r="D28" s="322"/>
      <c r="E28" s="295"/>
      <c r="F28" s="296"/>
      <c r="G28" s="296"/>
      <c r="H28" s="297"/>
      <c r="I28" s="136"/>
    </row>
    <row r="29" spans="1:11" outlineLevel="1" x14ac:dyDescent="0.2">
      <c r="B29" s="95"/>
      <c r="C29" s="95"/>
      <c r="D29" s="95"/>
      <c r="E29" s="95"/>
      <c r="G29" s="97"/>
    </row>
    <row r="30" spans="1:11" outlineLevel="1" x14ac:dyDescent="0.2">
      <c r="A30" s="283" t="s">
        <v>119</v>
      </c>
      <c r="B30" s="283"/>
      <c r="C30" s="283"/>
      <c r="D30" s="283"/>
      <c r="E30" s="283"/>
      <c r="F30" s="283"/>
      <c r="G30" s="283"/>
      <c r="H30" s="283"/>
    </row>
    <row r="31" spans="1:11" ht="27.75" customHeight="1" outlineLevel="1" x14ac:dyDescent="0.2">
      <c r="A31" s="316" t="s">
        <v>48</v>
      </c>
      <c r="B31" s="316"/>
      <c r="C31" s="290" t="s">
        <v>62</v>
      </c>
      <c r="D31" s="291"/>
      <c r="E31" s="290" t="s">
        <v>44</v>
      </c>
      <c r="F31" s="294"/>
      <c r="G31" s="294"/>
      <c r="H31" s="291"/>
      <c r="I31" s="135" t="s">
        <v>72</v>
      </c>
    </row>
    <row r="32" spans="1:11" ht="27.75" customHeight="1" outlineLevel="1" x14ac:dyDescent="0.2">
      <c r="A32" s="307" t="str">
        <f>IF(学校基本情報!$C$13="","",学校基本情報!$C$13)</f>
        <v/>
      </c>
      <c r="B32" s="302"/>
      <c r="C32" s="310"/>
      <c r="D32" s="311"/>
      <c r="E32" s="295"/>
      <c r="F32" s="296"/>
      <c r="G32" s="296"/>
      <c r="H32" s="297"/>
      <c r="I32" s="136"/>
    </row>
    <row r="33" spans="1:9" ht="27.75" customHeight="1" outlineLevel="1" x14ac:dyDescent="0.2">
      <c r="A33" s="308"/>
      <c r="B33" s="304"/>
      <c r="C33" s="319"/>
      <c r="D33" s="320"/>
      <c r="E33" s="295"/>
      <c r="F33" s="296"/>
      <c r="G33" s="296"/>
      <c r="H33" s="297"/>
      <c r="I33" s="136"/>
    </row>
    <row r="34" spans="1:9" ht="27.75" customHeight="1" outlineLevel="1" x14ac:dyDescent="0.2">
      <c r="A34" s="309"/>
      <c r="B34" s="306"/>
      <c r="C34" s="321"/>
      <c r="D34" s="322"/>
      <c r="E34" s="295"/>
      <c r="F34" s="296"/>
      <c r="G34" s="296"/>
      <c r="H34" s="297"/>
      <c r="I34" s="136"/>
    </row>
    <row r="35" spans="1:9" s="104" customFormat="1" x14ac:dyDescent="0.2">
      <c r="A35" s="137"/>
      <c r="B35" s="138"/>
      <c r="C35" s="139"/>
      <c r="D35" s="139"/>
      <c r="E35" s="139"/>
      <c r="F35" s="140"/>
      <c r="G35" s="140"/>
      <c r="H35" s="140"/>
      <c r="I35" s="141"/>
    </row>
    <row r="36" spans="1:9" s="104" customFormat="1" ht="94.5" customHeight="1" x14ac:dyDescent="0.2">
      <c r="A36" s="289" t="s">
        <v>241</v>
      </c>
      <c r="B36" s="289"/>
      <c r="C36" s="289"/>
      <c r="D36" s="289"/>
      <c r="E36" s="289"/>
      <c r="F36" s="289"/>
      <c r="G36" s="289"/>
      <c r="H36" s="289"/>
      <c r="I36" s="289"/>
    </row>
  </sheetData>
  <sheetProtection sheet="1" formatCells="0" formatColumns="0" formatRows="0" insertColumns="0" insertRows="0" insertHyperlinks="0" deleteColumns="0" deleteRows="0" sort="0" autoFilter="0" pivotTables="0"/>
  <mergeCells count="44">
    <mergeCell ref="L1:O3"/>
    <mergeCell ref="J24:K24"/>
    <mergeCell ref="C33:D33"/>
    <mergeCell ref="E33:H33"/>
    <mergeCell ref="C34:D34"/>
    <mergeCell ref="E34:H34"/>
    <mergeCell ref="E28:H28"/>
    <mergeCell ref="A3:I3"/>
    <mergeCell ref="A11:I12"/>
    <mergeCell ref="A16:B16"/>
    <mergeCell ref="G16:I16"/>
    <mergeCell ref="D17:F17"/>
    <mergeCell ref="D16:F16"/>
    <mergeCell ref="A14:I14"/>
    <mergeCell ref="A17:B17"/>
    <mergeCell ref="G17:I17"/>
    <mergeCell ref="A31:B31"/>
    <mergeCell ref="C31:D31"/>
    <mergeCell ref="E31:H31"/>
    <mergeCell ref="C32:D32"/>
    <mergeCell ref="E32:H32"/>
    <mergeCell ref="A32:B34"/>
    <mergeCell ref="C27:D27"/>
    <mergeCell ref="A30:H30"/>
    <mergeCell ref="A22:H22"/>
    <mergeCell ref="C26:D26"/>
    <mergeCell ref="E26:H26"/>
    <mergeCell ref="E27:H27"/>
    <mergeCell ref="A36:I36"/>
    <mergeCell ref="A23:B23"/>
    <mergeCell ref="D18:F18"/>
    <mergeCell ref="D19:F19"/>
    <mergeCell ref="C23:D23"/>
    <mergeCell ref="E23:H23"/>
    <mergeCell ref="E24:H24"/>
    <mergeCell ref="E25:H25"/>
    <mergeCell ref="A19:B19"/>
    <mergeCell ref="G19:I19"/>
    <mergeCell ref="A18:B18"/>
    <mergeCell ref="G18:I18"/>
    <mergeCell ref="C24:D24"/>
    <mergeCell ref="C25:D25"/>
    <mergeCell ref="A24:B28"/>
    <mergeCell ref="C28:D28"/>
  </mergeCells>
  <phoneticPr fontId="18"/>
  <conditionalFormatting sqref="A22">
    <cfRule type="cellIs" dxfId="18" priority="11" operator="equal">
      <formula>"令和○○年○月○日に要件不適合となったもの"</formula>
    </cfRule>
  </conditionalFormatting>
  <conditionalFormatting sqref="A30">
    <cfRule type="cellIs" dxfId="17" priority="3" operator="equal">
      <formula>"令和○○年○月○日に要件不適合となったもの"</formula>
    </cfRule>
  </conditionalFormatting>
  <conditionalFormatting sqref="A22:H22 C24:D24 E24:I28 A30:H30 C32:D32 E32:I34">
    <cfRule type="containsBlanks" dxfId="16" priority="1">
      <formula>LEN(TRIM(A22))=0</formula>
    </cfRule>
  </conditionalFormatting>
  <conditionalFormatting sqref="C24">
    <cfRule type="cellIs" dxfId="15" priority="14" operator="equal">
      <formula>"○○専門学校"</formula>
    </cfRule>
  </conditionalFormatting>
  <conditionalFormatting sqref="C32">
    <cfRule type="cellIs" dxfId="14" priority="4" operator="equal">
      <formula>"○○専門学校"</formula>
    </cfRule>
  </conditionalFormatting>
  <conditionalFormatting sqref="E24:H25">
    <cfRule type="cellIs" dxfId="13" priority="2" operator="equal">
      <formula>"○○専門課程　××学科"</formula>
    </cfRule>
  </conditionalFormatting>
  <conditionalFormatting sqref="E24:H28 E32:H34">
    <cfRule type="cellIs" dxfId="12" priority="12" operator="equal">
      <formula>"○○専門課程　○○学科"</formula>
    </cfRule>
  </conditionalFormatting>
  <dataValidations xWindow="530" yWindow="535" count="4">
    <dataValidation allowBlank="1" showInputMessage="1" showErrorMessage="1" promptTitle="告示されている名称で、正しく記入ください" prompt=" " sqref="E33:H34 E24:H28 C32:H32 C24:D24" xr:uid="{ED8B3E51-0D31-4005-80B5-41BBC8F657CA}"/>
    <dataValidation allowBlank="1" showInputMessage="1" showErrorMessage="1" promptTitle="廃止年月日（和暦）＋ 「に廃止されたもの」 と入力ください" prompt="（例）廃止年月日が 令和4年3月31日の場合、_x000a_　「令和4年3月31日に廃止されたもの」　と入力ください" sqref="A30" xr:uid="{B7EBDBDF-8486-4B7A-B755-B6ED8D9B713E}"/>
    <dataValidation allowBlank="1" showInputMessage="1" showErrorMessage="1" promptTitle="不適合年月日（和暦）＋「に要件不適合となったもの」と入力ください" prompt="（例）不適合年月日が 令和4年4月1日の場合、_x000a_　「令和4年4月1日に要件不適合となったもの」と入力ください" sqref="A22:H22" xr:uid="{F0ED5B4B-EDBB-4AAE-B500-4C10A34B5474}"/>
    <dataValidation allowBlank="1" showInputMessage="1" showErrorMessage="1" prompt="不適合となった理由を簡潔に記入ください" sqref="I24 I25 I26 I27 I28 I32 I33 I34" xr:uid="{6D911F1E-1E26-4EBF-B736-F80C97C9A65C}"/>
  </dataValidations>
  <printOptions horizontalCentered="1"/>
  <pageMargins left="0.31496062992125984" right="0.26" top="0.55118110236220474" bottom="0.55118110236220474" header="0.31496062992125984" footer="0.31496062992125984"/>
  <pageSetup paperSize="9" scale="9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70"/>
  <sheetViews>
    <sheetView showGridLines="0" view="pageBreakPreview" zoomScale="85" zoomScaleNormal="85" zoomScaleSheetLayoutView="85" workbookViewId="0">
      <selection activeCell="Q55" sqref="Q55"/>
    </sheetView>
  </sheetViews>
  <sheetFormatPr defaultColWidth="9" defaultRowHeight="13.2" x14ac:dyDescent="0.2"/>
  <cols>
    <col min="1" max="2" width="11.6640625" style="13" customWidth="1"/>
    <col min="3" max="7" width="10.6640625" style="13" customWidth="1"/>
    <col min="8" max="11" width="3.109375" style="13" customWidth="1"/>
    <col min="12" max="13" width="4.6640625" style="13" customWidth="1"/>
    <col min="14" max="14" width="3.109375" style="13" customWidth="1"/>
    <col min="15" max="15" width="3.6640625" style="13" customWidth="1"/>
    <col min="16" max="16" width="9.109375" style="61" customWidth="1"/>
    <col min="17" max="17" width="36.44140625" style="61" customWidth="1"/>
    <col min="18" max="18" width="44.44140625" style="61" customWidth="1"/>
    <col min="19" max="16384" width="9" style="13"/>
  </cols>
  <sheetData>
    <row r="1" spans="1:18" ht="13.5" customHeight="1" x14ac:dyDescent="0.2">
      <c r="A1" s="336" t="s">
        <v>118</v>
      </c>
      <c r="B1" s="336"/>
      <c r="C1" s="336"/>
      <c r="D1" s="336"/>
      <c r="E1" s="336"/>
      <c r="F1" s="336"/>
      <c r="G1" s="336"/>
      <c r="H1" s="336"/>
      <c r="I1" s="336"/>
      <c r="J1" s="336"/>
      <c r="K1" s="336"/>
      <c r="L1" s="336"/>
      <c r="M1" s="336"/>
      <c r="N1" s="336"/>
      <c r="O1" s="336"/>
      <c r="Q1" s="254" t="str">
        <f>IF(学校基本情報!$G$5="〇",IF(OR($P$22="ERROR",$P$30="ERROR",$P$34="ERROR",$P$40="ERROR"),"ERROR","OK"),"")</f>
        <v/>
      </c>
    </row>
    <row r="2" spans="1:18" ht="13.5" customHeight="1" x14ac:dyDescent="0.2">
      <c r="B2" s="14"/>
      <c r="P2" s="71" t="s">
        <v>200</v>
      </c>
      <c r="Q2" s="254"/>
    </row>
    <row r="3" spans="1:18" ht="13.5" customHeight="1" x14ac:dyDescent="0.2">
      <c r="A3" s="361" t="s">
        <v>117</v>
      </c>
      <c r="B3" s="361"/>
      <c r="C3" s="361"/>
      <c r="D3" s="361"/>
      <c r="E3" s="361"/>
      <c r="F3" s="361"/>
      <c r="G3" s="361"/>
      <c r="H3" s="361"/>
      <c r="I3" s="361"/>
      <c r="J3" s="361"/>
      <c r="K3" s="361"/>
      <c r="L3" s="361"/>
      <c r="M3" s="361"/>
      <c r="N3" s="361"/>
      <c r="Q3" s="255"/>
    </row>
    <row r="4" spans="1:18" ht="13.5" customHeight="1" x14ac:dyDescent="0.2">
      <c r="B4" s="14"/>
      <c r="Q4" s="62"/>
    </row>
    <row r="5" spans="1:18" ht="13.5" customHeight="1" x14ac:dyDescent="0.2">
      <c r="B5" s="380" t="str">
        <f>IF(学校基本情報!$C$2="","",TEXT(学校基本情報!$C$2,"ggge年m月d日"))</f>
        <v/>
      </c>
      <c r="C5" s="380"/>
      <c r="D5" s="380"/>
      <c r="E5" s="380"/>
      <c r="F5" s="380"/>
      <c r="G5" s="380"/>
      <c r="H5" s="380"/>
      <c r="I5" s="380"/>
      <c r="J5" s="380"/>
      <c r="K5" s="380"/>
      <c r="L5" s="380"/>
      <c r="M5" s="380"/>
      <c r="N5" s="380"/>
      <c r="O5" s="15"/>
    </row>
    <row r="6" spans="1:18" ht="13.5" customHeight="1" x14ac:dyDescent="0.2">
      <c r="B6" s="14"/>
    </row>
    <row r="7" spans="1:18" ht="13.5" customHeight="1" x14ac:dyDescent="0.2">
      <c r="A7" s="23" t="s">
        <v>116</v>
      </c>
      <c r="B7" s="31"/>
      <c r="C7" s="31"/>
      <c r="D7" s="31"/>
      <c r="E7" s="31"/>
      <c r="F7" s="31"/>
      <c r="G7" s="31"/>
      <c r="H7" s="31"/>
      <c r="I7" s="31"/>
      <c r="J7" s="31"/>
      <c r="K7" s="31"/>
      <c r="L7" s="31"/>
      <c r="M7" s="31"/>
      <c r="N7" s="31"/>
      <c r="O7" s="31"/>
    </row>
    <row r="8" spans="1:18" ht="13.5" customHeight="1" x14ac:dyDescent="0.2">
      <c r="B8" s="14"/>
    </row>
    <row r="9" spans="1:18" ht="27" customHeight="1" x14ac:dyDescent="0.2">
      <c r="A9" s="323" t="s">
        <v>232</v>
      </c>
      <c r="B9" s="323"/>
      <c r="C9" s="323"/>
      <c r="D9" s="323"/>
      <c r="E9" s="323"/>
      <c r="F9" s="323"/>
      <c r="G9" s="323"/>
      <c r="H9" s="323"/>
      <c r="I9" s="323"/>
      <c r="J9" s="323"/>
      <c r="K9" s="323"/>
      <c r="L9" s="323"/>
      <c r="M9" s="323"/>
      <c r="N9" s="323"/>
      <c r="O9" s="15"/>
    </row>
    <row r="10" spans="1:18" ht="13.5" customHeight="1" x14ac:dyDescent="0.2">
      <c r="B10" s="15" t="s">
        <v>0</v>
      </c>
    </row>
    <row r="11" spans="1:18" ht="13.5" customHeight="1" x14ac:dyDescent="0.2">
      <c r="A11" s="361" t="s">
        <v>17</v>
      </c>
      <c r="B11" s="361"/>
      <c r="C11" s="361"/>
      <c r="D11" s="361"/>
      <c r="E11" s="361"/>
      <c r="F11" s="361"/>
      <c r="G11" s="361"/>
      <c r="H11" s="361"/>
      <c r="I11" s="361"/>
      <c r="J11" s="361"/>
      <c r="K11" s="361"/>
      <c r="L11" s="361"/>
      <c r="M11" s="361"/>
      <c r="N11" s="361"/>
    </row>
    <row r="12" spans="1:18" ht="13.5" customHeight="1" x14ac:dyDescent="0.2">
      <c r="A12" s="336" t="s">
        <v>115</v>
      </c>
      <c r="B12" s="336"/>
      <c r="C12" s="336"/>
      <c r="D12" s="336"/>
      <c r="E12" s="336"/>
      <c r="F12" s="336"/>
      <c r="G12" s="336"/>
      <c r="H12" s="336"/>
      <c r="I12" s="336"/>
      <c r="J12" s="336"/>
      <c r="K12" s="336"/>
      <c r="L12" s="336"/>
      <c r="M12" s="336"/>
      <c r="N12" s="336"/>
      <c r="O12" s="336"/>
    </row>
    <row r="13" spans="1:18" ht="25.65" customHeight="1" x14ac:dyDescent="0.2">
      <c r="A13" s="324" t="s">
        <v>114</v>
      </c>
      <c r="B13" s="325"/>
      <c r="C13" s="324" t="s">
        <v>113</v>
      </c>
      <c r="D13" s="325"/>
      <c r="E13" s="342" t="s">
        <v>112</v>
      </c>
      <c r="F13" s="343"/>
      <c r="G13" s="324" t="s">
        <v>108</v>
      </c>
      <c r="H13" s="337"/>
      <c r="I13" s="337"/>
      <c r="J13" s="337"/>
      <c r="K13" s="337"/>
      <c r="L13" s="337"/>
      <c r="M13" s="337"/>
      <c r="N13" s="325"/>
      <c r="P13" s="256" t="s">
        <v>210</v>
      </c>
      <c r="Q13" s="256"/>
      <c r="R13" s="256"/>
    </row>
    <row r="14" spans="1:18" ht="15.45" customHeight="1" x14ac:dyDescent="0.2">
      <c r="A14" s="324" t="str">
        <f>IF(学校基本情報!$C$9="","",学校基本情報!$C$9)</f>
        <v/>
      </c>
      <c r="B14" s="325"/>
      <c r="C14" s="326" t="str">
        <f>IF(学校基本情報!$C$10="","",TEXT(学校基本情報!$C$10,"ggge年m月d日"))</f>
        <v/>
      </c>
      <c r="D14" s="327"/>
      <c r="E14" s="326" t="str">
        <f>IF(学校基本情報!$C$11="","",学校基本情報!$C$11)</f>
        <v/>
      </c>
      <c r="F14" s="327"/>
      <c r="G14" s="249" t="str">
        <f>"〒"&amp;TEXT(学校基本情報!$C$12,"000-0000")</f>
        <v>〒000-0000</v>
      </c>
      <c r="H14" s="250"/>
      <c r="I14" s="250"/>
      <c r="J14" s="250"/>
      <c r="K14" s="247"/>
      <c r="L14" s="247"/>
      <c r="M14" s="247"/>
      <c r="N14" s="248"/>
      <c r="O14" s="30"/>
      <c r="P14" s="256"/>
      <c r="Q14" s="256"/>
      <c r="R14" s="256"/>
    </row>
    <row r="15" spans="1:18" ht="15.45" customHeight="1" x14ac:dyDescent="0.2">
      <c r="A15" s="324"/>
      <c r="B15" s="325"/>
      <c r="C15" s="328"/>
      <c r="D15" s="329"/>
      <c r="E15" s="328"/>
      <c r="F15" s="329"/>
      <c r="G15" s="241" t="str">
        <f>学校基本情報!$C$13&amp;学校基本情報!$C$14</f>
        <v/>
      </c>
      <c r="H15" s="242"/>
      <c r="I15" s="242"/>
      <c r="J15" s="242"/>
      <c r="K15" s="242"/>
      <c r="L15" s="242"/>
      <c r="M15" s="242"/>
      <c r="N15" s="243"/>
    </row>
    <row r="16" spans="1:18" ht="15.45" customHeight="1" x14ac:dyDescent="0.2">
      <c r="A16" s="324"/>
      <c r="B16" s="325"/>
      <c r="C16" s="330"/>
      <c r="D16" s="331"/>
      <c r="E16" s="330"/>
      <c r="F16" s="331"/>
      <c r="G16" s="251" t="str">
        <f>"（電話）"&amp;学校基本情報!$C$15</f>
        <v>（電話）</v>
      </c>
      <c r="H16" s="252"/>
      <c r="I16" s="252"/>
      <c r="J16" s="252"/>
      <c r="K16" s="252"/>
      <c r="L16" s="252"/>
      <c r="M16" s="252"/>
      <c r="N16" s="253"/>
      <c r="P16" s="72" t="s">
        <v>211</v>
      </c>
      <c r="Q16" s="63" t="s">
        <v>204</v>
      </c>
      <c r="R16" s="63" t="s">
        <v>205</v>
      </c>
    </row>
    <row r="17" spans="1:27" s="30" customFormat="1" ht="25.95" customHeight="1" x14ac:dyDescent="0.2">
      <c r="A17" s="324" t="s">
        <v>111</v>
      </c>
      <c r="B17" s="325"/>
      <c r="C17" s="324" t="s">
        <v>110</v>
      </c>
      <c r="D17" s="325"/>
      <c r="E17" s="324" t="s">
        <v>109</v>
      </c>
      <c r="F17" s="325"/>
      <c r="G17" s="324" t="s">
        <v>108</v>
      </c>
      <c r="H17" s="337"/>
      <c r="I17" s="337"/>
      <c r="J17" s="337"/>
      <c r="K17" s="337"/>
      <c r="L17" s="337"/>
      <c r="M17" s="337"/>
      <c r="N17" s="325"/>
      <c r="O17" s="13"/>
      <c r="P17" s="73" t="str">
        <f>IF(学校基本情報!$C$13="","",学校基本情報!$C$13)</f>
        <v/>
      </c>
      <c r="Q17" s="64" t="str">
        <f>$A$14</f>
        <v/>
      </c>
      <c r="R17" s="64" t="str">
        <f>$A$24</f>
        <v>○○専門課程　○○学科</v>
      </c>
      <c r="S17" s="13"/>
      <c r="T17" s="13"/>
      <c r="U17" s="13"/>
      <c r="Y17" s="13"/>
      <c r="Z17" s="13"/>
      <c r="AA17" s="13"/>
    </row>
    <row r="18" spans="1:27" ht="15.45" customHeight="1" x14ac:dyDescent="0.2">
      <c r="A18" s="324" t="str">
        <f>IF(学校基本情報!$C$17="","",学校基本情報!$C$17)</f>
        <v/>
      </c>
      <c r="B18" s="325"/>
      <c r="C18" s="326" t="str">
        <f>IF(学校基本情報!$C$18="","",TEXT(学校基本情報!$C$18,"ggge年m月d日"))</f>
        <v/>
      </c>
      <c r="D18" s="327"/>
      <c r="E18" s="326" t="str">
        <f>IF(学校基本情報!$C$19="","",学校基本情報!$C$19)</f>
        <v/>
      </c>
      <c r="F18" s="327"/>
      <c r="G18" s="182" t="str">
        <f>"〒"&amp;TEXT(学校基本情報!$C$20,"000-0000")</f>
        <v>〒000-0000</v>
      </c>
      <c r="H18" s="183"/>
      <c r="I18" s="183"/>
      <c r="J18" s="183"/>
      <c r="K18" s="378"/>
      <c r="L18" s="378"/>
      <c r="M18" s="378"/>
      <c r="N18" s="379"/>
      <c r="P18" s="13"/>
    </row>
    <row r="19" spans="1:27" ht="15.45" customHeight="1" x14ac:dyDescent="0.2">
      <c r="A19" s="324"/>
      <c r="B19" s="325"/>
      <c r="C19" s="328"/>
      <c r="D19" s="329"/>
      <c r="E19" s="328"/>
      <c r="F19" s="329"/>
      <c r="G19" s="241" t="str">
        <f>学校基本情報!$C$21&amp;学校基本情報!$C$22</f>
        <v/>
      </c>
      <c r="H19" s="242"/>
      <c r="I19" s="242"/>
      <c r="J19" s="242"/>
      <c r="K19" s="242"/>
      <c r="L19" s="242"/>
      <c r="M19" s="242"/>
      <c r="N19" s="243"/>
      <c r="O19" s="15"/>
    </row>
    <row r="20" spans="1:27" ht="15.45" customHeight="1" x14ac:dyDescent="0.2">
      <c r="A20" s="324"/>
      <c r="B20" s="325"/>
      <c r="C20" s="330"/>
      <c r="D20" s="331"/>
      <c r="E20" s="330"/>
      <c r="F20" s="331"/>
      <c r="G20" s="251" t="str">
        <f>"（電話）"&amp;学校基本情報!$C$23</f>
        <v>（電話）</v>
      </c>
      <c r="H20" s="252"/>
      <c r="I20" s="252"/>
      <c r="J20" s="252"/>
      <c r="K20" s="252"/>
      <c r="L20" s="252"/>
      <c r="M20" s="252"/>
      <c r="N20" s="253"/>
      <c r="O20" s="15"/>
      <c r="P20" s="61" t="s">
        <v>201</v>
      </c>
    </row>
    <row r="21" spans="1:27" ht="13.5" customHeight="1" x14ac:dyDescent="0.2">
      <c r="A21" s="346"/>
      <c r="B21" s="346"/>
      <c r="C21" s="346"/>
      <c r="D21" s="346"/>
      <c r="E21" s="346"/>
      <c r="F21" s="346"/>
      <c r="G21" s="346"/>
      <c r="H21" s="346"/>
      <c r="I21" s="346"/>
      <c r="J21" s="346"/>
      <c r="K21" s="346"/>
      <c r="L21" s="346"/>
      <c r="M21" s="346"/>
      <c r="N21" s="346"/>
      <c r="O21" s="15"/>
      <c r="P21" s="260" t="s">
        <v>16</v>
      </c>
      <c r="Q21" s="260"/>
    </row>
    <row r="22" spans="1:27" ht="16.5" customHeight="1" x14ac:dyDescent="0.2">
      <c r="A22" s="342" t="s">
        <v>107</v>
      </c>
      <c r="B22" s="346"/>
      <c r="C22" s="346"/>
      <c r="D22" s="343"/>
      <c r="E22" s="342" t="s">
        <v>106</v>
      </c>
      <c r="F22" s="343"/>
      <c r="G22" s="324" t="s">
        <v>8</v>
      </c>
      <c r="H22" s="337"/>
      <c r="I22" s="337"/>
      <c r="J22" s="337"/>
      <c r="K22" s="325"/>
      <c r="L22" s="15"/>
      <c r="M22" s="15"/>
      <c r="N22" s="15"/>
      <c r="O22" s="15"/>
      <c r="P22" s="258" t="str">
        <f>IF(OR($A$24="",$E$24="",$G$24="",$H$24=""),"ERROR","OK")</f>
        <v>ERROR</v>
      </c>
      <c r="Q22" s="258"/>
    </row>
    <row r="23" spans="1:27" ht="30.75" customHeight="1" x14ac:dyDescent="0.2">
      <c r="A23" s="344"/>
      <c r="B23" s="347"/>
      <c r="C23" s="347"/>
      <c r="D23" s="345"/>
      <c r="E23" s="344"/>
      <c r="F23" s="345"/>
      <c r="G23" s="324"/>
      <c r="H23" s="337"/>
      <c r="I23" s="337"/>
      <c r="J23" s="337"/>
      <c r="K23" s="325"/>
      <c r="L23" s="15"/>
      <c r="M23" s="15"/>
      <c r="N23" s="15"/>
      <c r="O23" s="15"/>
      <c r="P23" s="258"/>
      <c r="Q23" s="258"/>
    </row>
    <row r="24" spans="1:27" ht="20.25" customHeight="1" x14ac:dyDescent="0.2">
      <c r="A24" s="352" t="s">
        <v>105</v>
      </c>
      <c r="B24" s="353"/>
      <c r="C24" s="353"/>
      <c r="D24" s="354"/>
      <c r="E24" s="350"/>
      <c r="F24" s="351"/>
      <c r="G24" s="369" t="s">
        <v>217</v>
      </c>
      <c r="H24" s="372"/>
      <c r="I24" s="372"/>
      <c r="J24" s="372"/>
      <c r="K24" s="373"/>
      <c r="L24" s="15"/>
      <c r="M24" s="29"/>
      <c r="N24" s="15"/>
      <c r="O24" s="15"/>
    </row>
    <row r="25" spans="1:27" ht="20.25" customHeight="1" x14ac:dyDescent="0.2">
      <c r="A25" s="355"/>
      <c r="B25" s="356"/>
      <c r="C25" s="356"/>
      <c r="D25" s="357"/>
      <c r="E25" s="350"/>
      <c r="F25" s="351"/>
      <c r="G25" s="370"/>
      <c r="H25" s="374"/>
      <c r="I25" s="374"/>
      <c r="J25" s="374"/>
      <c r="K25" s="375"/>
      <c r="L25" s="15"/>
      <c r="M25" s="29"/>
      <c r="N25" s="15"/>
      <c r="O25" s="15"/>
    </row>
    <row r="26" spans="1:27" ht="20.25" customHeight="1" x14ac:dyDescent="0.2">
      <c r="A26" s="358"/>
      <c r="B26" s="359"/>
      <c r="C26" s="359"/>
      <c r="D26" s="360"/>
      <c r="E26" s="350"/>
      <c r="F26" s="351"/>
      <c r="G26" s="371"/>
      <c r="H26" s="376"/>
      <c r="I26" s="376"/>
      <c r="J26" s="376"/>
      <c r="K26" s="377"/>
      <c r="L26" s="15"/>
      <c r="M26" s="29"/>
      <c r="N26" s="15"/>
      <c r="O26" s="15"/>
    </row>
    <row r="27" spans="1:27" ht="13.5" customHeight="1" x14ac:dyDescent="0.2">
      <c r="A27" s="15"/>
      <c r="B27" s="15"/>
      <c r="C27" s="28"/>
      <c r="D27" s="28"/>
      <c r="E27" s="28"/>
      <c r="F27" s="27"/>
      <c r="G27" s="26"/>
      <c r="H27" s="25"/>
      <c r="I27" s="25"/>
      <c r="J27" s="25"/>
      <c r="K27" s="24"/>
      <c r="L27" s="24"/>
      <c r="M27" s="24"/>
      <c r="N27" s="24"/>
      <c r="O27" s="24"/>
    </row>
    <row r="28" spans="1:27" ht="13.5" customHeight="1" x14ac:dyDescent="0.2">
      <c r="A28" s="336" t="s">
        <v>104</v>
      </c>
      <c r="B28" s="336"/>
      <c r="C28" s="336"/>
      <c r="D28" s="336"/>
      <c r="E28" s="336"/>
      <c r="F28" s="336"/>
      <c r="G28" s="336"/>
      <c r="H28" s="336"/>
      <c r="I28" s="336"/>
      <c r="J28" s="336"/>
      <c r="K28" s="336"/>
      <c r="L28" s="336"/>
      <c r="M28" s="336"/>
      <c r="N28" s="336"/>
      <c r="O28" s="336"/>
      <c r="P28" s="61" t="s">
        <v>201</v>
      </c>
    </row>
    <row r="29" spans="1:27" ht="13.5" customHeight="1" x14ac:dyDescent="0.2">
      <c r="A29" s="332"/>
      <c r="B29" s="333"/>
      <c r="C29" s="332" t="s">
        <v>103</v>
      </c>
      <c r="D29" s="333"/>
      <c r="E29" s="332" t="s">
        <v>102</v>
      </c>
      <c r="F29" s="333"/>
      <c r="G29" s="332" t="s">
        <v>101</v>
      </c>
      <c r="H29" s="338"/>
      <c r="I29" s="338"/>
      <c r="J29" s="338"/>
      <c r="K29" s="333"/>
      <c r="O29" s="15"/>
      <c r="P29" s="260" t="s">
        <v>212</v>
      </c>
      <c r="Q29" s="260"/>
    </row>
    <row r="30" spans="1:27" ht="25.5" customHeight="1" x14ac:dyDescent="0.2">
      <c r="A30" s="332" t="s">
        <v>28</v>
      </c>
      <c r="B30" s="333"/>
      <c r="C30" s="362"/>
      <c r="D30" s="363"/>
      <c r="E30" s="364" t="str">
        <f>IF($H$24&gt;=($C$30+1),$C$30+1,"")</f>
        <v/>
      </c>
      <c r="F30" s="365"/>
      <c r="G30" s="364" t="str">
        <f>IF($H$24&gt;=($C$30+2),$C$30+2,"")</f>
        <v/>
      </c>
      <c r="H30" s="366"/>
      <c r="I30" s="366"/>
      <c r="J30" s="366"/>
      <c r="K30" s="365"/>
      <c r="O30" s="15"/>
      <c r="P30" s="258" t="str">
        <f>IF(OR($C$30="",$C$31="",P31&gt;0),"ERROR","OK")</f>
        <v>ERROR</v>
      </c>
      <c r="Q30" s="258"/>
      <c r="R30" s="74"/>
    </row>
    <row r="31" spans="1:27" ht="31.5" customHeight="1" x14ac:dyDescent="0.2">
      <c r="A31" s="348" t="s">
        <v>100</v>
      </c>
      <c r="B31" s="349"/>
      <c r="C31" s="332" t="s">
        <v>99</v>
      </c>
      <c r="D31" s="333"/>
      <c r="E31" s="334"/>
      <c r="F31" s="335"/>
      <c r="G31" s="334"/>
      <c r="H31" s="339"/>
      <c r="I31" s="339"/>
      <c r="J31" s="339"/>
      <c r="K31" s="335"/>
      <c r="O31" s="15"/>
      <c r="P31" s="76">
        <f>IF(E30="",IF(E31="",0,1),IF(E31="",1,0))+IF(G30="",IF(G31="",0,1),IF(G31="",1,0))</f>
        <v>0</v>
      </c>
      <c r="Q31" s="75"/>
      <c r="R31" s="74"/>
    </row>
    <row r="32" spans="1:27" ht="13.5" customHeight="1" x14ac:dyDescent="0.15">
      <c r="A32" s="23"/>
      <c r="B32" s="23"/>
      <c r="C32" s="23"/>
      <c r="D32" s="23"/>
      <c r="E32" s="23"/>
      <c r="F32" s="23"/>
      <c r="G32" s="23"/>
      <c r="H32" s="23"/>
      <c r="I32" s="23"/>
      <c r="J32" s="23"/>
      <c r="K32" s="23"/>
      <c r="L32" s="23"/>
      <c r="M32" s="23"/>
      <c r="N32" s="23"/>
      <c r="O32" s="23"/>
      <c r="P32" s="77" t="s">
        <v>201</v>
      </c>
      <c r="R32" s="74"/>
    </row>
    <row r="33" spans="1:18" ht="13.5" customHeight="1" x14ac:dyDescent="0.2">
      <c r="A33" s="336" t="s">
        <v>98</v>
      </c>
      <c r="B33" s="336"/>
      <c r="C33" s="336"/>
      <c r="D33" s="336"/>
      <c r="E33" s="336"/>
      <c r="F33" s="336"/>
      <c r="G33" s="336"/>
      <c r="H33" s="336"/>
      <c r="I33" s="336"/>
      <c r="J33" s="336"/>
      <c r="K33" s="336"/>
      <c r="L33" s="336"/>
      <c r="M33" s="336"/>
      <c r="N33" s="336"/>
      <c r="O33" s="336"/>
      <c r="P33" s="367" t="s">
        <v>98</v>
      </c>
      <c r="Q33" s="367"/>
    </row>
    <row r="34" spans="1:18" ht="36.75" customHeight="1" x14ac:dyDescent="0.2">
      <c r="A34" s="332"/>
      <c r="B34" s="333"/>
      <c r="C34" s="332" t="s">
        <v>97</v>
      </c>
      <c r="D34" s="333"/>
      <c r="E34" s="332" t="s">
        <v>96</v>
      </c>
      <c r="F34" s="338"/>
      <c r="G34" s="338"/>
      <c r="H34" s="333"/>
      <c r="I34" s="332" t="s">
        <v>95</v>
      </c>
      <c r="J34" s="338"/>
      <c r="K34" s="338"/>
      <c r="L34" s="338"/>
      <c r="M34" s="338"/>
      <c r="N34" s="333"/>
      <c r="O34" s="15"/>
      <c r="P34" s="368" t="str">
        <f>IF(OR(P35="ERROR",P36="ERROR",P37="ERROR"),"ERROR","OK")</f>
        <v>ERROR</v>
      </c>
      <c r="Q34" s="368"/>
    </row>
    <row r="35" spans="1:18" ht="36.75" customHeight="1" x14ac:dyDescent="0.2">
      <c r="A35" s="332" t="s">
        <v>94</v>
      </c>
      <c r="B35" s="333"/>
      <c r="C35" s="334"/>
      <c r="D35" s="335"/>
      <c r="E35" s="334"/>
      <c r="F35" s="339"/>
      <c r="G35" s="339"/>
      <c r="H35" s="335"/>
      <c r="I35" s="334"/>
      <c r="J35" s="339"/>
      <c r="K35" s="339"/>
      <c r="L35" s="339"/>
      <c r="M35" s="339"/>
      <c r="N35" s="339"/>
      <c r="P35" s="76" t="str">
        <f>IF(OR(C35="",E35=""),"ERROR",IF(AND(C35="有",I35=""),"ERROR","OK"))</f>
        <v>ERROR</v>
      </c>
    </row>
    <row r="36" spans="1:18" ht="36.75" customHeight="1" x14ac:dyDescent="0.2">
      <c r="A36" s="332" t="s">
        <v>93</v>
      </c>
      <c r="B36" s="333"/>
      <c r="C36" s="334"/>
      <c r="D36" s="335"/>
      <c r="E36" s="334"/>
      <c r="F36" s="339"/>
      <c r="G36" s="339"/>
      <c r="H36" s="335"/>
      <c r="I36" s="334"/>
      <c r="J36" s="339"/>
      <c r="K36" s="339"/>
      <c r="L36" s="339"/>
      <c r="M36" s="339"/>
      <c r="N36" s="339"/>
      <c r="O36" s="15"/>
      <c r="P36" s="76" t="str">
        <f>IF(OR(C36="",E36=""),"ERROR",IF(AND(C36="有",I36=""),"ERROR","OK"))</f>
        <v>ERROR</v>
      </c>
    </row>
    <row r="37" spans="1:18" ht="36.75" customHeight="1" x14ac:dyDescent="0.2">
      <c r="A37" s="348" t="s">
        <v>92</v>
      </c>
      <c r="B37" s="349"/>
      <c r="C37" s="334"/>
      <c r="D37" s="335"/>
      <c r="E37" s="334"/>
      <c r="F37" s="339"/>
      <c r="G37" s="339"/>
      <c r="H37" s="335"/>
      <c r="I37" s="334"/>
      <c r="J37" s="339"/>
      <c r="K37" s="339"/>
      <c r="L37" s="339"/>
      <c r="M37" s="339"/>
      <c r="N37" s="339"/>
      <c r="O37" s="15"/>
      <c r="P37" s="76" t="str">
        <f>IF(OR(C37="",E37=""),"ERROR",IF(AND(C37="有",I37=""),"ERROR","OK"))</f>
        <v>ERROR</v>
      </c>
    </row>
    <row r="38" spans="1:18" ht="13.5" customHeight="1" x14ac:dyDescent="0.15">
      <c r="A38" s="23"/>
      <c r="B38" s="23"/>
      <c r="C38" s="23"/>
      <c r="D38" s="23"/>
      <c r="E38" s="23"/>
      <c r="F38" s="23"/>
      <c r="G38" s="23"/>
      <c r="H38" s="23"/>
      <c r="I38" s="23"/>
      <c r="J38" s="23"/>
      <c r="K38" s="23"/>
      <c r="L38" s="23"/>
      <c r="M38" s="23"/>
      <c r="N38" s="23"/>
      <c r="O38" s="23"/>
      <c r="P38" s="77" t="s">
        <v>201</v>
      </c>
    </row>
    <row r="39" spans="1:18" ht="13.5" customHeight="1" x14ac:dyDescent="0.2">
      <c r="A39" s="336" t="s">
        <v>91</v>
      </c>
      <c r="B39" s="336"/>
      <c r="C39" s="336"/>
      <c r="D39" s="336"/>
      <c r="E39" s="336"/>
      <c r="F39" s="336"/>
      <c r="G39" s="336"/>
      <c r="H39" s="336"/>
      <c r="I39" s="336"/>
      <c r="J39" s="336"/>
      <c r="K39" s="336"/>
      <c r="L39" s="336"/>
      <c r="M39" s="336"/>
      <c r="N39" s="336"/>
      <c r="O39" s="336"/>
      <c r="P39" s="367" t="s">
        <v>213</v>
      </c>
      <c r="Q39" s="367"/>
      <c r="R39" s="78"/>
    </row>
    <row r="40" spans="1:18" ht="27.75" customHeight="1" x14ac:dyDescent="0.2">
      <c r="A40" s="22" t="s">
        <v>90</v>
      </c>
      <c r="B40" s="21"/>
      <c r="C40" s="21"/>
      <c r="D40" s="21"/>
      <c r="E40" s="21"/>
      <c r="F40" s="82"/>
      <c r="O40" s="15"/>
      <c r="P40" s="258" t="str">
        <f>IF(OR(A42="",B42="",C42="",D42="",B44="",B44=0,E44="",A47="",A50="",IF(E41="３年",IF(OR(E42="",F42=""),TRUE,FALSE),FALSE)),"ERROR","OK")</f>
        <v>ERROR</v>
      </c>
      <c r="Q40" s="258"/>
      <c r="R40" s="78"/>
    </row>
    <row r="41" spans="1:18" ht="27.75" customHeight="1" x14ac:dyDescent="0.2">
      <c r="A41" s="340" t="s">
        <v>10</v>
      </c>
      <c r="B41" s="340"/>
      <c r="C41" s="340" t="s">
        <v>214</v>
      </c>
      <c r="D41" s="340"/>
      <c r="E41" s="341"/>
      <c r="F41" s="341"/>
      <c r="G41" s="16"/>
      <c r="O41" s="15"/>
      <c r="P41" s="61" t="s">
        <v>12</v>
      </c>
      <c r="R41" s="68"/>
    </row>
    <row r="42" spans="1:18" ht="27.75" customHeight="1" x14ac:dyDescent="0.2">
      <c r="A42" s="80"/>
      <c r="B42" s="81"/>
      <c r="C42" s="80"/>
      <c r="D42" s="81"/>
      <c r="E42" s="80"/>
      <c r="F42" s="81"/>
      <c r="G42" s="16"/>
      <c r="O42" s="15"/>
      <c r="R42" s="74"/>
    </row>
    <row r="43" spans="1:18" ht="27.75" customHeight="1" x14ac:dyDescent="0.2">
      <c r="A43" s="20" t="s">
        <v>235</v>
      </c>
      <c r="B43" s="21"/>
      <c r="C43" s="21"/>
      <c r="D43" s="19"/>
      <c r="E43" s="21"/>
      <c r="F43" s="21"/>
      <c r="G43" s="16"/>
      <c r="O43" s="15"/>
    </row>
    <row r="44" spans="1:18" ht="27.75" customHeight="1" x14ac:dyDescent="0.2">
      <c r="A44" s="142" t="s">
        <v>236</v>
      </c>
      <c r="B44" s="384"/>
      <c r="C44" s="385"/>
      <c r="D44" s="69" t="s">
        <v>215</v>
      </c>
      <c r="E44" s="384"/>
      <c r="F44" s="385"/>
      <c r="G44" s="18"/>
      <c r="H44" s="17"/>
      <c r="I44" s="17"/>
      <c r="J44" s="386"/>
      <c r="K44" s="386"/>
      <c r="L44" s="386"/>
      <c r="M44" s="386"/>
      <c r="N44" s="386"/>
      <c r="O44" s="15"/>
    </row>
    <row r="45" spans="1:18" ht="25.5" customHeight="1" x14ac:dyDescent="0.2">
      <c r="A45" s="390" t="s">
        <v>89</v>
      </c>
      <c r="B45" s="391"/>
      <c r="C45" s="391"/>
      <c r="D45" s="391"/>
      <c r="E45" s="391"/>
      <c r="F45" s="391"/>
      <c r="G45" s="391"/>
      <c r="H45" s="391"/>
      <c r="I45" s="391"/>
      <c r="J45" s="391"/>
      <c r="K45" s="391"/>
      <c r="L45" s="391"/>
      <c r="M45" s="391"/>
      <c r="N45" s="392"/>
      <c r="P45" s="13"/>
    </row>
    <row r="46" spans="1:18" ht="15" customHeight="1" x14ac:dyDescent="0.2">
      <c r="A46" s="393" t="s">
        <v>3</v>
      </c>
      <c r="B46" s="394"/>
      <c r="C46" s="394"/>
      <c r="D46" s="394"/>
      <c r="E46" s="394"/>
      <c r="F46" s="394"/>
      <c r="G46" s="394"/>
      <c r="H46" s="394"/>
      <c r="I46" s="394"/>
      <c r="J46" s="394"/>
      <c r="K46" s="394"/>
      <c r="L46" s="394"/>
      <c r="M46" s="394"/>
      <c r="N46" s="395"/>
      <c r="O46" s="61"/>
    </row>
    <row r="47" spans="1:18" ht="15" customHeight="1" x14ac:dyDescent="0.2">
      <c r="A47" s="188"/>
      <c r="B47" s="189"/>
      <c r="C47" s="189"/>
      <c r="D47" s="189"/>
      <c r="E47" s="189"/>
      <c r="F47" s="189"/>
      <c r="G47" s="189"/>
      <c r="H47" s="189"/>
      <c r="I47" s="189"/>
      <c r="J47" s="189"/>
      <c r="K47" s="189"/>
      <c r="L47" s="189"/>
      <c r="M47" s="189"/>
      <c r="N47" s="189"/>
      <c r="O47" s="61"/>
    </row>
    <row r="48" spans="1:18" ht="15" customHeight="1" x14ac:dyDescent="0.2">
      <c r="A48" s="188"/>
      <c r="B48" s="189"/>
      <c r="C48" s="189"/>
      <c r="D48" s="189"/>
      <c r="E48" s="189"/>
      <c r="F48" s="189"/>
      <c r="G48" s="189"/>
      <c r="H48" s="189"/>
      <c r="I48" s="189"/>
      <c r="J48" s="189"/>
      <c r="K48" s="189"/>
      <c r="L48" s="189"/>
      <c r="M48" s="189"/>
      <c r="N48" s="189"/>
      <c r="O48" s="61"/>
    </row>
    <row r="49" spans="1:16" ht="15" customHeight="1" x14ac:dyDescent="0.2">
      <c r="A49" s="387" t="s">
        <v>4</v>
      </c>
      <c r="B49" s="388"/>
      <c r="C49" s="388"/>
      <c r="D49" s="388"/>
      <c r="E49" s="388"/>
      <c r="F49" s="388"/>
      <c r="G49" s="388"/>
      <c r="H49" s="388"/>
      <c r="I49" s="388"/>
      <c r="J49" s="388"/>
      <c r="K49" s="388"/>
      <c r="L49" s="388"/>
      <c r="M49" s="388"/>
      <c r="N49" s="389"/>
      <c r="O49" s="61"/>
    </row>
    <row r="50" spans="1:16" ht="15" customHeight="1" x14ac:dyDescent="0.2">
      <c r="A50" s="188"/>
      <c r="B50" s="189"/>
      <c r="C50" s="189"/>
      <c r="D50" s="189"/>
      <c r="E50" s="189"/>
      <c r="F50" s="189"/>
      <c r="G50" s="189"/>
      <c r="H50" s="189"/>
      <c r="I50" s="189"/>
      <c r="J50" s="189"/>
      <c r="K50" s="189"/>
      <c r="L50" s="189"/>
      <c r="M50" s="189"/>
      <c r="N50" s="189"/>
      <c r="O50" s="61"/>
    </row>
    <row r="51" spans="1:16" ht="15" customHeight="1" x14ac:dyDescent="0.2">
      <c r="A51" s="188"/>
      <c r="B51" s="189"/>
      <c r="C51" s="189"/>
      <c r="D51" s="189"/>
      <c r="E51" s="189"/>
      <c r="F51" s="189"/>
      <c r="G51" s="189"/>
      <c r="H51" s="189"/>
      <c r="I51" s="189"/>
      <c r="J51" s="189"/>
      <c r="K51" s="189"/>
      <c r="L51" s="189"/>
      <c r="M51" s="189"/>
      <c r="N51" s="189"/>
      <c r="O51" s="61"/>
    </row>
    <row r="52" spans="1:16" ht="15" customHeight="1" x14ac:dyDescent="0.2">
      <c r="A52" s="387" t="s">
        <v>5</v>
      </c>
      <c r="B52" s="388"/>
      <c r="C52" s="388"/>
      <c r="D52" s="388"/>
      <c r="E52" s="388"/>
      <c r="F52" s="388"/>
      <c r="G52" s="388"/>
      <c r="H52" s="388"/>
      <c r="I52" s="388"/>
      <c r="J52" s="388"/>
      <c r="K52" s="388"/>
      <c r="L52" s="388"/>
      <c r="M52" s="388"/>
      <c r="N52" s="389"/>
      <c r="O52" s="61"/>
    </row>
    <row r="53" spans="1:16" ht="15" customHeight="1" x14ac:dyDescent="0.2">
      <c r="A53" s="188"/>
      <c r="B53" s="189"/>
      <c r="C53" s="189"/>
      <c r="D53" s="189"/>
      <c r="E53" s="189"/>
      <c r="F53" s="189"/>
      <c r="G53" s="189"/>
      <c r="H53" s="189"/>
      <c r="I53" s="189"/>
      <c r="J53" s="189"/>
      <c r="K53" s="189"/>
      <c r="L53" s="189"/>
      <c r="M53" s="189"/>
      <c r="N53" s="189"/>
      <c r="O53" s="61"/>
    </row>
    <row r="54" spans="1:16" ht="15" customHeight="1" x14ac:dyDescent="0.2">
      <c r="A54" s="381"/>
      <c r="B54" s="382"/>
      <c r="C54" s="382"/>
      <c r="D54" s="382"/>
      <c r="E54" s="382"/>
      <c r="F54" s="382"/>
      <c r="G54" s="382"/>
      <c r="H54" s="382"/>
      <c r="I54" s="382"/>
      <c r="J54" s="382"/>
      <c r="K54" s="382"/>
      <c r="L54" s="382"/>
      <c r="M54" s="382"/>
      <c r="N54" s="382"/>
      <c r="O54" s="61"/>
    </row>
    <row r="55" spans="1:16" x14ac:dyDescent="0.2">
      <c r="A55" s="83" t="s">
        <v>88</v>
      </c>
      <c r="B55" s="383"/>
      <c r="C55" s="383"/>
      <c r="D55" s="383"/>
      <c r="E55" s="383"/>
      <c r="F55" s="383"/>
      <c r="G55" s="383"/>
      <c r="H55" s="383"/>
      <c r="I55" s="383"/>
      <c r="J55" s="383"/>
      <c r="K55" s="383"/>
      <c r="L55" s="383"/>
      <c r="M55" s="383"/>
      <c r="N55" s="383"/>
      <c r="O55" s="61"/>
    </row>
    <row r="56" spans="1:16" ht="67.5" customHeight="1" x14ac:dyDescent="0.2">
      <c r="A56" s="323" t="s">
        <v>230</v>
      </c>
      <c r="B56" s="323"/>
      <c r="C56" s="323"/>
      <c r="D56" s="323"/>
      <c r="E56" s="323"/>
      <c r="F56" s="323"/>
      <c r="G56" s="323"/>
      <c r="H56" s="323"/>
      <c r="I56" s="323"/>
      <c r="J56" s="323"/>
      <c r="K56" s="323"/>
      <c r="L56" s="323"/>
      <c r="M56" s="323"/>
      <c r="N56" s="323"/>
      <c r="O56" s="15"/>
    </row>
    <row r="57" spans="1:16" ht="13.5" customHeight="1" x14ac:dyDescent="0.2">
      <c r="A57" s="323" t="s">
        <v>87</v>
      </c>
      <c r="B57" s="323"/>
      <c r="C57" s="323"/>
      <c r="D57" s="323"/>
      <c r="E57" s="323"/>
      <c r="F57" s="323"/>
      <c r="G57" s="323"/>
      <c r="H57" s="323"/>
      <c r="I57" s="323"/>
      <c r="J57" s="323"/>
      <c r="K57" s="323"/>
      <c r="L57" s="323"/>
      <c r="M57" s="323"/>
      <c r="N57" s="323"/>
      <c r="O57" s="323"/>
    </row>
    <row r="58" spans="1:16" ht="67.5" customHeight="1" x14ac:dyDescent="0.2">
      <c r="A58" s="323" t="s">
        <v>86</v>
      </c>
      <c r="B58" s="323"/>
      <c r="C58" s="323"/>
      <c r="D58" s="323"/>
      <c r="E58" s="323"/>
      <c r="F58" s="323"/>
      <c r="G58" s="323"/>
      <c r="H58" s="323"/>
      <c r="I58" s="323"/>
      <c r="J58" s="323"/>
      <c r="K58" s="323"/>
      <c r="L58" s="323"/>
      <c r="M58" s="323"/>
      <c r="N58" s="323"/>
      <c r="O58" s="323"/>
    </row>
    <row r="59" spans="1:16" ht="54" customHeight="1" x14ac:dyDescent="0.2">
      <c r="A59" s="323" t="s">
        <v>85</v>
      </c>
      <c r="B59" s="323"/>
      <c r="C59" s="323"/>
      <c r="D59" s="323"/>
      <c r="E59" s="323"/>
      <c r="F59" s="323"/>
      <c r="G59" s="323"/>
      <c r="H59" s="323"/>
      <c r="I59" s="323"/>
      <c r="J59" s="323"/>
      <c r="K59" s="323"/>
      <c r="L59" s="323"/>
      <c r="M59" s="323"/>
      <c r="N59" s="323"/>
      <c r="O59" s="323"/>
    </row>
    <row r="60" spans="1:16" ht="27" customHeight="1" x14ac:dyDescent="0.2">
      <c r="A60" s="323" t="s">
        <v>84</v>
      </c>
      <c r="B60" s="323"/>
      <c r="C60" s="323"/>
      <c r="D60" s="323"/>
      <c r="E60" s="323"/>
      <c r="F60" s="323"/>
      <c r="G60" s="323"/>
      <c r="H60" s="323"/>
      <c r="I60" s="323"/>
      <c r="J60" s="323"/>
      <c r="K60" s="323"/>
      <c r="L60" s="323"/>
      <c r="M60" s="323"/>
      <c r="N60" s="323"/>
      <c r="O60" s="323"/>
    </row>
    <row r="61" spans="1:16" ht="27" customHeight="1" x14ac:dyDescent="0.2">
      <c r="A61" s="323" t="s">
        <v>237</v>
      </c>
      <c r="B61" s="323"/>
      <c r="C61" s="323"/>
      <c r="D61" s="323"/>
      <c r="E61" s="323"/>
      <c r="F61" s="323"/>
      <c r="G61" s="323"/>
      <c r="H61" s="323"/>
      <c r="I61" s="323"/>
      <c r="J61" s="323"/>
      <c r="K61" s="323"/>
      <c r="L61" s="323"/>
      <c r="M61" s="323"/>
      <c r="N61" s="323"/>
      <c r="O61" s="323"/>
    </row>
    <row r="62" spans="1:16" ht="27" customHeight="1" x14ac:dyDescent="0.2">
      <c r="A62" s="323" t="s">
        <v>83</v>
      </c>
      <c r="B62" s="323"/>
      <c r="C62" s="323"/>
      <c r="D62" s="323"/>
      <c r="E62" s="323"/>
      <c r="F62" s="323"/>
      <c r="G62" s="323"/>
      <c r="H62" s="323"/>
      <c r="I62" s="323"/>
      <c r="J62" s="323"/>
      <c r="K62" s="323"/>
      <c r="L62" s="323"/>
      <c r="M62" s="323"/>
      <c r="N62" s="323"/>
      <c r="O62" s="323"/>
    </row>
    <row r="63" spans="1:16" x14ac:dyDescent="0.2">
      <c r="B63" s="14"/>
    </row>
    <row r="64" spans="1:16" ht="31.8" x14ac:dyDescent="0.2">
      <c r="A64" s="13" t="s">
        <v>82</v>
      </c>
      <c r="B64" s="15"/>
      <c r="C64" s="15"/>
      <c r="D64" s="15"/>
      <c r="E64" s="15"/>
      <c r="F64" s="15"/>
      <c r="G64" s="15"/>
      <c r="H64" s="15"/>
      <c r="I64" s="15"/>
      <c r="J64" s="15"/>
      <c r="K64" s="15"/>
      <c r="L64" s="15"/>
      <c r="M64" s="15"/>
      <c r="N64" s="15"/>
      <c r="O64" s="15"/>
      <c r="P64" s="79"/>
    </row>
    <row r="65" spans="1:16" ht="13.5" customHeight="1" x14ac:dyDescent="0.2">
      <c r="A65" s="336" t="s">
        <v>81</v>
      </c>
      <c r="B65" s="336"/>
      <c r="C65" s="336"/>
      <c r="D65" s="336"/>
      <c r="E65" s="336"/>
      <c r="F65" s="336"/>
      <c r="G65" s="336"/>
      <c r="H65" s="336"/>
      <c r="I65" s="336"/>
      <c r="J65" s="336"/>
      <c r="K65" s="336"/>
      <c r="L65" s="336"/>
      <c r="M65" s="336"/>
      <c r="N65" s="336"/>
      <c r="O65" s="336"/>
    </row>
    <row r="66" spans="1:16" ht="13.5" customHeight="1" x14ac:dyDescent="0.2">
      <c r="A66" s="323" t="s">
        <v>231</v>
      </c>
      <c r="B66" s="323"/>
      <c r="C66" s="323"/>
      <c r="D66" s="323"/>
      <c r="E66" s="323"/>
      <c r="F66" s="323"/>
      <c r="G66" s="323"/>
      <c r="H66" s="323"/>
      <c r="I66" s="323"/>
      <c r="J66" s="323"/>
      <c r="K66" s="323"/>
      <c r="L66" s="323"/>
      <c r="M66" s="323"/>
      <c r="N66" s="323"/>
      <c r="O66" s="15"/>
      <c r="P66" s="15"/>
    </row>
    <row r="67" spans="1:16" x14ac:dyDescent="0.2">
      <c r="A67" s="323"/>
      <c r="B67" s="323"/>
      <c r="C67" s="323"/>
      <c r="D67" s="323"/>
      <c r="E67" s="323"/>
      <c r="F67" s="323"/>
      <c r="G67" s="323"/>
      <c r="H67" s="323"/>
      <c r="I67" s="323"/>
      <c r="J67" s="323"/>
      <c r="K67" s="323"/>
      <c r="L67" s="323"/>
      <c r="M67" s="323"/>
      <c r="N67" s="323"/>
      <c r="O67" s="15"/>
      <c r="P67" s="15"/>
    </row>
    <row r="68" spans="1:16" ht="13.5" customHeight="1" x14ac:dyDescent="0.2">
      <c r="A68" s="323"/>
      <c r="B68" s="323"/>
      <c r="C68" s="323"/>
      <c r="D68" s="323"/>
      <c r="E68" s="323"/>
      <c r="F68" s="323"/>
      <c r="G68" s="323"/>
      <c r="H68" s="323"/>
      <c r="I68" s="323"/>
      <c r="J68" s="323"/>
      <c r="K68" s="323"/>
      <c r="L68" s="323"/>
      <c r="M68" s="323"/>
      <c r="N68" s="323"/>
      <c r="O68" s="323"/>
    </row>
    <row r="69" spans="1:16" x14ac:dyDescent="0.2">
      <c r="B69" s="14"/>
    </row>
    <row r="70" spans="1:16" x14ac:dyDescent="0.2">
      <c r="B70" s="14"/>
    </row>
  </sheetData>
  <sheetProtection sheet="1" formatCells="0" formatColumns="0" formatRows="0" insertColumns="0" insertRows="0" insertHyperlinks="0" deleteColumns="0" deleteRows="0" sort="0" autoFilter="0" pivotTables="0"/>
  <mergeCells count="101">
    <mergeCell ref="A47:N48"/>
    <mergeCell ref="A50:N51"/>
    <mergeCell ref="A53:N54"/>
    <mergeCell ref="A56:N56"/>
    <mergeCell ref="B55:N55"/>
    <mergeCell ref="P39:Q39"/>
    <mergeCell ref="P40:Q40"/>
    <mergeCell ref="E44:F44"/>
    <mergeCell ref="B44:C44"/>
    <mergeCell ref="J44:N44"/>
    <mergeCell ref="A49:N49"/>
    <mergeCell ref="A52:N52"/>
    <mergeCell ref="A45:N45"/>
    <mergeCell ref="A46:N46"/>
    <mergeCell ref="Q1:Q3"/>
    <mergeCell ref="P13:R14"/>
    <mergeCell ref="P21:Q21"/>
    <mergeCell ref="P22:Q23"/>
    <mergeCell ref="P29:Q29"/>
    <mergeCell ref="P33:Q33"/>
    <mergeCell ref="P30:Q30"/>
    <mergeCell ref="P34:Q34"/>
    <mergeCell ref="G24:G26"/>
    <mergeCell ref="H24:K26"/>
    <mergeCell ref="G18:J18"/>
    <mergeCell ref="G19:N19"/>
    <mergeCell ref="K18:N18"/>
    <mergeCell ref="G14:J14"/>
    <mergeCell ref="G16:N16"/>
    <mergeCell ref="G15:N15"/>
    <mergeCell ref="K14:N14"/>
    <mergeCell ref="A1:O1"/>
    <mergeCell ref="B5:N5"/>
    <mergeCell ref="A3:N3"/>
    <mergeCell ref="A9:N9"/>
    <mergeCell ref="E29:F29"/>
    <mergeCell ref="E14:F16"/>
    <mergeCell ref="E17:F17"/>
    <mergeCell ref="G20:N20"/>
    <mergeCell ref="A21:N21"/>
    <mergeCell ref="A24:D26"/>
    <mergeCell ref="A35:B35"/>
    <mergeCell ref="E35:H35"/>
    <mergeCell ref="G31:K31"/>
    <mergeCell ref="A12:O12"/>
    <mergeCell ref="A11:N11"/>
    <mergeCell ref="E13:F13"/>
    <mergeCell ref="E18:F20"/>
    <mergeCell ref="C30:D30"/>
    <mergeCell ref="E30:F30"/>
    <mergeCell ref="G30:K30"/>
    <mergeCell ref="A31:B31"/>
    <mergeCell ref="C31:D31"/>
    <mergeCell ref="E31:F31"/>
    <mergeCell ref="E36:H36"/>
    <mergeCell ref="E37:H37"/>
    <mergeCell ref="C41:D41"/>
    <mergeCell ref="A33:O33"/>
    <mergeCell ref="A36:B36"/>
    <mergeCell ref="A41:B41"/>
    <mergeCell ref="E41:F41"/>
    <mergeCell ref="G22:K23"/>
    <mergeCell ref="E22:F23"/>
    <mergeCell ref="A22:D23"/>
    <mergeCell ref="A39:O39"/>
    <mergeCell ref="C29:D29"/>
    <mergeCell ref="I35:N35"/>
    <mergeCell ref="C36:D36"/>
    <mergeCell ref="C37:D37"/>
    <mergeCell ref="A37:B37"/>
    <mergeCell ref="E24:F26"/>
    <mergeCell ref="I37:N37"/>
    <mergeCell ref="G29:K29"/>
    <mergeCell ref="A29:B29"/>
    <mergeCell ref="A30:B30"/>
    <mergeCell ref="A34:B34"/>
    <mergeCell ref="A28:O28"/>
    <mergeCell ref="A66:N67"/>
    <mergeCell ref="A68:O68"/>
    <mergeCell ref="C13:D13"/>
    <mergeCell ref="C14:D16"/>
    <mergeCell ref="C17:D17"/>
    <mergeCell ref="C18:D20"/>
    <mergeCell ref="C34:D34"/>
    <mergeCell ref="C35:D35"/>
    <mergeCell ref="A61:O61"/>
    <mergeCell ref="A60:O60"/>
    <mergeCell ref="A65:O65"/>
    <mergeCell ref="A62:O62"/>
    <mergeCell ref="A59:O59"/>
    <mergeCell ref="A13:B13"/>
    <mergeCell ref="A17:B17"/>
    <mergeCell ref="A14:B16"/>
    <mergeCell ref="A18:B20"/>
    <mergeCell ref="G13:N13"/>
    <mergeCell ref="G17:N17"/>
    <mergeCell ref="A58:O58"/>
    <mergeCell ref="A57:O57"/>
    <mergeCell ref="E34:H34"/>
    <mergeCell ref="I34:N34"/>
    <mergeCell ref="I36:N36"/>
  </mergeCells>
  <phoneticPr fontId="18"/>
  <conditionalFormatting sqref="A47">
    <cfRule type="containsBlanks" dxfId="11" priority="3">
      <formula>LEN(TRIM(A47))=0</formula>
    </cfRule>
  </conditionalFormatting>
  <conditionalFormatting sqref="A50">
    <cfRule type="containsBlanks" dxfId="10" priority="2">
      <formula>LEN(TRIM(A50))=0</formula>
    </cfRule>
  </conditionalFormatting>
  <conditionalFormatting sqref="A53">
    <cfRule type="containsBlanks" dxfId="9" priority="1">
      <formula>LEN(TRIM(A53))=0</formula>
    </cfRule>
  </conditionalFormatting>
  <conditionalFormatting sqref="A24:D26">
    <cfRule type="cellIs" dxfId="8" priority="35" operator="equal">
      <formula>"○○専門課程　○○学科"</formula>
    </cfRule>
  </conditionalFormatting>
  <conditionalFormatting sqref="A9:N9">
    <cfRule type="cellIs" dxfId="7" priority="39" operator="equal">
      <formula>"　　令和○○年○月○日付けで公示された課程の状況は、下記のとおりであることを、お届けします。"</formula>
    </cfRule>
  </conditionalFormatting>
  <conditionalFormatting sqref="C35:N37 E31:K31 A42:F42 A24:K26 C30:D30 B44:C44 E44:F44">
    <cfRule type="containsBlanks" dxfId="6" priority="15">
      <formula>LEN(TRIM(A24))=0</formula>
    </cfRule>
  </conditionalFormatting>
  <conditionalFormatting sqref="E41 E42:F42">
    <cfRule type="expression" dxfId="5" priority="8">
      <formula>$E$41=""</formula>
    </cfRule>
  </conditionalFormatting>
  <conditionalFormatting sqref="E31:F31">
    <cfRule type="expression" dxfId="4" priority="11" stopIfTrue="1">
      <formula>$E$30=""</formula>
    </cfRule>
  </conditionalFormatting>
  <conditionalFormatting sqref="E29:K31">
    <cfRule type="expression" dxfId="3" priority="4">
      <formula>E$30=""</formula>
    </cfRule>
  </conditionalFormatting>
  <conditionalFormatting sqref="G31:K31">
    <cfRule type="expression" dxfId="2" priority="10">
      <formula>$G$30=""</formula>
    </cfRule>
  </conditionalFormatting>
  <conditionalFormatting sqref="I35:N37">
    <cfRule type="expression" dxfId="1" priority="6">
      <formula>C35="無"</formula>
    </cfRule>
    <cfRule type="expression" dxfId="0" priority="14">
      <formula>C35=""</formula>
    </cfRule>
  </conditionalFormatting>
  <dataValidations xWindow="294" yWindow="436" count="12">
    <dataValidation type="date" errorStyle="information" operator="greaterThanOrEqual" allowBlank="1" showInputMessage="1" showErrorMessage="1" errorTitle="以下の点をご確認ください" error="・日付も含めて入力ください_x000a_・漢数字ではなく数字で入力ください" sqref="E24:F26" xr:uid="{4C1983B9-F0D7-465B-9716-397EF890C0C0}">
      <formula1>1</formula1>
    </dataValidation>
    <dataValidation type="list" allowBlank="1" showInputMessage="1" showErrorMessage="1" sqref="G24" xr:uid="{CEB37219-8F0D-4988-A4C1-84BFD770CC92}">
      <formula1>"令和,"</formula1>
    </dataValidation>
    <dataValidation allowBlank="1" showInputMessage="1" showErrorMessage="1" promptTitle="告示されている名称で、正しく記入ください" prompt="名称変更の公示を受けた場合には、_x000a_名称変更後の公示名で記入ください" sqref="A24:D26" xr:uid="{37C50C52-2B47-49A8-BBD9-18793476AA12}"/>
    <dataValidation type="whole" imeMode="halfAlpha" allowBlank="1" showInputMessage="1" showErrorMessage="1" promptTitle="数字のみでご入力ください" prompt="令和４年度の場合「４」と入力ください" sqref="C30:D30" xr:uid="{143C38B2-B0F5-4CE3-BD6B-7AD1F9E9788A}">
      <formula1>1</formula1>
      <formula2>1000</formula2>
    </dataValidation>
    <dataValidation type="list" allowBlank="1" showInputMessage="1" showErrorMessage="1" sqref="E31:G31 C35:D37" xr:uid="{7FC67663-F992-48DF-8070-8B11CC6B26BB}">
      <formula1>"有,無"</formula1>
    </dataValidation>
    <dataValidation allowBlank="1" showInputMessage="1" showErrorMessage="1" promptTitle="[" sqref="R36" xr:uid="{9D142F15-428E-4237-B59D-78D2150B0DA4}"/>
    <dataValidation type="whole" imeMode="halfAlpha" operator="greaterThan" allowBlank="1" showInputMessage="1" showErrorMessage="1" errorTitle="数字のみ入力ください" error="元年度の場合、「１年度」として入力ください" promptTitle="数字のみ入力ください" prompt="元年度の場合、「１ 」として入力ください" sqref="H24:K26" xr:uid="{43CEE6C6-10F2-443C-A8CD-A0263D62C028}">
      <formula1>0</formula1>
    </dataValidation>
    <dataValidation type="list" allowBlank="1" showInputMessage="1" showErrorMessage="1" promptTitle="修業年限に合わせて選択ください" prompt="修業年限３年の場合は「３年」を、_x000a_修業年限２年の場合は「　」（空欄）を_x000a_選択ください" sqref="E41:F41" xr:uid="{ADA0FC9C-758D-4343-9528-5A4C299B41A6}">
      <formula1>$P$41:$P$42</formula1>
    </dataValidation>
    <dataValidation allowBlank="1" showInputMessage="1" showErrorMessage="1" promptTitle="数字のみで記入ください" prompt="当該課程（分野）全体の人数を記入ください。" sqref="B44:C44 E44:F44" xr:uid="{047894AF-8706-4DD5-B031-31408D726611}"/>
    <dataValidation type="whole" errorStyle="information" imeMode="halfAlpha" operator="greaterThanOrEqual" allowBlank="1" showInputMessage="1" showErrorMessage="1" errorTitle="定員の欄になります" error="数字のみで入力ください" promptTitle="数字のみで記入ください" prompt=" " sqref="A42 C42 E42" xr:uid="{368F7809-6B3B-4AA1-BF2A-18D038320A60}">
      <formula1>0</formula1>
    </dataValidation>
    <dataValidation type="whole" imeMode="halfAlpha" operator="greaterThanOrEqual" allowBlank="1" showInputMessage="1" promptTitle="数字のみで記入ください" prompt=" " sqref="B42 D42 F42" xr:uid="{B0C3210B-7B9D-4EA7-A67F-10CDF510D523}">
      <formula1>0</formula1>
    </dataValidation>
    <dataValidation allowBlank="1" showInputMessage="1" showErrorMessage="1" prompt="推薦時の「今後の事業計画」において記載した内容に関する進捗状況を具体的に記入ください" sqref="A47:N48 A50:N51 A53:N54" xr:uid="{8D563118-CEB3-4761-80BF-1BF603362196}"/>
  </dataValidations>
  <printOptions horizontalCentered="1"/>
  <pageMargins left="0.31496062992125984" right="0.31496062992125984" top="0.59055118110236227" bottom="0.59055118110236227" header="0.51181102362204722" footer="0.51181102362204722"/>
  <pageSetup paperSize="9" scale="94" fitToHeight="0" orientation="portrait" cellComments="asDisplayed" r:id="rId1"/>
  <rowBreaks count="1" manualBreakCount="1">
    <brk id="37" max="14" man="1"/>
  </rowBreaks>
  <drawing r:id="rId2"/>
</worksheet>
</file>

<file path=docProps/app.xml><?xml version="1.0" encoding="utf-8"?>
<Properties xmlns="http://schemas.openxmlformats.org/officeDocument/2006/extended-properties" xmlns:vt="http://schemas.openxmlformats.org/officeDocument/2006/docPropsVTypes">
  <Template>RTF8READ.DOT</Template>
  <TotalTime>22</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学校基本情報</vt:lpstr>
      <vt:lpstr>別紙様式１</vt:lpstr>
      <vt:lpstr>別紙様式２</vt:lpstr>
      <vt:lpstr>別紙様式３</vt:lpstr>
      <vt:lpstr>別紙様式４</vt:lpstr>
      <vt:lpstr>別紙様式５</vt:lpstr>
      <vt:lpstr>学校基本情報!Print_Area</vt:lpstr>
      <vt:lpstr>別紙様式１!Print_Area</vt:lpstr>
      <vt:lpstr>別紙様式２!Print_Area</vt:lpstr>
      <vt:lpstr>別紙様式３!Print_Area</vt:lpstr>
      <vt:lpstr>別紙様式４!Print_Area</vt:lpstr>
      <vt:lpstr>別紙様式５!Print_Area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（別紙様式１）</dc:title>
  <dc:creator>emori</dc:creator>
  <cp:lastModifiedBy>木村　研太</cp:lastModifiedBy>
  <cp:revision>2</cp:revision>
  <cp:lastPrinted>2025-05-09T04:28:05Z</cp:lastPrinted>
  <dcterms:created xsi:type="dcterms:W3CDTF">2015-06-15T08:36:00Z</dcterms:created>
  <dcterms:modified xsi:type="dcterms:W3CDTF">2025-05-09T04:28:13Z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2022-04-13T05:47:40Z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02ff0729-159f-4aaf-945b-0cce5ced16ad</vt:lpwstr>
  </property>
  <property fmtid="{D5CDD505-2E9C-101B-9397-08002B2CF9AE}" pid="8" name="MSIP_Label_d899a617-f30e-4fb8-b81c-fb6d0b94ac5b_ContentBits">
    <vt:lpwstr>0</vt:lpwstr>
  </property>
</Properties>
</file>