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0\06学事・教務ｇ\580 教科書採択関係\H31\8月教育委員会会議\資料\"/>
    </mc:Choice>
  </mc:AlternateContent>
  <bookViews>
    <workbookView xWindow="13635" yWindow="-15" windowWidth="6870" windowHeight="8250"/>
  </bookViews>
  <sheets>
    <sheet name="合計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Q9" i="1" l="1"/>
  <c r="Q7" i="1"/>
  <c r="Q8" i="1" l="1"/>
  <c r="Q10" i="1"/>
  <c r="Q11" i="1" l="1"/>
  <c r="M11" i="1"/>
  <c r="J11" i="1"/>
  <c r="G11" i="1"/>
  <c r="D11" i="1"/>
  <c r="J12" i="1" l="1"/>
  <c r="L8" i="1"/>
  <c r="L7" i="1"/>
  <c r="L10" i="1"/>
  <c r="L9" i="1"/>
  <c r="O7" i="1"/>
  <c r="O10" i="1"/>
  <c r="O9" i="1"/>
  <c r="O8" i="1"/>
  <c r="I8" i="1"/>
  <c r="I7" i="1"/>
  <c r="I10" i="1"/>
  <c r="I9" i="1"/>
  <c r="F7" i="1"/>
  <c r="F9" i="1"/>
  <c r="F10" i="1"/>
  <c r="F8" i="1"/>
  <c r="S7" i="1"/>
  <c r="O11" i="1" l="1"/>
  <c r="P10" i="1"/>
  <c r="P9" i="1"/>
  <c r="P8" i="1"/>
  <c r="P7" i="1"/>
  <c r="L11" i="1"/>
  <c r="I11" i="1"/>
  <c r="F11" i="1"/>
  <c r="S8" i="1"/>
  <c r="S9" i="1"/>
  <c r="S10" i="1"/>
  <c r="S11" i="1" l="1"/>
  <c r="P11" i="1"/>
</calcChain>
</file>

<file path=xl/sharedStrings.xml><?xml version="1.0" encoding="utf-8"?>
<sst xmlns="http://schemas.openxmlformats.org/spreadsheetml/2006/main" count="49" uniqueCount="21">
  <si>
    <t>小学部</t>
    <rPh sb="0" eb="2">
      <t>ショウガク</t>
    </rPh>
    <rPh sb="2" eb="3">
      <t>ブ</t>
    </rPh>
    <phoneticPr fontId="1"/>
  </si>
  <si>
    <t>中学部</t>
    <rPh sb="0" eb="2">
      <t>チュウガク</t>
    </rPh>
    <rPh sb="2" eb="3">
      <t>ブ</t>
    </rPh>
    <phoneticPr fontId="1"/>
  </si>
  <si>
    <t>高等部</t>
    <rPh sb="0" eb="3">
      <t>コウトウブ</t>
    </rPh>
    <phoneticPr fontId="1"/>
  </si>
  <si>
    <t>本科</t>
    <rPh sb="0" eb="1">
      <t>ホン</t>
    </rPh>
    <rPh sb="1" eb="2">
      <t>カ</t>
    </rPh>
    <phoneticPr fontId="1"/>
  </si>
  <si>
    <t>専攻科</t>
    <rPh sb="0" eb="2">
      <t>センコウ</t>
    </rPh>
    <rPh sb="2" eb="3">
      <t>カ</t>
    </rPh>
    <phoneticPr fontId="1"/>
  </si>
  <si>
    <t>種類</t>
    <rPh sb="0" eb="2">
      <t>シュルイ</t>
    </rPh>
    <phoneticPr fontId="1"/>
  </si>
  <si>
    <t>計</t>
    <rPh sb="0" eb="1">
      <t>ケイ</t>
    </rPh>
    <phoneticPr fontId="1"/>
  </si>
  <si>
    <t>※　同じ学部内の異なる学年で同じ教科書を採択した場合も「１種類」と数える。</t>
    <rPh sb="2" eb="3">
      <t>オナ</t>
    </rPh>
    <rPh sb="4" eb="6">
      <t>ガクブ</t>
    </rPh>
    <rPh sb="6" eb="7">
      <t>ナイ</t>
    </rPh>
    <rPh sb="8" eb="9">
      <t>コト</t>
    </rPh>
    <rPh sb="11" eb="13">
      <t>ガクネン</t>
    </rPh>
    <rPh sb="14" eb="15">
      <t>オナ</t>
    </rPh>
    <rPh sb="16" eb="19">
      <t>キョウカショ</t>
    </rPh>
    <rPh sb="20" eb="22">
      <t>サイタク</t>
    </rPh>
    <rPh sb="24" eb="26">
      <t>バアイ</t>
    </rPh>
    <rPh sb="29" eb="31">
      <t>シュルイ</t>
    </rPh>
    <rPh sb="33" eb="34">
      <t>カゾ</t>
    </rPh>
    <phoneticPr fontId="1"/>
  </si>
  <si>
    <t>※　検定教科書のうち、「上」「下」や（１）（２）に分かれている教科書については「１種類」と数える。</t>
    <rPh sb="2" eb="4">
      <t>ケンテイ</t>
    </rPh>
    <rPh sb="4" eb="7">
      <t>キョウカショ</t>
    </rPh>
    <rPh sb="12" eb="13">
      <t>ジョウ</t>
    </rPh>
    <rPh sb="15" eb="16">
      <t>ゲ</t>
    </rPh>
    <rPh sb="25" eb="26">
      <t>ワ</t>
    </rPh>
    <rPh sb="31" eb="34">
      <t>キョウカショ</t>
    </rPh>
    <rPh sb="41" eb="43">
      <t>シュルイ</t>
    </rPh>
    <rPh sb="45" eb="46">
      <t>カゾ</t>
    </rPh>
    <phoneticPr fontId="1"/>
  </si>
  <si>
    <t>　　 学部が異なれば、それぞれ別に数える。</t>
    <rPh sb="15" eb="16">
      <t>ベツ</t>
    </rPh>
    <phoneticPr fontId="1"/>
  </si>
  <si>
    <t>比率</t>
  </si>
  <si>
    <t>比率</t>
    <rPh sb="0" eb="2">
      <t>ヒリツ</t>
    </rPh>
    <phoneticPr fontId="1"/>
  </si>
  <si>
    <t>比率</t>
    <phoneticPr fontId="1"/>
  </si>
  <si>
    <t>比率</t>
    <phoneticPr fontId="1"/>
  </si>
  <si>
    <t>一
般
図
書</t>
    <rPh sb="0" eb="1">
      <t>イチ</t>
    </rPh>
    <rPh sb="2" eb="3">
      <t>ハン</t>
    </rPh>
    <rPh sb="4" eb="5">
      <t>ハカル</t>
    </rPh>
    <rPh sb="6" eb="7">
      <t>ショ</t>
    </rPh>
    <phoneticPr fontId="1"/>
  </si>
  <si>
    <t>①検定教科書</t>
    <rPh sb="1" eb="3">
      <t>ケンテイ</t>
    </rPh>
    <rPh sb="3" eb="6">
      <t>キョウカショ</t>
    </rPh>
    <phoneticPr fontId="1"/>
  </si>
  <si>
    <t>②文科省著作教科書
（特別支援学校用）</t>
    <rPh sb="11" eb="13">
      <t>トクベツ</t>
    </rPh>
    <rPh sb="13" eb="15">
      <t>シエン</t>
    </rPh>
    <rPh sb="15" eb="18">
      <t>ガッコウヨウ</t>
    </rPh>
    <phoneticPr fontId="1"/>
  </si>
  <si>
    <t>③附則第９条本</t>
    <rPh sb="1" eb="3">
      <t>フソク</t>
    </rPh>
    <rPh sb="3" eb="4">
      <t>ダイ</t>
    </rPh>
    <rPh sb="5" eb="6">
      <t>ジョウ</t>
    </rPh>
    <rPh sb="6" eb="7">
      <t>ボン</t>
    </rPh>
    <phoneticPr fontId="1"/>
  </si>
  <si>
    <t>④附則９条本以外</t>
    <rPh sb="1" eb="3">
      <t>フソク</t>
    </rPh>
    <rPh sb="4" eb="5">
      <t>ジョウ</t>
    </rPh>
    <rPh sb="5" eb="6">
      <t>ホン</t>
    </rPh>
    <rPh sb="6" eb="8">
      <t>イガイ</t>
    </rPh>
    <phoneticPr fontId="1"/>
  </si>
  <si>
    <t>令和２年度使用教科用図書採択冊数（種類数）</t>
    <rPh sb="0" eb="2">
      <t>レイワ</t>
    </rPh>
    <rPh sb="3" eb="4">
      <t>ネン</t>
    </rPh>
    <rPh sb="4" eb="5">
      <t>ド</t>
    </rPh>
    <rPh sb="5" eb="7">
      <t>シヨウ</t>
    </rPh>
    <rPh sb="7" eb="10">
      <t>キョウカヨウ</t>
    </rPh>
    <rPh sb="10" eb="12">
      <t>トショ</t>
    </rPh>
    <rPh sb="12" eb="14">
      <t>サイタク</t>
    </rPh>
    <rPh sb="14" eb="16">
      <t>サッスウ</t>
    </rPh>
    <rPh sb="17" eb="20">
      <t>シュルイスウ</t>
    </rPh>
    <phoneticPr fontId="1"/>
  </si>
  <si>
    <t>府立支援学校　（全体）</t>
    <rPh sb="2" eb="6">
      <t>シエンガッコウ</t>
    </rPh>
    <rPh sb="8" eb="10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</si>
</sst>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[&lt;=999]000;[&lt;=9999]000\-00;000\-000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1"/>
      <color rgb="FF000000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4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176" fontId="4" fillId="0" borderId="47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34" xfId="1" applyNumberFormat="1" applyFont="1" applyFill="1" applyBorder="1">
      <alignment vertical="center"/>
    </xf>
    <xf numFmtId="0" fontId="4" fillId="0" borderId="4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176" fontId="4" fillId="0" borderId="36" xfId="1" applyNumberFormat="1" applyFont="1" applyFill="1" applyBorder="1">
      <alignment vertical="center"/>
    </xf>
    <xf numFmtId="176" fontId="4" fillId="0" borderId="39" xfId="1" applyNumberFormat="1" applyFont="1" applyFill="1" applyBorder="1">
      <alignment vertical="center"/>
    </xf>
    <xf numFmtId="0" fontId="4" fillId="0" borderId="45" xfId="0" applyFont="1" applyFill="1" applyBorder="1">
      <alignment vertical="center"/>
    </xf>
    <xf numFmtId="0" fontId="4" fillId="0" borderId="24" xfId="0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center" vertical="center"/>
    </xf>
    <xf numFmtId="0" fontId="4" fillId="0" borderId="21" xfId="0" applyFont="1" applyFill="1" applyBorder="1">
      <alignment vertical="center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/>
    </xf>
    <xf numFmtId="0" fontId="4" fillId="0" borderId="24" xfId="0" applyFont="1" applyFill="1" applyBorder="1">
      <alignment vertical="center"/>
    </xf>
    <xf numFmtId="0" fontId="4" fillId="0" borderId="22" xfId="0" applyFont="1" applyFill="1" applyBorder="1" applyAlignment="1">
      <alignment horizontal="center" vertical="center"/>
    </xf>
    <xf numFmtId="176" fontId="4" fillId="0" borderId="35" xfId="1" applyNumberFormat="1" applyFont="1" applyFill="1" applyBorder="1">
      <alignment vertical="center"/>
    </xf>
    <xf numFmtId="0" fontId="4" fillId="0" borderId="46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176" fontId="4" fillId="0" borderId="26" xfId="1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20" xfId="1" applyNumberFormat="1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43" xfId="1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vertical="center"/>
    </xf>
    <xf numFmtId="177" fontId="4" fillId="0" borderId="0" xfId="0" applyNumberFormat="1" applyFo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228600</xdr:rowOff>
    </xdr:from>
    <xdr:to>
      <xdr:col>0</xdr:col>
      <xdr:colOff>333375</xdr:colOff>
      <xdr:row>13</xdr:row>
      <xdr:rowOff>28575</xdr:rowOff>
    </xdr:to>
    <xdr:sp macro="" textlink="">
      <xdr:nvSpPr>
        <xdr:cNvPr id="2" name="テキスト ボックス 1"/>
        <xdr:cNvSpPr txBox="1"/>
      </xdr:nvSpPr>
      <xdr:spPr>
        <a:xfrm rot="5400000">
          <a:off x="-552450" y="3848100"/>
          <a:ext cx="145732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５－３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view="pageLayout" topLeftCell="A10" zoomScaleNormal="100" workbookViewId="0">
      <selection activeCell="C14" sqref="C14"/>
    </sheetView>
  </sheetViews>
  <sheetFormatPr defaultRowHeight="13.5"/>
  <cols>
    <col min="1" max="2" width="4.875" customWidth="1"/>
    <col min="3" max="3" width="17.625" customWidth="1"/>
    <col min="4" max="4" width="7.75" customWidth="1"/>
    <col min="5" max="5" width="5.25" customWidth="1"/>
    <col min="6" max="7" width="7.75" customWidth="1"/>
    <col min="8" max="8" width="5.25" customWidth="1"/>
    <col min="9" max="10" width="7.75" customWidth="1"/>
    <col min="11" max="11" width="5.25" customWidth="1"/>
    <col min="12" max="13" width="7.75" customWidth="1"/>
    <col min="14" max="14" width="5.25" customWidth="1"/>
    <col min="15" max="17" width="7.75" customWidth="1"/>
    <col min="18" max="18" width="5.25" customWidth="1"/>
    <col min="19" max="19" width="7.75" customWidth="1"/>
  </cols>
  <sheetData>
    <row r="1" spans="1:24" ht="36" customHeight="1">
      <c r="A1" s="74"/>
      <c r="B1" s="58"/>
      <c r="C1" s="76" t="s">
        <v>19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24">
      <c r="A2" s="74"/>
      <c r="B2" s="58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24">
      <c r="A3" s="74"/>
      <c r="B3" s="58"/>
      <c r="C3" s="4"/>
      <c r="D3" s="4"/>
      <c r="E3" s="4"/>
      <c r="F3" s="4"/>
      <c r="G3" s="5"/>
      <c r="H3" s="6"/>
      <c r="I3" s="6"/>
      <c r="J3" s="77"/>
      <c r="K3" s="77"/>
      <c r="L3" s="77"/>
      <c r="M3" s="77"/>
      <c r="N3" s="77"/>
      <c r="O3" s="77"/>
      <c r="P3" s="77"/>
      <c r="Q3" s="90" t="s">
        <v>20</v>
      </c>
      <c r="R3" s="90"/>
      <c r="S3" s="90"/>
    </row>
    <row r="4" spans="1:24" ht="14.25" thickBot="1">
      <c r="A4" s="74"/>
      <c r="B4" s="5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4" ht="24" customHeight="1">
      <c r="A5" s="74"/>
      <c r="B5" s="5"/>
      <c r="C5" s="59"/>
      <c r="D5" s="61" t="s">
        <v>0</v>
      </c>
      <c r="E5" s="62"/>
      <c r="F5" s="83" t="s">
        <v>12</v>
      </c>
      <c r="G5" s="65" t="s">
        <v>1</v>
      </c>
      <c r="H5" s="62"/>
      <c r="I5" s="85" t="s">
        <v>12</v>
      </c>
      <c r="J5" s="86" t="s">
        <v>2</v>
      </c>
      <c r="K5" s="87"/>
      <c r="L5" s="87"/>
      <c r="M5" s="87"/>
      <c r="N5" s="87"/>
      <c r="O5" s="87"/>
      <c r="P5" s="83" t="s">
        <v>13</v>
      </c>
      <c r="Q5" s="65" t="s">
        <v>6</v>
      </c>
      <c r="R5" s="88"/>
      <c r="S5" s="81" t="s">
        <v>11</v>
      </c>
    </row>
    <row r="6" spans="1:24" ht="24" customHeight="1" thickBot="1">
      <c r="A6" s="74"/>
      <c r="B6" s="5"/>
      <c r="C6" s="59"/>
      <c r="D6" s="63"/>
      <c r="E6" s="64"/>
      <c r="F6" s="84"/>
      <c r="G6" s="66"/>
      <c r="H6" s="64"/>
      <c r="I6" s="68"/>
      <c r="J6" s="63" t="s">
        <v>3</v>
      </c>
      <c r="K6" s="64"/>
      <c r="L6" s="53" t="s">
        <v>12</v>
      </c>
      <c r="M6" s="64" t="s">
        <v>4</v>
      </c>
      <c r="N6" s="68"/>
      <c r="O6" s="54" t="s">
        <v>10</v>
      </c>
      <c r="P6" s="84"/>
      <c r="Q6" s="66"/>
      <c r="R6" s="89"/>
      <c r="S6" s="82"/>
    </row>
    <row r="7" spans="1:24" s="2" customFormat="1" ht="38.25" customHeight="1">
      <c r="A7" s="74"/>
      <c r="B7" s="69" t="s">
        <v>15</v>
      </c>
      <c r="C7" s="69"/>
      <c r="D7" s="7">
        <v>1090</v>
      </c>
      <c r="E7" s="8" t="s">
        <v>5</v>
      </c>
      <c r="F7" s="9">
        <f>SUM(D7)/D11</f>
        <v>0.40747663551401869</v>
      </c>
      <c r="G7" s="10">
        <v>945</v>
      </c>
      <c r="H7" s="8" t="s">
        <v>5</v>
      </c>
      <c r="I7" s="11">
        <f>SUM(G7)/G11</f>
        <v>0.51894563426688634</v>
      </c>
      <c r="J7" s="7">
        <v>495</v>
      </c>
      <c r="K7" s="8" t="s">
        <v>5</v>
      </c>
      <c r="L7" s="12">
        <f>SUM(J7)/J11</f>
        <v>0.44315129811996418</v>
      </c>
      <c r="M7" s="13">
        <v>17</v>
      </c>
      <c r="N7" s="8" t="s">
        <v>5</v>
      </c>
      <c r="O7" s="12">
        <f>SUM(M7)/M11</f>
        <v>6.5384615384615388E-2</v>
      </c>
      <c r="P7" s="9">
        <f>SUM((J7)+M7)/J12</f>
        <v>0.37182280319535221</v>
      </c>
      <c r="Q7" s="10">
        <f>SUM(D7)+G7+J7+M7</f>
        <v>2547</v>
      </c>
      <c r="R7" s="14" t="s">
        <v>5</v>
      </c>
      <c r="S7" s="15">
        <f>SUM(Q7)/Q11</f>
        <v>0.43367955048527157</v>
      </c>
    </row>
    <row r="8" spans="1:24" s="2" customFormat="1" ht="38.25" customHeight="1">
      <c r="A8" s="74"/>
      <c r="B8" s="70" t="s">
        <v>16</v>
      </c>
      <c r="C8" s="71"/>
      <c r="D8" s="16">
        <v>179</v>
      </c>
      <c r="E8" s="17" t="s">
        <v>5</v>
      </c>
      <c r="F8" s="18">
        <f>SUM(D8)/D11</f>
        <v>6.6915887850467287E-2</v>
      </c>
      <c r="G8" s="19">
        <v>190</v>
      </c>
      <c r="H8" s="17" t="s">
        <v>5</v>
      </c>
      <c r="I8" s="20">
        <f>SUM(G8)/G11</f>
        <v>0.1043382756727073</v>
      </c>
      <c r="J8" s="16">
        <v>35</v>
      </c>
      <c r="K8" s="17" t="s">
        <v>5</v>
      </c>
      <c r="L8" s="21">
        <f>SUM(J8)/J11</f>
        <v>3.133393017009848E-2</v>
      </c>
      <c r="M8" s="22">
        <v>0</v>
      </c>
      <c r="N8" s="17" t="s">
        <v>5</v>
      </c>
      <c r="O8" s="12">
        <f>SUM(M8)/M11</f>
        <v>0</v>
      </c>
      <c r="P8" s="18">
        <f>SUM((J8)+M8)/J12</f>
        <v>2.5417574437182282E-2</v>
      </c>
      <c r="Q8" s="10">
        <f t="shared" ref="Q8:Q10" si="0">SUM(D8)+G8+J8+M8</f>
        <v>404</v>
      </c>
      <c r="R8" s="23" t="s">
        <v>5</v>
      </c>
      <c r="S8" s="24">
        <f>SUM(Q8)/Q11</f>
        <v>6.8789375106419207E-2</v>
      </c>
      <c r="W8" s="3"/>
    </row>
    <row r="9" spans="1:24" s="2" customFormat="1" ht="38.25" customHeight="1">
      <c r="A9" s="74"/>
      <c r="B9" s="72" t="s">
        <v>14</v>
      </c>
      <c r="C9" s="57" t="s">
        <v>17</v>
      </c>
      <c r="D9" s="16">
        <v>1389</v>
      </c>
      <c r="E9" s="17" t="s">
        <v>5</v>
      </c>
      <c r="F9" s="18">
        <f>SUM(D9)/D11</f>
        <v>0.51925233644859814</v>
      </c>
      <c r="G9" s="19">
        <v>686</v>
      </c>
      <c r="H9" s="17" t="s">
        <v>5</v>
      </c>
      <c r="I9" s="20">
        <f>SUM(G9)/G11</f>
        <v>0.37671609006040635</v>
      </c>
      <c r="J9" s="16">
        <v>87</v>
      </c>
      <c r="K9" s="17" t="s">
        <v>5</v>
      </c>
      <c r="L9" s="21">
        <f>SUM(J9)/J11</f>
        <v>7.7887197851387646E-2</v>
      </c>
      <c r="M9" s="22">
        <v>0</v>
      </c>
      <c r="N9" s="17" t="s">
        <v>5</v>
      </c>
      <c r="O9" s="12">
        <f>SUM(M9)/M11</f>
        <v>0</v>
      </c>
      <c r="P9" s="18">
        <f>SUM((J9)+M9)/J12</f>
        <v>6.3180827886710242E-2</v>
      </c>
      <c r="Q9" s="10">
        <f>SUM(D9)+G9+J9+M9</f>
        <v>2162</v>
      </c>
      <c r="R9" s="23" t="s">
        <v>5</v>
      </c>
      <c r="S9" s="25">
        <f>SUM(Q9)/Q11</f>
        <v>0.3681253192576196</v>
      </c>
    </row>
    <row r="10" spans="1:24" s="2" customFormat="1" ht="38.25" customHeight="1" thickBot="1">
      <c r="A10" s="74"/>
      <c r="B10" s="73"/>
      <c r="C10" s="57" t="s">
        <v>18</v>
      </c>
      <c r="D10" s="26">
        <v>17</v>
      </c>
      <c r="E10" s="27" t="s">
        <v>5</v>
      </c>
      <c r="F10" s="28">
        <f>SUM(D10)/D11</f>
        <v>6.3551401869158877E-3</v>
      </c>
      <c r="G10" s="29">
        <v>0</v>
      </c>
      <c r="H10" s="27" t="s">
        <v>5</v>
      </c>
      <c r="I10" s="30">
        <f>SUM(G10)/G11</f>
        <v>0</v>
      </c>
      <c r="J10" s="26">
        <v>500</v>
      </c>
      <c r="K10" s="27" t="s">
        <v>5</v>
      </c>
      <c r="L10" s="31">
        <f>SUM(J10)/J11</f>
        <v>0.44762757385854968</v>
      </c>
      <c r="M10" s="32">
        <v>243</v>
      </c>
      <c r="N10" s="27" t="s">
        <v>5</v>
      </c>
      <c r="O10" s="31">
        <f>SUM(M10)/M11</f>
        <v>0.93461538461538463</v>
      </c>
      <c r="P10" s="28">
        <f>SUM((J10)+M10)/J12</f>
        <v>0.5395787944807553</v>
      </c>
      <c r="Q10" s="10">
        <f t="shared" si="0"/>
        <v>760</v>
      </c>
      <c r="R10" s="33" t="s">
        <v>5</v>
      </c>
      <c r="S10" s="34">
        <f>SUM(Q10)/Q11</f>
        <v>0.12940575515068958</v>
      </c>
    </row>
    <row r="11" spans="1:24" ht="38.25" customHeight="1" thickTop="1" thickBot="1">
      <c r="A11" s="74"/>
      <c r="B11" s="67" t="s">
        <v>6</v>
      </c>
      <c r="C11" s="67"/>
      <c r="D11" s="35">
        <f>SUM(D7:D10)</f>
        <v>2675</v>
      </c>
      <c r="E11" s="36" t="s">
        <v>5</v>
      </c>
      <c r="F11" s="37">
        <f>SUM(F7:F10)</f>
        <v>1</v>
      </c>
      <c r="G11" s="38">
        <f>SUM(G7:G10)</f>
        <v>1821</v>
      </c>
      <c r="H11" s="36" t="s">
        <v>5</v>
      </c>
      <c r="I11" s="39">
        <f>SUM(I7:I10)</f>
        <v>1</v>
      </c>
      <c r="J11" s="35">
        <f>SUM(J7:J10)</f>
        <v>1117</v>
      </c>
      <c r="K11" s="36" t="s">
        <v>5</v>
      </c>
      <c r="L11" s="40">
        <f>SUM(L7:L10)</f>
        <v>1</v>
      </c>
      <c r="M11" s="41">
        <f>SUM(M7:M10)</f>
        <v>260</v>
      </c>
      <c r="N11" s="36" t="s">
        <v>5</v>
      </c>
      <c r="O11" s="40">
        <f>SUM(O7:O10)</f>
        <v>1</v>
      </c>
      <c r="P11" s="37">
        <f>SUM(P7:P10)</f>
        <v>1</v>
      </c>
      <c r="Q11" s="42">
        <f>SUM(Q7:Q10)</f>
        <v>5873</v>
      </c>
      <c r="R11" s="43" t="s">
        <v>5</v>
      </c>
      <c r="S11" s="44">
        <f>SUM(S7:S10)</f>
        <v>1</v>
      </c>
    </row>
    <row r="12" spans="1:24" ht="38.25" customHeight="1" thickBot="1">
      <c r="A12" s="74"/>
      <c r="B12" s="58"/>
      <c r="C12" s="45"/>
      <c r="D12" s="6"/>
      <c r="E12" s="45"/>
      <c r="F12" s="45"/>
      <c r="G12" s="6"/>
      <c r="H12" s="56"/>
      <c r="I12" s="45"/>
      <c r="J12" s="78">
        <f>SUM(J11)+M11</f>
        <v>1377</v>
      </c>
      <c r="K12" s="79"/>
      <c r="L12" s="79"/>
      <c r="M12" s="80"/>
      <c r="N12" s="46" t="s">
        <v>5</v>
      </c>
      <c r="O12" s="45"/>
      <c r="P12" s="45"/>
      <c r="Q12" s="47"/>
      <c r="R12" s="45"/>
      <c r="S12" s="6"/>
    </row>
    <row r="13" spans="1:24" ht="15.75" customHeight="1">
      <c r="A13" s="74"/>
      <c r="B13" s="58"/>
      <c r="C13" s="45"/>
      <c r="D13" s="6"/>
      <c r="E13" s="45"/>
      <c r="F13" s="45"/>
      <c r="G13" s="6"/>
      <c r="H13" s="45"/>
      <c r="I13" s="45"/>
      <c r="J13" s="6"/>
      <c r="K13" s="56"/>
      <c r="L13" s="56"/>
      <c r="M13" s="47"/>
      <c r="N13" s="56"/>
      <c r="O13" s="45"/>
      <c r="P13" s="45"/>
      <c r="Q13" s="6"/>
      <c r="R13" s="45"/>
      <c r="S13" s="4"/>
    </row>
    <row r="14" spans="1:24" ht="20.25" customHeight="1">
      <c r="A14" s="74"/>
      <c r="B14" s="58"/>
      <c r="C14" s="45"/>
      <c r="D14" s="6"/>
      <c r="E14" s="45"/>
      <c r="F14" s="45"/>
      <c r="G14" s="6"/>
      <c r="H14" s="45"/>
      <c r="I14" s="45"/>
      <c r="J14" s="45"/>
      <c r="K14" s="45"/>
      <c r="L14" s="45"/>
      <c r="M14" s="45"/>
      <c r="N14" s="45"/>
      <c r="O14" s="45"/>
      <c r="P14" s="45"/>
      <c r="Q14" s="6"/>
      <c r="R14" s="45"/>
      <c r="S14" s="4"/>
      <c r="X14" s="1"/>
    </row>
    <row r="15" spans="1:24">
      <c r="A15" s="74"/>
      <c r="B15" s="58"/>
      <c r="C15" s="4"/>
      <c r="D15" s="4"/>
      <c r="E15" s="4"/>
      <c r="F15" s="4"/>
      <c r="G15" s="4"/>
      <c r="H15" s="4"/>
      <c r="I15" s="6"/>
      <c r="J15" s="6"/>
      <c r="K15" s="6"/>
      <c r="L15" s="6"/>
      <c r="M15" s="6"/>
      <c r="N15" s="6"/>
      <c r="O15" s="6"/>
      <c r="P15" s="6"/>
      <c r="Q15" s="6"/>
      <c r="R15" s="6"/>
      <c r="S15" s="4"/>
    </row>
    <row r="16" spans="1:24" ht="14.25">
      <c r="A16" s="74"/>
      <c r="B16" s="58"/>
      <c r="C16" s="50" t="s">
        <v>8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4"/>
      <c r="P16" s="4"/>
      <c r="Q16" s="4"/>
      <c r="R16" s="4"/>
      <c r="S16" s="4"/>
    </row>
    <row r="17" spans="1:20" ht="14.25">
      <c r="A17" s="74"/>
      <c r="B17" s="58"/>
      <c r="C17" s="50" t="s">
        <v>7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4"/>
      <c r="P17" s="4"/>
      <c r="Q17" s="4"/>
      <c r="R17" s="4"/>
      <c r="S17" s="4"/>
    </row>
    <row r="18" spans="1:20" ht="14.25">
      <c r="A18" s="74"/>
      <c r="B18" s="58"/>
      <c r="C18" s="50" t="s">
        <v>9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4"/>
      <c r="P18" s="4"/>
      <c r="Q18" s="4"/>
      <c r="R18" s="4"/>
      <c r="S18" s="4"/>
    </row>
    <row r="19" spans="1:20" ht="14.25">
      <c r="A19" s="74"/>
      <c r="B19" s="58"/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4"/>
      <c r="P19" s="4"/>
      <c r="Q19" s="4"/>
      <c r="R19" s="4"/>
      <c r="S19" s="4"/>
    </row>
    <row r="20" spans="1:20" ht="14.25">
      <c r="A20" s="74"/>
      <c r="B20" s="55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4"/>
      <c r="P20" s="4"/>
      <c r="Q20" s="4"/>
      <c r="R20" s="4"/>
      <c r="S20" s="4"/>
    </row>
    <row r="21" spans="1:20">
      <c r="A21" s="74"/>
      <c r="B21" s="55"/>
      <c r="C21" s="4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20">
      <c r="A22" s="74"/>
      <c r="B22" s="55"/>
      <c r="C22" s="4"/>
      <c r="D22" s="4"/>
      <c r="E22" s="4"/>
      <c r="F22" s="4"/>
      <c r="G22" s="4"/>
      <c r="H22" s="4"/>
      <c r="I22" s="4"/>
      <c r="J22" s="60"/>
      <c r="K22" s="4"/>
      <c r="L22" s="4"/>
      <c r="M22" s="4"/>
      <c r="N22" s="4"/>
      <c r="O22" s="4"/>
      <c r="P22" s="4"/>
      <c r="Q22" s="4"/>
      <c r="R22" s="4"/>
      <c r="S22" s="4"/>
    </row>
    <row r="23" spans="1:20">
      <c r="A23" s="74"/>
      <c r="B23" s="55"/>
      <c r="C23" s="4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20" ht="14.25">
      <c r="A24" s="74"/>
      <c r="B24" s="5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</row>
    <row r="26" spans="1:20">
      <c r="T26" s="1"/>
    </row>
  </sheetData>
  <mergeCells count="20">
    <mergeCell ref="A1:A24"/>
    <mergeCell ref="C24:S24"/>
    <mergeCell ref="C1:S2"/>
    <mergeCell ref="J3:P3"/>
    <mergeCell ref="J12:M12"/>
    <mergeCell ref="S5:S6"/>
    <mergeCell ref="F5:F6"/>
    <mergeCell ref="I5:I6"/>
    <mergeCell ref="P5:P6"/>
    <mergeCell ref="J5:O5"/>
    <mergeCell ref="Q5:R6"/>
    <mergeCell ref="Q3:S3"/>
    <mergeCell ref="D5:E6"/>
    <mergeCell ref="G5:H6"/>
    <mergeCell ref="J6:K6"/>
    <mergeCell ref="B11:C11"/>
    <mergeCell ref="M6:N6"/>
    <mergeCell ref="B7:C7"/>
    <mergeCell ref="B8:C8"/>
    <mergeCell ref="B9:B10"/>
  </mergeCells>
  <phoneticPr fontId="1"/>
  <pageMargins left="0.51181102362204722" right="0.51181102362204722" top="0.74803149606299213" bottom="0.7480314960629921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合計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2019-08-22T02:44:22Z</cp:lastPrinted>
  <dcterms:created xsi:type="dcterms:W3CDTF">2016-09-14T00:04:02Z</dcterms:created>
  <dcterms:modified xsi:type="dcterms:W3CDTF">2019-08-22T02:44:24Z</dcterms:modified>
</cp:coreProperties>
</file>