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635" yWindow="-15" windowWidth="6870" windowHeight="8250"/>
  </bookViews>
  <sheets>
    <sheet name="6-3ページ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T8" i="1" l="1"/>
  <c r="R8" i="1" l="1"/>
  <c r="R9" i="1"/>
  <c r="R10" i="1"/>
  <c r="R7" i="1"/>
  <c r="R11" i="1" l="1"/>
  <c r="N11" i="1"/>
  <c r="K11" i="1"/>
  <c r="H11" i="1"/>
  <c r="E11" i="1"/>
  <c r="K12" i="1" l="1"/>
  <c r="M8" i="1"/>
  <c r="M7" i="1"/>
  <c r="M10" i="1"/>
  <c r="M9" i="1"/>
  <c r="P7" i="1"/>
  <c r="P10" i="1"/>
  <c r="P9" i="1"/>
  <c r="P8" i="1"/>
  <c r="J8" i="1"/>
  <c r="J7" i="1"/>
  <c r="J10" i="1"/>
  <c r="J9" i="1"/>
  <c r="G7" i="1"/>
  <c r="G9" i="1"/>
  <c r="G10" i="1"/>
  <c r="G8" i="1"/>
  <c r="T7" i="1"/>
  <c r="J165" i="2"/>
  <c r="J125" i="2"/>
  <c r="J85" i="2"/>
  <c r="J45" i="2"/>
  <c r="P11" i="1" l="1"/>
  <c r="Q10" i="1"/>
  <c r="Q9" i="1"/>
  <c r="Q8" i="1"/>
  <c r="Q7" i="1"/>
  <c r="M11" i="1"/>
  <c r="J11" i="1"/>
  <c r="G11" i="1"/>
  <c r="Q11" i="1" l="1"/>
</calcChain>
</file>

<file path=xl/sharedStrings.xml><?xml version="1.0" encoding="utf-8"?>
<sst xmlns="http://schemas.openxmlformats.org/spreadsheetml/2006/main" count="74" uniqueCount="26">
  <si>
    <t>小学部</t>
    <rPh sb="0" eb="2">
      <t>ショウガク</t>
    </rPh>
    <rPh sb="2" eb="3">
      <t>ブ</t>
    </rPh>
    <phoneticPr fontId="1"/>
  </si>
  <si>
    <t>中学部</t>
    <rPh sb="0" eb="2">
      <t>チュウガク</t>
    </rPh>
    <rPh sb="2" eb="3">
      <t>ブ</t>
    </rPh>
    <phoneticPr fontId="1"/>
  </si>
  <si>
    <t>高等部</t>
    <rPh sb="0" eb="3">
      <t>コウトウブ</t>
    </rPh>
    <phoneticPr fontId="1"/>
  </si>
  <si>
    <t>本科</t>
    <rPh sb="0" eb="1">
      <t>ホン</t>
    </rPh>
    <rPh sb="1" eb="2">
      <t>カ</t>
    </rPh>
    <phoneticPr fontId="1"/>
  </si>
  <si>
    <t>専攻科</t>
    <rPh sb="0" eb="2">
      <t>センコウ</t>
    </rPh>
    <rPh sb="2" eb="3">
      <t>カ</t>
    </rPh>
    <phoneticPr fontId="1"/>
  </si>
  <si>
    <t>附則第９条本</t>
    <rPh sb="0" eb="2">
      <t>フソク</t>
    </rPh>
    <rPh sb="2" eb="3">
      <t>ダイ</t>
    </rPh>
    <rPh sb="4" eb="5">
      <t>ジョウ</t>
    </rPh>
    <rPh sb="5" eb="6">
      <t>ボン</t>
    </rPh>
    <phoneticPr fontId="1"/>
  </si>
  <si>
    <t>一般図書</t>
    <rPh sb="0" eb="2">
      <t>イッパン</t>
    </rPh>
    <rPh sb="2" eb="4">
      <t>トショ</t>
    </rPh>
    <phoneticPr fontId="1"/>
  </si>
  <si>
    <t>種類</t>
    <rPh sb="0" eb="2">
      <t>シュルイ</t>
    </rPh>
    <phoneticPr fontId="1"/>
  </si>
  <si>
    <t>計</t>
    <rPh sb="0" eb="1">
      <t>ケイ</t>
    </rPh>
    <phoneticPr fontId="1"/>
  </si>
  <si>
    <t>検定教科書</t>
    <rPh sb="0" eb="2">
      <t>ケンテイ</t>
    </rPh>
    <rPh sb="2" eb="5">
      <t>キョウカショ</t>
    </rPh>
    <phoneticPr fontId="1"/>
  </si>
  <si>
    <t>文科省著作教科書
（特別支援学校用）</t>
    <rPh sb="10" eb="12">
      <t>トクベツ</t>
    </rPh>
    <rPh sb="12" eb="14">
      <t>シエン</t>
    </rPh>
    <rPh sb="14" eb="17">
      <t>ガッコウヨウ</t>
    </rPh>
    <phoneticPr fontId="1"/>
  </si>
  <si>
    <t>府立</t>
    <rPh sb="0" eb="2">
      <t>フリツ</t>
    </rPh>
    <phoneticPr fontId="1"/>
  </si>
  <si>
    <t>比率</t>
  </si>
  <si>
    <t>比率</t>
    <rPh sb="0" eb="2">
      <t>ヒリツ</t>
    </rPh>
    <phoneticPr fontId="1"/>
  </si>
  <si>
    <t>比率</t>
    <phoneticPr fontId="1"/>
  </si>
  <si>
    <t>比率</t>
    <phoneticPr fontId="1"/>
  </si>
  <si>
    <t>支援学校　（全体）</t>
    <rPh sb="0" eb="4">
      <t>シエンガッコウ</t>
    </rPh>
    <rPh sb="6" eb="8">
      <t>ゼンタイ</t>
    </rPh>
    <phoneticPr fontId="1"/>
  </si>
  <si>
    <t>※　検定教科書のうち、「上」「下」や（１）（２）に分かれている教科書については「１種類」と算出。</t>
    <rPh sb="2" eb="4">
      <t>ケンテイ</t>
    </rPh>
    <rPh sb="4" eb="7">
      <t>キョウカショ</t>
    </rPh>
    <rPh sb="12" eb="13">
      <t>ジョウ</t>
    </rPh>
    <rPh sb="15" eb="16">
      <t>ゲ</t>
    </rPh>
    <rPh sb="25" eb="26">
      <t>ワ</t>
    </rPh>
    <rPh sb="31" eb="34">
      <t>キョウカショ</t>
    </rPh>
    <rPh sb="41" eb="43">
      <t>シュルイ</t>
    </rPh>
    <phoneticPr fontId="1"/>
  </si>
  <si>
    <t>平成31年度使用教科用図書採択冊数（種類数）</t>
    <rPh sb="0" eb="2">
      <t>ヘイセイ</t>
    </rPh>
    <rPh sb="4" eb="6">
      <t>ネンド</t>
    </rPh>
    <rPh sb="6" eb="8">
      <t>シヨウ</t>
    </rPh>
    <rPh sb="8" eb="11">
      <t>キョウカヨウ</t>
    </rPh>
    <rPh sb="11" eb="13">
      <t>トショ</t>
    </rPh>
    <rPh sb="13" eb="15">
      <t>サイタク</t>
    </rPh>
    <rPh sb="15" eb="17">
      <t>サッスウ</t>
    </rPh>
    <rPh sb="18" eb="21">
      <t>シュルイスウ</t>
    </rPh>
    <phoneticPr fontId="1"/>
  </si>
  <si>
    <t>①検定教科書</t>
    <rPh sb="1" eb="3">
      <t>ケンテイ</t>
    </rPh>
    <rPh sb="3" eb="6">
      <t>キョウカショ</t>
    </rPh>
    <phoneticPr fontId="1"/>
  </si>
  <si>
    <t>②文科省著作教科書
（特別支援学校用）</t>
    <rPh sb="11" eb="13">
      <t>トクベツ</t>
    </rPh>
    <rPh sb="13" eb="15">
      <t>シエン</t>
    </rPh>
    <rPh sb="15" eb="18">
      <t>ガッコウヨウ</t>
    </rPh>
    <phoneticPr fontId="1"/>
  </si>
  <si>
    <t>③
一
般</t>
    <rPh sb="2" eb="3">
      <t>イチ</t>
    </rPh>
    <rPh sb="4" eb="5">
      <t>ハン</t>
    </rPh>
    <phoneticPr fontId="1"/>
  </si>
  <si>
    <t>附則第９条本以外</t>
    <rPh sb="0" eb="2">
      <t>フソク</t>
    </rPh>
    <rPh sb="2" eb="3">
      <t>ダイ</t>
    </rPh>
    <rPh sb="4" eb="5">
      <t>ジョウ</t>
    </rPh>
    <rPh sb="5" eb="6">
      <t>ボン</t>
    </rPh>
    <rPh sb="6" eb="8">
      <t>イガイ</t>
    </rPh>
    <phoneticPr fontId="1"/>
  </si>
  <si>
    <t>※　同じ学部内の異なる学年で同じ教科書を採択した場合は「１種類」と算出。</t>
    <rPh sb="2" eb="3">
      <t>オナ</t>
    </rPh>
    <rPh sb="4" eb="6">
      <t>ガクブ</t>
    </rPh>
    <rPh sb="6" eb="7">
      <t>ナイ</t>
    </rPh>
    <rPh sb="8" eb="9">
      <t>コト</t>
    </rPh>
    <rPh sb="11" eb="13">
      <t>ガクネン</t>
    </rPh>
    <rPh sb="14" eb="15">
      <t>オナ</t>
    </rPh>
    <rPh sb="16" eb="19">
      <t>キョウカショ</t>
    </rPh>
    <rPh sb="20" eb="22">
      <t>サイタク</t>
    </rPh>
    <rPh sb="24" eb="26">
      <t>バアイ</t>
    </rPh>
    <rPh sb="29" eb="31">
      <t>シュルイ</t>
    </rPh>
    <phoneticPr fontId="1"/>
  </si>
  <si>
    <t>　　 学部が異なれば、それぞれ別に算出。</t>
    <rPh sb="15" eb="16">
      <t>ベツ</t>
    </rPh>
    <phoneticPr fontId="1"/>
  </si>
  <si>
    <t>比率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</si>
</sst>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1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明朝"/>
      <family val="1"/>
      <charset val="128"/>
    </font>
    <font>
      <sz val="11"/>
      <color theme="1"/>
      <name val="明朝"/>
      <family val="1"/>
      <charset val="128"/>
    </font>
    <font>
      <sz val="11"/>
      <color rgb="FF000000"/>
      <name val="明朝"/>
      <family val="1"/>
      <charset val="128"/>
    </font>
    <font>
      <sz val="12"/>
      <color theme="1"/>
      <name val="明朝"/>
      <family val="1"/>
      <charset val="128"/>
    </font>
    <font>
      <sz val="8"/>
      <color theme="1"/>
      <name val="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3" fillId="0" borderId="0" applyFont="0" applyFill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5" xfId="0" applyBorder="1" applyAlignment="1">
      <alignment horizontal="left" vertical="center"/>
    </xf>
    <xf numFmtId="0" fontId="0" fillId="0" borderId="28" xfId="0" applyBorder="1">
      <alignment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>
      <alignment vertical="center"/>
    </xf>
    <xf numFmtId="0" fontId="0" fillId="0" borderId="32" xfId="0" applyBorder="1" applyAlignment="1">
      <alignment horizontal="center" vertical="center"/>
    </xf>
    <xf numFmtId="0" fontId="0" fillId="0" borderId="32" xfId="0" applyBorder="1">
      <alignment vertical="center"/>
    </xf>
    <xf numFmtId="0" fontId="0" fillId="0" borderId="33" xfId="0" applyBorder="1" applyAlignment="1">
      <alignment horizontal="center" vertical="center"/>
    </xf>
    <xf numFmtId="0" fontId="2" fillId="0" borderId="14" xfId="0" applyFont="1" applyBorder="1" applyAlignment="1">
      <alignment horizontal="left" vertical="center" wrapText="1"/>
    </xf>
    <xf numFmtId="0" fontId="0" fillId="0" borderId="19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7" xfId="0" applyFont="1" applyFill="1" applyBorder="1">
      <alignment vertical="center"/>
    </xf>
    <xf numFmtId="0" fontId="5" fillId="0" borderId="2" xfId="0" applyFont="1" applyFill="1" applyBorder="1" applyAlignment="1">
      <alignment horizontal="center" vertical="center"/>
    </xf>
    <xf numFmtId="176" fontId="5" fillId="0" borderId="8" xfId="1" applyNumberFormat="1" applyFont="1" applyFill="1" applyBorder="1" applyAlignment="1">
      <alignment horizontal="center" vertical="center"/>
    </xf>
    <xf numFmtId="0" fontId="5" fillId="0" borderId="4" xfId="0" applyFont="1" applyFill="1" applyBorder="1">
      <alignment vertical="center"/>
    </xf>
    <xf numFmtId="176" fontId="5" fillId="0" borderId="51" xfId="1" applyNumberFormat="1" applyFont="1" applyFill="1" applyBorder="1" applyAlignment="1">
      <alignment horizontal="center" vertical="center"/>
    </xf>
    <xf numFmtId="176" fontId="5" fillId="0" borderId="2" xfId="1" applyNumberFormat="1" applyFont="1" applyFill="1" applyBorder="1" applyAlignment="1">
      <alignment horizontal="center" vertical="center"/>
    </xf>
    <xf numFmtId="0" fontId="5" fillId="0" borderId="2" xfId="0" applyFont="1" applyFill="1" applyBorder="1">
      <alignment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45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7" xfId="1" applyNumberFormat="1" applyFont="1" applyFill="1" applyBorder="1" applyAlignment="1">
      <alignment horizontal="center" vertical="center"/>
    </xf>
    <xf numFmtId="0" fontId="5" fillId="0" borderId="6" xfId="0" applyFont="1" applyFill="1" applyBorder="1">
      <alignment vertical="center"/>
    </xf>
    <xf numFmtId="176" fontId="5" fillId="0" borderId="5" xfId="1" applyNumberFormat="1" applyFont="1" applyFill="1" applyBorder="1" applyAlignment="1">
      <alignment horizontal="center" vertical="center"/>
    </xf>
    <xf numFmtId="176" fontId="5" fillId="0" borderId="1" xfId="1" applyNumberFormat="1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49" xfId="0" applyFont="1" applyFill="1" applyBorder="1">
      <alignment vertical="center"/>
    </xf>
    <xf numFmtId="0" fontId="5" fillId="0" borderId="32" xfId="0" applyFont="1" applyFill="1" applyBorder="1" applyAlignment="1">
      <alignment horizontal="center" vertical="center"/>
    </xf>
    <xf numFmtId="176" fontId="5" fillId="0" borderId="33" xfId="1" applyNumberFormat="1" applyFont="1" applyFill="1" applyBorder="1" applyAlignment="1">
      <alignment horizontal="center" vertical="center"/>
    </xf>
    <xf numFmtId="0" fontId="5" fillId="0" borderId="28" xfId="0" applyFont="1" applyFill="1" applyBorder="1">
      <alignment vertical="center"/>
    </xf>
    <xf numFmtId="176" fontId="5" fillId="0" borderId="30" xfId="1" applyNumberFormat="1" applyFont="1" applyFill="1" applyBorder="1" applyAlignment="1">
      <alignment horizontal="center" vertical="center"/>
    </xf>
    <xf numFmtId="176" fontId="5" fillId="0" borderId="32" xfId="1" applyNumberFormat="1" applyFont="1" applyFill="1" applyBorder="1" applyAlignment="1">
      <alignment horizontal="center" vertical="center"/>
    </xf>
    <xf numFmtId="0" fontId="5" fillId="0" borderId="32" xfId="0" applyFont="1" applyFill="1" applyBorder="1">
      <alignment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50" xfId="0" applyFont="1" applyBorder="1">
      <alignment vertical="center"/>
    </xf>
    <xf numFmtId="0" fontId="5" fillId="0" borderId="27" xfId="0" applyFont="1" applyBorder="1" applyAlignment="1">
      <alignment horizontal="center" vertical="center"/>
    </xf>
    <xf numFmtId="176" fontId="5" fillId="0" borderId="34" xfId="1" applyNumberFormat="1" applyFont="1" applyBorder="1" applyAlignment="1">
      <alignment horizontal="center" vertical="center"/>
    </xf>
    <xf numFmtId="0" fontId="5" fillId="0" borderId="10" xfId="0" applyFont="1" applyBorder="1">
      <alignment vertical="center"/>
    </xf>
    <xf numFmtId="176" fontId="5" fillId="0" borderId="9" xfId="1" applyNumberFormat="1" applyFont="1" applyBorder="1" applyAlignment="1">
      <alignment horizontal="center" vertical="center"/>
    </xf>
    <xf numFmtId="176" fontId="5" fillId="0" borderId="27" xfId="1" applyNumberFormat="1" applyFont="1" applyBorder="1" applyAlignment="1">
      <alignment horizontal="center" vertical="center"/>
    </xf>
    <xf numFmtId="0" fontId="5" fillId="0" borderId="27" xfId="0" applyFont="1" applyBorder="1">
      <alignment vertical="center"/>
    </xf>
    <xf numFmtId="0" fontId="5" fillId="0" borderId="35" xfId="0" applyFont="1" applyBorder="1">
      <alignment vertical="center"/>
    </xf>
    <xf numFmtId="0" fontId="5" fillId="0" borderId="2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13" xfId="0" applyFont="1" applyBorder="1">
      <alignment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>
      <alignment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>
      <alignment vertical="center"/>
    </xf>
    <xf numFmtId="0" fontId="7" fillId="0" borderId="0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8" fillId="0" borderId="53" xfId="0" applyFont="1" applyFill="1" applyBorder="1" applyAlignment="1">
      <alignment horizontal="left" vertical="center"/>
    </xf>
    <xf numFmtId="0" fontId="8" fillId="0" borderId="41" xfId="0" applyFont="1" applyFill="1" applyBorder="1" applyAlignment="1">
      <alignment horizontal="left" vertical="center"/>
    </xf>
    <xf numFmtId="0" fontId="0" fillId="0" borderId="0" xfId="0" applyFont="1">
      <alignment vertical="center"/>
    </xf>
    <xf numFmtId="176" fontId="5" fillId="0" borderId="63" xfId="1" applyNumberFormat="1" applyFont="1" applyFill="1" applyBorder="1" applyAlignment="1">
      <alignment horizontal="center" vertical="center"/>
    </xf>
    <xf numFmtId="56" fontId="9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36" xfId="0" applyFont="1" applyBorder="1" applyAlignment="1">
      <alignment horizontal="right" vertical="center"/>
    </xf>
    <xf numFmtId="0" fontId="5" fillId="0" borderId="37" xfId="0" applyFont="1" applyBorder="1" applyAlignment="1">
      <alignment horizontal="right" vertical="center"/>
    </xf>
    <xf numFmtId="0" fontId="5" fillId="0" borderId="38" xfId="0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5" fillId="0" borderId="52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 wrapText="1"/>
    </xf>
    <xf numFmtId="176" fontId="5" fillId="0" borderId="61" xfId="1" applyNumberFormat="1" applyFont="1" applyFill="1" applyBorder="1" applyAlignment="1">
      <alignment horizontal="center" vertical="center"/>
    </xf>
    <xf numFmtId="176" fontId="5" fillId="0" borderId="39" xfId="1" applyNumberFormat="1" applyFont="1" applyFill="1" applyBorder="1" applyAlignment="1">
      <alignment horizontal="center" vertical="center"/>
    </xf>
    <xf numFmtId="176" fontId="5" fillId="0" borderId="66" xfId="1" applyNumberFormat="1" applyFont="1" applyFill="1" applyBorder="1" applyAlignment="1">
      <alignment horizontal="center" vertical="center"/>
    </xf>
    <xf numFmtId="176" fontId="5" fillId="0" borderId="53" xfId="1" applyNumberFormat="1" applyFont="1" applyFill="1" applyBorder="1" applyAlignment="1">
      <alignment horizontal="center" vertical="center"/>
    </xf>
    <xf numFmtId="176" fontId="5" fillId="0" borderId="62" xfId="1" applyNumberFormat="1" applyFont="1" applyFill="1" applyBorder="1" applyAlignment="1">
      <alignment horizontal="center" vertical="center"/>
    </xf>
    <xf numFmtId="176" fontId="5" fillId="0" borderId="64" xfId="1" applyNumberFormat="1" applyFont="1" applyFill="1" applyBorder="1" applyAlignment="1">
      <alignment horizontal="center" vertical="center"/>
    </xf>
    <xf numFmtId="176" fontId="5" fillId="0" borderId="65" xfId="1" applyNumberFormat="1" applyFont="1" applyBorder="1" applyAlignment="1">
      <alignment horizontal="center" vertical="center"/>
    </xf>
    <xf numFmtId="176" fontId="5" fillId="0" borderId="59" xfId="1" applyNumberFormat="1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180974</xdr:colOff>
      <xdr:row>9</xdr:row>
      <xdr:rowOff>38103</xdr:rowOff>
    </xdr:from>
    <xdr:to>
      <xdr:col>1</xdr:col>
      <xdr:colOff>152401</xdr:colOff>
      <xdr:row>11</xdr:row>
      <xdr:rowOff>95250</xdr:rowOff>
    </xdr:to>
    <xdr:sp macro="" textlink="">
      <xdr:nvSpPr>
        <xdr:cNvPr id="4" name="テキスト ボックス 3"/>
        <xdr:cNvSpPr txBox="1"/>
      </xdr:nvSpPr>
      <xdr:spPr>
        <a:xfrm rot="5400000">
          <a:off x="-176211" y="3443288"/>
          <a:ext cx="1028697" cy="31432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ＭＳ 明朝" panose="02020609040205080304" pitchFamily="17" charset="-128"/>
              <a:ea typeface="ＭＳ 明朝" panose="02020609040205080304" pitchFamily="17" charset="-128"/>
            </a:rPr>
            <a:t>６</a:t>
          </a:r>
          <a:r>
            <a:rPr kumimoji="1" lang="en-US" altLang="ja-JP" sz="1400">
              <a:latin typeface="ＭＳ 明朝" panose="02020609040205080304" pitchFamily="17" charset="-128"/>
              <a:ea typeface="ＭＳ 明朝" panose="02020609040205080304" pitchFamily="17" charset="-128"/>
            </a:rPr>
            <a:t>-</a:t>
          </a:r>
          <a:r>
            <a:rPr kumimoji="1" lang="ja-JP" altLang="en-US" sz="1400">
              <a:latin typeface="ＭＳ 明朝" panose="02020609040205080304" pitchFamily="17" charset="-128"/>
              <a:ea typeface="ＭＳ 明朝" panose="02020609040205080304" pitchFamily="17" charset="-128"/>
            </a:rPr>
            <a:t>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6"/>
  <sheetViews>
    <sheetView tabSelected="1" showWhiteSpace="0" zoomScaleNormal="100" workbookViewId="0">
      <selection activeCell="D1" sqref="D1:T2"/>
    </sheetView>
  </sheetViews>
  <sheetFormatPr defaultColWidth="9" defaultRowHeight="13.5"/>
  <cols>
    <col min="1" max="1" width="4.875" customWidth="1"/>
    <col min="2" max="2" width="2.625" customWidth="1"/>
    <col min="3" max="3" width="4.875" customWidth="1"/>
    <col min="4" max="4" width="12.25" customWidth="1"/>
    <col min="5" max="6" width="5.75" customWidth="1"/>
    <col min="7" max="7" width="7.75" customWidth="1"/>
    <col min="8" max="9" width="5.75" customWidth="1"/>
    <col min="10" max="10" width="7.75" customWidth="1"/>
    <col min="11" max="12" width="5.75" customWidth="1"/>
    <col min="13" max="13" width="7.75" customWidth="1"/>
    <col min="14" max="15" width="5.75" customWidth="1"/>
    <col min="16" max="17" width="7.75" customWidth="1"/>
    <col min="18" max="19" width="5.75" customWidth="1"/>
    <col min="20" max="21" width="7.75" customWidth="1"/>
  </cols>
  <sheetData>
    <row r="1" spans="1:25" ht="36" customHeight="1">
      <c r="A1" s="84"/>
      <c r="B1" s="77"/>
      <c r="C1" s="83"/>
      <c r="D1" s="86" t="s">
        <v>18</v>
      </c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</row>
    <row r="2" spans="1:25">
      <c r="A2" s="84"/>
      <c r="B2" s="77"/>
      <c r="C2" s="7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</row>
    <row r="3" spans="1:25">
      <c r="A3" s="84"/>
      <c r="B3" s="77"/>
      <c r="C3" s="76"/>
      <c r="D3" s="29"/>
      <c r="E3" s="29"/>
      <c r="F3" s="29"/>
      <c r="G3" s="29"/>
      <c r="H3" s="30"/>
      <c r="I3" s="31"/>
      <c r="J3" s="31"/>
      <c r="K3" s="87" t="s">
        <v>11</v>
      </c>
      <c r="L3" s="87"/>
      <c r="M3" s="87"/>
      <c r="N3" s="87"/>
      <c r="O3" s="87"/>
      <c r="P3" s="87"/>
      <c r="Q3" s="87"/>
      <c r="R3" s="101" t="s">
        <v>16</v>
      </c>
      <c r="S3" s="101"/>
      <c r="T3" s="101"/>
    </row>
    <row r="4" spans="1:25" ht="14.25" thickBot="1">
      <c r="A4" s="84"/>
      <c r="B4" s="77"/>
      <c r="C4" s="76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</row>
    <row r="5" spans="1:25" ht="24" customHeight="1">
      <c r="A5" s="84"/>
      <c r="B5" s="77"/>
      <c r="C5" s="102"/>
      <c r="D5" s="102"/>
      <c r="E5" s="118" t="s">
        <v>0</v>
      </c>
      <c r="F5" s="119"/>
      <c r="G5" s="91" t="s">
        <v>14</v>
      </c>
      <c r="H5" s="97" t="s">
        <v>1</v>
      </c>
      <c r="I5" s="119"/>
      <c r="J5" s="93" t="s">
        <v>14</v>
      </c>
      <c r="K5" s="95" t="s">
        <v>2</v>
      </c>
      <c r="L5" s="96"/>
      <c r="M5" s="96"/>
      <c r="N5" s="96"/>
      <c r="O5" s="96"/>
      <c r="P5" s="96"/>
      <c r="Q5" s="91" t="s">
        <v>15</v>
      </c>
      <c r="R5" s="97" t="s">
        <v>8</v>
      </c>
      <c r="S5" s="98"/>
      <c r="T5" s="122" t="s">
        <v>13</v>
      </c>
      <c r="U5" s="123"/>
    </row>
    <row r="6" spans="1:25" ht="24" customHeight="1" thickBot="1">
      <c r="A6" s="84"/>
      <c r="B6" s="77"/>
      <c r="C6" s="103"/>
      <c r="D6" s="103"/>
      <c r="E6" s="120"/>
      <c r="F6" s="121"/>
      <c r="G6" s="92"/>
      <c r="H6" s="99"/>
      <c r="I6" s="121"/>
      <c r="J6" s="94"/>
      <c r="K6" s="120" t="s">
        <v>3</v>
      </c>
      <c r="L6" s="121"/>
      <c r="M6" s="32" t="s">
        <v>25</v>
      </c>
      <c r="N6" s="121" t="s">
        <v>4</v>
      </c>
      <c r="O6" s="94"/>
      <c r="P6" s="33" t="s">
        <v>12</v>
      </c>
      <c r="Q6" s="92"/>
      <c r="R6" s="99"/>
      <c r="S6" s="100"/>
      <c r="T6" s="124"/>
      <c r="U6" s="125"/>
    </row>
    <row r="7" spans="1:25" s="27" customFormat="1" ht="38.25" customHeight="1">
      <c r="A7" s="84"/>
      <c r="B7" s="77"/>
      <c r="C7" s="104" t="s">
        <v>19</v>
      </c>
      <c r="D7" s="104"/>
      <c r="E7" s="34">
        <v>1051</v>
      </c>
      <c r="F7" s="35" t="s">
        <v>7</v>
      </c>
      <c r="G7" s="36">
        <f>SUM(E7)/E11</f>
        <v>0.4144321766561514</v>
      </c>
      <c r="H7" s="37">
        <v>943</v>
      </c>
      <c r="I7" s="35" t="s">
        <v>7</v>
      </c>
      <c r="J7" s="38">
        <f>SUM(H7)/H11</f>
        <v>0.50320170757737459</v>
      </c>
      <c r="K7" s="34">
        <v>446</v>
      </c>
      <c r="L7" s="35" t="s">
        <v>7</v>
      </c>
      <c r="M7" s="39">
        <f>SUM(K7)/K11</f>
        <v>0.39122807017543859</v>
      </c>
      <c r="N7" s="40">
        <v>16</v>
      </c>
      <c r="O7" s="35" t="s">
        <v>7</v>
      </c>
      <c r="P7" s="39">
        <f>SUM(N7)/N11</f>
        <v>6.4777327935222673E-2</v>
      </c>
      <c r="Q7" s="36">
        <f>SUM((K7)+N7)/K12</f>
        <v>0.33309300648882478</v>
      </c>
      <c r="R7" s="37">
        <f>SUM(E7)+H7+K7+N7</f>
        <v>2456</v>
      </c>
      <c r="S7" s="41" t="s">
        <v>7</v>
      </c>
      <c r="T7" s="106">
        <f>SUM(R7)/R11</f>
        <v>0.42366741417974813</v>
      </c>
      <c r="U7" s="107"/>
    </row>
    <row r="8" spans="1:25" s="27" customFormat="1" ht="38.25" customHeight="1">
      <c r="A8" s="84"/>
      <c r="B8" s="77"/>
      <c r="C8" s="105" t="s">
        <v>20</v>
      </c>
      <c r="D8" s="105"/>
      <c r="E8" s="42">
        <v>153</v>
      </c>
      <c r="F8" s="43" t="s">
        <v>7</v>
      </c>
      <c r="G8" s="44">
        <f>SUM(E8)/E11</f>
        <v>6.0331230283911672E-2</v>
      </c>
      <c r="H8" s="45">
        <v>152</v>
      </c>
      <c r="I8" s="43" t="s">
        <v>7</v>
      </c>
      <c r="J8" s="46">
        <f>SUM(H8)/H11</f>
        <v>8.1109925293489857E-2</v>
      </c>
      <c r="K8" s="42">
        <v>31</v>
      </c>
      <c r="L8" s="43" t="s">
        <v>7</v>
      </c>
      <c r="M8" s="47">
        <f>SUM(K8)/K11</f>
        <v>2.7192982456140352E-2</v>
      </c>
      <c r="N8" s="48">
        <v>0</v>
      </c>
      <c r="O8" s="43" t="s">
        <v>7</v>
      </c>
      <c r="P8" s="39">
        <f>SUM(N8)/N11</f>
        <v>0</v>
      </c>
      <c r="Q8" s="44">
        <f>SUM((K8)+N8)/K12</f>
        <v>2.2350396539293438E-2</v>
      </c>
      <c r="R8" s="37">
        <f t="shared" ref="R8:R10" si="0">SUM(E8)+H8+K8+N8</f>
        <v>336</v>
      </c>
      <c r="S8" s="49" t="s">
        <v>7</v>
      </c>
      <c r="T8" s="108">
        <f>SUM(R8)/R11</f>
        <v>5.796101431775056E-2</v>
      </c>
      <c r="U8" s="109"/>
      <c r="X8" s="28"/>
    </row>
    <row r="9" spans="1:25" s="27" customFormat="1" ht="38.25" customHeight="1">
      <c r="A9" s="84"/>
      <c r="B9" s="77"/>
      <c r="C9" s="116" t="s">
        <v>21</v>
      </c>
      <c r="D9" s="79" t="s">
        <v>5</v>
      </c>
      <c r="E9" s="42">
        <v>1324</v>
      </c>
      <c r="F9" s="43" t="s">
        <v>7</v>
      </c>
      <c r="G9" s="44">
        <f>SUM(E9)/E11</f>
        <v>0.52208201892744477</v>
      </c>
      <c r="H9" s="45">
        <v>775</v>
      </c>
      <c r="I9" s="43" t="s">
        <v>7</v>
      </c>
      <c r="J9" s="46">
        <f>SUM(H9)/H11</f>
        <v>0.41355389541088583</v>
      </c>
      <c r="K9" s="42">
        <v>112</v>
      </c>
      <c r="L9" s="43" t="s">
        <v>7</v>
      </c>
      <c r="M9" s="47">
        <f>SUM(K9)/K11</f>
        <v>9.8245614035087719E-2</v>
      </c>
      <c r="N9" s="48">
        <v>0</v>
      </c>
      <c r="O9" s="43" t="s">
        <v>7</v>
      </c>
      <c r="P9" s="39">
        <f>SUM(N9)/N11</f>
        <v>0</v>
      </c>
      <c r="Q9" s="44">
        <f>SUM((K9)+N9)/K12</f>
        <v>8.0749819754866614E-2</v>
      </c>
      <c r="R9" s="37">
        <f t="shared" si="0"/>
        <v>2211</v>
      </c>
      <c r="S9" s="49" t="s">
        <v>7</v>
      </c>
      <c r="T9" s="110">
        <v>0.51800000000000002</v>
      </c>
      <c r="U9" s="44">
        <v>0.38100000000000001</v>
      </c>
    </row>
    <row r="10" spans="1:25" s="27" customFormat="1" ht="38.25" customHeight="1" thickBot="1">
      <c r="A10" s="84"/>
      <c r="B10" s="77"/>
      <c r="C10" s="117"/>
      <c r="D10" s="80" t="s">
        <v>22</v>
      </c>
      <c r="E10" s="50">
        <v>8</v>
      </c>
      <c r="F10" s="51" t="s">
        <v>7</v>
      </c>
      <c r="G10" s="52">
        <f>SUM(E10)/E11</f>
        <v>3.1545741324921135E-3</v>
      </c>
      <c r="H10" s="53">
        <v>4</v>
      </c>
      <c r="I10" s="51" t="s">
        <v>7</v>
      </c>
      <c r="J10" s="54">
        <f>SUM(H10)/H11</f>
        <v>2.1344717182497333E-3</v>
      </c>
      <c r="K10" s="50">
        <v>551</v>
      </c>
      <c r="L10" s="51" t="s">
        <v>7</v>
      </c>
      <c r="M10" s="55">
        <f>SUM(K10)/K11</f>
        <v>0.48333333333333334</v>
      </c>
      <c r="N10" s="56">
        <v>231</v>
      </c>
      <c r="O10" s="51" t="s">
        <v>7</v>
      </c>
      <c r="P10" s="55">
        <f>SUM(N10)/N11</f>
        <v>0.93522267206477738</v>
      </c>
      <c r="Q10" s="52">
        <f>SUM((K10)+N10)/K12</f>
        <v>0.56380677721701511</v>
      </c>
      <c r="R10" s="37">
        <f t="shared" si="0"/>
        <v>794</v>
      </c>
      <c r="S10" s="57" t="s">
        <v>7</v>
      </c>
      <c r="T10" s="111"/>
      <c r="U10" s="82">
        <v>0.13700000000000001</v>
      </c>
    </row>
    <row r="11" spans="1:25" ht="38.25" customHeight="1" thickTop="1" thickBot="1">
      <c r="A11" s="84"/>
      <c r="B11" s="77"/>
      <c r="C11" s="114" t="s">
        <v>8</v>
      </c>
      <c r="D11" s="115"/>
      <c r="E11" s="58">
        <f>SUM(E7:E10)</f>
        <v>2536</v>
      </c>
      <c r="F11" s="59" t="s">
        <v>7</v>
      </c>
      <c r="G11" s="60">
        <f>SUM(G7:G10)</f>
        <v>1</v>
      </c>
      <c r="H11" s="61">
        <f>SUM(H7:H10)</f>
        <v>1874</v>
      </c>
      <c r="I11" s="59" t="s">
        <v>7</v>
      </c>
      <c r="J11" s="62">
        <f>SUM(J7:J10)</f>
        <v>1</v>
      </c>
      <c r="K11" s="58">
        <f>SUM(K7:K10)</f>
        <v>1140</v>
      </c>
      <c r="L11" s="59" t="s">
        <v>7</v>
      </c>
      <c r="M11" s="63">
        <f>SUM(M7:M10)</f>
        <v>1</v>
      </c>
      <c r="N11" s="64">
        <f>SUM(N7:N10)</f>
        <v>247</v>
      </c>
      <c r="O11" s="59" t="s">
        <v>7</v>
      </c>
      <c r="P11" s="63">
        <f>SUM(P7:P10)</f>
        <v>1</v>
      </c>
      <c r="Q11" s="60">
        <f>SUM(Q7:Q10)</f>
        <v>1</v>
      </c>
      <c r="R11" s="65">
        <f>SUM(R7:R10)</f>
        <v>5797</v>
      </c>
      <c r="S11" s="66" t="s">
        <v>7</v>
      </c>
      <c r="T11" s="112">
        <v>1</v>
      </c>
      <c r="U11" s="113"/>
    </row>
    <row r="12" spans="1:25" ht="38.25" customHeight="1" thickBot="1">
      <c r="A12" s="84"/>
      <c r="B12" s="77"/>
      <c r="C12" s="76"/>
      <c r="D12" s="67"/>
      <c r="E12" s="31"/>
      <c r="F12" s="67"/>
      <c r="G12" s="67"/>
      <c r="H12" s="31"/>
      <c r="I12" s="78"/>
      <c r="J12" s="67"/>
      <c r="K12" s="88">
        <f>SUM(K11)+N11</f>
        <v>1387</v>
      </c>
      <c r="L12" s="89"/>
      <c r="M12" s="89"/>
      <c r="N12" s="90"/>
      <c r="O12" s="69" t="s">
        <v>7</v>
      </c>
      <c r="P12" s="67"/>
      <c r="Q12" s="67"/>
      <c r="R12" s="70"/>
      <c r="S12" s="67"/>
      <c r="T12" s="31"/>
      <c r="U12" s="81"/>
    </row>
    <row r="13" spans="1:25" ht="15.75" customHeight="1">
      <c r="A13" s="84"/>
      <c r="B13" s="77"/>
      <c r="C13" s="76"/>
      <c r="D13" s="67"/>
      <c r="E13" s="31"/>
      <c r="F13" s="67"/>
      <c r="G13" s="67"/>
      <c r="H13" s="31"/>
      <c r="I13" s="67"/>
      <c r="J13" s="67"/>
      <c r="K13" s="31"/>
      <c r="L13" s="68"/>
      <c r="M13" s="68"/>
      <c r="N13" s="70"/>
      <c r="O13" s="68"/>
      <c r="P13" s="67"/>
      <c r="Q13" s="67"/>
      <c r="R13" s="31"/>
      <c r="S13" s="67"/>
      <c r="T13" s="29"/>
    </row>
    <row r="14" spans="1:25" ht="20.25" customHeight="1">
      <c r="A14" s="84"/>
      <c r="B14" s="77"/>
      <c r="C14" s="76"/>
      <c r="D14" s="67"/>
      <c r="E14" s="31"/>
      <c r="F14" s="67"/>
      <c r="G14" s="67"/>
      <c r="H14" s="31"/>
      <c r="I14" s="67"/>
      <c r="J14" s="67"/>
      <c r="K14" s="67"/>
      <c r="L14" s="67"/>
      <c r="M14" s="67"/>
      <c r="N14" s="67"/>
      <c r="O14" s="67"/>
      <c r="P14" s="67"/>
      <c r="Q14" s="67"/>
      <c r="R14" s="31"/>
      <c r="S14" s="67"/>
      <c r="T14" s="29"/>
      <c r="Y14" s="26"/>
    </row>
    <row r="15" spans="1:25">
      <c r="A15" s="84"/>
      <c r="B15" s="77"/>
      <c r="C15" s="76"/>
      <c r="D15" s="29"/>
      <c r="E15" s="29"/>
      <c r="F15" s="29"/>
      <c r="G15" s="29"/>
      <c r="H15" s="29"/>
      <c r="I15" s="29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29"/>
    </row>
    <row r="16" spans="1:25" ht="14.25">
      <c r="A16" s="84"/>
      <c r="B16" s="77"/>
      <c r="C16" s="76"/>
      <c r="D16" s="73" t="s">
        <v>17</v>
      </c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29"/>
      <c r="Q16" s="29"/>
      <c r="R16" s="29"/>
      <c r="S16" s="29"/>
      <c r="T16" s="29"/>
    </row>
    <row r="17" spans="1:21" ht="14.25">
      <c r="A17" s="84"/>
      <c r="B17" s="77"/>
      <c r="C17" s="76"/>
      <c r="D17" s="73" t="s">
        <v>23</v>
      </c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29"/>
      <c r="Q17" s="29"/>
      <c r="R17" s="29"/>
      <c r="S17" s="29"/>
      <c r="T17" s="29"/>
    </row>
    <row r="18" spans="1:21" ht="14.25">
      <c r="A18" s="84"/>
      <c r="B18" s="77"/>
      <c r="C18" s="76"/>
      <c r="D18" s="73" t="s">
        <v>24</v>
      </c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29"/>
      <c r="Q18" s="29"/>
      <c r="R18" s="29"/>
      <c r="S18" s="29"/>
      <c r="T18" s="29"/>
    </row>
    <row r="19" spans="1:21" ht="14.25">
      <c r="A19" s="84"/>
      <c r="B19" s="77"/>
      <c r="C19" s="76"/>
      <c r="D19" s="73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5"/>
      <c r="P19" s="29"/>
      <c r="Q19" s="29"/>
      <c r="R19" s="29"/>
      <c r="S19" s="29"/>
      <c r="T19" s="29"/>
    </row>
    <row r="20" spans="1:21" ht="14.25">
      <c r="A20" s="84"/>
      <c r="B20" s="77"/>
      <c r="C20" s="76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29"/>
      <c r="Q20" s="29"/>
      <c r="R20" s="29"/>
      <c r="S20" s="29"/>
      <c r="T20" s="29"/>
    </row>
    <row r="21" spans="1:21">
      <c r="A21" s="84"/>
      <c r="B21" s="77"/>
      <c r="C21" s="76"/>
      <c r="D21" s="71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</row>
    <row r="22" spans="1:21">
      <c r="A22" s="84"/>
      <c r="B22" s="77"/>
      <c r="C22" s="76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</row>
    <row r="23" spans="1:21">
      <c r="A23" s="84"/>
      <c r="B23" s="77"/>
      <c r="C23" s="76"/>
      <c r="D23" s="72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</row>
    <row r="24" spans="1:21" ht="14.25">
      <c r="A24" s="84"/>
      <c r="B24" s="77"/>
      <c r="C24" s="76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</row>
    <row r="26" spans="1:21">
      <c r="U26" s="26"/>
    </row>
  </sheetData>
  <mergeCells count="25">
    <mergeCell ref="T9:T10"/>
    <mergeCell ref="T11:U11"/>
    <mergeCell ref="C11:D11"/>
    <mergeCell ref="C9:C10"/>
    <mergeCell ref="E5:F6"/>
    <mergeCell ref="H5:I6"/>
    <mergeCell ref="K6:L6"/>
    <mergeCell ref="N6:O6"/>
    <mergeCell ref="T5:U6"/>
    <mergeCell ref="A1:A24"/>
    <mergeCell ref="D24:T24"/>
    <mergeCell ref="D1:T2"/>
    <mergeCell ref="K3:Q3"/>
    <mergeCell ref="K12:N12"/>
    <mergeCell ref="G5:G6"/>
    <mergeCell ref="J5:J6"/>
    <mergeCell ref="Q5:Q6"/>
    <mergeCell ref="K5:P5"/>
    <mergeCell ref="R5:S6"/>
    <mergeCell ref="R3:T3"/>
    <mergeCell ref="C5:D6"/>
    <mergeCell ref="C7:D7"/>
    <mergeCell ref="C8:D8"/>
    <mergeCell ref="T7:U7"/>
    <mergeCell ref="T8:U8"/>
  </mergeCells>
  <phoneticPr fontId="1"/>
  <pageMargins left="0.51181102362204722" right="0.5118110236220472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4:K166"/>
  <sheetViews>
    <sheetView workbookViewId="0">
      <selection activeCell="A165" sqref="A165:XFD165"/>
    </sheetView>
  </sheetViews>
  <sheetFormatPr defaultRowHeight="13.5"/>
  <sheetData>
    <row r="44" spans="1:11" ht="14.25" thickBot="1"/>
    <row r="45" spans="1:11" ht="38.25" customHeight="1">
      <c r="A45" s="9" t="s">
        <v>9</v>
      </c>
      <c r="B45" s="7">
        <v>43</v>
      </c>
      <c r="C45" s="25" t="s">
        <v>7</v>
      </c>
      <c r="D45" s="7">
        <v>29</v>
      </c>
      <c r="E45" s="5" t="s">
        <v>7</v>
      </c>
      <c r="F45" s="14"/>
      <c r="G45" s="3" t="s">
        <v>7</v>
      </c>
      <c r="H45" s="6"/>
      <c r="I45" s="25" t="s">
        <v>7</v>
      </c>
      <c r="J45" s="7">
        <f>SUM(B45)+D45+F45+H45</f>
        <v>72</v>
      </c>
      <c r="K45" s="11" t="s">
        <v>7</v>
      </c>
    </row>
    <row r="85" spans="1:11" ht="38.25" customHeight="1">
      <c r="A85" s="24" t="s">
        <v>10</v>
      </c>
      <c r="B85" s="7">
        <v>0</v>
      </c>
      <c r="C85" s="13" t="s">
        <v>7</v>
      </c>
      <c r="D85" s="7">
        <v>0</v>
      </c>
      <c r="E85" s="4" t="s">
        <v>7</v>
      </c>
      <c r="F85" s="14"/>
      <c r="G85" s="2" t="s">
        <v>7</v>
      </c>
      <c r="H85" s="6"/>
      <c r="I85" s="13" t="s">
        <v>7</v>
      </c>
      <c r="J85" s="7">
        <f>SUM(B85)+D85+F85+H85</f>
        <v>0</v>
      </c>
      <c r="K85" s="12" t="s">
        <v>7</v>
      </c>
    </row>
    <row r="125" spans="1:11" ht="38.25" customHeight="1">
      <c r="A125" s="10" t="s">
        <v>5</v>
      </c>
      <c r="B125" s="8">
        <v>0</v>
      </c>
      <c r="C125" s="13" t="s">
        <v>7</v>
      </c>
      <c r="D125" s="8">
        <v>0</v>
      </c>
      <c r="E125" s="4" t="s">
        <v>7</v>
      </c>
      <c r="F125" s="15"/>
      <c r="G125" s="2" t="s">
        <v>7</v>
      </c>
      <c r="H125" s="1"/>
      <c r="I125" s="13" t="s">
        <v>7</v>
      </c>
      <c r="J125" s="7">
        <f>SUM(B125)+D125+F125+H125</f>
        <v>0</v>
      </c>
      <c r="K125" s="12" t="s">
        <v>7</v>
      </c>
    </row>
    <row r="165" spans="1:11" ht="38.25" customHeight="1" thickBot="1">
      <c r="A165" s="16" t="s">
        <v>6</v>
      </c>
      <c r="B165" s="17">
        <v>0</v>
      </c>
      <c r="C165" s="18" t="s">
        <v>7</v>
      </c>
      <c r="D165" s="17">
        <v>0</v>
      </c>
      <c r="E165" s="19" t="s">
        <v>7</v>
      </c>
      <c r="F165" s="20"/>
      <c r="G165" s="21" t="s">
        <v>7</v>
      </c>
      <c r="H165" s="22"/>
      <c r="I165" s="18" t="s">
        <v>7</v>
      </c>
      <c r="J165" s="20">
        <f t="shared" ref="J165" si="0">SUM(B165)+D165+F165+H165</f>
        <v>0</v>
      </c>
      <c r="K165" s="23" t="s">
        <v>7</v>
      </c>
    </row>
    <row r="166" spans="1:11" ht="14.25" thickTop="1"/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6-3ページ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HOSTNAME</dc:creator>
  <cp:lastModifiedBy>府教委</cp:lastModifiedBy>
  <cp:lastPrinted>2018-08-22T01:06:43Z</cp:lastPrinted>
  <dcterms:created xsi:type="dcterms:W3CDTF">2016-09-14T00:04:02Z</dcterms:created>
  <dcterms:modified xsi:type="dcterms:W3CDTF">2018-08-31T01:25:43Z</dcterms:modified>
</cp:coreProperties>
</file>