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35"/>
  </bookViews>
  <sheets>
    <sheet name="4-3" sheetId="7" r:id="rId1"/>
  </sheets>
  <definedNames>
    <definedName name="_xlnm.Print_Area" localSheetId="0">'4-3'!$A$1:$K$459</definedName>
  </definedNames>
  <calcPr calcId="145621"/>
</workbook>
</file>

<file path=xl/calcChain.xml><?xml version="1.0" encoding="utf-8"?>
<calcChain xmlns="http://schemas.openxmlformats.org/spreadsheetml/2006/main">
  <c r="F31" i="7" l="1"/>
  <c r="K35" i="7"/>
  <c r="K25" i="7"/>
  <c r="K15" i="7"/>
  <c r="K313" i="7" l="1"/>
  <c r="K304" i="7"/>
  <c r="K377" i="7"/>
  <c r="K122" i="7"/>
  <c r="K39" i="7"/>
  <c r="K33" i="7"/>
  <c r="K302" i="7" l="1"/>
  <c r="K246" i="7"/>
  <c r="F360" i="7"/>
  <c r="F335" i="7"/>
  <c r="F302" i="7"/>
  <c r="K282" i="7"/>
  <c r="K278" i="7"/>
  <c r="K305" i="7" l="1"/>
  <c r="K323" i="7"/>
  <c r="F446" i="7"/>
  <c r="F436" i="7"/>
  <c r="K447" i="7"/>
  <c r="F423" i="7"/>
  <c r="F398" i="7"/>
  <c r="K379" i="7"/>
  <c r="F380" i="7"/>
  <c r="K369" i="7"/>
  <c r="K355" i="7"/>
  <c r="K367" i="7" s="1"/>
  <c r="K341" i="7"/>
  <c r="K326" i="7"/>
  <c r="F375" i="7"/>
  <c r="K322" i="7"/>
  <c r="F357" i="7"/>
  <c r="F358" i="7"/>
  <c r="K280" i="7"/>
  <c r="K276" i="7"/>
  <c r="K238" i="7"/>
  <c r="K230" i="7"/>
  <c r="F287" i="7"/>
  <c r="F273" i="7"/>
  <c r="F277" i="7" s="1"/>
  <c r="F267" i="7"/>
  <c r="F260" i="7"/>
  <c r="F254" i="7"/>
  <c r="F230" i="7"/>
  <c r="K224" i="7"/>
  <c r="K215" i="7"/>
  <c r="K222" i="7" s="1"/>
  <c r="K206" i="7"/>
  <c r="K213" i="7" s="1"/>
  <c r="K192" i="7"/>
  <c r="K181" i="7"/>
  <c r="K166" i="7"/>
  <c r="K154" i="7"/>
  <c r="K156" i="7" s="1"/>
  <c r="F215" i="7"/>
  <c r="F206" i="7"/>
  <c r="F175" i="7"/>
  <c r="F154" i="7"/>
  <c r="K128" i="7"/>
  <c r="K146" i="7" s="1"/>
  <c r="K102" i="7"/>
  <c r="K79" i="7"/>
  <c r="K98" i="7" s="1"/>
  <c r="F139" i="7"/>
  <c r="F129" i="7"/>
  <c r="F114" i="7"/>
  <c r="F104" i="7"/>
  <c r="F98" i="7"/>
  <c r="F89" i="7"/>
  <c r="F79" i="7"/>
  <c r="K65" i="7"/>
  <c r="K55" i="7"/>
  <c r="K43" i="7"/>
  <c r="K13" i="7"/>
  <c r="K38" i="7" s="1"/>
  <c r="K4" i="7"/>
  <c r="K8" i="7" s="1"/>
  <c r="F55" i="7"/>
  <c r="F76" i="7" s="1"/>
  <c r="F47" i="7"/>
  <c r="F49" i="7" s="1"/>
  <c r="F38" i="7"/>
  <c r="F43" i="7" s="1"/>
  <c r="F4" i="7"/>
  <c r="F40" i="7" l="1"/>
  <c r="K145" i="7"/>
  <c r="K148" i="7"/>
  <c r="K144" i="7"/>
  <c r="K147" i="7"/>
  <c r="K143" i="7"/>
  <c r="F337" i="7"/>
  <c r="F233" i="7"/>
  <c r="F236" i="7"/>
  <c r="F304" i="7"/>
  <c r="F84" i="7" l="1"/>
  <c r="F81" i="7"/>
  <c r="F85" i="7"/>
  <c r="F82" i="7"/>
  <c r="F86" i="7"/>
  <c r="F83" i="7"/>
  <c r="F87" i="7"/>
  <c r="F338" i="7"/>
  <c r="F232" i="7"/>
  <c r="F234" i="7"/>
  <c r="K376" i="7"/>
  <c r="K344" i="7"/>
  <c r="K310" i="7"/>
  <c r="K254" i="7"/>
  <c r="F289" i="7"/>
  <c r="F265" i="7"/>
  <c r="K217" i="7"/>
  <c r="F165" i="7"/>
  <c r="K86" i="7"/>
  <c r="F368" i="7" l="1"/>
  <c r="F366" i="7"/>
  <c r="F369" i="7"/>
  <c r="F363" i="7"/>
  <c r="K335" i="7"/>
  <c r="K331" i="7"/>
  <c r="F331" i="7"/>
  <c r="F322" i="7"/>
  <c r="F307" i="7"/>
  <c r="F312" i="7"/>
  <c r="F328" i="7"/>
  <c r="F326" i="7"/>
  <c r="F330" i="7"/>
  <c r="F321" i="7"/>
  <c r="F181" i="7"/>
  <c r="F192" i="7"/>
  <c r="F191" i="7"/>
  <c r="F178" i="7"/>
  <c r="F189" i="7"/>
  <c r="F179" i="7"/>
  <c r="F187" i="7"/>
  <c r="F190" i="7"/>
  <c r="F186" i="7"/>
  <c r="F196" i="7"/>
  <c r="F142" i="7"/>
  <c r="F148" i="7"/>
  <c r="K7" i="7"/>
  <c r="F57" i="7"/>
  <c r="F72" i="7"/>
  <c r="F75" i="7"/>
  <c r="K371" i="7"/>
  <c r="F171" i="7"/>
  <c r="K361" i="7"/>
  <c r="K366" i="7"/>
  <c r="F158" i="7"/>
  <c r="K365" i="7"/>
  <c r="K358" i="7"/>
  <c r="K96" i="7"/>
  <c r="K307" i="7"/>
  <c r="K95" i="7"/>
  <c r="K83" i="7"/>
  <c r="K311" i="7"/>
  <c r="K97" i="7"/>
  <c r="K199" i="7"/>
  <c r="F209" i="7"/>
  <c r="K250" i="7"/>
  <c r="K264" i="7"/>
  <c r="K273" i="7"/>
  <c r="K265" i="7"/>
  <c r="K253" i="7"/>
  <c r="F169" i="7"/>
  <c r="F218" i="7"/>
  <c r="F221" i="7"/>
  <c r="F24" i="7"/>
  <c r="F23" i="7"/>
  <c r="F20" i="7"/>
  <c r="K159" i="7" l="1"/>
  <c r="K160" i="7"/>
  <c r="K163" i="7"/>
  <c r="K158" i="7"/>
  <c r="K162" i="7"/>
  <c r="K161" i="7"/>
  <c r="K157" i="7"/>
  <c r="K164" i="7"/>
  <c r="F199" i="7"/>
  <c r="F202" i="7" s="1"/>
  <c r="F349" i="7" l="1"/>
  <c r="F352" i="7"/>
  <c r="K120" i="7"/>
  <c r="K121" i="7"/>
  <c r="K105" i="7"/>
  <c r="K113" i="7"/>
  <c r="K115" i="7"/>
  <c r="K106" i="7"/>
  <c r="K118" i="7"/>
  <c r="F119" i="7"/>
  <c r="F118" i="7"/>
  <c r="F344" i="7"/>
  <c r="F346" i="7"/>
  <c r="F429" i="7"/>
  <c r="K364" i="7"/>
  <c r="K351" i="7"/>
  <c r="K353" i="7" s="1"/>
  <c r="K346" i="7"/>
  <c r="K337" i="7"/>
  <c r="K315" i="7"/>
  <c r="F316" i="7"/>
  <c r="K242" i="7"/>
  <c r="K232" i="7"/>
  <c r="F290" i="7"/>
  <c r="F283" i="7"/>
  <c r="F285" i="7" s="1"/>
  <c r="F279" i="7"/>
  <c r="F281" i="7" s="1"/>
  <c r="F263" i="7"/>
  <c r="F245" i="7"/>
  <c r="F249" i="7" s="1"/>
  <c r="K177" i="7"/>
  <c r="F217" i="7"/>
  <c r="F201" i="7"/>
  <c r="F177" i="7"/>
  <c r="F164" i="7"/>
  <c r="K138" i="7"/>
  <c r="K107" i="7"/>
  <c r="K84" i="7"/>
  <c r="F145" i="7"/>
  <c r="F134" i="7"/>
  <c r="F123" i="7"/>
  <c r="F108" i="7"/>
  <c r="F94" i="7"/>
  <c r="K52" i="7"/>
  <c r="K19" i="7"/>
  <c r="K10" i="7"/>
  <c r="F50" i="7"/>
  <c r="F36" i="7"/>
  <c r="K286" i="7" l="1"/>
  <c r="K288" i="7"/>
  <c r="K227" i="7"/>
  <c r="F269" i="7"/>
  <c r="F271" i="7"/>
  <c r="K209" i="7"/>
  <c r="K208" i="7"/>
  <c r="K183" i="7"/>
  <c r="K186" i="7"/>
  <c r="K189" i="7"/>
  <c r="K185" i="7"/>
  <c r="F223" i="7"/>
  <c r="K187" i="7"/>
  <c r="K188" i="7"/>
  <c r="K285" i="7"/>
  <c r="F109" i="7"/>
  <c r="K287" i="7"/>
  <c r="F112" i="7"/>
  <c r="F19" i="7"/>
  <c r="F17" i="7"/>
  <c r="F35" i="7"/>
  <c r="F364" i="7"/>
  <c r="F25" i="7"/>
  <c r="F122" i="7"/>
  <c r="F159" i="7"/>
  <c r="F91" i="7"/>
  <c r="F21" i="7"/>
  <c r="F161" i="7"/>
  <c r="F365" i="7"/>
  <c r="K90" i="7"/>
  <c r="K89" i="7"/>
  <c r="K135" i="7"/>
  <c r="K175" i="7"/>
  <c r="K241" i="7"/>
  <c r="K343" i="7"/>
  <c r="F125" i="7"/>
  <c r="K85" i="7"/>
  <c r="K134" i="7"/>
  <c r="F157" i="7"/>
  <c r="F226" i="7"/>
  <c r="K348" i="7"/>
  <c r="K133" i="7"/>
  <c r="F354" i="7"/>
  <c r="K88" i="7"/>
  <c r="K136" i="7"/>
  <c r="F197" i="7"/>
  <c r="K226" i="7"/>
  <c r="F262" i="7"/>
  <c r="F356" i="7"/>
  <c r="F12" i="7"/>
  <c r="K34" i="7"/>
  <c r="F117" i="7"/>
  <c r="F136" i="7"/>
  <c r="K92" i="7"/>
  <c r="K81" i="7"/>
  <c r="K137" i="7"/>
  <c r="F163" i="7"/>
  <c r="F219" i="7"/>
  <c r="F251" i="7"/>
  <c r="K243" i="7"/>
  <c r="F319" i="7"/>
  <c r="F351" i="7"/>
  <c r="K316" i="7"/>
  <c r="K349" i="7"/>
  <c r="F42" i="7"/>
  <c r="F60" i="7"/>
  <c r="F73" i="7"/>
  <c r="F71" i="7"/>
  <c r="F74" i="7"/>
  <c r="K116" i="7"/>
  <c r="K112" i="7"/>
  <c r="F194" i="7"/>
  <c r="K219" i="7"/>
  <c r="F250" i="7"/>
  <c r="K357" i="7"/>
  <c r="F41" i="7"/>
  <c r="F68" i="7"/>
  <c r="F59" i="7"/>
  <c r="F63" i="7"/>
  <c r="F58" i="7"/>
  <c r="F96" i="7"/>
  <c r="F121" i="7"/>
  <c r="K91" i="7"/>
  <c r="K110" i="7"/>
  <c r="K104" i="7"/>
  <c r="K131" i="7"/>
  <c r="K140" i="7"/>
  <c r="K142" i="7"/>
  <c r="F170" i="7"/>
  <c r="F160" i="7"/>
  <c r="F180" i="7"/>
  <c r="F184" i="7"/>
  <c r="F224" i="7"/>
  <c r="K190" i="7"/>
  <c r="K218" i="7"/>
  <c r="F248" i="7"/>
  <c r="F252" i="7"/>
  <c r="F264" i="7"/>
  <c r="F350" i="7"/>
  <c r="F353" i="7"/>
  <c r="F362" i="7"/>
  <c r="K347" i="7"/>
  <c r="F67" i="7"/>
  <c r="F64" i="7"/>
  <c r="F70" i="7"/>
  <c r="K117" i="7"/>
  <c r="K221" i="7"/>
  <c r="F33" i="7"/>
  <c r="F62" i="7"/>
  <c r="F66" i="7"/>
  <c r="F69" i="7"/>
  <c r="K27" i="7"/>
  <c r="F92" i="7"/>
  <c r="F116" i="7"/>
  <c r="K108" i="7"/>
  <c r="K114" i="7"/>
  <c r="K139" i="7"/>
  <c r="K132" i="7"/>
  <c r="F168" i="7"/>
  <c r="F183" i="7"/>
  <c r="F227" i="7"/>
  <c r="K220" i="7"/>
  <c r="F247" i="7"/>
  <c r="F291" i="7"/>
  <c r="F355" i="7"/>
  <c r="F348" i="7"/>
  <c r="K284" i="7"/>
  <c r="K345" i="7"/>
  <c r="K16" i="7"/>
  <c r="K28" i="7"/>
  <c r="K20" i="7"/>
  <c r="K36" i="7"/>
  <c r="K50" i="7"/>
  <c r="K48" i="7"/>
  <c r="K45" i="7"/>
  <c r="K51" i="7"/>
  <c r="K49" i="7"/>
  <c r="K47" i="7"/>
  <c r="K46" i="7"/>
  <c r="K60" i="7"/>
  <c r="K62" i="7"/>
  <c r="K57" i="7"/>
  <c r="K59" i="7"/>
  <c r="K72" i="7"/>
  <c r="K73" i="7"/>
  <c r="K67" i="7"/>
  <c r="K69" i="7"/>
  <c r="F211" i="7"/>
  <c r="F210" i="7"/>
  <c r="K198" i="7"/>
  <c r="K195" i="7"/>
  <c r="K197" i="7"/>
  <c r="K202" i="7"/>
  <c r="K203" i="7"/>
  <c r="K194" i="7"/>
  <c r="K196" i="7"/>
  <c r="K211" i="7"/>
  <c r="K212" i="7"/>
  <c r="F238" i="7"/>
  <c r="F242" i="7"/>
  <c r="F239" i="7"/>
  <c r="F240" i="7"/>
  <c r="F243" i="7"/>
  <c r="F256" i="7"/>
  <c r="F257" i="7"/>
  <c r="F258" i="7"/>
  <c r="K271" i="7"/>
  <c r="K267" i="7"/>
  <c r="K270" i="7"/>
  <c r="K274" i="7"/>
  <c r="K251" i="7"/>
  <c r="K260" i="7"/>
  <c r="K269" i="7"/>
  <c r="K257" i="7"/>
  <c r="K258" i="7"/>
  <c r="K268" i="7"/>
  <c r="K252" i="7"/>
  <c r="K248" i="7"/>
  <c r="K261" i="7"/>
  <c r="K263" i="7"/>
  <c r="K275" i="7"/>
  <c r="K255" i="7"/>
  <c r="K256" i="7"/>
  <c r="K272" i="7"/>
  <c r="K249" i="7"/>
  <c r="K266" i="7"/>
  <c r="K61" i="7"/>
  <c r="K71" i="7"/>
  <c r="F100" i="7"/>
  <c r="F102" i="7"/>
  <c r="F208" i="7"/>
  <c r="K201" i="7"/>
  <c r="F241" i="7"/>
  <c r="F275" i="7"/>
  <c r="F276" i="7"/>
  <c r="K259" i="7"/>
  <c r="F30" i="7"/>
  <c r="F28" i="7"/>
  <c r="F26" i="7"/>
  <c r="F13" i="7"/>
  <c r="F7" i="7"/>
  <c r="F10" i="7"/>
  <c r="F18" i="7"/>
  <c r="F15" i="7"/>
  <c r="F27" i="7"/>
  <c r="F32" i="7"/>
  <c r="F8" i="7"/>
  <c r="F34" i="7"/>
  <c r="F14" i="7"/>
  <c r="F29" i="7"/>
  <c r="K9" i="7"/>
  <c r="K58" i="7"/>
  <c r="K70" i="7"/>
  <c r="F101" i="7"/>
  <c r="F135" i="7"/>
  <c r="F131" i="7"/>
  <c r="F137" i="7"/>
  <c r="F133" i="7"/>
  <c r="F149" i="7"/>
  <c r="F141" i="7"/>
  <c r="F146" i="7"/>
  <c r="F144" i="7"/>
  <c r="F147" i="7"/>
  <c r="F213" i="7"/>
  <c r="K171" i="7"/>
  <c r="K168" i="7"/>
  <c r="K169" i="7"/>
  <c r="K172" i="7"/>
  <c r="K176" i="7"/>
  <c r="K179" i="7"/>
  <c r="K178" i="7"/>
  <c r="K170" i="7"/>
  <c r="K173" i="7"/>
  <c r="K204" i="7"/>
  <c r="K210" i="7"/>
  <c r="K235" i="7"/>
  <c r="K234" i="7"/>
  <c r="K236" i="7"/>
  <c r="K233" i="7"/>
  <c r="K262" i="7"/>
  <c r="K372" i="7"/>
  <c r="K374" i="7"/>
  <c r="K373" i="7"/>
  <c r="K375" i="7"/>
  <c r="F16" i="7"/>
  <c r="F9" i="7"/>
  <c r="F11" i="7"/>
  <c r="F22" i="7"/>
  <c r="F6" i="7"/>
  <c r="F52" i="7"/>
  <c r="F51" i="7"/>
  <c r="K6" i="7"/>
  <c r="K24" i="7"/>
  <c r="K31" i="7"/>
  <c r="K26" i="7"/>
  <c r="K18" i="7"/>
  <c r="K22" i="7"/>
  <c r="K23" i="7"/>
  <c r="K30" i="7"/>
  <c r="K21" i="7"/>
  <c r="K17" i="7"/>
  <c r="K32" i="7"/>
  <c r="K29" i="7"/>
  <c r="K37" i="7"/>
  <c r="K63" i="7"/>
  <c r="K68" i="7"/>
  <c r="F110" i="7"/>
  <c r="F106" i="7"/>
  <c r="F111" i="7"/>
  <c r="F107" i="7"/>
  <c r="F132" i="7"/>
  <c r="F143" i="7"/>
  <c r="F212" i="7"/>
  <c r="K174" i="7"/>
  <c r="K200" i="7"/>
  <c r="F318" i="7"/>
  <c r="F308" i="7"/>
  <c r="F310" i="7"/>
  <c r="F325" i="7"/>
  <c r="F314" i="7"/>
  <c r="F333" i="7"/>
  <c r="F305" i="7"/>
  <c r="F311" i="7"/>
  <c r="F313" i="7"/>
  <c r="F323" i="7"/>
  <c r="F329" i="7"/>
  <c r="F327" i="7"/>
  <c r="F320" i="7"/>
  <c r="F315" i="7"/>
  <c r="F317" i="7"/>
  <c r="F306" i="7"/>
  <c r="F324" i="7"/>
  <c r="F332" i="7"/>
  <c r="F309" i="7"/>
  <c r="F93" i="7"/>
  <c r="F126" i="7"/>
  <c r="F127" i="7"/>
  <c r="K93" i="7"/>
  <c r="K82" i="7"/>
  <c r="K111" i="7"/>
  <c r="F173" i="7"/>
  <c r="F166" i="7"/>
  <c r="F156" i="7"/>
  <c r="F185" i="7"/>
  <c r="F193" i="7"/>
  <c r="F188" i="7"/>
  <c r="F225" i="7"/>
  <c r="F228" i="7"/>
  <c r="K319" i="7"/>
  <c r="K318" i="7"/>
  <c r="K308" i="7"/>
  <c r="K312" i="7"/>
  <c r="K309" i="7"/>
  <c r="K314" i="7"/>
  <c r="K306" i="7"/>
  <c r="K329" i="7"/>
  <c r="K334" i="7"/>
  <c r="K338" i="7"/>
  <c r="K330" i="7"/>
  <c r="K336" i="7"/>
  <c r="K333" i="7"/>
  <c r="F61" i="7"/>
  <c r="F65" i="7"/>
  <c r="K53" i="7"/>
  <c r="F95" i="7"/>
  <c r="F120" i="7"/>
  <c r="F124" i="7"/>
  <c r="K87" i="7"/>
  <c r="K94" i="7"/>
  <c r="K109" i="7"/>
  <c r="K119" i="7"/>
  <c r="K141" i="7"/>
  <c r="K130" i="7"/>
  <c r="F162" i="7"/>
  <c r="F172" i="7"/>
  <c r="F167" i="7"/>
  <c r="F195" i="7"/>
  <c r="F182" i="7"/>
  <c r="F222" i="7"/>
  <c r="F220" i="7"/>
  <c r="K184" i="7"/>
  <c r="F270" i="7"/>
  <c r="K317" i="7"/>
  <c r="F367" i="7"/>
  <c r="F374" i="7"/>
  <c r="F372" i="7"/>
  <c r="F371" i="7"/>
  <c r="F370" i="7"/>
  <c r="F373" i="7"/>
  <c r="K328" i="7"/>
  <c r="K332" i="7"/>
  <c r="K359" i="7"/>
  <c r="K360" i="7"/>
  <c r="K362" i="7"/>
  <c r="K363" i="7"/>
  <c r="F293" i="7"/>
  <c r="F292" i="7"/>
  <c r="K320" i="7"/>
  <c r="K321" i="7"/>
  <c r="K339" i="7"/>
  <c r="K240" i="7"/>
  <c r="F340" i="7"/>
  <c r="F339" i="7"/>
  <c r="F342" i="7"/>
  <c r="F343" i="7"/>
  <c r="F345" i="7"/>
  <c r="F341" i="7"/>
  <c r="F347" i="7"/>
</calcChain>
</file>

<file path=xl/sharedStrings.xml><?xml version="1.0" encoding="utf-8"?>
<sst xmlns="http://schemas.openxmlformats.org/spreadsheetml/2006/main" count="1708" uniqueCount="742">
  <si>
    <t>国語総合</t>
  </si>
  <si>
    <t>東書</t>
  </si>
  <si>
    <t>国語総合　現代文編</t>
  </si>
  <si>
    <t>国語総合　古典編</t>
  </si>
  <si>
    <t>精選国語総合</t>
  </si>
  <si>
    <t>新編国語総合</t>
  </si>
  <si>
    <t>三省堂</t>
  </si>
  <si>
    <t>教出</t>
  </si>
  <si>
    <t>大修館</t>
  </si>
  <si>
    <t>数研</t>
  </si>
  <si>
    <t>明治</t>
  </si>
  <si>
    <t>筑摩</t>
  </si>
  <si>
    <t>第一</t>
  </si>
  <si>
    <t>桐原</t>
  </si>
  <si>
    <t>国語表現</t>
  </si>
  <si>
    <t>京書</t>
  </si>
  <si>
    <t>現代文Ａ</t>
  </si>
  <si>
    <t>現代文Ｂ</t>
  </si>
  <si>
    <t>新編現代文Ｂ</t>
  </si>
  <si>
    <t>精選現代文Ｂ</t>
  </si>
  <si>
    <t>古典Ａ</t>
  </si>
  <si>
    <t>古典Ｂ</t>
  </si>
  <si>
    <t>新編古典Ｂ</t>
  </si>
  <si>
    <t>精選古典Ｂ　古文編</t>
  </si>
  <si>
    <t>精選古典Ｂ　漢文編</t>
  </si>
  <si>
    <t>新編　古典Ｂ　言葉の世界へ</t>
  </si>
  <si>
    <t>世界史Ａ</t>
  </si>
  <si>
    <t>実教</t>
  </si>
  <si>
    <t>清水</t>
  </si>
  <si>
    <t>帝国</t>
  </si>
  <si>
    <t>明解　世界史Ａ</t>
  </si>
  <si>
    <t>山川</t>
  </si>
  <si>
    <t>世界史Ｂ</t>
  </si>
  <si>
    <t>新選世界史Ｂ</t>
  </si>
  <si>
    <t>新詳　世界史Ｂ</t>
  </si>
  <si>
    <t>日本史Ａ　現代からの歴史</t>
  </si>
  <si>
    <t>新選日本史Ｂ</t>
  </si>
  <si>
    <t>地理Ａ</t>
  </si>
  <si>
    <t>高校生の地理Ａ</t>
  </si>
  <si>
    <t>高等学校　新地理Ａ</t>
  </si>
  <si>
    <t>二宮</t>
  </si>
  <si>
    <t>地理Ｂ</t>
  </si>
  <si>
    <t>新詳地理Ｂ</t>
  </si>
  <si>
    <t>新詳高等地図</t>
  </si>
  <si>
    <t>現代社会</t>
  </si>
  <si>
    <t>最新　現代社会</t>
  </si>
  <si>
    <t>高等学校　新現代社会</t>
  </si>
  <si>
    <t>倫理</t>
  </si>
  <si>
    <t>政治・経済</t>
  </si>
  <si>
    <t>数学Ⅰ</t>
  </si>
  <si>
    <t>新数学Ⅰ</t>
  </si>
  <si>
    <t>新編数学Ⅰ</t>
  </si>
  <si>
    <t>啓林館</t>
  </si>
  <si>
    <t>数学Ⅱ</t>
  </si>
  <si>
    <t>新編数学Ⅱ</t>
  </si>
  <si>
    <t>新数学Ⅱ</t>
  </si>
  <si>
    <t>新編　数学Ⅱ</t>
  </si>
  <si>
    <t>数学Ⅲ</t>
  </si>
  <si>
    <t>新編数学Ⅲ</t>
  </si>
  <si>
    <t>高校数学Ⅲ</t>
  </si>
  <si>
    <t>新編　数学Ⅲ</t>
  </si>
  <si>
    <t>高等学校　数学Ⅲ</t>
  </si>
  <si>
    <t>最新　数学Ⅲ</t>
  </si>
  <si>
    <t>数学Ａ</t>
  </si>
  <si>
    <t>新数学Ａ</t>
  </si>
  <si>
    <t>新編数学Ａ</t>
  </si>
  <si>
    <t>数学Ｂ</t>
  </si>
  <si>
    <t>新編数学Ｂ</t>
  </si>
  <si>
    <t>新編　数学Ｂ</t>
  </si>
  <si>
    <t>新　高校の数学Ｂ</t>
  </si>
  <si>
    <t>最新　数学Ｂ</t>
  </si>
  <si>
    <t>数学活用</t>
  </si>
  <si>
    <t>科学と人間生活</t>
  </si>
  <si>
    <t>科学と人間生活　くらしの中のサイエンス</t>
  </si>
  <si>
    <t>新編　物理基礎</t>
  </si>
  <si>
    <t>新編　化学基礎</t>
  </si>
  <si>
    <t>新編　生物基礎</t>
  </si>
  <si>
    <t>高等学校　生物基礎</t>
  </si>
  <si>
    <t>地学基礎</t>
  </si>
  <si>
    <t>地学</t>
  </si>
  <si>
    <t>教芸</t>
  </si>
  <si>
    <t>MOUSA１</t>
  </si>
  <si>
    <t>高校生の音楽１</t>
  </si>
  <si>
    <t>友社</t>
  </si>
  <si>
    <t>MOUSA２</t>
  </si>
  <si>
    <t>高校生の音楽２</t>
  </si>
  <si>
    <t>光村</t>
  </si>
  <si>
    <t>美術１</t>
  </si>
  <si>
    <t>日文</t>
  </si>
  <si>
    <t>Art and You 創造の世界へ</t>
  </si>
  <si>
    <t>高校美術１</t>
  </si>
  <si>
    <t>美術２</t>
  </si>
  <si>
    <t>高校美術２</t>
  </si>
  <si>
    <t>工芸Ⅰ</t>
  </si>
  <si>
    <t>工芸Ⅱ</t>
  </si>
  <si>
    <t>書道Ⅰ</t>
  </si>
  <si>
    <t>書Ⅰ</t>
  </si>
  <si>
    <t>教図</t>
  </si>
  <si>
    <t>書道Ⅱ</t>
  </si>
  <si>
    <t>書Ⅱ</t>
  </si>
  <si>
    <t>三友</t>
  </si>
  <si>
    <t>開隆堂</t>
  </si>
  <si>
    <t>文英堂</t>
  </si>
  <si>
    <t>増進堂</t>
  </si>
  <si>
    <t>All Aboard! Communication English Ⅱ</t>
  </si>
  <si>
    <t>チアーズ</t>
  </si>
  <si>
    <t>Hello there! English Conversation</t>
  </si>
  <si>
    <t>SELECT English Conversation</t>
  </si>
  <si>
    <t>Sailing English Conversation</t>
  </si>
  <si>
    <t>My Passport English Conversation</t>
  </si>
  <si>
    <t>家庭基礎　自立・共生・創造</t>
  </si>
  <si>
    <t>家庭基礎　ともに生きる　明日をつくる</t>
  </si>
  <si>
    <t>最新　家庭基礎　生活を科学する</t>
  </si>
  <si>
    <t>家庭基礎　明日の生活を築く</t>
  </si>
  <si>
    <t>家庭総合　自立・共生・創造</t>
  </si>
  <si>
    <t>家庭総合　ともに生きる　明日をつくる</t>
  </si>
  <si>
    <t>家庭総合　明日の生活を築く</t>
  </si>
  <si>
    <t>生活デザイン</t>
  </si>
  <si>
    <t>社会と情報</t>
  </si>
  <si>
    <t>高等学校　社会と情報</t>
  </si>
  <si>
    <t>情報の科学</t>
  </si>
  <si>
    <t>高等学校　情報の科学</t>
  </si>
  <si>
    <t>植物バイオテクノロジー</t>
  </si>
  <si>
    <t>野菜</t>
  </si>
  <si>
    <t>草花</t>
  </si>
  <si>
    <t>食品製造</t>
  </si>
  <si>
    <t>果樹</t>
  </si>
  <si>
    <t>農業と環境</t>
  </si>
  <si>
    <t>農業情報処理</t>
  </si>
  <si>
    <t>農文協</t>
  </si>
  <si>
    <t>電機大</t>
  </si>
  <si>
    <t>海文堂</t>
  </si>
  <si>
    <t>造園計画</t>
  </si>
  <si>
    <t>デザイン製図</t>
  </si>
  <si>
    <t>設備工業製図</t>
  </si>
  <si>
    <t>工業技術基礎</t>
  </si>
  <si>
    <t>情報技術基礎</t>
  </si>
  <si>
    <t>機械製図</t>
  </si>
  <si>
    <t>機械設計１</t>
  </si>
  <si>
    <t>機械設計２</t>
  </si>
  <si>
    <t>原動機</t>
  </si>
  <si>
    <t>機械工作１</t>
  </si>
  <si>
    <t>機械工作２</t>
  </si>
  <si>
    <t>電子機械</t>
  </si>
  <si>
    <t>電気製図</t>
  </si>
  <si>
    <t>ハードウェア技術</t>
  </si>
  <si>
    <t>電気機器</t>
  </si>
  <si>
    <t>電子情報技術</t>
  </si>
  <si>
    <t>プログラミング技術</t>
  </si>
  <si>
    <t>建築設計製図</t>
  </si>
  <si>
    <t>建築構造</t>
  </si>
  <si>
    <t>建築計画</t>
  </si>
  <si>
    <t>建築構造設計</t>
  </si>
  <si>
    <t>建築法規</t>
  </si>
  <si>
    <t>建築施工</t>
  </si>
  <si>
    <t>測量</t>
  </si>
  <si>
    <t>化学工学</t>
  </si>
  <si>
    <t>工業化学１</t>
  </si>
  <si>
    <t>工業化学２</t>
  </si>
  <si>
    <t>電気基礎１</t>
  </si>
  <si>
    <t>電気基礎２</t>
  </si>
  <si>
    <t>生産システム技術</t>
  </si>
  <si>
    <t>自動車工学１</t>
  </si>
  <si>
    <t>電子回路</t>
  </si>
  <si>
    <t>工業数理基礎</t>
  </si>
  <si>
    <t>新機械工作</t>
  </si>
  <si>
    <t>新機械設計</t>
  </si>
  <si>
    <t>電子技術</t>
  </si>
  <si>
    <t>電子計測制御</t>
  </si>
  <si>
    <t>自動車工学２</t>
  </si>
  <si>
    <t>自動車整備</t>
  </si>
  <si>
    <t>製図</t>
  </si>
  <si>
    <t>ソフトウェア技術</t>
  </si>
  <si>
    <t>衛生・防災設備</t>
  </si>
  <si>
    <t>環境工学基礎</t>
  </si>
  <si>
    <t>オーム</t>
  </si>
  <si>
    <t>電力技術１</t>
  </si>
  <si>
    <t>電力技術２</t>
  </si>
  <si>
    <t>コロナ</t>
  </si>
  <si>
    <t>電気基礎（上）</t>
  </si>
  <si>
    <t>電気基礎（下）</t>
  </si>
  <si>
    <t>通信技術</t>
  </si>
  <si>
    <t>デザイン史</t>
  </si>
  <si>
    <t>空気調和設備</t>
  </si>
  <si>
    <t>デザイン技術</t>
  </si>
  <si>
    <t>デザイン材料</t>
  </si>
  <si>
    <t>最新プログラミング</t>
  </si>
  <si>
    <t>ビジネス経済</t>
  </si>
  <si>
    <t>商品開発</t>
  </si>
  <si>
    <t>東法</t>
  </si>
  <si>
    <t>海洋環境</t>
  </si>
  <si>
    <t>水産海洋基礎</t>
  </si>
  <si>
    <t>子ども文化</t>
  </si>
  <si>
    <t>服飾文化</t>
  </si>
  <si>
    <t>子どもの発達と保育　育つ　育てる　育ち合う</t>
  </si>
  <si>
    <t>ファッションデザイン</t>
  </si>
  <si>
    <t>ファッション造形基礎</t>
  </si>
  <si>
    <t>成人看護</t>
  </si>
  <si>
    <t>基礎看護</t>
  </si>
  <si>
    <t>人体と看護</t>
  </si>
  <si>
    <t>疾病と看護</t>
  </si>
  <si>
    <t>情報の表現と管理</t>
  </si>
  <si>
    <t>情報産業と社会</t>
  </si>
  <si>
    <t>アルゴリズムとプログラム</t>
  </si>
  <si>
    <t>社会福祉基礎</t>
  </si>
  <si>
    <t>介護福祉基礎</t>
  </si>
  <si>
    <t>生活支援技術</t>
  </si>
  <si>
    <t>こころとからだの理解</t>
  </si>
  <si>
    <t>Joy of Music</t>
  </si>
  <si>
    <t>美術３</t>
  </si>
  <si>
    <t>高校美術３</t>
  </si>
  <si>
    <t>書道Ⅲ</t>
  </si>
  <si>
    <t>書Ⅲ</t>
  </si>
  <si>
    <t>占有率(%)</t>
    <rPh sb="0" eb="2">
      <t>センユウ</t>
    </rPh>
    <rPh sb="2" eb="3">
      <t>リツ</t>
    </rPh>
    <phoneticPr fontId="18"/>
  </si>
  <si>
    <t>合計冊数</t>
    <rPh sb="0" eb="2">
      <t>ゴウケイ</t>
    </rPh>
    <rPh sb="2" eb="4">
      <t>サッスウ</t>
    </rPh>
    <phoneticPr fontId="18"/>
  </si>
  <si>
    <t>国語総合</t>
    <phoneticPr fontId="18"/>
  </si>
  <si>
    <t>現代文A</t>
    <rPh sb="0" eb="2">
      <t>ゲンダイ</t>
    </rPh>
    <rPh sb="2" eb="3">
      <t>ブン</t>
    </rPh>
    <phoneticPr fontId="18"/>
  </si>
  <si>
    <t>現代文B</t>
    <rPh sb="0" eb="2">
      <t>ゲンダイ</t>
    </rPh>
    <rPh sb="2" eb="3">
      <t>ブン</t>
    </rPh>
    <phoneticPr fontId="18"/>
  </si>
  <si>
    <t>古典A</t>
    <rPh sb="0" eb="2">
      <t>コテン</t>
    </rPh>
    <phoneticPr fontId="18"/>
  </si>
  <si>
    <t>古典B</t>
    <rPh sb="0" eb="2">
      <t>コテン</t>
    </rPh>
    <phoneticPr fontId="18"/>
  </si>
  <si>
    <t>世界史A</t>
    <rPh sb="0" eb="3">
      <t>セカイシ</t>
    </rPh>
    <phoneticPr fontId="18"/>
  </si>
  <si>
    <t>世界史B</t>
    <rPh sb="0" eb="3">
      <t>セカイシ</t>
    </rPh>
    <phoneticPr fontId="18"/>
  </si>
  <si>
    <t>日本史A</t>
    <rPh sb="0" eb="3">
      <t>ニホンシ</t>
    </rPh>
    <phoneticPr fontId="18"/>
  </si>
  <si>
    <t>日本史B</t>
    <rPh sb="0" eb="3">
      <t>ニホンシ</t>
    </rPh>
    <phoneticPr fontId="18"/>
  </si>
  <si>
    <t>地理A</t>
    <rPh sb="0" eb="2">
      <t>チリ</t>
    </rPh>
    <phoneticPr fontId="18"/>
  </si>
  <si>
    <t>地理B</t>
    <rPh sb="0" eb="2">
      <t>チリ</t>
    </rPh>
    <phoneticPr fontId="18"/>
  </si>
  <si>
    <t>現代社会</t>
    <rPh sb="0" eb="2">
      <t>ゲンダイ</t>
    </rPh>
    <rPh sb="2" eb="4">
      <t>シャカイ</t>
    </rPh>
    <phoneticPr fontId="18"/>
  </si>
  <si>
    <t>倫理</t>
    <rPh sb="0" eb="2">
      <t>リンリ</t>
    </rPh>
    <phoneticPr fontId="18"/>
  </si>
  <si>
    <t>政治・経済</t>
    <rPh sb="0" eb="2">
      <t>セイジ</t>
    </rPh>
    <rPh sb="3" eb="5">
      <t>ケイザイ</t>
    </rPh>
    <phoneticPr fontId="18"/>
  </si>
  <si>
    <t>数学Ⅰ</t>
    <rPh sb="0" eb="2">
      <t>スウガク</t>
    </rPh>
    <phoneticPr fontId="18"/>
  </si>
  <si>
    <t>数学Ⅱ</t>
    <rPh sb="0" eb="2">
      <t>スウガク</t>
    </rPh>
    <phoneticPr fontId="18"/>
  </si>
  <si>
    <t>数学Ⅲ</t>
    <rPh sb="0" eb="2">
      <t>スウガク</t>
    </rPh>
    <phoneticPr fontId="18"/>
  </si>
  <si>
    <t>数学A</t>
    <rPh sb="0" eb="2">
      <t>スウガク</t>
    </rPh>
    <phoneticPr fontId="18"/>
  </si>
  <si>
    <t>数学B</t>
    <rPh sb="0" eb="2">
      <t>スウガク</t>
    </rPh>
    <phoneticPr fontId="18"/>
  </si>
  <si>
    <t>数学活用</t>
    <rPh sb="0" eb="2">
      <t>スウガク</t>
    </rPh>
    <rPh sb="2" eb="4">
      <t>カツヨウ</t>
    </rPh>
    <phoneticPr fontId="18"/>
  </si>
  <si>
    <t>科学と人間生活</t>
    <rPh sb="0" eb="2">
      <t>カガク</t>
    </rPh>
    <rPh sb="3" eb="5">
      <t>ニンゲン</t>
    </rPh>
    <rPh sb="5" eb="7">
      <t>セイカツ</t>
    </rPh>
    <phoneticPr fontId="18"/>
  </si>
  <si>
    <t>物理基礎</t>
    <rPh sb="0" eb="2">
      <t>ブツリ</t>
    </rPh>
    <rPh sb="2" eb="4">
      <t>キソ</t>
    </rPh>
    <phoneticPr fontId="18"/>
  </si>
  <si>
    <t>物理</t>
    <rPh sb="0" eb="2">
      <t>ブツリ</t>
    </rPh>
    <phoneticPr fontId="18"/>
  </si>
  <si>
    <t>化学基礎</t>
    <rPh sb="0" eb="2">
      <t>カガク</t>
    </rPh>
    <rPh sb="2" eb="4">
      <t>キソ</t>
    </rPh>
    <phoneticPr fontId="18"/>
  </si>
  <si>
    <t>化学</t>
    <rPh sb="0" eb="2">
      <t>カガク</t>
    </rPh>
    <phoneticPr fontId="18"/>
  </si>
  <si>
    <t>生物基礎</t>
    <rPh sb="0" eb="2">
      <t>セイブツ</t>
    </rPh>
    <rPh sb="2" eb="4">
      <t>キソ</t>
    </rPh>
    <phoneticPr fontId="18"/>
  </si>
  <si>
    <t>生物</t>
    <rPh sb="0" eb="2">
      <t>セイブツ</t>
    </rPh>
    <phoneticPr fontId="18"/>
  </si>
  <si>
    <t>地学基礎</t>
    <rPh sb="0" eb="2">
      <t>チガク</t>
    </rPh>
    <rPh sb="2" eb="4">
      <t>キソ</t>
    </rPh>
    <phoneticPr fontId="18"/>
  </si>
  <si>
    <t>地学</t>
    <rPh sb="0" eb="2">
      <t>チガク</t>
    </rPh>
    <phoneticPr fontId="18"/>
  </si>
  <si>
    <t>保健体育</t>
    <rPh sb="0" eb="2">
      <t>ホケン</t>
    </rPh>
    <rPh sb="2" eb="4">
      <t>タイイク</t>
    </rPh>
    <phoneticPr fontId="18"/>
  </si>
  <si>
    <t>音楽Ⅰ</t>
    <rPh sb="0" eb="2">
      <t>オンガク</t>
    </rPh>
    <phoneticPr fontId="18"/>
  </si>
  <si>
    <t>音楽Ⅱ</t>
    <rPh sb="0" eb="2">
      <t>オンガク</t>
    </rPh>
    <phoneticPr fontId="18"/>
  </si>
  <si>
    <t>音楽Ⅲ</t>
    <rPh sb="0" eb="2">
      <t>オンガク</t>
    </rPh>
    <phoneticPr fontId="18"/>
  </si>
  <si>
    <t>美術Ⅰ</t>
    <rPh sb="0" eb="2">
      <t>ビジュツ</t>
    </rPh>
    <phoneticPr fontId="18"/>
  </si>
  <si>
    <t>美術Ⅱ</t>
    <rPh sb="0" eb="2">
      <t>ビジュツ</t>
    </rPh>
    <phoneticPr fontId="18"/>
  </si>
  <si>
    <t>美術Ⅲ</t>
    <rPh sb="0" eb="2">
      <t>ビジュツ</t>
    </rPh>
    <phoneticPr fontId="18"/>
  </si>
  <si>
    <t>工芸Ⅱ</t>
    <rPh sb="0" eb="2">
      <t>コウゲイ</t>
    </rPh>
    <phoneticPr fontId="18"/>
  </si>
  <si>
    <t>工芸Ⅰ</t>
    <rPh sb="0" eb="2">
      <t>コウゲイ</t>
    </rPh>
    <phoneticPr fontId="18"/>
  </si>
  <si>
    <t>書道Ⅰ</t>
    <rPh sb="0" eb="2">
      <t>ショドウ</t>
    </rPh>
    <phoneticPr fontId="18"/>
  </si>
  <si>
    <t>書道Ⅱ</t>
    <rPh sb="0" eb="2">
      <t>ショドウ</t>
    </rPh>
    <phoneticPr fontId="18"/>
  </si>
  <si>
    <t>書道Ⅲ</t>
    <rPh sb="0" eb="2">
      <t>ショドウ</t>
    </rPh>
    <phoneticPr fontId="18"/>
  </si>
  <si>
    <t>コミュニケーション基礎</t>
    <rPh sb="9" eb="11">
      <t>キソ</t>
    </rPh>
    <phoneticPr fontId="18"/>
  </si>
  <si>
    <t>コミュニケーション英語Ⅰ</t>
    <rPh sb="9" eb="11">
      <t>エイゴ</t>
    </rPh>
    <phoneticPr fontId="18"/>
  </si>
  <si>
    <t>コミュニケーション英語Ⅱ</t>
    <rPh sb="9" eb="11">
      <t>エイゴ</t>
    </rPh>
    <phoneticPr fontId="18"/>
  </si>
  <si>
    <t>LANDMARK English Communication Ⅲ</t>
  </si>
  <si>
    <t>All Aboard! Communication English Ⅲ</t>
  </si>
  <si>
    <t>コミュニケーション英語Ⅲ</t>
    <rPh sb="9" eb="11">
      <t>エイゴ</t>
    </rPh>
    <phoneticPr fontId="18"/>
  </si>
  <si>
    <t>英語表現Ⅰ</t>
    <rPh sb="0" eb="2">
      <t>エイゴ</t>
    </rPh>
    <rPh sb="2" eb="4">
      <t>ヒョウゲン</t>
    </rPh>
    <phoneticPr fontId="18"/>
  </si>
  <si>
    <t>英語表現Ⅱ</t>
    <rPh sb="0" eb="2">
      <t>エイゴ</t>
    </rPh>
    <rPh sb="2" eb="4">
      <t>ヒョウゲン</t>
    </rPh>
    <phoneticPr fontId="18"/>
  </si>
  <si>
    <t>Vision Quest English Expression Ⅱ</t>
  </si>
  <si>
    <t>家庭基礎</t>
    <rPh sb="0" eb="2">
      <t>カテイ</t>
    </rPh>
    <rPh sb="2" eb="4">
      <t>キソ</t>
    </rPh>
    <phoneticPr fontId="18"/>
  </si>
  <si>
    <t>家庭総合</t>
    <rPh sb="0" eb="2">
      <t>カテイ</t>
    </rPh>
    <rPh sb="2" eb="4">
      <t>ソウゴウ</t>
    </rPh>
    <phoneticPr fontId="18"/>
  </si>
  <si>
    <t>生活デザイン</t>
    <rPh sb="0" eb="2">
      <t>セイカツ</t>
    </rPh>
    <phoneticPr fontId="18"/>
  </si>
  <si>
    <t>社会と情報</t>
    <rPh sb="0" eb="2">
      <t>シャカイ</t>
    </rPh>
    <rPh sb="3" eb="5">
      <t>ジョウホウ</t>
    </rPh>
    <phoneticPr fontId="18"/>
  </si>
  <si>
    <t>情報の科学</t>
    <rPh sb="0" eb="2">
      <t>ジョウホウ</t>
    </rPh>
    <rPh sb="3" eb="5">
      <t>カガク</t>
    </rPh>
    <phoneticPr fontId="18"/>
  </si>
  <si>
    <t>農業</t>
    <rPh sb="0" eb="2">
      <t>ノウギョウ</t>
    </rPh>
    <phoneticPr fontId="18"/>
  </si>
  <si>
    <t>地球環境化学</t>
  </si>
  <si>
    <t>コンピュータシステム技術</t>
  </si>
  <si>
    <t>設備計画</t>
  </si>
  <si>
    <t>商業</t>
    <rPh sb="0" eb="2">
      <t>ショウギョウ</t>
    </rPh>
    <phoneticPr fontId="18"/>
  </si>
  <si>
    <t>工業</t>
    <rPh sb="0" eb="2">
      <t>コウギョウ</t>
    </rPh>
    <phoneticPr fontId="18"/>
  </si>
  <si>
    <t>海洋生物</t>
  </si>
  <si>
    <t>水産</t>
    <rPh sb="0" eb="2">
      <t>スイサン</t>
    </rPh>
    <phoneticPr fontId="18"/>
  </si>
  <si>
    <t>家庭（専門教科）</t>
    <rPh sb="0" eb="2">
      <t>カテイ</t>
    </rPh>
    <rPh sb="3" eb="5">
      <t>センモン</t>
    </rPh>
    <rPh sb="5" eb="7">
      <t>キョウカ</t>
    </rPh>
    <phoneticPr fontId="18"/>
  </si>
  <si>
    <t>看護</t>
    <rPh sb="0" eb="2">
      <t>カンゴ</t>
    </rPh>
    <phoneticPr fontId="18"/>
  </si>
  <si>
    <t>情報デザイン</t>
  </si>
  <si>
    <t>情報（専門教科）</t>
    <rPh sb="0" eb="2">
      <t>ジョウホウ</t>
    </rPh>
    <rPh sb="3" eb="5">
      <t>センモン</t>
    </rPh>
    <rPh sb="5" eb="7">
      <t>キョウカ</t>
    </rPh>
    <phoneticPr fontId="18"/>
  </si>
  <si>
    <t>コミュニケーション技術</t>
  </si>
  <si>
    <t>介護過程</t>
  </si>
  <si>
    <t>福祉</t>
    <rPh sb="0" eb="2">
      <t>フクシ</t>
    </rPh>
    <phoneticPr fontId="18"/>
  </si>
  <si>
    <t>注</t>
    <rPh sb="0" eb="1">
      <t>チュウ</t>
    </rPh>
    <phoneticPr fontId="18"/>
  </si>
  <si>
    <t>書　　　名</t>
    <phoneticPr fontId="18"/>
  </si>
  <si>
    <t>SKILLFUL English Communication Ⅲ</t>
  </si>
  <si>
    <t>畜産</t>
  </si>
  <si>
    <t>生物活用</t>
  </si>
  <si>
    <t>高等学校　改訂版　標準国語総合</t>
  </si>
  <si>
    <t>新編国語総合　改訂版</t>
  </si>
  <si>
    <t>精選国語総合　改訂版</t>
  </si>
  <si>
    <t>国語総合　改訂版　現代文編</t>
  </si>
  <si>
    <t>国語総合　改訂版　古典編</t>
  </si>
  <si>
    <t>高等学校　改訂版　国語総合</t>
  </si>
  <si>
    <t>新　探求国語総合　現代文・表現編</t>
  </si>
  <si>
    <t>新　探求国語総合　古典編</t>
  </si>
  <si>
    <t>高等学校　改訂版　新訂国語総合　現代文編</t>
  </si>
  <si>
    <t>高等学校　改訂版　新訂国語総合　古典編</t>
  </si>
  <si>
    <t>明解国語総合　改訂版</t>
  </si>
  <si>
    <t>精選国語総合　新訂版</t>
  </si>
  <si>
    <t>精選国語総合　現代文編　改訂版</t>
  </si>
  <si>
    <t>精選国語総合　古典編　改訂版</t>
  </si>
  <si>
    <t>改訂版　高等学校　国語総合</t>
  </si>
  <si>
    <t>改訂版　国語総合　現代文編</t>
  </si>
  <si>
    <t>改訂版　国語総合　古典編</t>
  </si>
  <si>
    <t>新編　国語総合</t>
  </si>
  <si>
    <t>高等学校　改訂版　新編国語総合</t>
  </si>
  <si>
    <t>高等学校国語総合　現代文編　改訂版</t>
  </si>
  <si>
    <t>高等学校国語総合　古典編　改訂版</t>
  </si>
  <si>
    <t>国語総合　改訂版</t>
  </si>
  <si>
    <t>現代の世界史　改訂版</t>
  </si>
  <si>
    <t>世界史Ａ　新訂版</t>
  </si>
  <si>
    <t>高等学校　改訂版　世界史Ａ</t>
  </si>
  <si>
    <t>新版世界史Ａ　新訂版</t>
  </si>
  <si>
    <t>世界の歴史　改訂版</t>
  </si>
  <si>
    <t>高等学校　世界史Ａ　新訂版</t>
  </si>
  <si>
    <t>詳説世界史　改訂版</t>
  </si>
  <si>
    <t>世界史Ｂ　新訂版</t>
  </si>
  <si>
    <t>詳説日本史　改訂版</t>
  </si>
  <si>
    <t>高等学校　新版　地理Ａ　世界に目を向け，地域を学ぶ</t>
  </si>
  <si>
    <t>基本地理Ａ</t>
  </si>
  <si>
    <t>新編　詳解地理Ｂ改訂版</t>
  </si>
  <si>
    <t>標準高等地図-地図でよむ現代社会-</t>
  </si>
  <si>
    <t>詳解現代地図</t>
  </si>
  <si>
    <t>基本地図帳　改訂版</t>
  </si>
  <si>
    <t>最新現代社会　新訂版</t>
  </si>
  <si>
    <t>高校現代社会　新訂版</t>
  </si>
  <si>
    <t>高等学校　改訂版　現代社会</t>
  </si>
  <si>
    <t>高等学校　改訂版　新現代社会</t>
  </si>
  <si>
    <t>改訂版　高等学校　現代社会</t>
  </si>
  <si>
    <t>改訂版　現代社会</t>
  </si>
  <si>
    <t>高等学校　現代社会　新訂版</t>
  </si>
  <si>
    <t>高等学校　新現代社会　新訂版</t>
  </si>
  <si>
    <t>高等学校　新倫理　新訂版</t>
  </si>
  <si>
    <t>高等学校　改訂版　倫理</t>
  </si>
  <si>
    <t>現代の倫理　改訂版</t>
  </si>
  <si>
    <t>高等学校　改訂版　政治・経済</t>
  </si>
  <si>
    <t>高等学校　新政治・経済</t>
  </si>
  <si>
    <t>改訂版　新編　数学Ⅰ</t>
  </si>
  <si>
    <t>改訂版　数学Ⅰ</t>
  </si>
  <si>
    <t>改訂版　高等学校　数学Ⅰ</t>
  </si>
  <si>
    <t>数学Ⅰ　Standard</t>
  </si>
  <si>
    <t>新版数学Ⅰ　新訂版</t>
  </si>
  <si>
    <t>改訂版　新　高校の数学Ⅰ</t>
  </si>
  <si>
    <t>数学Ⅰ　Advanced</t>
  </si>
  <si>
    <t>数学Ⅰ改訂版</t>
  </si>
  <si>
    <t>改訂版　最新　数学Ⅰ</t>
  </si>
  <si>
    <t>高校数学Ⅰ　新訂版</t>
  </si>
  <si>
    <t>詳説　数学Ⅰ改訂版</t>
  </si>
  <si>
    <t>改訂　新数学Ⅰ</t>
  </si>
  <si>
    <t>新編　数学Ⅰ改訂版</t>
  </si>
  <si>
    <t>改訂版　新編　数学Ａ</t>
  </si>
  <si>
    <t>改訂版　数学Ａ</t>
  </si>
  <si>
    <t>改訂版　高等学校　数学Ａ</t>
  </si>
  <si>
    <t>数学Ａ　Standard</t>
  </si>
  <si>
    <t>新版数学Ａ　新訂版</t>
  </si>
  <si>
    <t>数学Ａ　Advanced</t>
  </si>
  <si>
    <t>数学A改訂版</t>
  </si>
  <si>
    <t>改訂版　新　高校の数学Ａ</t>
  </si>
  <si>
    <t>詳説　数学A改訂版</t>
  </si>
  <si>
    <t>改訂　新数学Ａ</t>
  </si>
  <si>
    <t>高校数学Ａ　新訂版</t>
  </si>
  <si>
    <t>改訂版　最新　数学Ａ</t>
  </si>
  <si>
    <t>新編　数学A改訂版</t>
  </si>
  <si>
    <t>改訂　科学と人間生活</t>
  </si>
  <si>
    <t>高等学校　改訂　科学と人間生活</t>
  </si>
  <si>
    <t>科学と人間生活　新訂版</t>
  </si>
  <si>
    <t>新　科学と人間生活</t>
  </si>
  <si>
    <t>改訂版　物理基礎</t>
  </si>
  <si>
    <t>高等学校　改訂　新物理基礎</t>
  </si>
  <si>
    <t>物理基礎　改訂版</t>
  </si>
  <si>
    <t>改訂　新編物理基礎</t>
  </si>
  <si>
    <t>改訂　物理基礎</t>
  </si>
  <si>
    <t>高等学校　改訂　物理基礎</t>
  </si>
  <si>
    <t>物理基礎　新訂版</t>
  </si>
  <si>
    <t>改訂版　新編　物理基礎</t>
  </si>
  <si>
    <t>高校物理基礎　新訂版</t>
  </si>
  <si>
    <t>考える物理基礎</t>
  </si>
  <si>
    <t>考える物理基礎　マイノート</t>
  </si>
  <si>
    <t>改訂　新編化学基礎</t>
  </si>
  <si>
    <t>化学基礎　改訂版</t>
  </si>
  <si>
    <t>改訂　化学基礎</t>
  </si>
  <si>
    <t>高等学校　改訂　新化学基礎</t>
  </si>
  <si>
    <t>改訂版　化学基礎</t>
  </si>
  <si>
    <t>高等学校　改訂　化学基礎</t>
  </si>
  <si>
    <t>化学基礎　新訂版</t>
  </si>
  <si>
    <t>改訂版　新編　化学基礎</t>
  </si>
  <si>
    <t>新版化学基礎　新訂版</t>
  </si>
  <si>
    <t>高校化学基礎　新訂版</t>
  </si>
  <si>
    <t>改訂版　生物基礎</t>
  </si>
  <si>
    <t>生物基礎　改訂版</t>
  </si>
  <si>
    <t>改訂　新編生物基礎</t>
  </si>
  <si>
    <t>高等学校　改訂　新生物基礎</t>
  </si>
  <si>
    <t>改訂　生物基礎</t>
  </si>
  <si>
    <t>高等学校　改訂　生物基礎</t>
  </si>
  <si>
    <t>高校生物基礎　新訂版</t>
  </si>
  <si>
    <t>生物基礎　新訂版</t>
  </si>
  <si>
    <t>改訂版　新編　生物基礎</t>
  </si>
  <si>
    <t>高等学校　改訂　地学基礎</t>
  </si>
  <si>
    <t>地学基礎　新訂版</t>
  </si>
  <si>
    <t>改訂　地学基礎</t>
  </si>
  <si>
    <t>新編　地学基礎</t>
  </si>
  <si>
    <t>現代高等保健体育改訂版</t>
  </si>
  <si>
    <t>最新高等保健体育改訂版</t>
  </si>
  <si>
    <t>高等学校　改訂版　保健体育</t>
  </si>
  <si>
    <t>音楽Ⅰ改訂版　Tutti</t>
  </si>
  <si>
    <t>高校音楽Ⅰ改訂版　Music　View</t>
  </si>
  <si>
    <t>高校生の美術１</t>
  </si>
  <si>
    <t>新編　書道Ⅰ</t>
  </si>
  <si>
    <t>All Aboard! English Communication Ⅰ</t>
  </si>
  <si>
    <t>VISTA English Communication Ⅰ New Edition</t>
  </si>
  <si>
    <t>PRO-VISION English Communication Ⅰ New Edition</t>
  </si>
  <si>
    <t>Revised BIG DIPPER English Communication Ⅰ</t>
  </si>
  <si>
    <t>NEW ONE WORLD Communication Ⅰ Revised Edition</t>
  </si>
  <si>
    <t>WORLD TREK English Communication Ⅰ New Edition</t>
  </si>
  <si>
    <t>Revised LANDMARK English Communication Ⅰ</t>
  </si>
  <si>
    <t>Revised COMET English Communication Ⅰ</t>
  </si>
  <si>
    <t>LANDMARK Fit English Communication Ⅰ</t>
  </si>
  <si>
    <t>Revised ENGLISH NOW English Communication Ⅰ</t>
  </si>
  <si>
    <t>PROMINENCE English Communication Ⅰ</t>
  </si>
  <si>
    <t>Power On English Communication Ⅰ</t>
  </si>
  <si>
    <t>MY WAY English Communication Ⅰ New Edition</t>
  </si>
  <si>
    <t>FLEX English Communication Ⅰ</t>
  </si>
  <si>
    <t>Revised ELEMENT English Communication Ⅰ</t>
  </si>
  <si>
    <t>CROWN English Communication Ⅰ New Edition</t>
  </si>
  <si>
    <t>Revised POLESTAR English Communication Ⅰ</t>
  </si>
  <si>
    <t>NEW EDITION UNICORN English Communication １</t>
  </si>
  <si>
    <t>Perspective English Communication Ⅰ NEW EDITION</t>
  </si>
  <si>
    <t>JOYFUL English Communication Ⅰ</t>
  </si>
  <si>
    <t>NEW FLAG English Communication Ⅰ</t>
  </si>
  <si>
    <t>Vivid English Communication Ⅰ NEW EDITION</t>
  </si>
  <si>
    <t>New Edition Grove English Communication Ⅰ</t>
  </si>
  <si>
    <t>Viva! English Communication Ⅰ</t>
  </si>
  <si>
    <t>MAINSTREAM English Communication Ⅰ Second Edition</t>
  </si>
  <si>
    <t>ATLANTIS Hybrid English Communication Ⅰ Advanced</t>
  </si>
  <si>
    <t>Compass English Communication Ⅰ Revised</t>
  </si>
  <si>
    <t>JOYFUL English Communication Basic</t>
  </si>
  <si>
    <t>いいずな</t>
  </si>
  <si>
    <t>Revised Vision Quest English Expression Ⅰ Standard</t>
  </si>
  <si>
    <t>DUALSCOPE English Expression Ⅰ</t>
  </si>
  <si>
    <t>Revised Vision Quest English Expression Ⅰ Advanced</t>
  </si>
  <si>
    <t>Vision Quest English Expression Ⅰ Core</t>
  </si>
  <si>
    <t>SELECT English Expression Ⅰ New Edition</t>
  </si>
  <si>
    <t>be English Expression I Advanced</t>
  </si>
  <si>
    <t>be English Expression I Standard</t>
  </si>
  <si>
    <t>Vivid English　Expression ⅠNEW EDITION</t>
  </si>
  <si>
    <t>CROWN English Expression Ⅰ New Edition</t>
  </si>
  <si>
    <t>MAINSTREAM English Expression Ⅰ Second Edition</t>
  </si>
  <si>
    <t>Revised POLESTAR English Expression Ⅰ</t>
  </si>
  <si>
    <t>Revised BIG DIPPER English Expression Ⅰ</t>
  </si>
  <si>
    <t>NEW ONE WORLD Expressions Ⅰ Revised Edition</t>
  </si>
  <si>
    <t>ECHO English Expression Ⅰ</t>
  </si>
  <si>
    <t>新家庭基礎　パートナーシップでつくる未来</t>
  </si>
  <si>
    <t>新図説家庭基礎</t>
  </si>
  <si>
    <t>高等学校　新版　家庭基礎　ともに生きる・持続可能な未来をつくる</t>
  </si>
  <si>
    <t>新 家庭基礎　今を学び 未来を描き 暮らしをつくる</t>
  </si>
  <si>
    <t>新家庭基礎２１</t>
  </si>
  <si>
    <t>新家庭基礎　主体的に人生をつくる</t>
  </si>
  <si>
    <t>高等学校 家庭基礎　グローバル＆サスティナビリティ</t>
  </si>
  <si>
    <t>新家庭総合　パートナーシップでつくる未来</t>
  </si>
  <si>
    <t>高等学校　新版　家庭総合　ともに生きる・持続可能な未来をつくる</t>
  </si>
  <si>
    <t>新 家庭総合　今を学び 未来を描き 暮らしをつくる</t>
  </si>
  <si>
    <t>新家庭総合  主体的に人生をつくる</t>
  </si>
  <si>
    <t>最新社会と情報　新訂版</t>
  </si>
  <si>
    <t>新・社会と情報</t>
  </si>
  <si>
    <t>高校社会と情報　新訂版</t>
  </si>
  <si>
    <t>改訂版　高等学校　社会と情報</t>
  </si>
  <si>
    <t>新編　社会と情報</t>
  </si>
  <si>
    <t>新・見てわかる社会と情報</t>
  </si>
  <si>
    <t>社会と情報　Next</t>
  </si>
  <si>
    <t>高等学校　改訂版　社会と情報</t>
  </si>
  <si>
    <t>最新情報の科学　新訂版</t>
  </si>
  <si>
    <t>新・情報の科学</t>
  </si>
  <si>
    <t>情報の科学　新訂版</t>
  </si>
  <si>
    <t>改訂版　高等学校　情報の科学</t>
  </si>
  <si>
    <t>農業と環境　新訂版</t>
  </si>
  <si>
    <t>農業機械</t>
  </si>
  <si>
    <t>農業経営</t>
  </si>
  <si>
    <t>情報技術基礎　新訂版</t>
  </si>
  <si>
    <t>電気基礎１　新訂版</t>
  </si>
  <si>
    <t>精選情報技術基礎　新訂版</t>
  </si>
  <si>
    <t>精選電気基礎　新訂版</t>
  </si>
  <si>
    <t>電気基礎２　新訂版</t>
  </si>
  <si>
    <t>染織デザイン</t>
  </si>
  <si>
    <t>ネット</t>
  </si>
  <si>
    <t>情報処理　新訂版</t>
  </si>
  <si>
    <t>ビジネス基礎　新訂版</t>
  </si>
  <si>
    <t>最新情報処理　新訂版</t>
  </si>
  <si>
    <t>簿記　新訂版</t>
  </si>
  <si>
    <t>新簿記　新訂版</t>
  </si>
  <si>
    <t>高校簿記　新訂版</t>
  </si>
  <si>
    <t>はじめての簿記</t>
  </si>
  <si>
    <t>「占有率」とは、その教科用図書の使用冊数が、当該科目の合計冊数に占める割合</t>
    <rPh sb="1" eb="3">
      <t>センユウ</t>
    </rPh>
    <rPh sb="3" eb="4">
      <t>リツ</t>
    </rPh>
    <rPh sb="10" eb="13">
      <t>キョウカヨウ</t>
    </rPh>
    <rPh sb="13" eb="15">
      <t>トショ</t>
    </rPh>
    <rPh sb="16" eb="18">
      <t>シヨウ</t>
    </rPh>
    <rPh sb="18" eb="20">
      <t>サッスウ</t>
    </rPh>
    <rPh sb="22" eb="24">
      <t>トウガイ</t>
    </rPh>
    <rPh sb="24" eb="26">
      <t>カモク</t>
    </rPh>
    <rPh sb="25" eb="26">
      <t>キョウカ</t>
    </rPh>
    <rPh sb="27" eb="29">
      <t>ゴウケイ</t>
    </rPh>
    <rPh sb="29" eb="31">
      <t>サッスウ</t>
    </rPh>
    <rPh sb="32" eb="33">
      <t>シ</t>
    </rPh>
    <rPh sb="35" eb="37">
      <t>ワリアイ</t>
    </rPh>
    <phoneticPr fontId="18"/>
  </si>
  <si>
    <t>高等学校　改訂版　日本史Ａ　人・くらし・未来</t>
  </si>
  <si>
    <t>日本史Ａ　改訂版</t>
  </si>
  <si>
    <t>高等学校　日本史Ａ　新訂版</t>
  </si>
  <si>
    <t>高校日本史Ａ　新訂版</t>
  </si>
  <si>
    <t>新　高等学校国語総合</t>
  </si>
  <si>
    <t>新　精選国語総合　現代文編</t>
  </si>
  <si>
    <t>新　精選国語総合　古典編</t>
  </si>
  <si>
    <t>国語表現　改訂版</t>
  </si>
  <si>
    <t>高等学校　改訂版　新編現代文Ａ</t>
  </si>
  <si>
    <t>精選現代文Ｂ　改訂版</t>
  </si>
  <si>
    <t>高等学校現代文Ｂ　改訂版</t>
  </si>
  <si>
    <t>明解現代文Ｂ　改訂版</t>
  </si>
  <si>
    <t>精選現代文Ｂ　新訂版</t>
  </si>
  <si>
    <t>現代文Ｂ　改訂版　上巻</t>
  </si>
  <si>
    <t>現代文Ｂ　改訂版　下巻</t>
  </si>
  <si>
    <t>新編現代文Ｂ　改訂版</t>
  </si>
  <si>
    <t>新編　現代文Ｂ</t>
  </si>
  <si>
    <t>改訂版　現代文Ｂ</t>
  </si>
  <si>
    <t>新　精選現代文B</t>
  </si>
  <si>
    <t>新　高等学校現代文B</t>
  </si>
  <si>
    <t>精選現代文B　改訂版</t>
  </si>
  <si>
    <t>現代文B　改訂版</t>
  </si>
  <si>
    <t>高等学校　改訂版　標準現代文Ｂ</t>
  </si>
  <si>
    <t>高等学校　改訂版　現代文Ｂ</t>
  </si>
  <si>
    <t>新　探求現代文B</t>
  </si>
  <si>
    <t>高等学校　改訂版　標準古典A　物語選</t>
  </si>
  <si>
    <t>精選古典Ｂ　新版</t>
  </si>
  <si>
    <t>高等学校古典Ｂ　古文編　改訂版</t>
  </si>
  <si>
    <t>高等学校古典Ｂ　漢文編　改訂版</t>
  </si>
  <si>
    <t>精選古典Ｂ　改訂版</t>
  </si>
  <si>
    <t>新編古典Ｂ　改訂版</t>
  </si>
  <si>
    <t>精選古典B　改訂版</t>
  </si>
  <si>
    <t>古典Ｂ　改訂版 古文編</t>
  </si>
  <si>
    <t>古典Ｂ　改訂版 漢文編</t>
  </si>
  <si>
    <t>改訂版　古典Ｂ　古文編</t>
  </si>
  <si>
    <t>新　高等学校古典B</t>
  </si>
  <si>
    <t>古典Ｂ　古文編　改訂版</t>
  </si>
  <si>
    <t>古典Ｂ　漢文編　改訂版</t>
  </si>
  <si>
    <t>高等学校　改訂版　標準古典B</t>
  </si>
  <si>
    <t>高等学校　改訂版　古典B</t>
  </si>
  <si>
    <t>新　探求古典B　古文編</t>
  </si>
  <si>
    <t>新　探求古典B　漢文編</t>
  </si>
  <si>
    <t>要説世界史　改訂版</t>
  </si>
  <si>
    <t>高校世界史　改訂版</t>
  </si>
  <si>
    <t>新世界史　改訂版</t>
  </si>
  <si>
    <t>新日本史Ａ　新訂版</t>
  </si>
  <si>
    <t>現代の日本史　改訂版</t>
  </si>
  <si>
    <t>高校日本史Ｂ　新訂版</t>
  </si>
  <si>
    <t>日本史Ｂ　新訂版</t>
  </si>
  <si>
    <t>高等学校　日本史Ｂ　新訂版</t>
  </si>
  <si>
    <t>新日本史　改訂版</t>
  </si>
  <si>
    <t>高校日本史　改訂版</t>
  </si>
  <si>
    <t>高等学校　現代地理Ａ　 新訂版</t>
  </si>
  <si>
    <t>地歴高等地図　-現代世界とその歴史的背景-</t>
  </si>
  <si>
    <t>高等地図帳　改訂版</t>
  </si>
  <si>
    <t>新コンパクト地図帳　改訂版</t>
  </si>
  <si>
    <t>現代社会　改訂版</t>
  </si>
  <si>
    <t>高校倫理　新訂版</t>
  </si>
  <si>
    <t>高等学校　現代倫理　新訂版</t>
  </si>
  <si>
    <t>改訂版　倫理</t>
  </si>
  <si>
    <t>高校政治・経済　新訂版</t>
  </si>
  <si>
    <t>最新政治・経済　新訂版</t>
  </si>
  <si>
    <t>高等学校　新政治・経済　 新訂版</t>
  </si>
  <si>
    <t>高等学校　現代政治・経済　新訂版</t>
  </si>
  <si>
    <t>詳説　政治・経済  改訂版</t>
  </si>
  <si>
    <t>改訂版　政治・経済</t>
  </si>
  <si>
    <t>数学Ⅱ　Advanced</t>
  </si>
  <si>
    <t>数学Ⅱ　Standard</t>
  </si>
  <si>
    <t>改訂　新数学Ⅱ</t>
  </si>
  <si>
    <t>新版数学Ⅱ　新訂版</t>
  </si>
  <si>
    <t>高校数学Ⅱ　新訂版</t>
  </si>
  <si>
    <t>数学Ⅱ　新訂版</t>
  </si>
  <si>
    <t>詳説　数学Ⅱ改訂版</t>
  </si>
  <si>
    <t>数学Ⅱ改訂版</t>
  </si>
  <si>
    <t>改訂版　新　高校の数学Ⅱ</t>
  </si>
  <si>
    <t>改訂版　数学Ⅱ</t>
  </si>
  <si>
    <t>改訂版　新編　数学Ⅱ</t>
  </si>
  <si>
    <t>改訂版　高等学校　数学Ⅱ</t>
  </si>
  <si>
    <t>改訂版　最新　数学Ⅱ</t>
  </si>
  <si>
    <t>新数学Ｂ</t>
  </si>
  <si>
    <t>数学Ｂ　Advanced</t>
  </si>
  <si>
    <t>数学Ｂ　Standard</t>
  </si>
  <si>
    <t>新版数学Ｂ　新訂版</t>
  </si>
  <si>
    <t>数学Ｂ　新訂版</t>
  </si>
  <si>
    <t>高校数学Ｂ　新訂版</t>
  </si>
  <si>
    <t>詳説　数学Ｂ改訂版</t>
  </si>
  <si>
    <t>数学Ｂ改訂版</t>
  </si>
  <si>
    <t>新編　数学Ｂ改訂版</t>
  </si>
  <si>
    <t>改訂版　数学Ｂ</t>
  </si>
  <si>
    <t>改訂版　新編　数学Ｂ</t>
  </si>
  <si>
    <t>改訂版　高等学校　数学Ｂ</t>
  </si>
  <si>
    <t>改訂版　新　高校の数学Ｂ</t>
  </si>
  <si>
    <t>改訂版　最新　数学Ｂ</t>
  </si>
  <si>
    <t>改訂　物理</t>
  </si>
  <si>
    <t>物理　改訂版</t>
  </si>
  <si>
    <t>総合物理１　様々な運動　熱　波</t>
  </si>
  <si>
    <t>改訂版　物理</t>
  </si>
  <si>
    <t>改訂版　総合物理１　力と運動・熱</t>
  </si>
  <si>
    <t>改訂版　総合物理２　波・電気と磁気・原子</t>
  </si>
  <si>
    <t>高等学校　改訂　物理</t>
  </si>
  <si>
    <t>改訂　化学</t>
  </si>
  <si>
    <t>改訂　新編化学</t>
  </si>
  <si>
    <t>新版化学　新訂版</t>
  </si>
  <si>
    <t>化学　新訂版</t>
  </si>
  <si>
    <t>化学　改訂版</t>
  </si>
  <si>
    <t>改訂版　化学</t>
  </si>
  <si>
    <t>新編　化学</t>
  </si>
  <si>
    <t>高等学校　改訂　化学</t>
  </si>
  <si>
    <t>改訂　生物</t>
  </si>
  <si>
    <t>スタンダード生物</t>
  </si>
  <si>
    <t>生物　新訂版</t>
  </si>
  <si>
    <t>生物　改訂版</t>
  </si>
  <si>
    <t>改訂版　生物</t>
  </si>
  <si>
    <t>高等学校　改訂　生物</t>
  </si>
  <si>
    <t>地学　改訂版</t>
  </si>
  <si>
    <t>改訂版　ON! 1</t>
  </si>
  <si>
    <t>音楽Ⅱ 改訂版 Tutti</t>
  </si>
  <si>
    <t>高校音楽Ⅱ 改訂版 Music View</t>
  </si>
  <si>
    <t>改訂版　ON! 2</t>
  </si>
  <si>
    <t>改訂版　高校生の音楽2</t>
  </si>
  <si>
    <t>高校生の美術２</t>
  </si>
  <si>
    <t>新編　書道Ⅱ</t>
  </si>
  <si>
    <t>PROMINENCE English CommunicationⅡ</t>
  </si>
  <si>
    <t>Power On English CommunicationⅡ</t>
  </si>
  <si>
    <t>All Aboard! English CommunicationⅡ</t>
  </si>
  <si>
    <t>Revised ENGLISH NOW English Communication Ⅱ</t>
  </si>
  <si>
    <t>VISTA English Communication Ⅱ New Edition</t>
  </si>
  <si>
    <t>MY WAY English Communication Ⅱ New Edition</t>
  </si>
  <si>
    <t>CROWN English Communication Ⅱ New Edition</t>
  </si>
  <si>
    <t>NEW ONE WORLD CommunicationⅡ Revised Edition</t>
  </si>
  <si>
    <t>Genius English CommunicationⅡ Revised</t>
  </si>
  <si>
    <t>Compass English CommunicationⅡ Revised</t>
  </si>
  <si>
    <t>Revised POLESTAR English Communication Ⅱ</t>
  </si>
  <si>
    <t>Revised BIG DIPPER English Communication Ⅱ</t>
  </si>
  <si>
    <t>Revised COMET English Communication Ⅱ</t>
  </si>
  <si>
    <t>NEW EDITION UNICORN English Communication 2</t>
  </si>
  <si>
    <t>New Edition Grove English CommunicationⅡ</t>
  </si>
  <si>
    <t>NEW FLAG English CommunicationⅡ</t>
  </si>
  <si>
    <t>FLEX English CommunicationⅡ</t>
  </si>
  <si>
    <t>MAINSTREAM English CommunicationⅡ Second Edition</t>
  </si>
  <si>
    <t>Vivid English CommunicationⅡ NEW EDITION</t>
  </si>
  <si>
    <t>Viva! English CommunicationⅡ</t>
  </si>
  <si>
    <t>Perspective English CommunicationⅡ NEW EDITION</t>
  </si>
  <si>
    <t>JOYFUL English CommunicationⅡ</t>
  </si>
  <si>
    <t>ATLANTIS Hybrid English Communication Ⅱ Advanced</t>
  </si>
  <si>
    <t>Perspective English Expression ⅠNEW EDITION</t>
  </si>
  <si>
    <t>スクリ</t>
  </si>
  <si>
    <t>PRODUCER English Expression Ⅰ</t>
  </si>
  <si>
    <t>CROWN English Expression Ⅱ New Edition</t>
  </si>
  <si>
    <t>NEW ONE WORLD Expressions Ⅱ Revised Edition</t>
  </si>
  <si>
    <t>Vision Quest English Expression Ⅱ Hope</t>
  </si>
  <si>
    <t>Vision Quest English Expression Ⅱ Ace</t>
  </si>
  <si>
    <t>Revised BIG DIPPER English Expression Ⅱ</t>
  </si>
  <si>
    <t>DUALSCOPE English Expression Ⅱ</t>
  </si>
  <si>
    <t>Vivid English Expression Ⅱ NEW EDITION</t>
  </si>
  <si>
    <t>Attainable English Expression Ⅱ</t>
  </si>
  <si>
    <t>be English Expression Ⅱ</t>
  </si>
  <si>
    <t>ATLANTIS English Conversation</t>
  </si>
  <si>
    <t>英語会話</t>
    <rPh sb="0" eb="2">
      <t>エイゴ</t>
    </rPh>
    <rPh sb="2" eb="4">
      <t>カイワ</t>
    </rPh>
    <phoneticPr fontId="18"/>
  </si>
  <si>
    <t>未来をつくる　新高校家庭基礎</t>
  </si>
  <si>
    <t>電気機器　新訂版</t>
  </si>
  <si>
    <t>電力技術１　新訂版</t>
  </si>
  <si>
    <t>電力技術２　新訂版</t>
  </si>
  <si>
    <t>電子回路　新訂版</t>
  </si>
  <si>
    <t>電子技術　新訂版</t>
  </si>
  <si>
    <t>ビジネス情報　新訂版</t>
  </si>
  <si>
    <t>ビジネス実務　　新訂版</t>
  </si>
  <si>
    <t>財務会計Ⅰ　新訂版</t>
  </si>
  <si>
    <t>フードデザインcooking&amp;arrangement</t>
  </si>
  <si>
    <t>フードデザイン　新訂版</t>
  </si>
  <si>
    <t>子どもの発達と保育　新訂版</t>
  </si>
  <si>
    <t>情報と問題解決</t>
  </si>
  <si>
    <t>情報テクノロジー</t>
  </si>
  <si>
    <t>※専門教科は教科による分類なので、占有率を算出していません。</t>
    <rPh sb="1" eb="3">
      <t>センモン</t>
    </rPh>
    <rPh sb="3" eb="5">
      <t>キョウカ</t>
    </rPh>
    <rPh sb="6" eb="8">
      <t>キョウカ</t>
    </rPh>
    <rPh sb="11" eb="13">
      <t>ブンルイ</t>
    </rPh>
    <rPh sb="17" eb="19">
      <t>センユウ</t>
    </rPh>
    <rPh sb="19" eb="20">
      <t>リツ</t>
    </rPh>
    <rPh sb="21" eb="23">
      <t>サンシュツ</t>
    </rPh>
    <phoneticPr fontId="18"/>
  </si>
  <si>
    <t>「使用生徒数」とは、その教科用図書を使用する予定になっている全府立高校生の合計数</t>
    <rPh sb="1" eb="3">
      <t>シヨウ</t>
    </rPh>
    <rPh sb="3" eb="6">
      <t>セイトスウ</t>
    </rPh>
    <rPh sb="12" eb="15">
      <t>キョウカヨウ</t>
    </rPh>
    <rPh sb="15" eb="17">
      <t>トショ</t>
    </rPh>
    <rPh sb="18" eb="20">
      <t>シヨウ</t>
    </rPh>
    <rPh sb="22" eb="24">
      <t>ヨテイ</t>
    </rPh>
    <rPh sb="30" eb="31">
      <t>ゼン</t>
    </rPh>
    <rPh sb="31" eb="33">
      <t>フリツ</t>
    </rPh>
    <rPh sb="33" eb="35">
      <t>コウコウ</t>
    </rPh>
    <rPh sb="37" eb="39">
      <t>ゴウケイ</t>
    </rPh>
    <rPh sb="39" eb="40">
      <t>カズ</t>
    </rPh>
    <phoneticPr fontId="18"/>
  </si>
  <si>
    <t>発行者</t>
    <phoneticPr fontId="18"/>
  </si>
  <si>
    <t>地図</t>
    <rPh sb="0" eb="2">
      <t>チズ</t>
    </rPh>
    <phoneticPr fontId="18"/>
  </si>
  <si>
    <t>新編国語総合　</t>
  </si>
  <si>
    <t>現代文Ａ　改訂版</t>
  </si>
  <si>
    <t>古典Ａ　物語選　改訂版</t>
  </si>
  <si>
    <t>高等学校　改訂版　古典Ａ　大鏡　源氏物語　諸家の文章</t>
  </si>
  <si>
    <t>古典B</t>
  </si>
  <si>
    <t>新　精選古典B　古文編</t>
  </si>
  <si>
    <t>新　精選古典B　漢文編</t>
  </si>
  <si>
    <t>数学Ⅰ　新訂版</t>
  </si>
  <si>
    <t>新編　数学Ⅱ改訂版</t>
  </si>
  <si>
    <t>改訂版　数学Ⅲ</t>
  </si>
  <si>
    <t>数学Ⅲ　Advanced</t>
  </si>
  <si>
    <t>改訂版　高等学校　数学Ⅲ</t>
  </si>
  <si>
    <t>数学Ⅲ改訂版</t>
  </si>
  <si>
    <t>改訂版　新編　数学Ⅲ</t>
  </si>
  <si>
    <t>新版数学Ⅲ　新訂版</t>
  </si>
  <si>
    <t>詳説　数学Ⅲ改訂版</t>
  </si>
  <si>
    <t>改訂版　最新　数学Ⅲ</t>
  </si>
  <si>
    <t>数学Ⅲ　Standard</t>
  </si>
  <si>
    <t>数学Ⅲ　新訂版</t>
  </si>
  <si>
    <t>数学Ａ　新訂版</t>
  </si>
  <si>
    <t>物理　新訂版</t>
  </si>
  <si>
    <t>総合物理２　電気と磁気　原子・分子の世界</t>
  </si>
  <si>
    <t>高等学校　化学基礎</t>
  </si>
  <si>
    <t>地学基礎　改訂版</t>
  </si>
  <si>
    <t>改訂版　高校生の音楽1</t>
  </si>
  <si>
    <t>音楽Ⅲ　改訂版</t>
  </si>
  <si>
    <t>改訂版　高校生の音楽3</t>
  </si>
  <si>
    <t>高校生の美術３</t>
  </si>
  <si>
    <t>Genius English Communication Ⅰ Revised</t>
  </si>
  <si>
    <t>NEW STREAM English Communication Ⅰ</t>
  </si>
  <si>
    <t>PRO-VISION English Communication Ⅱ New Edition</t>
  </si>
  <si>
    <t>LANDMARK Fit English Communication Ⅱ</t>
  </si>
  <si>
    <t>Revised ELEMENT English Communication Ⅱ</t>
  </si>
  <si>
    <t>WORLD TREK English Communication Ⅱ New Edition</t>
  </si>
  <si>
    <t>Revised LANDMARK English Communication Ⅱ</t>
  </si>
  <si>
    <t>ELEMENT English Communication Ⅱ</t>
  </si>
  <si>
    <t>Revised BIG DIPPER English Communication Ⅲ</t>
  </si>
  <si>
    <t>PROMINENCE English Communication　Ⅲ</t>
  </si>
  <si>
    <t>PRO-VISION English Communication Ⅲ New Edition</t>
  </si>
  <si>
    <t>LANDMARK Fit English Communication Ⅲ</t>
  </si>
  <si>
    <t>Revised ELEMENT English Communication Ⅲ</t>
  </si>
  <si>
    <t>WORLD TREK English Communication Ⅲ　New Edition</t>
  </si>
  <si>
    <t>Revised POLESTAR English Communication Ⅲ</t>
  </si>
  <si>
    <t>MY WAY English Communication Ⅲ New Edition</t>
  </si>
  <si>
    <t>Power On English Communication Ⅲ</t>
  </si>
  <si>
    <t>CROWN English Communication Ⅲ New Edition</t>
  </si>
  <si>
    <t>NEW ONE WORLD CommunicationⅢ Revised Edition</t>
  </si>
  <si>
    <t>Revised LANDMARK English Communication Ⅲ</t>
  </si>
  <si>
    <t>NEW EDITION UNICORN English Communication　３</t>
  </si>
  <si>
    <t>FLEX English Communication Ⅲ</t>
  </si>
  <si>
    <t>New Edition Grove English CommunicationⅢ</t>
  </si>
  <si>
    <t>Perspective English CommunicationⅢ NEW EDITION</t>
  </si>
  <si>
    <t>MAINSTREAM English Communication Ⅲ Second Edition Strategic Reading Focus Advanced</t>
  </si>
  <si>
    <t>All Aboard! English Communication Ⅲ</t>
  </si>
  <si>
    <t>Vivid English Communication Ⅲ NEW EDITION</t>
  </si>
  <si>
    <t>EMPOWER English Expression Ⅰ Essential Course</t>
  </si>
  <si>
    <t>EMPOWER English Expression Ⅰ Mastery Course</t>
  </si>
  <si>
    <t>Grove English Expression Ⅰ</t>
  </si>
  <si>
    <t>EMPOWER　English　Expression Ⅱ Essential Course</t>
  </si>
  <si>
    <t>UNICORN English Expression ２</t>
  </si>
  <si>
    <t>Departure English Expression Ⅱ Revised</t>
  </si>
  <si>
    <t>EMPOWER English Expression Ⅱ Mastery Course</t>
  </si>
  <si>
    <t>グリーンライフ</t>
  </si>
  <si>
    <t>電子商取引　新訂版</t>
  </si>
  <si>
    <t>マーケティング　新訂版</t>
  </si>
  <si>
    <t>ビジネス実務　新訂版</t>
  </si>
  <si>
    <t>新財務会計Ⅰ　新訂版</t>
  </si>
  <si>
    <t>NEW FAVORITE English Expression Ⅰ</t>
  </si>
  <si>
    <t>使用生徒数(冊)</t>
    <rPh sb="0" eb="2">
      <t>シヨウ</t>
    </rPh>
    <rPh sb="2" eb="4">
      <t>セイト</t>
    </rPh>
    <rPh sb="4" eb="5">
      <t>カズ</t>
    </rPh>
    <rPh sb="6" eb="7">
      <t>サツ</t>
    </rPh>
    <phoneticPr fontId="18"/>
  </si>
  <si>
    <t>改訂版　古典Ｂ　漢文編</t>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</si>
</sst>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0_ "/>
  </numFmts>
  <fonts count="2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indexed="64"/>
      </left>
      <right/>
      <top/>
      <bottom/>
      <diagonal/>
    </border>
    <border>
      <left style="medium">
        <color auto="1"/>
      </left>
      <right style="thin">
        <color auto="1"/>
      </right>
      <top/>
      <bottom/>
      <diagonal/>
    </border>
    <border>
      <left style="thin">
        <color auto="1"/>
      </left>
      <right style="thin">
        <color auto="1"/>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176" fontId="0" fillId="0" borderId="15" xfId="0" applyNumberFormat="1" applyBorder="1">
      <alignment vertical="center"/>
    </xf>
    <xf numFmtId="0" fontId="0" fillId="0" borderId="16" xfId="0" applyBorder="1" applyAlignment="1">
      <alignment vertical="center" wrapText="1"/>
    </xf>
    <xf numFmtId="0" fontId="0" fillId="0" borderId="18" xfId="0" applyBorder="1" applyAlignment="1">
      <alignment vertical="center" wrapText="1"/>
    </xf>
    <xf numFmtId="0" fontId="0" fillId="0" borderId="17" xfId="0" applyBorder="1" applyAlignment="1">
      <alignment horizontal="center" vertical="center" wrapText="1"/>
    </xf>
    <xf numFmtId="0" fontId="0" fillId="0" borderId="19" xfId="0" applyBorder="1">
      <alignment vertical="center"/>
    </xf>
    <xf numFmtId="176" fontId="0" fillId="0" borderId="20" xfId="0" applyNumberFormat="1" applyBorder="1">
      <alignment vertical="center"/>
    </xf>
    <xf numFmtId="177" fontId="0" fillId="0" borderId="14" xfId="0" applyNumberFormat="1" applyBorder="1">
      <alignment vertical="center"/>
    </xf>
    <xf numFmtId="177" fontId="0" fillId="0" borderId="11" xfId="0" applyNumberFormat="1" applyBorder="1">
      <alignment vertical="center"/>
    </xf>
    <xf numFmtId="177" fontId="0" fillId="0" borderId="13" xfId="0" applyNumberFormat="1" applyBorder="1">
      <alignment vertical="center"/>
    </xf>
    <xf numFmtId="177" fontId="0" fillId="0" borderId="0" xfId="0" applyNumberFormat="1">
      <alignment vertical="center"/>
    </xf>
    <xf numFmtId="0" fontId="0" fillId="0" borderId="0" xfId="0" applyBorder="1">
      <alignment vertical="center"/>
    </xf>
    <xf numFmtId="176" fontId="0" fillId="0" borderId="0" xfId="0" applyNumberFormat="1" applyBorder="1">
      <alignment vertical="center"/>
    </xf>
    <xf numFmtId="0" fontId="0" fillId="0" borderId="0" xfId="0" applyFill="1" applyBorder="1">
      <alignment vertical="center"/>
    </xf>
    <xf numFmtId="0" fontId="0" fillId="0" borderId="21" xfId="0" applyFill="1" applyBorder="1">
      <alignment vertical="center"/>
    </xf>
    <xf numFmtId="0" fontId="0" fillId="0" borderId="22" xfId="0" applyBorder="1">
      <alignment vertical="center"/>
    </xf>
    <xf numFmtId="0" fontId="0" fillId="0" borderId="23" xfId="0" applyBorder="1">
      <alignment vertical="center"/>
    </xf>
    <xf numFmtId="177" fontId="0" fillId="0" borderId="23" xfId="0" applyNumberFormat="1" applyBorder="1">
      <alignment vertical="center"/>
    </xf>
    <xf numFmtId="0" fontId="0" fillId="0" borderId="11" xfId="0" applyBorder="1" applyAlignment="1">
      <alignment vertical="center" shrinkToFit="1"/>
    </xf>
    <xf numFmtId="0" fontId="19" fillId="0" borderId="11" xfId="0" applyFont="1" applyBorder="1" applyAlignment="1">
      <alignment vertical="center" shrinkToFit="1"/>
    </xf>
    <xf numFmtId="0" fontId="0" fillId="0" borderId="14" xfId="0" applyBorder="1" applyAlignment="1">
      <alignment vertical="center" shrinkToFit="1"/>
    </xf>
    <xf numFmtId="176" fontId="0" fillId="33" borderId="15" xfId="0" applyNumberFormat="1" applyFill="1" applyBorder="1">
      <alignment vertical="center"/>
    </xf>
    <xf numFmtId="176" fontId="0" fillId="33" borderId="20" xfId="0" applyNumberFormat="1" applyFill="1" applyBorder="1">
      <alignment vertical="center"/>
    </xf>
    <xf numFmtId="0" fontId="0" fillId="0" borderId="0" xfId="0" applyAlignment="1">
      <alignment horizontal="left" vertical="center" indent="1"/>
    </xf>
    <xf numFmtId="0" fontId="0" fillId="0" borderId="24" xfId="0" applyBorder="1">
      <alignment vertical="center"/>
    </xf>
    <xf numFmtId="0" fontId="0" fillId="0" borderId="25" xfId="0" applyBorder="1">
      <alignment vertical="center"/>
    </xf>
    <xf numFmtId="176" fontId="0" fillId="0" borderId="26" xfId="0" applyNumberFormat="1" applyBorder="1">
      <alignment vertical="center"/>
    </xf>
    <xf numFmtId="176" fontId="0" fillId="0" borderId="27" xfId="0" applyNumberFormat="1" applyBorder="1">
      <alignment vertical="center"/>
    </xf>
    <xf numFmtId="0" fontId="0" fillId="0" borderId="28" xfId="0" applyBorder="1">
      <alignment vertical="center"/>
    </xf>
    <xf numFmtId="0" fontId="0" fillId="0" borderId="29" xfId="0" applyBorder="1">
      <alignment vertical="center"/>
    </xf>
    <xf numFmtId="177" fontId="0" fillId="0" borderId="29" xfId="0" applyNumberFormat="1" applyBorder="1">
      <alignment vertical="center"/>
    </xf>
    <xf numFmtId="176" fontId="0" fillId="0" borderId="30" xfId="0" applyNumberFormat="1" applyBorder="1">
      <alignment vertical="center"/>
    </xf>
    <xf numFmtId="176" fontId="0" fillId="33" borderId="27" xfId="0" applyNumberFormat="1" applyFill="1" applyBorder="1">
      <alignment vertical="center"/>
    </xf>
    <xf numFmtId="176" fontId="0" fillId="33" borderId="31" xfId="0" applyNumberFormat="1" applyFill="1" applyBorder="1">
      <alignment vertical="center"/>
    </xf>
    <xf numFmtId="0" fontId="0" fillId="0" borderId="10" xfId="0" applyFill="1" applyBorder="1">
      <alignment vertical="center"/>
    </xf>
    <xf numFmtId="176" fontId="0" fillId="0" borderId="31" xfId="0" applyNumberFormat="1" applyBorder="1">
      <alignment vertical="center"/>
    </xf>
    <xf numFmtId="0" fontId="0" fillId="0" borderId="19" xfId="0" applyFill="1" applyBorder="1">
      <alignment vertical="center"/>
    </xf>
    <xf numFmtId="0" fontId="0" fillId="0" borderId="24" xfId="0" applyFill="1" applyBorder="1">
      <alignment vertical="center"/>
    </xf>
    <xf numFmtId="176" fontId="0" fillId="0" borderId="32" xfId="0" applyNumberFormat="1" applyBorder="1">
      <alignment vertical="center"/>
    </xf>
    <xf numFmtId="0" fontId="0" fillId="0" borderId="13" xfId="0" applyBorder="1" applyAlignment="1">
      <alignment vertical="center" shrinkToFit="1"/>
    </xf>
    <xf numFmtId="0" fontId="0" fillId="0" borderId="11" xfId="0" applyFill="1" applyBorder="1" applyAlignment="1">
      <alignment vertical="center" shrinkToFit="1"/>
    </xf>
    <xf numFmtId="0" fontId="0" fillId="0" borderId="33" xfId="0" applyBorder="1">
      <alignment vertical="center"/>
    </xf>
    <xf numFmtId="0" fontId="0" fillId="0" borderId="12" xfId="0" applyFill="1" applyBorder="1">
      <alignment vertical="center"/>
    </xf>
    <xf numFmtId="176" fontId="0" fillId="0" borderId="15" xfId="0" applyNumberFormat="1" applyBorder="1" applyAlignment="1">
      <alignment horizontal="right" vertical="center"/>
    </xf>
    <xf numFmtId="176" fontId="0" fillId="0" borderId="32" xfId="0" applyNumberFormat="1" applyBorder="1" applyAlignment="1">
      <alignment horizontal="right" vertical="center"/>
    </xf>
    <xf numFmtId="176" fontId="0" fillId="0" borderId="27" xfId="0" applyNumberFormat="1" applyBorder="1" applyAlignment="1">
      <alignment horizontal="right" vertical="center"/>
    </xf>
    <xf numFmtId="176" fontId="0" fillId="0" borderId="31" xfId="0" applyNumberFormat="1" applyBorder="1" applyAlignment="1">
      <alignment horizontal="right" vertical="center"/>
    </xf>
    <xf numFmtId="38" fontId="0" fillId="0" borderId="14" xfId="42" applyFont="1" applyFill="1" applyBorder="1" applyAlignment="1">
      <alignment horizontal="right" vertical="center"/>
    </xf>
    <xf numFmtId="38" fontId="0" fillId="0" borderId="11" xfId="42" applyFont="1" applyFill="1" applyBorder="1" applyAlignment="1">
      <alignment horizontal="right" vertical="center"/>
    </xf>
    <xf numFmtId="38" fontId="0" fillId="0" borderId="11" xfId="42" applyFont="1" applyBorder="1" applyAlignment="1">
      <alignment horizontal="right" vertical="center"/>
    </xf>
    <xf numFmtId="38" fontId="0" fillId="0" borderId="25" xfId="42" applyFont="1" applyFill="1" applyBorder="1" applyAlignment="1">
      <alignment horizontal="right" vertical="center"/>
    </xf>
    <xf numFmtId="38" fontId="0" fillId="0" borderId="13" xfId="42" applyFont="1" applyFill="1" applyBorder="1" applyAlignment="1">
      <alignment horizontal="right" vertical="center"/>
    </xf>
    <xf numFmtId="38" fontId="0" fillId="0" borderId="11" xfId="42" applyFont="1" applyBorder="1">
      <alignment vertical="center"/>
    </xf>
    <xf numFmtId="38" fontId="0" fillId="0" borderId="13" xfId="42" applyFont="1" applyBorder="1">
      <alignment vertical="center"/>
    </xf>
    <xf numFmtId="38" fontId="0" fillId="0" borderId="11" xfId="42" applyFont="1" applyFill="1" applyBorder="1">
      <alignment vertical="center"/>
    </xf>
    <xf numFmtId="38" fontId="0" fillId="0" borderId="14" xfId="42" applyFont="1" applyBorder="1">
      <alignment vertical="center"/>
    </xf>
    <xf numFmtId="38" fontId="0" fillId="0" borderId="25" xfId="42" applyFont="1" applyBorder="1">
      <alignment vertical="center"/>
    </xf>
    <xf numFmtId="38" fontId="0" fillId="0" borderId="13" xfId="42" applyFont="1" applyFill="1" applyBorder="1">
      <alignment vertical="center"/>
    </xf>
    <xf numFmtId="0" fontId="20" fillId="0" borderId="14" xfId="0" applyFont="1" applyBorder="1" applyAlignment="1">
      <alignment vertical="center" shrinkToFit="1"/>
    </xf>
    <xf numFmtId="0" fontId="20" fillId="0" borderId="13" xfId="0" applyFont="1" applyBorder="1" applyAlignment="1">
      <alignment vertical="center" shrinkToFit="1"/>
    </xf>
    <xf numFmtId="0" fontId="0" fillId="0" borderId="34" xfId="0" applyBorder="1">
      <alignment vertical="center"/>
    </xf>
    <xf numFmtId="0" fontId="0" fillId="0" borderId="35" xfId="0" applyBorder="1">
      <alignment vertical="center"/>
    </xf>
    <xf numFmtId="38" fontId="0" fillId="0" borderId="35" xfId="42" applyFont="1" applyBorder="1">
      <alignment vertical="center"/>
    </xf>
    <xf numFmtId="0" fontId="0" fillId="0" borderId="25" xfId="0" applyBorder="1" applyAlignment="1">
      <alignment vertical="center" shrinkToFit="1"/>
    </xf>
    <xf numFmtId="176" fontId="0" fillId="33" borderId="32" xfId="0" applyNumberFormat="1" applyFill="1" applyBorder="1">
      <alignment vertical="center"/>
    </xf>
    <xf numFmtId="0" fontId="0" fillId="0" borderId="17" xfId="0" applyBorder="1" applyAlignment="1">
      <alignment vertical="center" shrinkToFit="1"/>
    </xf>
    <xf numFmtId="38" fontId="0" fillId="0" borderId="0" xfId="42" applyFont="1" applyBorder="1">
      <alignment vertical="center"/>
    </xf>
    <xf numFmtId="0" fontId="19" fillId="0" borderId="0" xfId="0" applyFont="1" applyBorder="1" applyAlignment="1">
      <alignment vertical="center" shrinkToFit="1"/>
    </xf>
    <xf numFmtId="38" fontId="0" fillId="0" borderId="0" xfId="42" applyFont="1" applyFill="1" applyBorder="1">
      <alignment vertical="center"/>
    </xf>
    <xf numFmtId="0" fontId="0" fillId="0" borderId="0" xfId="0" applyBorder="1" applyAlignment="1">
      <alignment vertical="center" shrinkToFit="1"/>
    </xf>
    <xf numFmtId="0" fontId="0" fillId="0" borderId="31" xfId="0" applyBorder="1">
      <alignment vertical="center"/>
    </xf>
    <xf numFmtId="176" fontId="0" fillId="33" borderId="26" xfId="0" applyNumberFormat="1" applyFill="1" applyBorder="1">
      <alignment vertical="center"/>
    </xf>
    <xf numFmtId="176" fontId="0" fillId="0" borderId="0" xfId="0" applyNumberFormat="1" applyFill="1" applyBorder="1">
      <alignment vertical="center"/>
    </xf>
    <xf numFmtId="0" fontId="21" fillId="0" borderId="11" xfId="0" applyFont="1" applyBorder="1" applyAlignment="1">
      <alignment vertical="center" shrinkToFit="1"/>
    </xf>
    <xf numFmtId="178" fontId="0" fillId="0" borderId="31" xfId="0" applyNumberFormat="1" applyBorder="1">
      <alignment vertical="center"/>
    </xf>
    <xf numFmtId="0" fontId="0" fillId="0" borderId="14" xfId="0" applyFill="1" applyBorder="1" applyAlignment="1">
      <alignment vertical="center" shrinkToFit="1"/>
    </xf>
    <xf numFmtId="0" fontId="0" fillId="0" borderId="25" xfId="0" applyFill="1" applyBorder="1" applyAlignment="1">
      <alignment vertical="center" shrinkToFit="1"/>
    </xf>
    <xf numFmtId="0" fontId="0" fillId="0" borderId="13" xfId="0" applyFill="1" applyBorder="1" applyAlignment="1">
      <alignment vertical="center" shrinkToFit="1"/>
    </xf>
    <xf numFmtId="0" fontId="21" fillId="0" borderId="14" xfId="0" applyFont="1" applyBorder="1" applyAlignment="1">
      <alignment vertical="center" shrinkToFit="1"/>
    </xf>
    <xf numFmtId="0" fontId="0" fillId="0" borderId="0" xfId="0" quotePrefix="1" applyAlignment="1">
      <alignment vertical="center" textRotation="180"/>
    </xf>
    <xf numFmtId="0" fontId="0" fillId="0" borderId="0" xfId="0" applyAlignment="1">
      <alignment vertical="center" textRotation="18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6"/>
  <sheetViews>
    <sheetView tabSelected="1" view="pageLayout" topLeftCell="E11" zoomScaleNormal="100" workbookViewId="0">
      <selection activeCell="I19" sqref="I19"/>
    </sheetView>
  </sheetViews>
  <sheetFormatPr defaultRowHeight="13.5" x14ac:dyDescent="0.15"/>
  <cols>
    <col min="1" max="1" width="3.375" customWidth="1"/>
    <col min="2" max="2" width="2.625" customWidth="1"/>
    <col min="4" max="4" width="35.125" customWidth="1"/>
    <col min="6" max="6" width="9.5" bestFit="1" customWidth="1"/>
    <col min="7" max="7" width="2.625" customWidth="1"/>
    <col min="8" max="8" width="9" customWidth="1"/>
    <col min="9" max="9" width="35.625" customWidth="1"/>
    <col min="10" max="16" width="9" customWidth="1"/>
  </cols>
  <sheetData>
    <row r="1" spans="1:11" ht="15" customHeight="1" x14ac:dyDescent="0.15">
      <c r="B1" t="s">
        <v>285</v>
      </c>
      <c r="C1" s="28" t="s">
        <v>669</v>
      </c>
    </row>
    <row r="2" spans="1:11" ht="15" customHeight="1" x14ac:dyDescent="0.15">
      <c r="C2" s="28" t="s">
        <v>494</v>
      </c>
    </row>
    <row r="3" spans="1:11" ht="15" customHeight="1" x14ac:dyDescent="0.15"/>
    <row r="4" spans="1:11" ht="15" customHeight="1" thickBot="1" x14ac:dyDescent="0.2">
      <c r="C4" t="s">
        <v>215</v>
      </c>
      <c r="E4" t="s">
        <v>214</v>
      </c>
      <c r="F4" s="15">
        <f>SUM(E6:E36)</f>
        <v>52223</v>
      </c>
      <c r="H4" t="s">
        <v>218</v>
      </c>
      <c r="J4" t="s">
        <v>214</v>
      </c>
      <c r="K4" s="15">
        <f>SUM(J6:J10)</f>
        <v>2611</v>
      </c>
    </row>
    <row r="5" spans="1:11" ht="15" customHeight="1" thickBot="1" x14ac:dyDescent="0.2">
      <c r="C5" s="7" t="s">
        <v>670</v>
      </c>
      <c r="D5" s="9" t="s">
        <v>286</v>
      </c>
      <c r="E5" s="70" t="s">
        <v>740</v>
      </c>
      <c r="F5" s="8" t="s">
        <v>213</v>
      </c>
      <c r="H5" s="7" t="s">
        <v>670</v>
      </c>
      <c r="I5" s="9" t="s">
        <v>286</v>
      </c>
      <c r="J5" s="70" t="s">
        <v>740</v>
      </c>
      <c r="K5" s="8" t="s">
        <v>213</v>
      </c>
    </row>
    <row r="6" spans="1:11" ht="15" customHeight="1" thickTop="1" x14ac:dyDescent="0.15">
      <c r="A6" s="16"/>
      <c r="C6" s="41" t="s">
        <v>6</v>
      </c>
      <c r="D6" s="80" t="s">
        <v>292</v>
      </c>
      <c r="E6" s="52">
        <v>4346</v>
      </c>
      <c r="F6" s="48">
        <f t="shared" ref="F6:F36" si="0">ROUND(E6/$F$4*100,1)</f>
        <v>8.3000000000000007</v>
      </c>
      <c r="H6" s="10" t="s">
        <v>8</v>
      </c>
      <c r="I6" s="83" t="s">
        <v>674</v>
      </c>
      <c r="J6" s="5">
        <v>1051</v>
      </c>
      <c r="K6" s="6">
        <f t="shared" ref="K6:K10" si="1">ROUND(J6/$K$4*100,1)</f>
        <v>40.299999999999997</v>
      </c>
    </row>
    <row r="7" spans="1:11" ht="15" customHeight="1" x14ac:dyDescent="0.15">
      <c r="A7" s="16"/>
      <c r="C7" s="39" t="s">
        <v>12</v>
      </c>
      <c r="D7" s="45" t="s">
        <v>290</v>
      </c>
      <c r="E7" s="53">
        <v>3404</v>
      </c>
      <c r="F7" s="48">
        <f t="shared" si="0"/>
        <v>6.5</v>
      </c>
      <c r="H7" s="1" t="s">
        <v>12</v>
      </c>
      <c r="I7" s="78" t="s">
        <v>675</v>
      </c>
      <c r="J7" s="2">
        <v>783</v>
      </c>
      <c r="K7" s="6">
        <f t="shared" si="1"/>
        <v>30</v>
      </c>
    </row>
    <row r="8" spans="1:11" ht="15" customHeight="1" x14ac:dyDescent="0.15">
      <c r="A8" s="16"/>
      <c r="C8" s="39" t="s">
        <v>8</v>
      </c>
      <c r="D8" s="45" t="s">
        <v>291</v>
      </c>
      <c r="E8" s="53">
        <v>2539</v>
      </c>
      <c r="F8" s="48">
        <f t="shared" si="0"/>
        <v>4.9000000000000004</v>
      </c>
      <c r="H8" s="1" t="s">
        <v>12</v>
      </c>
      <c r="I8" s="78" t="s">
        <v>520</v>
      </c>
      <c r="J8" s="2">
        <v>364</v>
      </c>
      <c r="K8" s="6">
        <f>ROUND(J8/$K$4*100,1)</f>
        <v>13.9</v>
      </c>
    </row>
    <row r="9" spans="1:11" ht="15" customHeight="1" x14ac:dyDescent="0.15">
      <c r="A9" s="16"/>
      <c r="C9" s="39" t="s">
        <v>12</v>
      </c>
      <c r="D9" s="45" t="s">
        <v>298</v>
      </c>
      <c r="E9" s="53">
        <v>2523</v>
      </c>
      <c r="F9" s="48">
        <f t="shared" si="0"/>
        <v>4.8</v>
      </c>
      <c r="H9" s="1" t="s">
        <v>1</v>
      </c>
      <c r="I9" s="23" t="s">
        <v>20</v>
      </c>
      <c r="J9" s="2">
        <v>319</v>
      </c>
      <c r="K9" s="6">
        <f t="shared" si="1"/>
        <v>12.2</v>
      </c>
    </row>
    <row r="10" spans="1:11" ht="15" customHeight="1" thickBot="1" x14ac:dyDescent="0.2">
      <c r="A10" s="16"/>
      <c r="C10" s="39" t="s">
        <v>12</v>
      </c>
      <c r="D10" s="45" t="s">
        <v>299</v>
      </c>
      <c r="E10" s="53">
        <v>2523</v>
      </c>
      <c r="F10" s="48">
        <f t="shared" si="0"/>
        <v>4.8</v>
      </c>
      <c r="H10" s="3" t="s">
        <v>6</v>
      </c>
      <c r="I10" s="44" t="s">
        <v>20</v>
      </c>
      <c r="J10" s="4">
        <v>94</v>
      </c>
      <c r="K10" s="11">
        <f t="shared" si="1"/>
        <v>3.6</v>
      </c>
    </row>
    <row r="11" spans="1:11" ht="15" customHeight="1" x14ac:dyDescent="0.15">
      <c r="A11" s="16"/>
      <c r="C11" s="39" t="s">
        <v>9</v>
      </c>
      <c r="D11" s="45" t="s">
        <v>305</v>
      </c>
      <c r="E11" s="53">
        <v>2360</v>
      </c>
      <c r="F11" s="48">
        <f t="shared" si="0"/>
        <v>4.5</v>
      </c>
      <c r="H11" s="16"/>
      <c r="I11" s="16"/>
      <c r="J11" s="16"/>
      <c r="K11" s="17"/>
    </row>
    <row r="12" spans="1:11" ht="15" customHeight="1" x14ac:dyDescent="0.15">
      <c r="A12" s="16"/>
      <c r="C12" s="39" t="s">
        <v>9</v>
      </c>
      <c r="D12" s="45" t="s">
        <v>306</v>
      </c>
      <c r="E12" s="53">
        <v>2360</v>
      </c>
      <c r="F12" s="48">
        <f t="shared" si="0"/>
        <v>4.5</v>
      </c>
      <c r="H12" s="16"/>
      <c r="I12" s="74"/>
      <c r="J12" s="16"/>
      <c r="K12" s="17"/>
    </row>
    <row r="13" spans="1:11" ht="15" customHeight="1" thickBot="1" x14ac:dyDescent="0.2">
      <c r="A13" s="16"/>
      <c r="C13" s="39" t="s">
        <v>1</v>
      </c>
      <c r="D13" s="45" t="s">
        <v>672</v>
      </c>
      <c r="E13" s="53">
        <v>2303</v>
      </c>
      <c r="F13" s="48">
        <f t="shared" si="0"/>
        <v>4.4000000000000004</v>
      </c>
      <c r="H13" t="s">
        <v>219</v>
      </c>
      <c r="J13" t="s">
        <v>214</v>
      </c>
      <c r="K13" s="15">
        <f>SUM(J15:J39)</f>
        <v>34801</v>
      </c>
    </row>
    <row r="14" spans="1:11" ht="15" customHeight="1" thickBot="1" x14ac:dyDescent="0.2">
      <c r="A14" s="16"/>
      <c r="C14" s="39" t="s">
        <v>1</v>
      </c>
      <c r="D14" s="45" t="s">
        <v>4</v>
      </c>
      <c r="E14" s="53">
        <v>2284</v>
      </c>
      <c r="F14" s="48">
        <f t="shared" si="0"/>
        <v>4.4000000000000004</v>
      </c>
      <c r="H14" s="7" t="s">
        <v>670</v>
      </c>
      <c r="I14" s="9" t="s">
        <v>286</v>
      </c>
      <c r="J14" s="70" t="s">
        <v>740</v>
      </c>
      <c r="K14" s="8" t="s">
        <v>213</v>
      </c>
    </row>
    <row r="15" spans="1:11" ht="15" customHeight="1" thickTop="1" x14ac:dyDescent="0.15">
      <c r="A15" s="16"/>
      <c r="C15" s="39" t="s">
        <v>8</v>
      </c>
      <c r="D15" s="45" t="s">
        <v>293</v>
      </c>
      <c r="E15" s="53">
        <v>2200</v>
      </c>
      <c r="F15" s="48">
        <f t="shared" si="0"/>
        <v>4.2</v>
      </c>
      <c r="H15" s="41" t="s">
        <v>6</v>
      </c>
      <c r="I15" s="80" t="s">
        <v>524</v>
      </c>
      <c r="J15" s="57">
        <v>4177</v>
      </c>
      <c r="K15" s="6">
        <f>ROUND(J15/$K$13*100,1)</f>
        <v>12</v>
      </c>
    </row>
    <row r="16" spans="1:11" ht="15" customHeight="1" x14ac:dyDescent="0.15">
      <c r="A16" s="16"/>
      <c r="C16" s="1" t="s">
        <v>8</v>
      </c>
      <c r="D16" s="23" t="s">
        <v>294</v>
      </c>
      <c r="E16" s="54">
        <v>2200</v>
      </c>
      <c r="F16" s="48">
        <f t="shared" si="0"/>
        <v>4.2</v>
      </c>
      <c r="H16" s="39" t="s">
        <v>6</v>
      </c>
      <c r="I16" s="45" t="s">
        <v>522</v>
      </c>
      <c r="J16" s="57">
        <v>3360</v>
      </c>
      <c r="K16" s="6">
        <f t="shared" ref="K16:K38" si="2">ROUND(J16/$K$13*100,1)</f>
        <v>9.6999999999999993</v>
      </c>
    </row>
    <row r="17" spans="1:11" ht="15" customHeight="1" x14ac:dyDescent="0.15">
      <c r="A17" s="16"/>
      <c r="C17" s="1" t="s">
        <v>9</v>
      </c>
      <c r="D17" s="23" t="s">
        <v>304</v>
      </c>
      <c r="E17" s="54">
        <v>1720</v>
      </c>
      <c r="F17" s="48">
        <f t="shared" si="0"/>
        <v>3.3</v>
      </c>
      <c r="H17" s="39" t="s">
        <v>6</v>
      </c>
      <c r="I17" s="45" t="s">
        <v>523</v>
      </c>
      <c r="J17" s="57">
        <v>3360</v>
      </c>
      <c r="K17" s="6">
        <f t="shared" si="2"/>
        <v>9.6999999999999993</v>
      </c>
    </row>
    <row r="18" spans="1:11" ht="15" customHeight="1" x14ac:dyDescent="0.15">
      <c r="A18" s="16"/>
      <c r="C18" s="1" t="s">
        <v>12</v>
      </c>
      <c r="D18" s="23" t="s">
        <v>295</v>
      </c>
      <c r="E18" s="54">
        <v>1643</v>
      </c>
      <c r="F18" s="48">
        <f t="shared" si="0"/>
        <v>3.1</v>
      </c>
      <c r="H18" s="39" t="s">
        <v>9</v>
      </c>
      <c r="I18" s="45" t="s">
        <v>529</v>
      </c>
      <c r="J18" s="57">
        <v>2664</v>
      </c>
      <c r="K18" s="6">
        <f t="shared" si="2"/>
        <v>7.7</v>
      </c>
    </row>
    <row r="19" spans="1:11" ht="15" customHeight="1" x14ac:dyDescent="0.15">
      <c r="A19" s="16"/>
      <c r="C19" s="39" t="s">
        <v>13</v>
      </c>
      <c r="D19" s="45" t="s">
        <v>296</v>
      </c>
      <c r="E19" s="53">
        <v>1640</v>
      </c>
      <c r="F19" s="48">
        <f t="shared" si="0"/>
        <v>3.1</v>
      </c>
      <c r="H19" s="39" t="s">
        <v>9</v>
      </c>
      <c r="I19" s="45" t="s">
        <v>741</v>
      </c>
      <c r="J19" s="57">
        <v>2644</v>
      </c>
      <c r="K19" s="6">
        <f t="shared" si="2"/>
        <v>7.6</v>
      </c>
    </row>
    <row r="20" spans="1:11" ht="15" customHeight="1" x14ac:dyDescent="0.15">
      <c r="A20" s="16"/>
      <c r="C20" s="1" t="s">
        <v>13</v>
      </c>
      <c r="D20" s="23" t="s">
        <v>297</v>
      </c>
      <c r="E20" s="54">
        <v>1640</v>
      </c>
      <c r="F20" s="48">
        <f t="shared" si="0"/>
        <v>3.1</v>
      </c>
      <c r="H20" s="39" t="s">
        <v>1</v>
      </c>
      <c r="I20" s="45" t="s">
        <v>521</v>
      </c>
      <c r="J20" s="57">
        <v>2449</v>
      </c>
      <c r="K20" s="6">
        <f t="shared" si="2"/>
        <v>7</v>
      </c>
    </row>
    <row r="21" spans="1:11" ht="15" customHeight="1" x14ac:dyDescent="0.15">
      <c r="A21" s="16"/>
      <c r="C21" s="1" t="s">
        <v>6</v>
      </c>
      <c r="D21" s="23" t="s">
        <v>300</v>
      </c>
      <c r="E21" s="54">
        <v>1590</v>
      </c>
      <c r="F21" s="48">
        <f t="shared" si="0"/>
        <v>3</v>
      </c>
      <c r="H21" s="39" t="s">
        <v>8</v>
      </c>
      <c r="I21" s="45" t="s">
        <v>525</v>
      </c>
      <c r="J21" s="57">
        <v>2413</v>
      </c>
      <c r="K21" s="6">
        <f t="shared" si="2"/>
        <v>6.9</v>
      </c>
    </row>
    <row r="22" spans="1:11" ht="15" customHeight="1" x14ac:dyDescent="0.15">
      <c r="A22" s="16"/>
      <c r="C22" s="39" t="s">
        <v>12</v>
      </c>
      <c r="D22" s="45" t="s">
        <v>308</v>
      </c>
      <c r="E22" s="53">
        <v>1385</v>
      </c>
      <c r="F22" s="48">
        <f t="shared" si="0"/>
        <v>2.7</v>
      </c>
      <c r="H22" s="39" t="s">
        <v>8</v>
      </c>
      <c r="I22" s="45" t="s">
        <v>526</v>
      </c>
      <c r="J22" s="57">
        <v>1912</v>
      </c>
      <c r="K22" s="6">
        <f t="shared" si="2"/>
        <v>5.5</v>
      </c>
    </row>
    <row r="23" spans="1:11" ht="15" customHeight="1" x14ac:dyDescent="0.15">
      <c r="A23" s="16"/>
      <c r="C23" s="1" t="s">
        <v>1</v>
      </c>
      <c r="D23" s="23" t="s">
        <v>2</v>
      </c>
      <c r="E23" s="54">
        <v>1320</v>
      </c>
      <c r="F23" s="48">
        <f t="shared" si="0"/>
        <v>2.5</v>
      </c>
      <c r="H23" s="39" t="s">
        <v>12</v>
      </c>
      <c r="I23" s="45" t="s">
        <v>534</v>
      </c>
      <c r="J23" s="57">
        <v>1870</v>
      </c>
      <c r="K23" s="6">
        <f t="shared" si="2"/>
        <v>5.4</v>
      </c>
    </row>
    <row r="24" spans="1:11" ht="15" customHeight="1" x14ac:dyDescent="0.15">
      <c r="A24" s="16"/>
      <c r="C24" s="1" t="s">
        <v>1</v>
      </c>
      <c r="D24" s="23" t="s">
        <v>3</v>
      </c>
      <c r="E24" s="54">
        <v>1320</v>
      </c>
      <c r="F24" s="48">
        <f t="shared" si="0"/>
        <v>2.5</v>
      </c>
      <c r="H24" s="39" t="s">
        <v>12</v>
      </c>
      <c r="I24" s="45" t="s">
        <v>533</v>
      </c>
      <c r="J24" s="57">
        <v>1715</v>
      </c>
      <c r="K24" s="6">
        <f t="shared" si="2"/>
        <v>4.9000000000000004</v>
      </c>
    </row>
    <row r="25" spans="1:11" ht="15" customHeight="1" x14ac:dyDescent="0.15">
      <c r="A25" s="16"/>
      <c r="C25" s="39" t="s">
        <v>6</v>
      </c>
      <c r="D25" s="45" t="s">
        <v>309</v>
      </c>
      <c r="E25" s="53">
        <v>1320</v>
      </c>
      <c r="F25" s="48">
        <f t="shared" si="0"/>
        <v>2.5</v>
      </c>
      <c r="H25" s="39" t="s">
        <v>1</v>
      </c>
      <c r="I25" s="45" t="s">
        <v>22</v>
      </c>
      <c r="J25" s="57">
        <v>1352</v>
      </c>
      <c r="K25" s="6">
        <f>ROUND(J25/$K$13*100,1)</f>
        <v>3.9</v>
      </c>
    </row>
    <row r="26" spans="1:11" ht="15" customHeight="1" x14ac:dyDescent="0.15">
      <c r="A26" s="16"/>
      <c r="C26" s="39" t="s">
        <v>6</v>
      </c>
      <c r="D26" s="45" t="s">
        <v>310</v>
      </c>
      <c r="E26" s="53">
        <v>1320</v>
      </c>
      <c r="F26" s="48">
        <f t="shared" si="0"/>
        <v>2.5</v>
      </c>
      <c r="H26" s="39" t="s">
        <v>7</v>
      </c>
      <c r="I26" s="45" t="s">
        <v>21</v>
      </c>
      <c r="J26" s="57">
        <v>857</v>
      </c>
      <c r="K26" s="6">
        <f t="shared" si="2"/>
        <v>2.5</v>
      </c>
    </row>
    <row r="27" spans="1:11" ht="15" customHeight="1" x14ac:dyDescent="0.15">
      <c r="A27" s="16"/>
      <c r="C27" s="39" t="s">
        <v>10</v>
      </c>
      <c r="D27" s="45" t="s">
        <v>499</v>
      </c>
      <c r="E27" s="53">
        <v>1207</v>
      </c>
      <c r="F27" s="48">
        <f t="shared" si="0"/>
        <v>2.2999999999999998</v>
      </c>
      <c r="H27" s="39" t="s">
        <v>8</v>
      </c>
      <c r="I27" s="45" t="s">
        <v>527</v>
      </c>
      <c r="J27" s="57">
        <v>721</v>
      </c>
      <c r="K27" s="6">
        <f t="shared" si="2"/>
        <v>2.1</v>
      </c>
    </row>
    <row r="28" spans="1:11" ht="15" customHeight="1" x14ac:dyDescent="0.15">
      <c r="A28" s="16"/>
      <c r="C28" s="39" t="s">
        <v>11</v>
      </c>
      <c r="D28" s="45" t="s">
        <v>302</v>
      </c>
      <c r="E28" s="53">
        <v>1080</v>
      </c>
      <c r="F28" s="48">
        <f t="shared" si="0"/>
        <v>2.1</v>
      </c>
      <c r="H28" s="39" t="s">
        <v>8</v>
      </c>
      <c r="I28" s="45" t="s">
        <v>528</v>
      </c>
      <c r="J28" s="57">
        <v>721</v>
      </c>
      <c r="K28" s="6">
        <f t="shared" si="2"/>
        <v>2.1</v>
      </c>
    </row>
    <row r="29" spans="1:11" ht="15" customHeight="1" x14ac:dyDescent="0.15">
      <c r="A29" s="16"/>
      <c r="C29" s="39" t="s">
        <v>11</v>
      </c>
      <c r="D29" s="45" t="s">
        <v>303</v>
      </c>
      <c r="E29" s="53">
        <v>1080</v>
      </c>
      <c r="F29" s="48">
        <f t="shared" si="0"/>
        <v>2.1</v>
      </c>
      <c r="H29" s="39" t="s">
        <v>102</v>
      </c>
      <c r="I29" s="45" t="s">
        <v>676</v>
      </c>
      <c r="J29" s="57">
        <v>696</v>
      </c>
      <c r="K29" s="6">
        <f t="shared" si="2"/>
        <v>2</v>
      </c>
    </row>
    <row r="30" spans="1:11" ht="15" customHeight="1" x14ac:dyDescent="0.15">
      <c r="A30" s="16"/>
      <c r="C30" s="39" t="s">
        <v>8</v>
      </c>
      <c r="D30" s="45" t="s">
        <v>301</v>
      </c>
      <c r="E30" s="53">
        <v>840</v>
      </c>
      <c r="F30" s="48">
        <f t="shared" si="0"/>
        <v>1.6</v>
      </c>
      <c r="H30" s="39" t="s">
        <v>1</v>
      </c>
      <c r="I30" s="45" t="s">
        <v>23</v>
      </c>
      <c r="J30" s="57">
        <v>680</v>
      </c>
      <c r="K30" s="6">
        <f t="shared" si="2"/>
        <v>2</v>
      </c>
    </row>
    <row r="31" spans="1:11" ht="15" customHeight="1" x14ac:dyDescent="0.15">
      <c r="A31" s="16"/>
      <c r="C31" s="1" t="s">
        <v>7</v>
      </c>
      <c r="D31" s="23" t="s">
        <v>5</v>
      </c>
      <c r="E31" s="54">
        <v>790</v>
      </c>
      <c r="F31" s="48">
        <f>ROUND(E31/$F$4*100,1)</f>
        <v>1.5</v>
      </c>
      <c r="H31" s="39" t="s">
        <v>1</v>
      </c>
      <c r="I31" s="45" t="s">
        <v>24</v>
      </c>
      <c r="J31" s="57">
        <v>680</v>
      </c>
      <c r="K31" s="6">
        <f t="shared" si="2"/>
        <v>2</v>
      </c>
    </row>
    <row r="32" spans="1:11" ht="15" customHeight="1" x14ac:dyDescent="0.15">
      <c r="A32" s="16"/>
      <c r="C32" s="42" t="s">
        <v>9</v>
      </c>
      <c r="D32" s="81" t="s">
        <v>307</v>
      </c>
      <c r="E32" s="55">
        <v>763</v>
      </c>
      <c r="F32" s="49">
        <f t="shared" si="0"/>
        <v>1.5</v>
      </c>
      <c r="H32" s="39" t="s">
        <v>13</v>
      </c>
      <c r="I32" s="45" t="s">
        <v>535</v>
      </c>
      <c r="J32" s="57">
        <v>680</v>
      </c>
      <c r="K32" s="6">
        <f t="shared" si="2"/>
        <v>2</v>
      </c>
    </row>
    <row r="33" spans="1:11" ht="15" customHeight="1" x14ac:dyDescent="0.15">
      <c r="A33" s="16"/>
      <c r="C33" s="39" t="s">
        <v>10</v>
      </c>
      <c r="D33" s="45" t="s">
        <v>500</v>
      </c>
      <c r="E33" s="53">
        <v>680</v>
      </c>
      <c r="F33" s="50">
        <f t="shared" si="0"/>
        <v>1.3</v>
      </c>
      <c r="H33" s="39" t="s">
        <v>13</v>
      </c>
      <c r="I33" s="45" t="s">
        <v>536</v>
      </c>
      <c r="J33" s="57">
        <v>680</v>
      </c>
      <c r="K33" s="6">
        <f>ROUND(J33/$K$13*100,1)</f>
        <v>2</v>
      </c>
    </row>
    <row r="34" spans="1:11" ht="15" customHeight="1" x14ac:dyDescent="0.15">
      <c r="A34" s="16"/>
      <c r="C34" s="39" t="s">
        <v>10</v>
      </c>
      <c r="D34" s="45" t="s">
        <v>501</v>
      </c>
      <c r="E34" s="53">
        <v>680</v>
      </c>
      <c r="F34" s="50">
        <f t="shared" si="0"/>
        <v>1.3</v>
      </c>
      <c r="H34" s="39" t="s">
        <v>11</v>
      </c>
      <c r="I34" s="45" t="s">
        <v>531</v>
      </c>
      <c r="J34" s="57">
        <v>240</v>
      </c>
      <c r="K34" s="6">
        <f t="shared" si="2"/>
        <v>0.7</v>
      </c>
    </row>
    <row r="35" spans="1:11" ht="15" customHeight="1" x14ac:dyDescent="0.15">
      <c r="A35" s="16"/>
      <c r="C35" s="39" t="s">
        <v>11</v>
      </c>
      <c r="D35" s="45" t="s">
        <v>311</v>
      </c>
      <c r="E35" s="53">
        <v>643</v>
      </c>
      <c r="F35" s="50">
        <f t="shared" si="0"/>
        <v>1.2</v>
      </c>
      <c r="H35" s="39" t="s">
        <v>11</v>
      </c>
      <c r="I35" s="45" t="s">
        <v>532</v>
      </c>
      <c r="J35" s="57">
        <v>240</v>
      </c>
      <c r="K35" s="6">
        <f>ROUND(J35/$K$13*100,1)</f>
        <v>0.7</v>
      </c>
    </row>
    <row r="36" spans="1:11" ht="15" customHeight="1" thickBot="1" x14ac:dyDescent="0.2">
      <c r="C36" s="47" t="s">
        <v>7</v>
      </c>
      <c r="D36" s="82" t="s">
        <v>0</v>
      </c>
      <c r="E36" s="56">
        <v>520</v>
      </c>
      <c r="F36" s="51">
        <f t="shared" si="0"/>
        <v>1</v>
      </c>
      <c r="H36" s="39" t="s">
        <v>10</v>
      </c>
      <c r="I36" s="45" t="s">
        <v>677</v>
      </c>
      <c r="J36" s="59">
        <v>237</v>
      </c>
      <c r="K36" s="6">
        <f t="shared" si="2"/>
        <v>0.7</v>
      </c>
    </row>
    <row r="37" spans="1:11" ht="15" customHeight="1" x14ac:dyDescent="0.15">
      <c r="H37" s="39" t="s">
        <v>10</v>
      </c>
      <c r="I37" s="45" t="s">
        <v>678</v>
      </c>
      <c r="J37" s="59">
        <v>237</v>
      </c>
      <c r="K37" s="6">
        <f t="shared" si="2"/>
        <v>0.7</v>
      </c>
    </row>
    <row r="38" spans="1:11" ht="15" customHeight="1" thickBot="1" x14ac:dyDescent="0.2">
      <c r="C38" t="s">
        <v>14</v>
      </c>
      <c r="E38" t="s">
        <v>214</v>
      </c>
      <c r="F38" s="15">
        <f>SUM(E40:E43)</f>
        <v>3323</v>
      </c>
      <c r="H38" s="39" t="s">
        <v>10</v>
      </c>
      <c r="I38" s="45" t="s">
        <v>530</v>
      </c>
      <c r="J38" s="57">
        <v>201</v>
      </c>
      <c r="K38" s="32">
        <f t="shared" si="2"/>
        <v>0.6</v>
      </c>
    </row>
    <row r="39" spans="1:11" ht="15" customHeight="1" thickBot="1" x14ac:dyDescent="0.2">
      <c r="C39" s="7" t="s">
        <v>670</v>
      </c>
      <c r="D39" s="9" t="s">
        <v>286</v>
      </c>
      <c r="E39" s="70" t="s">
        <v>740</v>
      </c>
      <c r="F39" s="8" t="s">
        <v>213</v>
      </c>
      <c r="H39" s="3" t="s">
        <v>7</v>
      </c>
      <c r="I39" s="44" t="s">
        <v>25</v>
      </c>
      <c r="J39" s="4">
        <v>15</v>
      </c>
      <c r="K39" s="75">
        <f>ROUND(J39/$K$13*100,2)</f>
        <v>0.04</v>
      </c>
    </row>
    <row r="40" spans="1:11" ht="15" customHeight="1" thickTop="1" x14ac:dyDescent="0.15">
      <c r="C40" s="10" t="s">
        <v>8</v>
      </c>
      <c r="D40" s="5" t="s">
        <v>502</v>
      </c>
      <c r="E40" s="57">
        <v>2508</v>
      </c>
      <c r="F40" s="6">
        <f>ROUND(E40/$F$38*100,1)</f>
        <v>75.5</v>
      </c>
    </row>
    <row r="41" spans="1:11" ht="15" customHeight="1" x14ac:dyDescent="0.15">
      <c r="C41" s="1" t="s">
        <v>7</v>
      </c>
      <c r="D41" s="2" t="s">
        <v>502</v>
      </c>
      <c r="E41" s="57">
        <v>690</v>
      </c>
      <c r="F41" s="32">
        <f t="shared" ref="F41:F42" si="3">ROUND(E41/$F$38*100,1)</f>
        <v>20.8</v>
      </c>
    </row>
    <row r="42" spans="1:11" ht="15" customHeight="1" x14ac:dyDescent="0.15">
      <c r="C42" s="1" t="s">
        <v>1</v>
      </c>
      <c r="D42" s="2" t="s">
        <v>14</v>
      </c>
      <c r="E42" s="57">
        <v>65</v>
      </c>
      <c r="F42" s="32">
        <f t="shared" si="3"/>
        <v>2</v>
      </c>
    </row>
    <row r="43" spans="1:11" ht="15" customHeight="1" thickBot="1" x14ac:dyDescent="0.2">
      <c r="C43" s="3" t="s">
        <v>15</v>
      </c>
      <c r="D43" s="4" t="s">
        <v>14</v>
      </c>
      <c r="E43" s="58">
        <v>60</v>
      </c>
      <c r="F43" s="40">
        <f>ROUND(E43/$F$38*100,1)</f>
        <v>1.8</v>
      </c>
      <c r="H43" s="18" t="s">
        <v>220</v>
      </c>
      <c r="J43" t="s">
        <v>214</v>
      </c>
      <c r="K43" s="15">
        <f>SUM(J45:J53)</f>
        <v>31609</v>
      </c>
    </row>
    <row r="44" spans="1:11" ht="15" customHeight="1" thickBot="1" x14ac:dyDescent="0.2">
      <c r="C44" s="16"/>
      <c r="D44" s="16"/>
      <c r="E44" s="71"/>
      <c r="F44" s="17"/>
      <c r="H44" s="7" t="s">
        <v>670</v>
      </c>
      <c r="I44" s="9" t="s">
        <v>286</v>
      </c>
      <c r="J44" s="70" t="s">
        <v>740</v>
      </c>
      <c r="K44" s="8" t="s">
        <v>213</v>
      </c>
    </row>
    <row r="45" spans="1:11" ht="15" customHeight="1" thickTop="1" x14ac:dyDescent="0.15">
      <c r="C45" s="16"/>
      <c r="D45" s="16"/>
      <c r="E45" s="71"/>
      <c r="F45" s="17"/>
      <c r="H45" s="10" t="s">
        <v>29</v>
      </c>
      <c r="I45" s="5" t="s">
        <v>30</v>
      </c>
      <c r="J45" s="60">
        <v>6120</v>
      </c>
      <c r="K45" s="6">
        <f t="shared" ref="K45:K53" si="4">ROUND(J45/$K$43*100,1)</f>
        <v>19.399999999999999</v>
      </c>
    </row>
    <row r="46" spans="1:11" ht="15" customHeight="1" x14ac:dyDescent="0.15">
      <c r="H46" s="1" t="s">
        <v>27</v>
      </c>
      <c r="I46" s="2" t="s">
        <v>313</v>
      </c>
      <c r="J46" s="57">
        <v>5934</v>
      </c>
      <c r="K46" s="6">
        <f t="shared" si="4"/>
        <v>18.8</v>
      </c>
    </row>
    <row r="47" spans="1:11" ht="15" customHeight="1" thickBot="1" x14ac:dyDescent="0.2">
      <c r="C47" s="18" t="s">
        <v>216</v>
      </c>
      <c r="E47" t="s">
        <v>214</v>
      </c>
      <c r="F47" s="15">
        <f>SUM(E49:E52)</f>
        <v>3247</v>
      </c>
      <c r="H47" s="1" t="s">
        <v>31</v>
      </c>
      <c r="I47" s="2" t="s">
        <v>312</v>
      </c>
      <c r="J47" s="57">
        <v>5389</v>
      </c>
      <c r="K47" s="6">
        <f t="shared" si="4"/>
        <v>17</v>
      </c>
    </row>
    <row r="48" spans="1:11" ht="15" customHeight="1" thickBot="1" x14ac:dyDescent="0.2">
      <c r="C48" s="7" t="s">
        <v>670</v>
      </c>
      <c r="D48" s="9" t="s">
        <v>286</v>
      </c>
      <c r="E48" s="70" t="s">
        <v>740</v>
      </c>
      <c r="F48" s="8" t="s">
        <v>213</v>
      </c>
      <c r="H48" s="1" t="s">
        <v>12</v>
      </c>
      <c r="I48" s="2" t="s">
        <v>314</v>
      </c>
      <c r="J48" s="57">
        <v>4578</v>
      </c>
      <c r="K48" s="6">
        <f t="shared" si="4"/>
        <v>14.5</v>
      </c>
    </row>
    <row r="49" spans="3:11" ht="15" customHeight="1" thickTop="1" x14ac:dyDescent="0.15">
      <c r="C49" s="10" t="s">
        <v>12</v>
      </c>
      <c r="D49" s="25" t="s">
        <v>503</v>
      </c>
      <c r="E49" s="57">
        <v>1722</v>
      </c>
      <c r="F49" s="6">
        <f>ROUND(E49/$F$47*100,1)</f>
        <v>53</v>
      </c>
      <c r="H49" s="1" t="s">
        <v>27</v>
      </c>
      <c r="I49" s="2" t="s">
        <v>315</v>
      </c>
      <c r="J49" s="57">
        <v>3019</v>
      </c>
      <c r="K49" s="6">
        <f t="shared" si="4"/>
        <v>9.6</v>
      </c>
    </row>
    <row r="50" spans="3:11" ht="15" customHeight="1" x14ac:dyDescent="0.15">
      <c r="C50" s="1" t="s">
        <v>8</v>
      </c>
      <c r="D50" s="78" t="s">
        <v>673</v>
      </c>
      <c r="E50" s="57">
        <v>828</v>
      </c>
      <c r="F50" s="6">
        <f>ROUND(E50/$F$47*100,1)</f>
        <v>25.5</v>
      </c>
      <c r="H50" s="1" t="s">
        <v>31</v>
      </c>
      <c r="I50" s="2" t="s">
        <v>537</v>
      </c>
      <c r="J50" s="57">
        <v>2462</v>
      </c>
      <c r="K50" s="6">
        <f t="shared" si="4"/>
        <v>7.8</v>
      </c>
    </row>
    <row r="51" spans="3:11" ht="15" customHeight="1" x14ac:dyDescent="0.15">
      <c r="C51" s="1" t="s">
        <v>1</v>
      </c>
      <c r="D51" s="23" t="s">
        <v>16</v>
      </c>
      <c r="E51" s="57">
        <v>651</v>
      </c>
      <c r="F51" s="6">
        <f>ROUND(E51/$F$47*100,1)</f>
        <v>20</v>
      </c>
      <c r="H51" s="1" t="s">
        <v>1</v>
      </c>
      <c r="I51" s="2" t="s">
        <v>26</v>
      </c>
      <c r="J51" s="57">
        <v>1893</v>
      </c>
      <c r="K51" s="6">
        <f t="shared" si="4"/>
        <v>6</v>
      </c>
    </row>
    <row r="52" spans="3:11" ht="15" customHeight="1" thickBot="1" x14ac:dyDescent="0.2">
      <c r="C52" s="3" t="s">
        <v>6</v>
      </c>
      <c r="D52" s="44" t="s">
        <v>16</v>
      </c>
      <c r="E52" s="58">
        <v>46</v>
      </c>
      <c r="F52" s="11">
        <f>ROUND(E52/$F$47*100,1)</f>
        <v>1.4</v>
      </c>
      <c r="H52" s="1" t="s">
        <v>31</v>
      </c>
      <c r="I52" s="2" t="s">
        <v>316</v>
      </c>
      <c r="J52" s="57">
        <v>1271</v>
      </c>
      <c r="K52" s="6">
        <f t="shared" si="4"/>
        <v>4</v>
      </c>
    </row>
    <row r="53" spans="3:11" ht="15" customHeight="1" thickBot="1" x14ac:dyDescent="0.2">
      <c r="C53" s="16"/>
      <c r="D53" s="72"/>
      <c r="E53" s="71"/>
      <c r="F53" s="17"/>
      <c r="H53" s="3" t="s">
        <v>28</v>
      </c>
      <c r="I53" s="4" t="s">
        <v>317</v>
      </c>
      <c r="J53" s="58">
        <v>943</v>
      </c>
      <c r="K53" s="40">
        <f t="shared" si="4"/>
        <v>3</v>
      </c>
    </row>
    <row r="54" spans="3:11" ht="15" customHeight="1" x14ac:dyDescent="0.15"/>
    <row r="55" spans="3:11" ht="15" customHeight="1" thickBot="1" x14ac:dyDescent="0.2">
      <c r="C55" t="s">
        <v>217</v>
      </c>
      <c r="E55" t="s">
        <v>214</v>
      </c>
      <c r="F55" s="15">
        <f>SUM(E57:E76)</f>
        <v>35127</v>
      </c>
      <c r="H55" t="s">
        <v>221</v>
      </c>
      <c r="J55" t="s">
        <v>214</v>
      </c>
      <c r="K55" s="15">
        <f>SUM(J57:J63)</f>
        <v>10928</v>
      </c>
    </row>
    <row r="56" spans="3:11" ht="15" customHeight="1" thickBot="1" x14ac:dyDescent="0.2">
      <c r="C56" s="7" t="s">
        <v>670</v>
      </c>
      <c r="D56" s="9" t="s">
        <v>286</v>
      </c>
      <c r="E56" s="70" t="s">
        <v>740</v>
      </c>
      <c r="F56" s="8" t="s">
        <v>213</v>
      </c>
      <c r="H56" s="7" t="s">
        <v>670</v>
      </c>
      <c r="I56" s="9" t="s">
        <v>286</v>
      </c>
      <c r="J56" s="70" t="s">
        <v>740</v>
      </c>
      <c r="K56" s="8" t="s">
        <v>213</v>
      </c>
    </row>
    <row r="57" spans="3:11" ht="15" customHeight="1" thickTop="1" x14ac:dyDescent="0.15">
      <c r="C57" s="10" t="s">
        <v>12</v>
      </c>
      <c r="D57" s="25" t="s">
        <v>517</v>
      </c>
      <c r="E57" s="60">
        <v>4970</v>
      </c>
      <c r="F57" s="6">
        <f t="shared" ref="F57:F75" si="5">ROUND(E57/$F$55*100,1)</f>
        <v>14.1</v>
      </c>
      <c r="H57" s="10" t="s">
        <v>31</v>
      </c>
      <c r="I57" s="5" t="s">
        <v>318</v>
      </c>
      <c r="J57" s="57">
        <v>5360</v>
      </c>
      <c r="K57" s="6">
        <f t="shared" ref="K57:K63" si="6">ROUND(J57/$K$55*100,1)</f>
        <v>49</v>
      </c>
    </row>
    <row r="58" spans="3:11" ht="15" customHeight="1" x14ac:dyDescent="0.15">
      <c r="C58" s="39" t="s">
        <v>6</v>
      </c>
      <c r="D58" s="45" t="s">
        <v>504</v>
      </c>
      <c r="E58" s="59">
        <v>4082</v>
      </c>
      <c r="F58" s="6">
        <f t="shared" si="5"/>
        <v>11.6</v>
      </c>
      <c r="H58" s="1" t="s">
        <v>1</v>
      </c>
      <c r="I58" s="2" t="s">
        <v>33</v>
      </c>
      <c r="J58" s="57">
        <v>1984</v>
      </c>
      <c r="K58" s="6">
        <f t="shared" si="6"/>
        <v>18.2</v>
      </c>
    </row>
    <row r="59" spans="3:11" ht="15" customHeight="1" x14ac:dyDescent="0.15">
      <c r="C59" s="39" t="s">
        <v>12</v>
      </c>
      <c r="D59" s="45" t="s">
        <v>518</v>
      </c>
      <c r="E59" s="59">
        <v>3219</v>
      </c>
      <c r="F59" s="6">
        <f t="shared" si="5"/>
        <v>9.1999999999999993</v>
      </c>
      <c r="H59" s="1" t="s">
        <v>29</v>
      </c>
      <c r="I59" s="2" t="s">
        <v>34</v>
      </c>
      <c r="J59" s="57">
        <v>1613</v>
      </c>
      <c r="K59" s="6">
        <f t="shared" si="6"/>
        <v>14.8</v>
      </c>
    </row>
    <row r="60" spans="3:11" ht="15" customHeight="1" x14ac:dyDescent="0.15">
      <c r="C60" s="39" t="s">
        <v>6</v>
      </c>
      <c r="D60" s="45" t="s">
        <v>505</v>
      </c>
      <c r="E60" s="59">
        <v>2440</v>
      </c>
      <c r="F60" s="6">
        <f t="shared" si="5"/>
        <v>6.9</v>
      </c>
      <c r="H60" s="1" t="s">
        <v>31</v>
      </c>
      <c r="I60" s="2" t="s">
        <v>538</v>
      </c>
      <c r="J60" s="57">
        <v>791</v>
      </c>
      <c r="K60" s="6">
        <f t="shared" si="6"/>
        <v>7.2</v>
      </c>
    </row>
    <row r="61" spans="3:11" ht="15" customHeight="1" x14ac:dyDescent="0.15">
      <c r="C61" s="39" t="s">
        <v>8</v>
      </c>
      <c r="D61" s="45" t="s">
        <v>507</v>
      </c>
      <c r="E61" s="59">
        <v>2240</v>
      </c>
      <c r="F61" s="6">
        <f t="shared" si="5"/>
        <v>6.4</v>
      </c>
      <c r="H61" s="1" t="s">
        <v>27</v>
      </c>
      <c r="I61" s="2" t="s">
        <v>319</v>
      </c>
      <c r="J61" s="57">
        <v>694</v>
      </c>
      <c r="K61" s="6">
        <f t="shared" si="6"/>
        <v>6.4</v>
      </c>
    </row>
    <row r="62" spans="3:11" ht="15" customHeight="1" x14ac:dyDescent="0.15">
      <c r="C62" s="39" t="s">
        <v>8</v>
      </c>
      <c r="D62" s="45" t="s">
        <v>510</v>
      </c>
      <c r="E62" s="59">
        <v>2143</v>
      </c>
      <c r="F62" s="6">
        <f t="shared" si="5"/>
        <v>6.1</v>
      </c>
      <c r="H62" s="1" t="s">
        <v>1</v>
      </c>
      <c r="I62" s="2" t="s">
        <v>32</v>
      </c>
      <c r="J62" s="57">
        <v>345</v>
      </c>
      <c r="K62" s="6">
        <f t="shared" si="6"/>
        <v>3.2</v>
      </c>
    </row>
    <row r="63" spans="3:11" ht="15" customHeight="1" thickBot="1" x14ac:dyDescent="0.2">
      <c r="C63" s="39" t="s">
        <v>9</v>
      </c>
      <c r="D63" s="45" t="s">
        <v>512</v>
      </c>
      <c r="E63" s="59">
        <v>1919</v>
      </c>
      <c r="F63" s="6">
        <f t="shared" si="5"/>
        <v>5.5</v>
      </c>
      <c r="H63" s="3" t="s">
        <v>31</v>
      </c>
      <c r="I63" s="4" t="s">
        <v>539</v>
      </c>
      <c r="J63" s="58">
        <v>141</v>
      </c>
      <c r="K63" s="40">
        <f t="shared" si="6"/>
        <v>1.3</v>
      </c>
    </row>
    <row r="64" spans="3:11" ht="15" customHeight="1" x14ac:dyDescent="0.15">
      <c r="C64" s="39" t="s">
        <v>8</v>
      </c>
      <c r="D64" s="45" t="s">
        <v>508</v>
      </c>
      <c r="E64" s="59">
        <v>1832</v>
      </c>
      <c r="F64" s="6">
        <f t="shared" si="5"/>
        <v>5.2</v>
      </c>
    </row>
    <row r="65" spans="1:11" ht="15" customHeight="1" thickBot="1" x14ac:dyDescent="0.2">
      <c r="C65" s="39" t="s">
        <v>1</v>
      </c>
      <c r="D65" s="45" t="s">
        <v>19</v>
      </c>
      <c r="E65" s="59">
        <v>1769</v>
      </c>
      <c r="F65" s="6">
        <f t="shared" si="5"/>
        <v>5</v>
      </c>
      <c r="H65" t="s">
        <v>222</v>
      </c>
      <c r="J65" t="s">
        <v>214</v>
      </c>
      <c r="K65" s="15">
        <f>SUM(J67:J73)</f>
        <v>18119</v>
      </c>
    </row>
    <row r="66" spans="1:11" ht="15" customHeight="1" thickBot="1" x14ac:dyDescent="0.2">
      <c r="C66" s="39" t="s">
        <v>1</v>
      </c>
      <c r="D66" s="45" t="s">
        <v>18</v>
      </c>
      <c r="E66" s="59">
        <v>1730</v>
      </c>
      <c r="F66" s="6">
        <f t="shared" si="5"/>
        <v>4.9000000000000004</v>
      </c>
      <c r="H66" s="7" t="s">
        <v>670</v>
      </c>
      <c r="I66" s="9" t="s">
        <v>286</v>
      </c>
      <c r="J66" s="70" t="s">
        <v>740</v>
      </c>
      <c r="K66" s="8" t="s">
        <v>213</v>
      </c>
    </row>
    <row r="67" spans="1:11" ht="15" customHeight="1" thickTop="1" x14ac:dyDescent="0.15">
      <c r="A67" s="84"/>
      <c r="C67" s="39" t="s">
        <v>13</v>
      </c>
      <c r="D67" s="45" t="s">
        <v>519</v>
      </c>
      <c r="E67" s="59">
        <v>1603</v>
      </c>
      <c r="F67" s="6">
        <f t="shared" si="5"/>
        <v>4.5999999999999996</v>
      </c>
      <c r="H67" s="10" t="s">
        <v>31</v>
      </c>
      <c r="I67" s="25" t="s">
        <v>496</v>
      </c>
      <c r="J67" s="57">
        <v>5440</v>
      </c>
      <c r="K67" s="6">
        <f t="shared" ref="K67:K73" si="7">ROUND(J67/$K$65*100,1)</f>
        <v>30</v>
      </c>
    </row>
    <row r="68" spans="1:11" ht="15" customHeight="1" x14ac:dyDescent="0.15">
      <c r="A68" s="85"/>
      <c r="C68" s="39" t="s">
        <v>10</v>
      </c>
      <c r="D68" s="45" t="s">
        <v>513</v>
      </c>
      <c r="E68" s="59">
        <v>1484</v>
      </c>
      <c r="F68" s="6">
        <f t="shared" si="5"/>
        <v>4.2</v>
      </c>
      <c r="H68" s="1" t="s">
        <v>1</v>
      </c>
      <c r="I68" s="23" t="s">
        <v>35</v>
      </c>
      <c r="J68" s="57">
        <v>3770</v>
      </c>
      <c r="K68" s="6">
        <f t="shared" si="7"/>
        <v>20.8</v>
      </c>
    </row>
    <row r="69" spans="1:11" ht="15" customHeight="1" x14ac:dyDescent="0.15">
      <c r="A69" s="85"/>
      <c r="C69" s="39" t="s">
        <v>11</v>
      </c>
      <c r="D69" s="45" t="s">
        <v>515</v>
      </c>
      <c r="E69" s="59">
        <v>1320</v>
      </c>
      <c r="F69" s="6">
        <f t="shared" si="5"/>
        <v>3.8</v>
      </c>
      <c r="H69" s="1" t="s">
        <v>12</v>
      </c>
      <c r="I69" s="23" t="s">
        <v>495</v>
      </c>
      <c r="J69" s="57">
        <v>3158</v>
      </c>
      <c r="K69" s="6">
        <f t="shared" si="7"/>
        <v>17.399999999999999</v>
      </c>
    </row>
    <row r="70" spans="1:11" ht="15" customHeight="1" x14ac:dyDescent="0.15">
      <c r="A70" s="85"/>
      <c r="C70" s="39" t="s">
        <v>8</v>
      </c>
      <c r="D70" s="45" t="s">
        <v>509</v>
      </c>
      <c r="E70" s="59">
        <v>1179</v>
      </c>
      <c r="F70" s="6">
        <f t="shared" si="5"/>
        <v>3.4</v>
      </c>
      <c r="H70" s="1" t="s">
        <v>28</v>
      </c>
      <c r="I70" s="23" t="s">
        <v>497</v>
      </c>
      <c r="J70" s="57">
        <v>2607</v>
      </c>
      <c r="K70" s="6">
        <f t="shared" si="7"/>
        <v>14.4</v>
      </c>
    </row>
    <row r="71" spans="1:11" ht="15" customHeight="1" x14ac:dyDescent="0.15">
      <c r="C71" s="39" t="s">
        <v>7</v>
      </c>
      <c r="D71" s="45" t="s">
        <v>18</v>
      </c>
      <c r="E71" s="59">
        <v>1003</v>
      </c>
      <c r="F71" s="6">
        <f t="shared" si="5"/>
        <v>2.9</v>
      </c>
      <c r="H71" s="1" t="s">
        <v>27</v>
      </c>
      <c r="I71" s="23" t="s">
        <v>540</v>
      </c>
      <c r="J71" s="57">
        <v>1259</v>
      </c>
      <c r="K71" s="6">
        <f t="shared" si="7"/>
        <v>6.9</v>
      </c>
    </row>
    <row r="72" spans="1:11" ht="15" customHeight="1" x14ac:dyDescent="0.15">
      <c r="C72" s="1" t="s">
        <v>9</v>
      </c>
      <c r="D72" s="23" t="s">
        <v>511</v>
      </c>
      <c r="E72" s="57">
        <v>768</v>
      </c>
      <c r="F72" s="6">
        <f t="shared" si="5"/>
        <v>2.2000000000000002</v>
      </c>
      <c r="H72" s="1" t="s">
        <v>27</v>
      </c>
      <c r="I72" s="23" t="s">
        <v>498</v>
      </c>
      <c r="J72" s="57">
        <v>1110</v>
      </c>
      <c r="K72" s="6">
        <f t="shared" si="7"/>
        <v>6.1</v>
      </c>
    </row>
    <row r="73" spans="1:11" ht="15" customHeight="1" thickBot="1" x14ac:dyDescent="0.2">
      <c r="C73" s="39" t="s">
        <v>11</v>
      </c>
      <c r="D73" s="45" t="s">
        <v>516</v>
      </c>
      <c r="E73" s="59">
        <v>681</v>
      </c>
      <c r="F73" s="6">
        <f t="shared" si="5"/>
        <v>1.9</v>
      </c>
      <c r="H73" s="3" t="s">
        <v>31</v>
      </c>
      <c r="I73" s="44" t="s">
        <v>541</v>
      </c>
      <c r="J73" s="58">
        <v>775</v>
      </c>
      <c r="K73" s="40">
        <f t="shared" si="7"/>
        <v>4.3</v>
      </c>
    </row>
    <row r="74" spans="1:11" ht="15" customHeight="1" x14ac:dyDescent="0.15">
      <c r="C74" s="39" t="s">
        <v>6</v>
      </c>
      <c r="D74" s="45" t="s">
        <v>506</v>
      </c>
      <c r="E74" s="59">
        <v>305</v>
      </c>
      <c r="F74" s="6">
        <f t="shared" si="5"/>
        <v>0.9</v>
      </c>
    </row>
    <row r="75" spans="1:11" ht="15" customHeight="1" x14ac:dyDescent="0.15">
      <c r="C75" s="29" t="s">
        <v>7</v>
      </c>
      <c r="D75" s="68" t="s">
        <v>17</v>
      </c>
      <c r="E75" s="61">
        <v>280</v>
      </c>
      <c r="F75" s="43">
        <f t="shared" si="5"/>
        <v>0.8</v>
      </c>
    </row>
    <row r="76" spans="1:11" ht="15" customHeight="1" thickBot="1" x14ac:dyDescent="0.2">
      <c r="C76" s="47" t="s">
        <v>10</v>
      </c>
      <c r="D76" s="82" t="s">
        <v>514</v>
      </c>
      <c r="E76" s="62">
        <v>160</v>
      </c>
      <c r="F76" s="40">
        <f>ROUND(E76/$F$55*100,1)</f>
        <v>0.5</v>
      </c>
    </row>
    <row r="77" spans="1:11" ht="15" customHeight="1" x14ac:dyDescent="0.15">
      <c r="C77" s="18"/>
      <c r="D77" s="18"/>
      <c r="E77" s="73"/>
      <c r="F77" s="17"/>
    </row>
    <row r="78" spans="1:11" ht="15" customHeight="1" x14ac:dyDescent="0.15">
      <c r="C78" s="18"/>
      <c r="D78" s="18"/>
      <c r="E78" s="73"/>
      <c r="F78" s="17"/>
    </row>
    <row r="79" spans="1:11" ht="15" customHeight="1" thickBot="1" x14ac:dyDescent="0.2">
      <c r="C79" s="18" t="s">
        <v>223</v>
      </c>
      <c r="E79" t="s">
        <v>214</v>
      </c>
      <c r="F79" s="15">
        <f>SUM(E81:E87)</f>
        <v>19071</v>
      </c>
      <c r="H79" t="s">
        <v>229</v>
      </c>
      <c r="J79" t="s">
        <v>214</v>
      </c>
      <c r="K79" s="15">
        <f>SUM(J81:J98)</f>
        <v>38101</v>
      </c>
    </row>
    <row r="80" spans="1:11" ht="15" customHeight="1" thickBot="1" x14ac:dyDescent="0.2">
      <c r="C80" s="7" t="s">
        <v>670</v>
      </c>
      <c r="D80" s="9" t="s">
        <v>286</v>
      </c>
      <c r="E80" s="70" t="s">
        <v>740</v>
      </c>
      <c r="F80" s="8" t="s">
        <v>213</v>
      </c>
      <c r="H80" s="7" t="s">
        <v>670</v>
      </c>
      <c r="I80" s="9" t="s">
        <v>286</v>
      </c>
      <c r="J80" s="70" t="s">
        <v>740</v>
      </c>
      <c r="K80" s="8" t="s">
        <v>213</v>
      </c>
    </row>
    <row r="81" spans="3:11" ht="15" customHeight="1" thickTop="1" x14ac:dyDescent="0.15">
      <c r="C81" s="10" t="s">
        <v>31</v>
      </c>
      <c r="D81" s="5" t="s">
        <v>320</v>
      </c>
      <c r="E81" s="60">
        <v>10678</v>
      </c>
      <c r="F81" s="6">
        <f>ROUND(E81/$F$79*100,1)</f>
        <v>56</v>
      </c>
      <c r="H81" s="10" t="s">
        <v>9</v>
      </c>
      <c r="I81" s="5" t="s">
        <v>340</v>
      </c>
      <c r="J81" s="57">
        <v>6010</v>
      </c>
      <c r="K81" s="6">
        <f t="shared" ref="K81:K97" si="8">ROUND(J81/$K$79*100,1)</f>
        <v>15.8</v>
      </c>
    </row>
    <row r="82" spans="3:11" ht="15" customHeight="1" x14ac:dyDescent="0.15">
      <c r="C82" s="1" t="s">
        <v>27</v>
      </c>
      <c r="D82" s="2" t="s">
        <v>543</v>
      </c>
      <c r="E82" s="57">
        <v>2930</v>
      </c>
      <c r="F82" s="6">
        <f t="shared" ref="F82:F87" si="9">ROUND(E82/$F$79*100,1)</f>
        <v>15.4</v>
      </c>
      <c r="H82" s="1" t="s">
        <v>9</v>
      </c>
      <c r="I82" s="2" t="s">
        <v>341</v>
      </c>
      <c r="J82" s="57">
        <v>5200</v>
      </c>
      <c r="K82" s="6">
        <f t="shared" si="8"/>
        <v>13.6</v>
      </c>
    </row>
    <row r="83" spans="3:11" ht="15" customHeight="1" x14ac:dyDescent="0.15">
      <c r="C83" s="1" t="s">
        <v>1</v>
      </c>
      <c r="D83" s="2" t="s">
        <v>36</v>
      </c>
      <c r="E83" s="57">
        <v>1859</v>
      </c>
      <c r="F83" s="6">
        <f t="shared" si="9"/>
        <v>9.6999999999999993</v>
      </c>
      <c r="H83" s="1" t="s">
        <v>9</v>
      </c>
      <c r="I83" s="2" t="s">
        <v>342</v>
      </c>
      <c r="J83" s="57">
        <v>4800</v>
      </c>
      <c r="K83" s="6">
        <f t="shared" si="8"/>
        <v>12.6</v>
      </c>
    </row>
    <row r="84" spans="3:11" ht="15" customHeight="1" x14ac:dyDescent="0.15">
      <c r="C84" s="1" t="s">
        <v>31</v>
      </c>
      <c r="D84" s="2" t="s">
        <v>546</v>
      </c>
      <c r="E84" s="57">
        <v>1194</v>
      </c>
      <c r="F84" s="6">
        <f t="shared" si="9"/>
        <v>6.3</v>
      </c>
      <c r="H84" s="1" t="s">
        <v>1</v>
      </c>
      <c r="I84" s="2" t="s">
        <v>346</v>
      </c>
      <c r="J84" s="57">
        <v>4246</v>
      </c>
      <c r="K84" s="6">
        <f t="shared" si="8"/>
        <v>11.1</v>
      </c>
    </row>
    <row r="85" spans="3:11" ht="15" customHeight="1" x14ac:dyDescent="0.15">
      <c r="C85" s="1" t="s">
        <v>27</v>
      </c>
      <c r="D85" s="2" t="s">
        <v>542</v>
      </c>
      <c r="E85" s="57">
        <v>988</v>
      </c>
      <c r="F85" s="6">
        <f t="shared" si="9"/>
        <v>5.2</v>
      </c>
      <c r="H85" s="1" t="s">
        <v>9</v>
      </c>
      <c r="I85" s="2" t="s">
        <v>345</v>
      </c>
      <c r="J85" s="57">
        <v>2998</v>
      </c>
      <c r="K85" s="6">
        <f t="shared" si="8"/>
        <v>7.9</v>
      </c>
    </row>
    <row r="86" spans="3:11" ht="15" customHeight="1" x14ac:dyDescent="0.15">
      <c r="C86" s="1" t="s">
        <v>28</v>
      </c>
      <c r="D86" s="2" t="s">
        <v>544</v>
      </c>
      <c r="E86" s="57">
        <v>977</v>
      </c>
      <c r="F86" s="6">
        <f t="shared" si="9"/>
        <v>5.0999999999999996</v>
      </c>
      <c r="H86" s="1" t="s">
        <v>9</v>
      </c>
      <c r="I86" s="2" t="s">
        <v>348</v>
      </c>
      <c r="J86" s="57">
        <v>2897</v>
      </c>
      <c r="K86" s="6">
        <f t="shared" si="8"/>
        <v>7.6</v>
      </c>
    </row>
    <row r="87" spans="3:11" ht="15" customHeight="1" thickBot="1" x14ac:dyDescent="0.2">
      <c r="C87" s="3" t="s">
        <v>31</v>
      </c>
      <c r="D87" s="4" t="s">
        <v>545</v>
      </c>
      <c r="E87" s="58">
        <v>445</v>
      </c>
      <c r="F87" s="11">
        <f t="shared" si="9"/>
        <v>2.2999999999999998</v>
      </c>
      <c r="H87" s="1" t="s">
        <v>1</v>
      </c>
      <c r="I87" s="2" t="s">
        <v>343</v>
      </c>
      <c r="J87" s="57">
        <v>2473</v>
      </c>
      <c r="K87" s="6">
        <f t="shared" si="8"/>
        <v>6.5</v>
      </c>
    </row>
    <row r="88" spans="3:11" ht="15" customHeight="1" x14ac:dyDescent="0.15">
      <c r="H88" s="1" t="s">
        <v>27</v>
      </c>
      <c r="I88" s="2" t="s">
        <v>349</v>
      </c>
      <c r="J88" s="57">
        <v>1831</v>
      </c>
      <c r="K88" s="6">
        <f t="shared" si="8"/>
        <v>4.8</v>
      </c>
    </row>
    <row r="89" spans="3:11" ht="15" customHeight="1" thickBot="1" x14ac:dyDescent="0.2">
      <c r="C89" t="s">
        <v>224</v>
      </c>
      <c r="E89" t="s">
        <v>214</v>
      </c>
      <c r="F89" s="15">
        <f>SUM(E91:E96)</f>
        <v>15633</v>
      </c>
      <c r="H89" s="1" t="s">
        <v>27</v>
      </c>
      <c r="I89" s="2" t="s">
        <v>344</v>
      </c>
      <c r="J89" s="57">
        <v>1720</v>
      </c>
      <c r="K89" s="6">
        <f t="shared" si="8"/>
        <v>4.5</v>
      </c>
    </row>
    <row r="90" spans="3:11" ht="15" customHeight="1" thickBot="1" x14ac:dyDescent="0.2">
      <c r="C90" s="7" t="s">
        <v>670</v>
      </c>
      <c r="D90" s="9" t="s">
        <v>286</v>
      </c>
      <c r="E90" s="70" t="s">
        <v>740</v>
      </c>
      <c r="F90" s="8" t="s">
        <v>213</v>
      </c>
      <c r="H90" s="1" t="s">
        <v>52</v>
      </c>
      <c r="I90" s="2" t="s">
        <v>352</v>
      </c>
      <c r="J90" s="57">
        <v>1523</v>
      </c>
      <c r="K90" s="6">
        <f t="shared" si="8"/>
        <v>4</v>
      </c>
    </row>
    <row r="91" spans="3:11" ht="15" customHeight="1" thickTop="1" x14ac:dyDescent="0.15">
      <c r="C91" s="10" t="s">
        <v>29</v>
      </c>
      <c r="D91" s="63" t="s">
        <v>39</v>
      </c>
      <c r="E91" s="57">
        <v>8227</v>
      </c>
      <c r="F91" s="6">
        <f t="shared" ref="F91:F96" si="10">ROUND(E91/$F$89*100,1)</f>
        <v>52.6</v>
      </c>
      <c r="H91" s="1" t="s">
        <v>52</v>
      </c>
      <c r="I91" s="2" t="s">
        <v>347</v>
      </c>
      <c r="J91" s="57">
        <v>1040</v>
      </c>
      <c r="K91" s="6">
        <f t="shared" si="8"/>
        <v>2.7</v>
      </c>
    </row>
    <row r="92" spans="3:11" ht="15" customHeight="1" x14ac:dyDescent="0.15">
      <c r="C92" s="1" t="s">
        <v>12</v>
      </c>
      <c r="D92" s="24" t="s">
        <v>321</v>
      </c>
      <c r="E92" s="57">
        <v>3121</v>
      </c>
      <c r="F92" s="6">
        <f t="shared" si="10"/>
        <v>20</v>
      </c>
      <c r="H92" s="1" t="s">
        <v>27</v>
      </c>
      <c r="I92" s="2" t="s">
        <v>50</v>
      </c>
      <c r="J92" s="57">
        <v>1003</v>
      </c>
      <c r="K92" s="6">
        <f t="shared" si="8"/>
        <v>2.6</v>
      </c>
    </row>
    <row r="93" spans="3:11" ht="15" customHeight="1" x14ac:dyDescent="0.15">
      <c r="C93" s="1" t="s">
        <v>40</v>
      </c>
      <c r="D93" s="24" t="s">
        <v>322</v>
      </c>
      <c r="E93" s="57">
        <v>2051</v>
      </c>
      <c r="F93" s="6">
        <f t="shared" si="10"/>
        <v>13.1</v>
      </c>
      <c r="H93" s="1" t="s">
        <v>52</v>
      </c>
      <c r="I93" s="2" t="s">
        <v>350</v>
      </c>
      <c r="J93" s="57">
        <v>920</v>
      </c>
      <c r="K93" s="6">
        <f t="shared" si="8"/>
        <v>2.4</v>
      </c>
    </row>
    <row r="94" spans="3:11" ht="15" customHeight="1" x14ac:dyDescent="0.15">
      <c r="C94" s="1" t="s">
        <v>29</v>
      </c>
      <c r="D94" s="23" t="s">
        <v>38</v>
      </c>
      <c r="E94" s="57">
        <v>1484</v>
      </c>
      <c r="F94" s="6">
        <f t="shared" si="10"/>
        <v>9.5</v>
      </c>
      <c r="H94" s="1" t="s">
        <v>12</v>
      </c>
      <c r="I94" s="2" t="s">
        <v>51</v>
      </c>
      <c r="J94" s="57">
        <v>520</v>
      </c>
      <c r="K94" s="32">
        <f t="shared" si="8"/>
        <v>1.4</v>
      </c>
    </row>
    <row r="95" spans="3:11" ht="15" customHeight="1" x14ac:dyDescent="0.15">
      <c r="C95" s="1" t="s">
        <v>28</v>
      </c>
      <c r="D95" s="23" t="s">
        <v>547</v>
      </c>
      <c r="E95" s="57">
        <v>389</v>
      </c>
      <c r="F95" s="6">
        <f t="shared" si="10"/>
        <v>2.5</v>
      </c>
      <c r="H95" s="1" t="s">
        <v>1</v>
      </c>
      <c r="I95" s="2" t="s">
        <v>351</v>
      </c>
      <c r="J95" s="57">
        <v>360</v>
      </c>
      <c r="K95" s="32">
        <f t="shared" si="8"/>
        <v>0.9</v>
      </c>
    </row>
    <row r="96" spans="3:11" ht="15" customHeight="1" thickBot="1" x14ac:dyDescent="0.2">
      <c r="C96" s="3" t="s">
        <v>1</v>
      </c>
      <c r="D96" s="64" t="s">
        <v>37</v>
      </c>
      <c r="E96" s="58">
        <v>361</v>
      </c>
      <c r="F96" s="11">
        <f t="shared" si="10"/>
        <v>2.2999999999999998</v>
      </c>
      <c r="H96" s="1" t="s">
        <v>27</v>
      </c>
      <c r="I96" s="2" t="s">
        <v>679</v>
      </c>
      <c r="J96" s="57">
        <v>280</v>
      </c>
      <c r="K96" s="32">
        <f t="shared" si="8"/>
        <v>0.7</v>
      </c>
    </row>
    <row r="97" spans="3:11" ht="15" customHeight="1" x14ac:dyDescent="0.15">
      <c r="H97" s="1" t="s">
        <v>1</v>
      </c>
      <c r="I97" s="2" t="s">
        <v>51</v>
      </c>
      <c r="J97" s="57">
        <v>240</v>
      </c>
      <c r="K97" s="32">
        <f t="shared" si="8"/>
        <v>0.6</v>
      </c>
    </row>
    <row r="98" spans="3:11" ht="15" customHeight="1" thickBot="1" x14ac:dyDescent="0.2">
      <c r="C98" t="s">
        <v>225</v>
      </c>
      <c r="E98" t="s">
        <v>214</v>
      </c>
      <c r="F98" s="15">
        <f>SUM(E100:E102)</f>
        <v>5306</v>
      </c>
      <c r="H98" s="3" t="s">
        <v>12</v>
      </c>
      <c r="I98" s="4" t="s">
        <v>49</v>
      </c>
      <c r="J98" s="58">
        <v>40</v>
      </c>
      <c r="K98" s="40">
        <f>ROUND(J98/$K$79*100,1)</f>
        <v>0.1</v>
      </c>
    </row>
    <row r="99" spans="3:11" ht="15" customHeight="1" thickBot="1" x14ac:dyDescent="0.2">
      <c r="C99" s="7" t="s">
        <v>670</v>
      </c>
      <c r="D99" s="9" t="s">
        <v>286</v>
      </c>
      <c r="E99" s="70" t="s">
        <v>740</v>
      </c>
      <c r="F99" s="8" t="s">
        <v>213</v>
      </c>
      <c r="H99" s="16"/>
      <c r="I99" s="16"/>
      <c r="J99" s="71"/>
      <c r="K99" s="17"/>
    </row>
    <row r="100" spans="3:11" ht="15" customHeight="1" thickTop="1" x14ac:dyDescent="0.15">
      <c r="C100" s="10" t="s">
        <v>29</v>
      </c>
      <c r="D100" s="5" t="s">
        <v>42</v>
      </c>
      <c r="E100" s="57">
        <v>3367</v>
      </c>
      <c r="F100" s="6">
        <f>ROUND(E100/$F$98*100,1)</f>
        <v>63.5</v>
      </c>
      <c r="H100" s="16"/>
      <c r="I100" s="16"/>
      <c r="J100" s="71"/>
      <c r="K100" s="17"/>
    </row>
    <row r="101" spans="3:11" ht="15" customHeight="1" x14ac:dyDescent="0.15">
      <c r="C101" s="1" t="s">
        <v>40</v>
      </c>
      <c r="D101" s="2" t="s">
        <v>323</v>
      </c>
      <c r="E101" s="57">
        <v>1439</v>
      </c>
      <c r="F101" s="6">
        <f>ROUND(E101/$F$98*100,1)</f>
        <v>27.1</v>
      </c>
    </row>
    <row r="102" spans="3:11" ht="15" customHeight="1" thickBot="1" x14ac:dyDescent="0.2">
      <c r="C102" s="3" t="s">
        <v>1</v>
      </c>
      <c r="D102" s="4" t="s">
        <v>41</v>
      </c>
      <c r="E102" s="58">
        <v>500</v>
      </c>
      <c r="F102" s="11">
        <f>ROUND(E102/$F$98*100,1)</f>
        <v>9.4</v>
      </c>
      <c r="H102" t="s">
        <v>230</v>
      </c>
      <c r="J102" t="s">
        <v>214</v>
      </c>
      <c r="K102" s="15">
        <f>SUM(J104:J122)</f>
        <v>32662</v>
      </c>
    </row>
    <row r="103" spans="3:11" ht="15" customHeight="1" thickBot="1" x14ac:dyDescent="0.2">
      <c r="H103" s="7" t="s">
        <v>670</v>
      </c>
      <c r="I103" s="9" t="s">
        <v>286</v>
      </c>
      <c r="J103" s="70" t="s">
        <v>740</v>
      </c>
      <c r="K103" s="8" t="s">
        <v>213</v>
      </c>
    </row>
    <row r="104" spans="3:11" ht="15" customHeight="1" thickTop="1" thickBot="1" x14ac:dyDescent="0.2">
      <c r="C104" s="18" t="s">
        <v>671</v>
      </c>
      <c r="E104" t="s">
        <v>214</v>
      </c>
      <c r="F104" s="15">
        <f>SUM(E106:E112)</f>
        <v>24547</v>
      </c>
      <c r="H104" s="10" t="s">
        <v>9</v>
      </c>
      <c r="I104" s="5" t="s">
        <v>572</v>
      </c>
      <c r="J104" s="57">
        <v>5107</v>
      </c>
      <c r="K104" s="6">
        <f t="shared" ref="K104:K121" si="11">ROUND(J104/$K$102*100,1)</f>
        <v>15.6</v>
      </c>
    </row>
    <row r="105" spans="3:11" ht="15" customHeight="1" thickBot="1" x14ac:dyDescent="0.2">
      <c r="C105" s="7" t="s">
        <v>670</v>
      </c>
      <c r="D105" s="9" t="s">
        <v>286</v>
      </c>
      <c r="E105" s="70" t="s">
        <v>740</v>
      </c>
      <c r="F105" s="8" t="s">
        <v>213</v>
      </c>
      <c r="H105" s="1" t="s">
        <v>9</v>
      </c>
      <c r="I105" s="2" t="s">
        <v>571</v>
      </c>
      <c r="J105" s="57">
        <v>4922</v>
      </c>
      <c r="K105" s="6">
        <f t="shared" si="11"/>
        <v>15.1</v>
      </c>
    </row>
    <row r="106" spans="3:11" ht="15" customHeight="1" thickTop="1" x14ac:dyDescent="0.15">
      <c r="C106" s="10" t="s">
        <v>29</v>
      </c>
      <c r="D106" s="63" t="s">
        <v>43</v>
      </c>
      <c r="E106" s="12">
        <v>13314</v>
      </c>
      <c r="F106" s="6">
        <f t="shared" ref="F106:F112" si="12">ROUND(E106/$F$104*100,1)</f>
        <v>54.2</v>
      </c>
      <c r="H106" s="1" t="s">
        <v>9</v>
      </c>
      <c r="I106" s="2" t="s">
        <v>570</v>
      </c>
      <c r="J106" s="57">
        <v>4523</v>
      </c>
      <c r="K106" s="6">
        <f t="shared" si="11"/>
        <v>13.8</v>
      </c>
    </row>
    <row r="107" spans="3:11" ht="15" customHeight="1" x14ac:dyDescent="0.15">
      <c r="C107" s="1" t="s">
        <v>29</v>
      </c>
      <c r="D107" s="24" t="s">
        <v>324</v>
      </c>
      <c r="E107" s="13">
        <v>4502</v>
      </c>
      <c r="F107" s="6">
        <f t="shared" si="12"/>
        <v>18.3</v>
      </c>
      <c r="H107" s="1" t="s">
        <v>9</v>
      </c>
      <c r="I107" s="2" t="s">
        <v>573</v>
      </c>
      <c r="J107" s="57">
        <v>2846</v>
      </c>
      <c r="K107" s="6">
        <f t="shared" si="11"/>
        <v>8.6999999999999993</v>
      </c>
    </row>
    <row r="108" spans="3:11" ht="15" customHeight="1" x14ac:dyDescent="0.15">
      <c r="C108" s="1" t="s">
        <v>29</v>
      </c>
      <c r="D108" s="23" t="s">
        <v>548</v>
      </c>
      <c r="E108" s="13">
        <v>2592</v>
      </c>
      <c r="F108" s="6">
        <f t="shared" si="12"/>
        <v>10.6</v>
      </c>
      <c r="H108" s="1" t="s">
        <v>52</v>
      </c>
      <c r="I108" s="2" t="s">
        <v>568</v>
      </c>
      <c r="J108" s="57">
        <v>2038</v>
      </c>
      <c r="K108" s="6">
        <f t="shared" si="11"/>
        <v>6.2</v>
      </c>
    </row>
    <row r="109" spans="3:11" ht="15" customHeight="1" x14ac:dyDescent="0.15">
      <c r="C109" s="1" t="s">
        <v>40</v>
      </c>
      <c r="D109" s="23" t="s">
        <v>325</v>
      </c>
      <c r="E109" s="13">
        <v>1883</v>
      </c>
      <c r="F109" s="6">
        <f t="shared" si="12"/>
        <v>7.7</v>
      </c>
      <c r="H109" s="1" t="s">
        <v>9</v>
      </c>
      <c r="I109" s="2" t="s">
        <v>569</v>
      </c>
      <c r="J109" s="57">
        <v>1999</v>
      </c>
      <c r="K109" s="6">
        <f t="shared" si="11"/>
        <v>6.1</v>
      </c>
    </row>
    <row r="110" spans="3:11" ht="15" customHeight="1" x14ac:dyDescent="0.15">
      <c r="C110" s="1" t="s">
        <v>40</v>
      </c>
      <c r="D110" s="23" t="s">
        <v>326</v>
      </c>
      <c r="E110" s="13">
        <v>1054</v>
      </c>
      <c r="F110" s="6">
        <f t="shared" si="12"/>
        <v>4.3</v>
      </c>
      <c r="H110" s="1" t="s">
        <v>1</v>
      </c>
      <c r="I110" s="2" t="s">
        <v>562</v>
      </c>
      <c r="J110" s="57">
        <v>1987</v>
      </c>
      <c r="K110" s="6">
        <f t="shared" si="11"/>
        <v>6.1</v>
      </c>
    </row>
    <row r="111" spans="3:11" ht="15" customHeight="1" x14ac:dyDescent="0.15">
      <c r="C111" s="1" t="s">
        <v>40</v>
      </c>
      <c r="D111" s="23" t="s">
        <v>549</v>
      </c>
      <c r="E111" s="13">
        <v>710</v>
      </c>
      <c r="F111" s="6">
        <f t="shared" si="12"/>
        <v>2.9</v>
      </c>
      <c r="H111" s="1" t="s">
        <v>27</v>
      </c>
      <c r="I111" s="2" t="s">
        <v>564</v>
      </c>
      <c r="J111" s="57">
        <v>1825</v>
      </c>
      <c r="K111" s="6">
        <f t="shared" si="11"/>
        <v>5.6</v>
      </c>
    </row>
    <row r="112" spans="3:11" ht="15" customHeight="1" thickBot="1" x14ac:dyDescent="0.2">
      <c r="C112" s="3" t="s">
        <v>40</v>
      </c>
      <c r="D112" s="44" t="s">
        <v>550</v>
      </c>
      <c r="E112" s="14">
        <v>492</v>
      </c>
      <c r="F112" s="11">
        <f t="shared" si="12"/>
        <v>2</v>
      </c>
      <c r="H112" s="1" t="s">
        <v>52</v>
      </c>
      <c r="I112" s="2" t="s">
        <v>567</v>
      </c>
      <c r="J112" s="57">
        <v>1801</v>
      </c>
      <c r="K112" s="6">
        <f t="shared" si="11"/>
        <v>5.5</v>
      </c>
    </row>
    <row r="113" spans="3:11" ht="15" customHeight="1" x14ac:dyDescent="0.15">
      <c r="H113" s="1" t="s">
        <v>1</v>
      </c>
      <c r="I113" s="2" t="s">
        <v>561</v>
      </c>
      <c r="J113" s="57">
        <v>1747</v>
      </c>
      <c r="K113" s="6">
        <f t="shared" si="11"/>
        <v>5.3</v>
      </c>
    </row>
    <row r="114" spans="3:11" ht="15" customHeight="1" thickBot="1" x14ac:dyDescent="0.2">
      <c r="C114" t="s">
        <v>226</v>
      </c>
      <c r="E114" t="s">
        <v>214</v>
      </c>
      <c r="F114" s="15">
        <f>SUM(E116:E127)</f>
        <v>37503</v>
      </c>
      <c r="H114" s="1" t="s">
        <v>27</v>
      </c>
      <c r="I114" s="2" t="s">
        <v>565</v>
      </c>
      <c r="J114" s="57">
        <v>827</v>
      </c>
      <c r="K114" s="6">
        <f t="shared" si="11"/>
        <v>2.5</v>
      </c>
    </row>
    <row r="115" spans="3:11" ht="15" customHeight="1" thickBot="1" x14ac:dyDescent="0.2">
      <c r="C115" s="7" t="s">
        <v>670</v>
      </c>
      <c r="D115" s="9" t="s">
        <v>286</v>
      </c>
      <c r="E115" s="70" t="s">
        <v>740</v>
      </c>
      <c r="F115" s="8" t="s">
        <v>213</v>
      </c>
      <c r="H115" s="1" t="s">
        <v>52</v>
      </c>
      <c r="I115" s="2" t="s">
        <v>680</v>
      </c>
      <c r="J115" s="57">
        <v>727</v>
      </c>
      <c r="K115" s="6">
        <f t="shared" si="11"/>
        <v>2.2000000000000002</v>
      </c>
    </row>
    <row r="116" spans="3:11" ht="15" customHeight="1" thickTop="1" x14ac:dyDescent="0.15">
      <c r="C116" s="10" t="s">
        <v>27</v>
      </c>
      <c r="D116" s="5" t="s">
        <v>327</v>
      </c>
      <c r="E116" s="57">
        <v>9839</v>
      </c>
      <c r="F116" s="6">
        <f t="shared" ref="F116:F127" si="13">ROUND(E116/$F$114*100,1)</f>
        <v>26.2</v>
      </c>
      <c r="H116" s="1" t="s">
        <v>12</v>
      </c>
      <c r="I116" s="2" t="s">
        <v>54</v>
      </c>
      <c r="J116" s="57">
        <v>561</v>
      </c>
      <c r="K116" s="6">
        <f t="shared" si="11"/>
        <v>1.7</v>
      </c>
    </row>
    <row r="117" spans="3:11" ht="15" customHeight="1" x14ac:dyDescent="0.15">
      <c r="C117" s="1" t="s">
        <v>27</v>
      </c>
      <c r="D117" s="2" t="s">
        <v>328</v>
      </c>
      <c r="E117" s="57">
        <v>6695</v>
      </c>
      <c r="F117" s="6">
        <f t="shared" si="13"/>
        <v>17.899999999999999</v>
      </c>
      <c r="H117" s="29" t="s">
        <v>1</v>
      </c>
      <c r="I117" s="30" t="s">
        <v>563</v>
      </c>
      <c r="J117" s="61">
        <v>541</v>
      </c>
      <c r="K117" s="31">
        <f t="shared" si="11"/>
        <v>1.7</v>
      </c>
    </row>
    <row r="118" spans="3:11" ht="15" customHeight="1" x14ac:dyDescent="0.15">
      <c r="C118" s="1" t="s">
        <v>12</v>
      </c>
      <c r="D118" s="2" t="s">
        <v>330</v>
      </c>
      <c r="E118" s="57">
        <v>5152</v>
      </c>
      <c r="F118" s="6">
        <f t="shared" si="13"/>
        <v>13.7</v>
      </c>
      <c r="H118" s="1" t="s">
        <v>27</v>
      </c>
      <c r="I118" s="2" t="s">
        <v>55</v>
      </c>
      <c r="J118" s="57">
        <v>511</v>
      </c>
      <c r="K118" s="32">
        <f t="shared" si="11"/>
        <v>1.6</v>
      </c>
    </row>
    <row r="119" spans="3:11" ht="15" customHeight="1" x14ac:dyDescent="0.15">
      <c r="C119" s="1" t="s">
        <v>1</v>
      </c>
      <c r="D119" s="2" t="s">
        <v>44</v>
      </c>
      <c r="E119" s="57">
        <v>4165</v>
      </c>
      <c r="F119" s="6">
        <f t="shared" si="13"/>
        <v>11.1</v>
      </c>
      <c r="H119" s="1" t="s">
        <v>9</v>
      </c>
      <c r="I119" s="2" t="s">
        <v>53</v>
      </c>
      <c r="J119" s="57">
        <v>360</v>
      </c>
      <c r="K119" s="32">
        <f t="shared" si="11"/>
        <v>1.1000000000000001</v>
      </c>
    </row>
    <row r="120" spans="3:11" ht="15" customHeight="1" x14ac:dyDescent="0.15">
      <c r="C120" s="1" t="s">
        <v>29</v>
      </c>
      <c r="D120" s="2" t="s">
        <v>46</v>
      </c>
      <c r="E120" s="57">
        <v>3481</v>
      </c>
      <c r="F120" s="6">
        <f t="shared" si="13"/>
        <v>9.3000000000000007</v>
      </c>
      <c r="H120" s="1" t="s">
        <v>1</v>
      </c>
      <c r="I120" s="2" t="s">
        <v>54</v>
      </c>
      <c r="J120" s="57">
        <v>242</v>
      </c>
      <c r="K120" s="32">
        <f t="shared" si="11"/>
        <v>0.7</v>
      </c>
    </row>
    <row r="121" spans="3:11" ht="15" customHeight="1" x14ac:dyDescent="0.15">
      <c r="C121" s="1" t="s">
        <v>12</v>
      </c>
      <c r="D121" s="2" t="s">
        <v>329</v>
      </c>
      <c r="E121" s="57">
        <v>2880</v>
      </c>
      <c r="F121" s="6">
        <f t="shared" si="13"/>
        <v>7.7</v>
      </c>
      <c r="H121" s="1" t="s">
        <v>27</v>
      </c>
      <c r="I121" s="2" t="s">
        <v>566</v>
      </c>
      <c r="J121" s="57">
        <v>88</v>
      </c>
      <c r="K121" s="32">
        <f t="shared" si="11"/>
        <v>0.3</v>
      </c>
    </row>
    <row r="122" spans="3:11" ht="15" customHeight="1" thickBot="1" x14ac:dyDescent="0.2">
      <c r="C122" s="1" t="s">
        <v>9</v>
      </c>
      <c r="D122" s="2" t="s">
        <v>332</v>
      </c>
      <c r="E122" s="57">
        <v>2120</v>
      </c>
      <c r="F122" s="6">
        <f t="shared" si="13"/>
        <v>5.7</v>
      </c>
      <c r="H122" s="3" t="s">
        <v>9</v>
      </c>
      <c r="I122" s="4" t="s">
        <v>56</v>
      </c>
      <c r="J122" s="58">
        <v>10</v>
      </c>
      <c r="K122" s="79">
        <f>ROUND(J122/$K$102*100,5)</f>
        <v>3.0620000000000001E-2</v>
      </c>
    </row>
    <row r="123" spans="3:11" ht="15" customHeight="1" x14ac:dyDescent="0.15">
      <c r="C123" s="1" t="s">
        <v>9</v>
      </c>
      <c r="D123" s="2" t="s">
        <v>331</v>
      </c>
      <c r="E123" s="57">
        <v>1160</v>
      </c>
      <c r="F123" s="6">
        <f t="shared" si="13"/>
        <v>3.1</v>
      </c>
      <c r="H123" s="16"/>
      <c r="I123" s="16"/>
      <c r="J123" s="71"/>
      <c r="K123" s="17"/>
    </row>
    <row r="124" spans="3:11" ht="15" customHeight="1" x14ac:dyDescent="0.15">
      <c r="C124" s="1" t="s">
        <v>28</v>
      </c>
      <c r="D124" s="2" t="s">
        <v>334</v>
      </c>
      <c r="E124" s="57">
        <v>840</v>
      </c>
      <c r="F124" s="6">
        <f t="shared" si="13"/>
        <v>2.2000000000000002</v>
      </c>
      <c r="H124" s="16"/>
      <c r="I124" s="16"/>
      <c r="J124" s="71"/>
      <c r="K124" s="17"/>
    </row>
    <row r="125" spans="3:11" ht="15" customHeight="1" x14ac:dyDescent="0.15">
      <c r="C125" s="1" t="s">
        <v>28</v>
      </c>
      <c r="D125" s="2" t="s">
        <v>333</v>
      </c>
      <c r="E125" s="57">
        <v>759</v>
      </c>
      <c r="F125" s="32">
        <f t="shared" si="13"/>
        <v>2</v>
      </c>
      <c r="H125" s="16"/>
      <c r="I125" s="16"/>
      <c r="J125" s="71"/>
      <c r="K125" s="17"/>
    </row>
    <row r="126" spans="3:11" ht="15" customHeight="1" x14ac:dyDescent="0.15">
      <c r="C126" s="65" t="s">
        <v>7</v>
      </c>
      <c r="D126" s="66" t="s">
        <v>45</v>
      </c>
      <c r="E126" s="67">
        <v>292</v>
      </c>
      <c r="F126" s="31">
        <f t="shared" si="13"/>
        <v>0.8</v>
      </c>
      <c r="H126" s="16"/>
      <c r="I126" s="16"/>
      <c r="J126" s="71"/>
      <c r="K126" s="17"/>
    </row>
    <row r="127" spans="3:11" ht="15" customHeight="1" thickBot="1" x14ac:dyDescent="0.2">
      <c r="C127" s="3" t="s">
        <v>31</v>
      </c>
      <c r="D127" s="4" t="s">
        <v>551</v>
      </c>
      <c r="E127" s="58">
        <v>120</v>
      </c>
      <c r="F127" s="40">
        <f t="shared" si="13"/>
        <v>0.3</v>
      </c>
      <c r="H127" s="16"/>
      <c r="I127" s="16"/>
      <c r="J127" s="16"/>
      <c r="K127" s="17"/>
    </row>
    <row r="128" spans="3:11" ht="15" customHeight="1" thickBot="1" x14ac:dyDescent="0.2">
      <c r="H128" t="s">
        <v>231</v>
      </c>
      <c r="J128" t="s">
        <v>214</v>
      </c>
      <c r="K128" s="15">
        <f>SUM(J130:J148)</f>
        <v>5740</v>
      </c>
    </row>
    <row r="129" spans="1:11" ht="15" customHeight="1" thickBot="1" x14ac:dyDescent="0.2">
      <c r="C129" t="s">
        <v>227</v>
      </c>
      <c r="E129" t="s">
        <v>214</v>
      </c>
      <c r="F129" s="15">
        <f>SUM(E131:E137)</f>
        <v>4972</v>
      </c>
      <c r="H129" s="7" t="s">
        <v>670</v>
      </c>
      <c r="I129" s="9" t="s">
        <v>286</v>
      </c>
      <c r="J129" s="70" t="s">
        <v>740</v>
      </c>
      <c r="K129" s="8" t="s">
        <v>213</v>
      </c>
    </row>
    <row r="130" spans="1:11" ht="15" customHeight="1" thickTop="1" thickBot="1" x14ac:dyDescent="0.2">
      <c r="C130" s="7" t="s">
        <v>670</v>
      </c>
      <c r="D130" s="9" t="s">
        <v>286</v>
      </c>
      <c r="E130" s="70" t="s">
        <v>740</v>
      </c>
      <c r="F130" s="8" t="s">
        <v>213</v>
      </c>
      <c r="H130" s="10" t="s">
        <v>9</v>
      </c>
      <c r="I130" s="5" t="s">
        <v>681</v>
      </c>
      <c r="J130" s="60">
        <v>1331</v>
      </c>
      <c r="K130" s="6">
        <f t="shared" ref="K130:K148" si="14">ROUND(J130/$K$128*100,1)</f>
        <v>23.2</v>
      </c>
    </row>
    <row r="131" spans="1:11" ht="15" customHeight="1" thickTop="1" x14ac:dyDescent="0.15">
      <c r="C131" s="46" t="s">
        <v>28</v>
      </c>
      <c r="D131" s="34" t="s">
        <v>335</v>
      </c>
      <c r="E131" s="57">
        <v>1100</v>
      </c>
      <c r="F131" s="31">
        <f t="shared" ref="F131:F137" si="15">ROUND(E131/$F$129*100,1)</f>
        <v>22.1</v>
      </c>
      <c r="H131" s="1" t="s">
        <v>9</v>
      </c>
      <c r="I131" s="2" t="s">
        <v>57</v>
      </c>
      <c r="J131" s="57">
        <v>1062</v>
      </c>
      <c r="K131" s="6">
        <f t="shared" si="14"/>
        <v>18.5</v>
      </c>
    </row>
    <row r="132" spans="1:11" ht="15" customHeight="1" x14ac:dyDescent="0.15">
      <c r="C132" s="1" t="s">
        <v>27</v>
      </c>
      <c r="D132" s="2" t="s">
        <v>552</v>
      </c>
      <c r="E132" s="57">
        <v>969</v>
      </c>
      <c r="F132" s="32">
        <f t="shared" si="15"/>
        <v>19.5</v>
      </c>
      <c r="H132" s="1" t="s">
        <v>1</v>
      </c>
      <c r="I132" s="2" t="s">
        <v>682</v>
      </c>
      <c r="J132" s="57">
        <v>590</v>
      </c>
      <c r="K132" s="6">
        <f t="shared" si="14"/>
        <v>10.3</v>
      </c>
    </row>
    <row r="133" spans="1:11" ht="15" customHeight="1" x14ac:dyDescent="0.15">
      <c r="C133" s="1" t="s">
        <v>1</v>
      </c>
      <c r="D133" s="2" t="s">
        <v>47</v>
      </c>
      <c r="E133" s="57">
        <v>853</v>
      </c>
      <c r="F133" s="32">
        <f t="shared" si="15"/>
        <v>17.2</v>
      </c>
      <c r="H133" s="1" t="s">
        <v>9</v>
      </c>
      <c r="I133" s="2" t="s">
        <v>683</v>
      </c>
      <c r="J133" s="57">
        <v>507</v>
      </c>
      <c r="K133" s="6">
        <f t="shared" si="14"/>
        <v>8.8000000000000007</v>
      </c>
    </row>
    <row r="134" spans="1:11" ht="15" customHeight="1" x14ac:dyDescent="0.15">
      <c r="C134" s="1" t="s">
        <v>12</v>
      </c>
      <c r="D134" s="2" t="s">
        <v>336</v>
      </c>
      <c r="E134" s="57">
        <v>683</v>
      </c>
      <c r="F134" s="32">
        <f t="shared" si="15"/>
        <v>13.7</v>
      </c>
      <c r="H134" s="1" t="s">
        <v>52</v>
      </c>
      <c r="I134" s="2" t="s">
        <v>684</v>
      </c>
      <c r="J134" s="57">
        <v>483</v>
      </c>
      <c r="K134" s="6">
        <f t="shared" si="14"/>
        <v>8.4</v>
      </c>
    </row>
    <row r="135" spans="1:11" ht="15" customHeight="1" x14ac:dyDescent="0.15">
      <c r="C135" s="1" t="s">
        <v>9</v>
      </c>
      <c r="D135" s="2" t="s">
        <v>554</v>
      </c>
      <c r="E135" s="57">
        <v>674</v>
      </c>
      <c r="F135" s="32">
        <f t="shared" si="15"/>
        <v>13.6</v>
      </c>
      <c r="H135" s="1" t="s">
        <v>9</v>
      </c>
      <c r="I135" s="2" t="s">
        <v>685</v>
      </c>
      <c r="J135" s="57">
        <v>467</v>
      </c>
      <c r="K135" s="6">
        <f t="shared" si="14"/>
        <v>8.1</v>
      </c>
    </row>
    <row r="136" spans="1:11" ht="15" customHeight="1" x14ac:dyDescent="0.15">
      <c r="C136" s="1" t="s">
        <v>28</v>
      </c>
      <c r="D136" s="2" t="s">
        <v>553</v>
      </c>
      <c r="E136" s="57">
        <v>450</v>
      </c>
      <c r="F136" s="32">
        <f t="shared" si="15"/>
        <v>9.1</v>
      </c>
      <c r="H136" s="1" t="s">
        <v>9</v>
      </c>
      <c r="I136" s="2" t="s">
        <v>61</v>
      </c>
      <c r="J136" s="57">
        <v>222</v>
      </c>
      <c r="K136" s="6">
        <f t="shared" si="14"/>
        <v>3.9</v>
      </c>
    </row>
    <row r="137" spans="1:11" ht="15" customHeight="1" thickBot="1" x14ac:dyDescent="0.2">
      <c r="C137" s="3" t="s">
        <v>31</v>
      </c>
      <c r="D137" s="4" t="s">
        <v>337</v>
      </c>
      <c r="E137" s="58">
        <v>243</v>
      </c>
      <c r="F137" s="40">
        <f t="shared" si="15"/>
        <v>4.9000000000000004</v>
      </c>
      <c r="H137" s="1" t="s">
        <v>1</v>
      </c>
      <c r="I137" s="2" t="s">
        <v>57</v>
      </c>
      <c r="J137" s="57">
        <v>210</v>
      </c>
      <c r="K137" s="6">
        <f t="shared" si="14"/>
        <v>3.7</v>
      </c>
    </row>
    <row r="138" spans="1:11" ht="15" customHeight="1" x14ac:dyDescent="0.15">
      <c r="H138" s="1" t="s">
        <v>27</v>
      </c>
      <c r="I138" s="2" t="s">
        <v>686</v>
      </c>
      <c r="J138" s="57">
        <v>201</v>
      </c>
      <c r="K138" s="6">
        <f t="shared" si="14"/>
        <v>3.5</v>
      </c>
    </row>
    <row r="139" spans="1:11" ht="15" customHeight="1" thickBot="1" x14ac:dyDescent="0.2">
      <c r="C139" s="19" t="s">
        <v>228</v>
      </c>
      <c r="E139" t="s">
        <v>214</v>
      </c>
      <c r="F139" s="15">
        <f>SUM(E141:E149)</f>
        <v>17105</v>
      </c>
      <c r="H139" s="1" t="s">
        <v>52</v>
      </c>
      <c r="I139" s="2" t="s">
        <v>687</v>
      </c>
      <c r="J139" s="57">
        <v>166</v>
      </c>
      <c r="K139" s="6">
        <f t="shared" si="14"/>
        <v>2.9</v>
      </c>
    </row>
    <row r="140" spans="1:11" ht="15" customHeight="1" thickBot="1" x14ac:dyDescent="0.2">
      <c r="C140" s="7" t="s">
        <v>670</v>
      </c>
      <c r="D140" s="9" t="s">
        <v>286</v>
      </c>
      <c r="E140" s="70" t="s">
        <v>740</v>
      </c>
      <c r="F140" s="8" t="s">
        <v>213</v>
      </c>
      <c r="H140" s="1" t="s">
        <v>9</v>
      </c>
      <c r="I140" s="2" t="s">
        <v>688</v>
      </c>
      <c r="J140" s="57">
        <v>165</v>
      </c>
      <c r="K140" s="6">
        <f t="shared" si="14"/>
        <v>2.9</v>
      </c>
    </row>
    <row r="141" spans="1:11" ht="15" customHeight="1" thickTop="1" x14ac:dyDescent="0.15">
      <c r="C141" s="10" t="s">
        <v>27</v>
      </c>
      <c r="D141" s="5" t="s">
        <v>555</v>
      </c>
      <c r="E141" s="60">
        <v>6134</v>
      </c>
      <c r="F141" s="6">
        <f t="shared" ref="F141:F149" si="16">ROUND(E141/$F$139*100,1)</f>
        <v>35.9</v>
      </c>
      <c r="H141" s="1" t="s">
        <v>1</v>
      </c>
      <c r="I141" s="2" t="s">
        <v>689</v>
      </c>
      <c r="J141" s="57">
        <v>132</v>
      </c>
      <c r="K141" s="6">
        <f t="shared" si="14"/>
        <v>2.2999999999999998</v>
      </c>
    </row>
    <row r="142" spans="1:11" ht="15" customHeight="1" x14ac:dyDescent="0.15">
      <c r="A142" s="84"/>
      <c r="C142" s="1" t="s">
        <v>12</v>
      </c>
      <c r="D142" s="2" t="s">
        <v>338</v>
      </c>
      <c r="E142" s="57">
        <v>3417</v>
      </c>
      <c r="F142" s="6">
        <f t="shared" si="16"/>
        <v>20</v>
      </c>
      <c r="H142" s="29" t="s">
        <v>9</v>
      </c>
      <c r="I142" s="30" t="s">
        <v>62</v>
      </c>
      <c r="J142" s="61">
        <v>75</v>
      </c>
      <c r="K142" s="32">
        <f t="shared" si="14"/>
        <v>1.3</v>
      </c>
    </row>
    <row r="143" spans="1:11" ht="15" customHeight="1" x14ac:dyDescent="0.15">
      <c r="A143" s="85"/>
      <c r="C143" s="1" t="s">
        <v>27</v>
      </c>
      <c r="D143" s="2" t="s">
        <v>556</v>
      </c>
      <c r="E143" s="57">
        <v>3055</v>
      </c>
      <c r="F143" s="6">
        <f t="shared" si="16"/>
        <v>17.899999999999999</v>
      </c>
      <c r="H143" s="1" t="s">
        <v>12</v>
      </c>
      <c r="I143" s="2" t="s">
        <v>61</v>
      </c>
      <c r="J143" s="2">
        <v>54</v>
      </c>
      <c r="K143" s="32">
        <f t="shared" si="14"/>
        <v>0.9</v>
      </c>
    </row>
    <row r="144" spans="1:11" ht="15" customHeight="1" x14ac:dyDescent="0.15">
      <c r="A144" s="85"/>
      <c r="C144" s="1" t="s">
        <v>1</v>
      </c>
      <c r="D144" s="2" t="s">
        <v>48</v>
      </c>
      <c r="E144" s="57">
        <v>1791</v>
      </c>
      <c r="F144" s="6">
        <f t="shared" si="16"/>
        <v>10.5</v>
      </c>
      <c r="H144" s="1" t="s">
        <v>12</v>
      </c>
      <c r="I144" s="2" t="s">
        <v>58</v>
      </c>
      <c r="J144" s="2">
        <v>24</v>
      </c>
      <c r="K144" s="32">
        <f t="shared" si="14"/>
        <v>0.4</v>
      </c>
    </row>
    <row r="145" spans="1:11" ht="15" customHeight="1" x14ac:dyDescent="0.15">
      <c r="A145" s="85"/>
      <c r="C145" s="1" t="s">
        <v>28</v>
      </c>
      <c r="D145" s="2" t="s">
        <v>557</v>
      </c>
      <c r="E145" s="57">
        <v>1184</v>
      </c>
      <c r="F145" s="6">
        <f t="shared" si="16"/>
        <v>6.9</v>
      </c>
      <c r="H145" s="1" t="s">
        <v>27</v>
      </c>
      <c r="I145" s="2" t="s">
        <v>690</v>
      </c>
      <c r="J145" s="2">
        <v>20</v>
      </c>
      <c r="K145" s="32">
        <f t="shared" si="14"/>
        <v>0.3</v>
      </c>
    </row>
    <row r="146" spans="1:11" ht="15" customHeight="1" x14ac:dyDescent="0.15">
      <c r="C146" s="1" t="s">
        <v>9</v>
      </c>
      <c r="D146" s="2" t="s">
        <v>560</v>
      </c>
      <c r="E146" s="57">
        <v>593</v>
      </c>
      <c r="F146" s="6">
        <f t="shared" si="16"/>
        <v>3.5</v>
      </c>
      <c r="H146" s="1" t="s">
        <v>27</v>
      </c>
      <c r="I146" s="2" t="s">
        <v>59</v>
      </c>
      <c r="J146" s="2">
        <v>16</v>
      </c>
      <c r="K146" s="32">
        <f t="shared" si="14"/>
        <v>0.3</v>
      </c>
    </row>
    <row r="147" spans="1:11" ht="15" customHeight="1" x14ac:dyDescent="0.15">
      <c r="C147" s="1" t="s">
        <v>12</v>
      </c>
      <c r="D147" s="2" t="s">
        <v>339</v>
      </c>
      <c r="E147" s="57">
        <v>444</v>
      </c>
      <c r="F147" s="6">
        <f t="shared" si="16"/>
        <v>2.6</v>
      </c>
      <c r="H147" s="1" t="s">
        <v>1</v>
      </c>
      <c r="I147" s="2" t="s">
        <v>58</v>
      </c>
      <c r="J147" s="2">
        <v>10</v>
      </c>
      <c r="K147" s="32">
        <f t="shared" si="14"/>
        <v>0.2</v>
      </c>
    </row>
    <row r="148" spans="1:11" ht="15" customHeight="1" thickBot="1" x14ac:dyDescent="0.2">
      <c r="C148" s="1" t="s">
        <v>28</v>
      </c>
      <c r="D148" s="2" t="s">
        <v>558</v>
      </c>
      <c r="E148" s="57">
        <v>355</v>
      </c>
      <c r="F148" s="32">
        <f t="shared" si="16"/>
        <v>2.1</v>
      </c>
      <c r="H148" s="3" t="s">
        <v>9</v>
      </c>
      <c r="I148" s="4" t="s">
        <v>60</v>
      </c>
      <c r="J148" s="4">
        <v>5</v>
      </c>
      <c r="K148" s="40">
        <f t="shared" si="14"/>
        <v>0.1</v>
      </c>
    </row>
    <row r="149" spans="1:11" ht="15" customHeight="1" thickBot="1" x14ac:dyDescent="0.2">
      <c r="C149" s="3" t="s">
        <v>31</v>
      </c>
      <c r="D149" s="4" t="s">
        <v>559</v>
      </c>
      <c r="E149" s="58">
        <v>132</v>
      </c>
      <c r="F149" s="40">
        <f t="shared" si="16"/>
        <v>0.8</v>
      </c>
    </row>
    <row r="150" spans="1:11" ht="15" customHeight="1" x14ac:dyDescent="0.15">
      <c r="C150" s="16"/>
      <c r="D150" s="16"/>
      <c r="E150" s="71"/>
      <c r="F150" s="17"/>
    </row>
    <row r="151" spans="1:11" ht="15" customHeight="1" x14ac:dyDescent="0.15"/>
    <row r="152" spans="1:11" ht="15" customHeight="1" x14ac:dyDescent="0.15"/>
    <row r="153" spans="1:11" ht="15" customHeight="1" x14ac:dyDescent="0.15"/>
    <row r="154" spans="1:11" ht="15" customHeight="1" thickBot="1" x14ac:dyDescent="0.2">
      <c r="C154" t="s">
        <v>232</v>
      </c>
      <c r="E154" t="s">
        <v>214</v>
      </c>
      <c r="F154" s="15">
        <f>SUM(E156:E173)</f>
        <v>32661</v>
      </c>
      <c r="H154" s="19" t="s">
        <v>237</v>
      </c>
      <c r="J154" t="s">
        <v>214</v>
      </c>
      <c r="K154" s="15">
        <f>SUM(J156:J164)</f>
        <v>5617</v>
      </c>
    </row>
    <row r="155" spans="1:11" ht="15" customHeight="1" thickBot="1" x14ac:dyDescent="0.2">
      <c r="C155" s="7" t="s">
        <v>670</v>
      </c>
      <c r="D155" s="9" t="s">
        <v>286</v>
      </c>
      <c r="E155" s="70" t="s">
        <v>740</v>
      </c>
      <c r="F155" s="8" t="s">
        <v>213</v>
      </c>
      <c r="H155" s="7" t="s">
        <v>670</v>
      </c>
      <c r="I155" s="9" t="s">
        <v>286</v>
      </c>
      <c r="J155" s="70" t="s">
        <v>740</v>
      </c>
      <c r="K155" s="8" t="s">
        <v>213</v>
      </c>
    </row>
    <row r="156" spans="1:11" ht="15" customHeight="1" thickTop="1" x14ac:dyDescent="0.15">
      <c r="C156" s="10" t="s">
        <v>9</v>
      </c>
      <c r="D156" s="5" t="s">
        <v>353</v>
      </c>
      <c r="E156" s="57">
        <v>5656</v>
      </c>
      <c r="F156" s="6">
        <f t="shared" ref="F156:F173" si="17">ROUND(E156/$F$154*100,1)</f>
        <v>17.3</v>
      </c>
      <c r="H156" s="10" t="s">
        <v>9</v>
      </c>
      <c r="I156" s="25" t="s">
        <v>591</v>
      </c>
      <c r="J156" s="60">
        <v>1760</v>
      </c>
      <c r="K156" s="6">
        <f>ROUND(J156/$K$154*100,1)</f>
        <v>31.3</v>
      </c>
    </row>
    <row r="157" spans="1:11" ht="15" customHeight="1" x14ac:dyDescent="0.15">
      <c r="C157" s="1" t="s">
        <v>9</v>
      </c>
      <c r="D157" s="2" t="s">
        <v>354</v>
      </c>
      <c r="E157" s="57">
        <v>5200</v>
      </c>
      <c r="F157" s="6">
        <f t="shared" si="17"/>
        <v>15.9</v>
      </c>
      <c r="H157" s="1" t="s">
        <v>52</v>
      </c>
      <c r="I157" s="23" t="s">
        <v>589</v>
      </c>
      <c r="J157" s="57">
        <v>931</v>
      </c>
      <c r="K157" s="6">
        <f t="shared" ref="K157:K164" si="18">ROUND(J157/$K$154*100,1)</f>
        <v>16.600000000000001</v>
      </c>
    </row>
    <row r="158" spans="1:11" ht="15" customHeight="1" x14ac:dyDescent="0.15">
      <c r="C158" s="1" t="s">
        <v>9</v>
      </c>
      <c r="D158" s="2" t="s">
        <v>355</v>
      </c>
      <c r="E158" s="57">
        <v>4959</v>
      </c>
      <c r="F158" s="6">
        <f t="shared" si="17"/>
        <v>15.2</v>
      </c>
      <c r="H158" s="1" t="s">
        <v>12</v>
      </c>
      <c r="I158" s="23" t="s">
        <v>594</v>
      </c>
      <c r="J158" s="57">
        <v>891</v>
      </c>
      <c r="K158" s="6">
        <f t="shared" si="18"/>
        <v>15.9</v>
      </c>
    </row>
    <row r="159" spans="1:11" ht="15" customHeight="1" x14ac:dyDescent="0.15">
      <c r="C159" s="1" t="s">
        <v>1</v>
      </c>
      <c r="D159" s="2" t="s">
        <v>358</v>
      </c>
      <c r="E159" s="57">
        <v>4156</v>
      </c>
      <c r="F159" s="6">
        <f t="shared" si="17"/>
        <v>12.7</v>
      </c>
      <c r="H159" s="1" t="s">
        <v>9</v>
      </c>
      <c r="I159" s="23" t="s">
        <v>592</v>
      </c>
      <c r="J159" s="57">
        <v>639</v>
      </c>
      <c r="K159" s="6">
        <f t="shared" si="18"/>
        <v>11.4</v>
      </c>
    </row>
    <row r="160" spans="1:11" ht="15" customHeight="1" x14ac:dyDescent="0.15">
      <c r="C160" s="1" t="s">
        <v>1</v>
      </c>
      <c r="D160" s="2" t="s">
        <v>356</v>
      </c>
      <c r="E160" s="57">
        <v>2805</v>
      </c>
      <c r="F160" s="6">
        <f t="shared" si="17"/>
        <v>8.6</v>
      </c>
      <c r="H160" s="1" t="s">
        <v>9</v>
      </c>
      <c r="I160" s="23" t="s">
        <v>593</v>
      </c>
      <c r="J160" s="57">
        <v>639</v>
      </c>
      <c r="K160" s="6">
        <f t="shared" si="18"/>
        <v>11.4</v>
      </c>
    </row>
    <row r="161" spans="3:11" ht="15" customHeight="1" x14ac:dyDescent="0.15">
      <c r="C161" s="1" t="s">
        <v>9</v>
      </c>
      <c r="D161" s="2" t="s">
        <v>360</v>
      </c>
      <c r="E161" s="57">
        <v>1789</v>
      </c>
      <c r="F161" s="6">
        <f t="shared" si="17"/>
        <v>5.5</v>
      </c>
      <c r="H161" s="1" t="s">
        <v>1</v>
      </c>
      <c r="I161" s="23" t="s">
        <v>588</v>
      </c>
      <c r="J161" s="57">
        <v>397</v>
      </c>
      <c r="K161" s="6">
        <f t="shared" si="18"/>
        <v>7.1</v>
      </c>
    </row>
    <row r="162" spans="3:11" ht="15" customHeight="1" x14ac:dyDescent="0.15">
      <c r="C162" s="1" t="s">
        <v>9</v>
      </c>
      <c r="D162" s="2" t="s">
        <v>364</v>
      </c>
      <c r="E162" s="57">
        <v>1555</v>
      </c>
      <c r="F162" s="6">
        <f t="shared" si="17"/>
        <v>4.8</v>
      </c>
      <c r="H162" s="1" t="s">
        <v>27</v>
      </c>
      <c r="I162" s="23" t="s">
        <v>692</v>
      </c>
      <c r="J162" s="57">
        <v>222</v>
      </c>
      <c r="K162" s="32">
        <f t="shared" si="18"/>
        <v>4</v>
      </c>
    </row>
    <row r="163" spans="3:11" ht="15" customHeight="1" x14ac:dyDescent="0.15">
      <c r="C163" s="1" t="s">
        <v>27</v>
      </c>
      <c r="D163" s="2" t="s">
        <v>357</v>
      </c>
      <c r="E163" s="57">
        <v>1272</v>
      </c>
      <c r="F163" s="6">
        <f t="shared" si="17"/>
        <v>3.9</v>
      </c>
      <c r="H163" s="1" t="s">
        <v>52</v>
      </c>
      <c r="I163" s="23" t="s">
        <v>693</v>
      </c>
      <c r="J163" s="57">
        <v>70</v>
      </c>
      <c r="K163" s="32">
        <f t="shared" si="18"/>
        <v>1.2</v>
      </c>
    </row>
    <row r="164" spans="3:11" ht="15" customHeight="1" thickBot="1" x14ac:dyDescent="0.2">
      <c r="C164" s="1" t="s">
        <v>27</v>
      </c>
      <c r="D164" s="2" t="s">
        <v>363</v>
      </c>
      <c r="E164" s="57">
        <v>1053</v>
      </c>
      <c r="F164" s="6">
        <f t="shared" si="17"/>
        <v>3.2</v>
      </c>
      <c r="H164" s="3" t="s">
        <v>52</v>
      </c>
      <c r="I164" s="44" t="s">
        <v>590</v>
      </c>
      <c r="J164" s="58">
        <v>68</v>
      </c>
      <c r="K164" s="40">
        <f t="shared" si="18"/>
        <v>1.2</v>
      </c>
    </row>
    <row r="165" spans="3:11" ht="15" customHeight="1" x14ac:dyDescent="0.15">
      <c r="C165" s="1" t="s">
        <v>52</v>
      </c>
      <c r="D165" s="2" t="s">
        <v>359</v>
      </c>
      <c r="E165" s="57">
        <v>1040</v>
      </c>
      <c r="F165" s="6">
        <f t="shared" si="17"/>
        <v>3.2</v>
      </c>
      <c r="H165" s="16"/>
      <c r="I165" s="16"/>
      <c r="J165" s="71"/>
      <c r="K165" s="17"/>
    </row>
    <row r="166" spans="3:11" ht="15" customHeight="1" thickBot="1" x14ac:dyDescent="0.2">
      <c r="C166" s="1" t="s">
        <v>52</v>
      </c>
      <c r="D166" s="2" t="s">
        <v>361</v>
      </c>
      <c r="E166" s="57">
        <v>920</v>
      </c>
      <c r="F166" s="6">
        <f t="shared" si="17"/>
        <v>2.8</v>
      </c>
      <c r="H166" t="s">
        <v>238</v>
      </c>
      <c r="J166" t="s">
        <v>214</v>
      </c>
      <c r="K166" s="15">
        <f>SUM(J168:J179)</f>
        <v>32164</v>
      </c>
    </row>
    <row r="167" spans="3:11" ht="15" customHeight="1" thickBot="1" x14ac:dyDescent="0.2">
      <c r="C167" s="1" t="s">
        <v>52</v>
      </c>
      <c r="D167" s="2" t="s">
        <v>365</v>
      </c>
      <c r="E167" s="57">
        <v>853</v>
      </c>
      <c r="F167" s="6">
        <f t="shared" si="17"/>
        <v>2.6</v>
      </c>
      <c r="H167" s="7" t="s">
        <v>670</v>
      </c>
      <c r="I167" s="9" t="s">
        <v>286</v>
      </c>
      <c r="J167" s="70" t="s">
        <v>740</v>
      </c>
      <c r="K167" s="8" t="s">
        <v>213</v>
      </c>
    </row>
    <row r="168" spans="3:11" ht="15" customHeight="1" thickTop="1" x14ac:dyDescent="0.15">
      <c r="C168" s="1" t="s">
        <v>1</v>
      </c>
      <c r="D168" s="2" t="s">
        <v>362</v>
      </c>
      <c r="E168" s="57">
        <v>503</v>
      </c>
      <c r="F168" s="6">
        <f t="shared" si="17"/>
        <v>1.5</v>
      </c>
      <c r="H168" s="10" t="s">
        <v>52</v>
      </c>
      <c r="I168" s="5" t="s">
        <v>382</v>
      </c>
      <c r="J168" s="57">
        <v>6288</v>
      </c>
      <c r="K168" s="6">
        <f t="shared" ref="K168:K179" si="19">ROUND(J168/$K$166*100,1)</f>
        <v>19.5</v>
      </c>
    </row>
    <row r="169" spans="3:11" ht="15" customHeight="1" x14ac:dyDescent="0.15">
      <c r="C169" s="29" t="s">
        <v>27</v>
      </c>
      <c r="D169" s="30" t="s">
        <v>691</v>
      </c>
      <c r="E169" s="61">
        <v>280</v>
      </c>
      <c r="F169" s="31">
        <f t="shared" si="17"/>
        <v>0.9</v>
      </c>
      <c r="H169" s="1" t="s">
        <v>1</v>
      </c>
      <c r="I169" s="2" t="s">
        <v>383</v>
      </c>
      <c r="J169" s="57">
        <v>4589</v>
      </c>
      <c r="K169" s="6">
        <f t="shared" si="19"/>
        <v>14.3</v>
      </c>
    </row>
    <row r="170" spans="3:11" ht="15" customHeight="1" x14ac:dyDescent="0.15">
      <c r="C170" s="1" t="s">
        <v>1</v>
      </c>
      <c r="D170" s="2" t="s">
        <v>65</v>
      </c>
      <c r="E170" s="57">
        <v>240</v>
      </c>
      <c r="F170" s="32">
        <f t="shared" si="17"/>
        <v>0.7</v>
      </c>
      <c r="H170" s="1" t="s">
        <v>1</v>
      </c>
      <c r="I170" s="2" t="s">
        <v>381</v>
      </c>
      <c r="J170" s="57">
        <v>4074</v>
      </c>
      <c r="K170" s="6">
        <f t="shared" si="19"/>
        <v>12.7</v>
      </c>
    </row>
    <row r="171" spans="3:11" ht="15" customHeight="1" x14ac:dyDescent="0.15">
      <c r="C171" s="1" t="s">
        <v>12</v>
      </c>
      <c r="D171" s="2" t="s">
        <v>65</v>
      </c>
      <c r="E171" s="57">
        <v>240</v>
      </c>
      <c r="F171" s="32">
        <f t="shared" si="17"/>
        <v>0.7</v>
      </c>
      <c r="H171" s="1" t="s">
        <v>12</v>
      </c>
      <c r="I171" s="2" t="s">
        <v>384</v>
      </c>
      <c r="J171" s="57">
        <v>3316</v>
      </c>
      <c r="K171" s="6">
        <f t="shared" si="19"/>
        <v>10.3</v>
      </c>
    </row>
    <row r="172" spans="3:11" ht="15" customHeight="1" x14ac:dyDescent="0.15">
      <c r="C172" s="1" t="s">
        <v>27</v>
      </c>
      <c r="D172" s="2" t="s">
        <v>64</v>
      </c>
      <c r="E172" s="57">
        <v>100</v>
      </c>
      <c r="F172" s="32">
        <f t="shared" si="17"/>
        <v>0.3</v>
      </c>
      <c r="H172" s="1" t="s">
        <v>12</v>
      </c>
      <c r="I172" s="2" t="s">
        <v>386</v>
      </c>
      <c r="J172" s="57">
        <v>3183</v>
      </c>
      <c r="K172" s="6">
        <f t="shared" si="19"/>
        <v>9.9</v>
      </c>
    </row>
    <row r="173" spans="3:11" ht="15" customHeight="1" thickBot="1" x14ac:dyDescent="0.2">
      <c r="C173" s="3" t="s">
        <v>12</v>
      </c>
      <c r="D173" s="4" t="s">
        <v>63</v>
      </c>
      <c r="E173" s="58">
        <v>40</v>
      </c>
      <c r="F173" s="40">
        <f t="shared" si="17"/>
        <v>0.1</v>
      </c>
      <c r="H173" s="1" t="s">
        <v>9</v>
      </c>
      <c r="I173" s="2" t="s">
        <v>385</v>
      </c>
      <c r="J173" s="57">
        <v>2640</v>
      </c>
      <c r="K173" s="6">
        <f t="shared" si="19"/>
        <v>8.1999999999999993</v>
      </c>
    </row>
    <row r="174" spans="3:11" ht="15" customHeight="1" x14ac:dyDescent="0.15">
      <c r="C174" s="16"/>
      <c r="D174" s="16"/>
      <c r="E174" s="71"/>
      <c r="F174" s="17"/>
      <c r="H174" s="1" t="s">
        <v>9</v>
      </c>
      <c r="I174" s="2" t="s">
        <v>388</v>
      </c>
      <c r="J174" s="57">
        <v>2537</v>
      </c>
      <c r="K174" s="6">
        <f t="shared" si="19"/>
        <v>7.9</v>
      </c>
    </row>
    <row r="175" spans="3:11" ht="15" customHeight="1" thickBot="1" x14ac:dyDescent="0.2">
      <c r="C175" t="s">
        <v>233</v>
      </c>
      <c r="E175" t="s">
        <v>214</v>
      </c>
      <c r="F175" s="15">
        <f>SUM(E177:E197)</f>
        <v>18220</v>
      </c>
      <c r="H175" s="1" t="s">
        <v>27</v>
      </c>
      <c r="I175" s="2" t="s">
        <v>390</v>
      </c>
      <c r="J175" s="57">
        <v>2093</v>
      </c>
      <c r="K175" s="6">
        <f t="shared" si="19"/>
        <v>6.5</v>
      </c>
    </row>
    <row r="176" spans="3:11" ht="15" customHeight="1" thickBot="1" x14ac:dyDescent="0.2">
      <c r="C176" s="7" t="s">
        <v>670</v>
      </c>
      <c r="D176" s="9" t="s">
        <v>286</v>
      </c>
      <c r="E176" s="70" t="s">
        <v>740</v>
      </c>
      <c r="F176" s="8" t="s">
        <v>213</v>
      </c>
      <c r="H176" s="1" t="s">
        <v>27</v>
      </c>
      <c r="I176" s="2" t="s">
        <v>387</v>
      </c>
      <c r="J176" s="57">
        <v>1723</v>
      </c>
      <c r="K176" s="6">
        <f t="shared" si="19"/>
        <v>5.4</v>
      </c>
    </row>
    <row r="177" spans="3:11" ht="15" customHeight="1" thickTop="1" x14ac:dyDescent="0.15">
      <c r="C177" s="10" t="s">
        <v>9</v>
      </c>
      <c r="D177" s="5" t="s">
        <v>583</v>
      </c>
      <c r="E177" s="57">
        <v>4554</v>
      </c>
      <c r="F177" s="6">
        <f t="shared" ref="F177:F197" si="20">ROUND(E177/$F$175*100,1)</f>
        <v>25</v>
      </c>
      <c r="H177" s="1" t="s">
        <v>27</v>
      </c>
      <c r="I177" s="2" t="s">
        <v>389</v>
      </c>
      <c r="J177" s="57">
        <v>1639</v>
      </c>
      <c r="K177" s="6">
        <f t="shared" si="19"/>
        <v>5.0999999999999996</v>
      </c>
    </row>
    <row r="178" spans="3:11" ht="15" customHeight="1" x14ac:dyDescent="0.15">
      <c r="C178" s="1" t="s">
        <v>9</v>
      </c>
      <c r="D178" s="2" t="s">
        <v>585</v>
      </c>
      <c r="E178" s="57">
        <v>2990</v>
      </c>
      <c r="F178" s="6">
        <f t="shared" si="20"/>
        <v>16.399999999999999</v>
      </c>
      <c r="H178" s="1" t="s">
        <v>52</v>
      </c>
      <c r="I178" s="2" t="s">
        <v>75</v>
      </c>
      <c r="J178" s="57">
        <v>81</v>
      </c>
      <c r="K178" s="6">
        <f t="shared" si="19"/>
        <v>0.3</v>
      </c>
    </row>
    <row r="179" spans="3:11" ht="15" customHeight="1" thickBot="1" x14ac:dyDescent="0.2">
      <c r="C179" s="1" t="s">
        <v>9</v>
      </c>
      <c r="D179" s="2" t="s">
        <v>584</v>
      </c>
      <c r="E179" s="57">
        <v>2198</v>
      </c>
      <c r="F179" s="6">
        <f t="shared" si="20"/>
        <v>12.1</v>
      </c>
      <c r="H179" s="3" t="s">
        <v>9</v>
      </c>
      <c r="I179" s="4" t="s">
        <v>694</v>
      </c>
      <c r="J179" s="58">
        <v>1</v>
      </c>
      <c r="K179" s="40">
        <f t="shared" si="19"/>
        <v>0</v>
      </c>
    </row>
    <row r="180" spans="3:11" ht="15" customHeight="1" x14ac:dyDescent="0.15">
      <c r="C180" s="1" t="s">
        <v>52</v>
      </c>
      <c r="D180" s="2" t="s">
        <v>581</v>
      </c>
      <c r="E180" s="57">
        <v>1883</v>
      </c>
      <c r="F180" s="6">
        <f t="shared" si="20"/>
        <v>10.3</v>
      </c>
    </row>
    <row r="181" spans="3:11" ht="15" customHeight="1" thickBot="1" x14ac:dyDescent="0.2">
      <c r="C181" s="1" t="s">
        <v>52</v>
      </c>
      <c r="D181" s="2" t="s">
        <v>580</v>
      </c>
      <c r="E181" s="57">
        <v>1801</v>
      </c>
      <c r="F181" s="6">
        <f t="shared" si="20"/>
        <v>9.9</v>
      </c>
      <c r="H181" t="s">
        <v>239</v>
      </c>
      <c r="J181" t="s">
        <v>214</v>
      </c>
      <c r="K181" s="15">
        <f>SUM(J183:J190)</f>
        <v>10546</v>
      </c>
    </row>
    <row r="182" spans="3:11" ht="15" customHeight="1" thickBot="1" x14ac:dyDescent="0.2">
      <c r="C182" s="1" t="s">
        <v>1</v>
      </c>
      <c r="D182" s="2" t="s">
        <v>575</v>
      </c>
      <c r="E182" s="57">
        <v>1498</v>
      </c>
      <c r="F182" s="6">
        <f t="shared" si="20"/>
        <v>8.1999999999999993</v>
      </c>
      <c r="H182" s="7" t="s">
        <v>670</v>
      </c>
      <c r="I182" s="9" t="s">
        <v>286</v>
      </c>
      <c r="J182" s="70" t="s">
        <v>740</v>
      </c>
      <c r="K182" s="8" t="s">
        <v>213</v>
      </c>
    </row>
    <row r="183" spans="3:11" ht="15" customHeight="1" thickTop="1" x14ac:dyDescent="0.15">
      <c r="C183" s="1" t="s">
        <v>27</v>
      </c>
      <c r="D183" s="2" t="s">
        <v>577</v>
      </c>
      <c r="E183" s="57">
        <v>841</v>
      </c>
      <c r="F183" s="6">
        <f t="shared" si="20"/>
        <v>4.5999999999999996</v>
      </c>
      <c r="H183" s="10" t="s">
        <v>52</v>
      </c>
      <c r="I183" s="5" t="s">
        <v>599</v>
      </c>
      <c r="J183" s="57">
        <v>2673</v>
      </c>
      <c r="K183" s="6">
        <f t="shared" ref="K183:K190" si="21">ROUND(J183/$K$181*100,1)</f>
        <v>25.3</v>
      </c>
    </row>
    <row r="184" spans="3:11" ht="15" customHeight="1" x14ac:dyDescent="0.15">
      <c r="C184" s="1" t="s">
        <v>9</v>
      </c>
      <c r="D184" s="2" t="s">
        <v>587</v>
      </c>
      <c r="E184" s="57">
        <v>556</v>
      </c>
      <c r="F184" s="6">
        <f t="shared" si="20"/>
        <v>3.1</v>
      </c>
      <c r="H184" s="1" t="s">
        <v>9</v>
      </c>
      <c r="I184" s="2" t="s">
        <v>600</v>
      </c>
      <c r="J184" s="57">
        <v>1829</v>
      </c>
      <c r="K184" s="6">
        <f t="shared" si="21"/>
        <v>17.3</v>
      </c>
    </row>
    <row r="185" spans="3:11" ht="15" customHeight="1" x14ac:dyDescent="0.15">
      <c r="C185" s="1" t="s">
        <v>1</v>
      </c>
      <c r="D185" s="2" t="s">
        <v>576</v>
      </c>
      <c r="E185" s="57">
        <v>532</v>
      </c>
      <c r="F185" s="6">
        <f t="shared" si="20"/>
        <v>2.9</v>
      </c>
      <c r="H185" s="1" t="s">
        <v>1</v>
      </c>
      <c r="I185" s="2" t="s">
        <v>595</v>
      </c>
      <c r="J185" s="57">
        <v>1623</v>
      </c>
      <c r="K185" s="6">
        <f t="shared" si="21"/>
        <v>15.4</v>
      </c>
    </row>
    <row r="186" spans="3:11" ht="15" customHeight="1" x14ac:dyDescent="0.15">
      <c r="C186" s="1" t="s">
        <v>9</v>
      </c>
      <c r="D186" s="2" t="s">
        <v>66</v>
      </c>
      <c r="E186" s="57">
        <v>360</v>
      </c>
      <c r="F186" s="6">
        <f t="shared" si="20"/>
        <v>2</v>
      </c>
      <c r="H186" s="1" t="s">
        <v>12</v>
      </c>
      <c r="I186" s="2" t="s">
        <v>602</v>
      </c>
      <c r="J186" s="57">
        <v>1253</v>
      </c>
      <c r="K186" s="6">
        <f t="shared" si="21"/>
        <v>11.9</v>
      </c>
    </row>
    <row r="187" spans="3:11" ht="15" customHeight="1" x14ac:dyDescent="0.15">
      <c r="C187" s="1" t="s">
        <v>27</v>
      </c>
      <c r="D187" s="2" t="s">
        <v>579</v>
      </c>
      <c r="E187" s="57">
        <v>268</v>
      </c>
      <c r="F187" s="6">
        <f t="shared" si="20"/>
        <v>1.5</v>
      </c>
      <c r="H187" s="1" t="s">
        <v>27</v>
      </c>
      <c r="I187" s="2" t="s">
        <v>598</v>
      </c>
      <c r="J187" s="57">
        <v>1211</v>
      </c>
      <c r="K187" s="6">
        <f t="shared" si="21"/>
        <v>11.5</v>
      </c>
    </row>
    <row r="188" spans="3:11" ht="15" customHeight="1" x14ac:dyDescent="0.15">
      <c r="C188" s="1" t="s">
        <v>9</v>
      </c>
      <c r="D188" s="2" t="s">
        <v>70</v>
      </c>
      <c r="E188" s="57">
        <v>260</v>
      </c>
      <c r="F188" s="6">
        <f t="shared" si="20"/>
        <v>1.4</v>
      </c>
      <c r="H188" s="1" t="s">
        <v>1</v>
      </c>
      <c r="I188" s="2" t="s">
        <v>596</v>
      </c>
      <c r="J188" s="57">
        <v>935</v>
      </c>
      <c r="K188" s="6">
        <f t="shared" si="21"/>
        <v>8.9</v>
      </c>
    </row>
    <row r="189" spans="3:11" ht="15" customHeight="1" x14ac:dyDescent="0.15">
      <c r="C189" s="29" t="s">
        <v>9</v>
      </c>
      <c r="D189" s="30" t="s">
        <v>586</v>
      </c>
      <c r="E189" s="61">
        <v>207</v>
      </c>
      <c r="F189" s="31">
        <f t="shared" si="20"/>
        <v>1.1000000000000001</v>
      </c>
      <c r="H189" s="1" t="s">
        <v>27</v>
      </c>
      <c r="I189" s="2" t="s">
        <v>597</v>
      </c>
      <c r="J189" s="57">
        <v>758</v>
      </c>
      <c r="K189" s="32">
        <f t="shared" si="21"/>
        <v>7.2</v>
      </c>
    </row>
    <row r="190" spans="3:11" ht="15" customHeight="1" thickBot="1" x14ac:dyDescent="0.2">
      <c r="C190" s="1" t="s">
        <v>12</v>
      </c>
      <c r="D190" s="2" t="s">
        <v>67</v>
      </c>
      <c r="E190" s="57">
        <v>81</v>
      </c>
      <c r="F190" s="32">
        <f t="shared" si="20"/>
        <v>0.4</v>
      </c>
      <c r="H190" s="3" t="s">
        <v>9</v>
      </c>
      <c r="I190" s="4" t="s">
        <v>601</v>
      </c>
      <c r="J190" s="58">
        <v>264</v>
      </c>
      <c r="K190" s="40">
        <f t="shared" si="21"/>
        <v>2.5</v>
      </c>
    </row>
    <row r="191" spans="3:11" ht="15" customHeight="1" x14ac:dyDescent="0.15">
      <c r="C191" s="1" t="s">
        <v>27</v>
      </c>
      <c r="D191" s="2" t="s">
        <v>578</v>
      </c>
      <c r="E191" s="57">
        <v>67</v>
      </c>
      <c r="F191" s="32">
        <f t="shared" si="20"/>
        <v>0.4</v>
      </c>
    </row>
    <row r="192" spans="3:11" ht="15" customHeight="1" thickBot="1" x14ac:dyDescent="0.2">
      <c r="C192" s="1" t="s">
        <v>1</v>
      </c>
      <c r="D192" s="2" t="s">
        <v>67</v>
      </c>
      <c r="E192" s="57">
        <v>43</v>
      </c>
      <c r="F192" s="32">
        <f t="shared" si="20"/>
        <v>0.2</v>
      </c>
      <c r="H192" s="19" t="s">
        <v>240</v>
      </c>
      <c r="J192" t="s">
        <v>214</v>
      </c>
      <c r="K192" s="15">
        <f>SUM(J194:J204)</f>
        <v>32324</v>
      </c>
    </row>
    <row r="193" spans="3:11" ht="15" customHeight="1" thickBot="1" x14ac:dyDescent="0.2">
      <c r="C193" s="1" t="s">
        <v>52</v>
      </c>
      <c r="D193" s="2" t="s">
        <v>582</v>
      </c>
      <c r="E193" s="57">
        <v>26</v>
      </c>
      <c r="F193" s="32">
        <f t="shared" si="20"/>
        <v>0.1</v>
      </c>
      <c r="H193" s="7" t="s">
        <v>670</v>
      </c>
      <c r="I193" s="9" t="s">
        <v>286</v>
      </c>
      <c r="J193" s="70" t="s">
        <v>740</v>
      </c>
      <c r="K193" s="8" t="s">
        <v>213</v>
      </c>
    </row>
    <row r="194" spans="3:11" ht="15" customHeight="1" thickTop="1" x14ac:dyDescent="0.15">
      <c r="C194" s="1" t="s">
        <v>1</v>
      </c>
      <c r="D194" s="2" t="s">
        <v>574</v>
      </c>
      <c r="E194" s="57">
        <v>21</v>
      </c>
      <c r="F194" s="32">
        <f t="shared" si="20"/>
        <v>0.1</v>
      </c>
      <c r="H194" s="10" t="s">
        <v>52</v>
      </c>
      <c r="I194" s="5" t="s">
        <v>392</v>
      </c>
      <c r="J194" s="60">
        <v>7081</v>
      </c>
      <c r="K194" s="6">
        <f t="shared" ref="K194:K204" si="22">ROUND(J194/$K$192*100,1)</f>
        <v>21.9</v>
      </c>
    </row>
    <row r="195" spans="3:11" ht="15" customHeight="1" x14ac:dyDescent="0.15">
      <c r="C195" s="1" t="s">
        <v>9</v>
      </c>
      <c r="D195" s="2" t="s">
        <v>69</v>
      </c>
      <c r="E195" s="57">
        <v>17</v>
      </c>
      <c r="F195" s="32">
        <f t="shared" si="20"/>
        <v>0.1</v>
      </c>
      <c r="H195" s="1" t="s">
        <v>9</v>
      </c>
      <c r="I195" s="2" t="s">
        <v>391</v>
      </c>
      <c r="J195" s="57">
        <v>6592</v>
      </c>
      <c r="K195" s="6">
        <f t="shared" si="22"/>
        <v>20.399999999999999</v>
      </c>
    </row>
    <row r="196" spans="3:11" ht="15" customHeight="1" x14ac:dyDescent="0.15">
      <c r="C196" s="1" t="s">
        <v>9</v>
      </c>
      <c r="D196" s="2" t="s">
        <v>68</v>
      </c>
      <c r="E196" s="57">
        <v>10</v>
      </c>
      <c r="F196" s="32">
        <f t="shared" si="20"/>
        <v>0.1</v>
      </c>
      <c r="H196" s="1" t="s">
        <v>1</v>
      </c>
      <c r="I196" s="2" t="s">
        <v>393</v>
      </c>
      <c r="J196" s="57">
        <v>3739</v>
      </c>
      <c r="K196" s="6">
        <f t="shared" si="22"/>
        <v>11.6</v>
      </c>
    </row>
    <row r="197" spans="3:11" ht="15" customHeight="1" thickBot="1" x14ac:dyDescent="0.2">
      <c r="C197" s="3" t="s">
        <v>1</v>
      </c>
      <c r="D197" s="4" t="s">
        <v>66</v>
      </c>
      <c r="E197" s="58">
        <v>7</v>
      </c>
      <c r="F197" s="40">
        <f t="shared" si="20"/>
        <v>0</v>
      </c>
      <c r="H197" s="1" t="s">
        <v>12</v>
      </c>
      <c r="I197" s="2" t="s">
        <v>396</v>
      </c>
      <c r="J197" s="57">
        <v>3313</v>
      </c>
      <c r="K197" s="6">
        <f t="shared" si="22"/>
        <v>10.199999999999999</v>
      </c>
    </row>
    <row r="198" spans="3:11" ht="15" customHeight="1" x14ac:dyDescent="0.15">
      <c r="C198" s="16"/>
      <c r="D198" s="16"/>
      <c r="E198" s="71"/>
      <c r="F198" s="17"/>
      <c r="H198" s="1" t="s">
        <v>1</v>
      </c>
      <c r="I198" s="2" t="s">
        <v>395</v>
      </c>
      <c r="J198" s="57">
        <v>2973</v>
      </c>
      <c r="K198" s="6">
        <f t="shared" si="22"/>
        <v>9.1999999999999993</v>
      </c>
    </row>
    <row r="199" spans="3:11" ht="15" customHeight="1" thickBot="1" x14ac:dyDescent="0.2">
      <c r="C199" s="19" t="s">
        <v>234</v>
      </c>
      <c r="E199" t="s">
        <v>214</v>
      </c>
      <c r="F199" s="15">
        <f>SUM(E201:E202)</f>
        <v>1155</v>
      </c>
      <c r="H199" s="1" t="s">
        <v>27</v>
      </c>
      <c r="I199" s="2" t="s">
        <v>397</v>
      </c>
      <c r="J199" s="57">
        <v>2288</v>
      </c>
      <c r="K199" s="6">
        <f t="shared" si="22"/>
        <v>7.1</v>
      </c>
    </row>
    <row r="200" spans="3:11" ht="15" customHeight="1" thickBot="1" x14ac:dyDescent="0.2">
      <c r="C200" s="7" t="s">
        <v>670</v>
      </c>
      <c r="D200" s="9" t="s">
        <v>286</v>
      </c>
      <c r="E200" s="70" t="s">
        <v>740</v>
      </c>
      <c r="F200" s="8" t="s">
        <v>213</v>
      </c>
      <c r="H200" s="1" t="s">
        <v>12</v>
      </c>
      <c r="I200" s="2" t="s">
        <v>394</v>
      </c>
      <c r="J200" s="57">
        <v>2106</v>
      </c>
      <c r="K200" s="6">
        <f t="shared" si="22"/>
        <v>6.5</v>
      </c>
    </row>
    <row r="201" spans="3:11" ht="15" customHeight="1" thickTop="1" x14ac:dyDescent="0.15">
      <c r="C201" s="33" t="s">
        <v>27</v>
      </c>
      <c r="D201" s="34" t="s">
        <v>71</v>
      </c>
      <c r="E201" s="35">
        <v>1144</v>
      </c>
      <c r="F201" s="36">
        <f>ROUND(E201/$F$199*100,1)</f>
        <v>99</v>
      </c>
      <c r="H201" s="1" t="s">
        <v>9</v>
      </c>
      <c r="I201" s="2" t="s">
        <v>399</v>
      </c>
      <c r="J201" s="57">
        <v>1402</v>
      </c>
      <c r="K201" s="6">
        <f t="shared" si="22"/>
        <v>4.3</v>
      </c>
    </row>
    <row r="202" spans="3:11" ht="15" customHeight="1" thickBot="1" x14ac:dyDescent="0.2">
      <c r="C202" s="20" t="s">
        <v>52</v>
      </c>
      <c r="D202" s="21" t="s">
        <v>71</v>
      </c>
      <c r="E202" s="22">
        <v>11</v>
      </c>
      <c r="F202" s="11">
        <f>ROUND(E202/$F$199*100,1)</f>
        <v>1</v>
      </c>
      <c r="H202" s="1" t="s">
        <v>27</v>
      </c>
      <c r="I202" s="2" t="s">
        <v>398</v>
      </c>
      <c r="J202" s="57">
        <v>1305</v>
      </c>
      <c r="K202" s="6">
        <f t="shared" si="22"/>
        <v>4</v>
      </c>
    </row>
    <row r="203" spans="3:11" ht="15" customHeight="1" x14ac:dyDescent="0.15">
      <c r="H203" s="1" t="s">
        <v>52</v>
      </c>
      <c r="I203" s="2" t="s">
        <v>76</v>
      </c>
      <c r="J203" s="57">
        <v>922</v>
      </c>
      <c r="K203" s="32">
        <f t="shared" si="22"/>
        <v>2.9</v>
      </c>
    </row>
    <row r="204" spans="3:11" ht="15" customHeight="1" thickBot="1" x14ac:dyDescent="0.2">
      <c r="H204" s="3" t="s">
        <v>12</v>
      </c>
      <c r="I204" s="4" t="s">
        <v>77</v>
      </c>
      <c r="J204" s="58">
        <v>603</v>
      </c>
      <c r="K204" s="40">
        <f t="shared" si="22"/>
        <v>1.9</v>
      </c>
    </row>
    <row r="205" spans="3:11" ht="15" customHeight="1" x14ac:dyDescent="0.15">
      <c r="H205" s="16"/>
      <c r="I205" s="16"/>
      <c r="J205" s="71"/>
      <c r="K205" s="17"/>
    </row>
    <row r="206" spans="3:11" ht="15" customHeight="1" thickBot="1" x14ac:dyDescent="0.2">
      <c r="C206" t="s">
        <v>235</v>
      </c>
      <c r="E206" t="s">
        <v>214</v>
      </c>
      <c r="F206" s="15">
        <f>SUM(E208:E213)</f>
        <v>12324</v>
      </c>
      <c r="H206" t="s">
        <v>241</v>
      </c>
      <c r="J206" t="s">
        <v>214</v>
      </c>
      <c r="K206" s="15">
        <f>SUM(J208:J213)</f>
        <v>9188</v>
      </c>
    </row>
    <row r="207" spans="3:11" ht="15" customHeight="1" thickBot="1" x14ac:dyDescent="0.2">
      <c r="C207" s="7" t="s">
        <v>670</v>
      </c>
      <c r="D207" s="9" t="s">
        <v>286</v>
      </c>
      <c r="E207" s="70" t="s">
        <v>740</v>
      </c>
      <c r="F207" s="8" t="s">
        <v>213</v>
      </c>
      <c r="H207" s="7" t="s">
        <v>670</v>
      </c>
      <c r="I207" s="9" t="s">
        <v>286</v>
      </c>
      <c r="J207" s="70" t="s">
        <v>740</v>
      </c>
      <c r="K207" s="8" t="s">
        <v>213</v>
      </c>
    </row>
    <row r="208" spans="3:11" ht="15" customHeight="1" thickTop="1" x14ac:dyDescent="0.15">
      <c r="C208" s="10" t="s">
        <v>12</v>
      </c>
      <c r="D208" s="25" t="s">
        <v>367</v>
      </c>
      <c r="E208" s="57">
        <v>3163</v>
      </c>
      <c r="F208" s="6">
        <f t="shared" ref="F208:F213" si="23">ROUND(E208/$F$206*100,1)</f>
        <v>25.7</v>
      </c>
      <c r="H208" s="10" t="s">
        <v>9</v>
      </c>
      <c r="I208" s="5" t="s">
        <v>607</v>
      </c>
      <c r="J208" s="57">
        <v>2973</v>
      </c>
      <c r="K208" s="6">
        <f t="shared" ref="K208:K213" si="24">ROUND(J208/$K$206*100,1)</f>
        <v>32.4</v>
      </c>
    </row>
    <row r="209" spans="1:12" ht="15" customHeight="1" x14ac:dyDescent="0.15">
      <c r="C209" s="1" t="s">
        <v>27</v>
      </c>
      <c r="D209" s="23" t="s">
        <v>368</v>
      </c>
      <c r="E209" s="57">
        <v>3142</v>
      </c>
      <c r="F209" s="6">
        <f t="shared" si="23"/>
        <v>25.5</v>
      </c>
      <c r="H209" s="1" t="s">
        <v>52</v>
      </c>
      <c r="I209" s="2" t="s">
        <v>606</v>
      </c>
      <c r="J209" s="57">
        <v>1855</v>
      </c>
      <c r="K209" s="6">
        <f t="shared" si="24"/>
        <v>20.2</v>
      </c>
    </row>
    <row r="210" spans="1:12" ht="15" customHeight="1" x14ac:dyDescent="0.15">
      <c r="C210" s="1" t="s">
        <v>1</v>
      </c>
      <c r="D210" s="23" t="s">
        <v>366</v>
      </c>
      <c r="E210" s="57">
        <v>2720</v>
      </c>
      <c r="F210" s="6">
        <f t="shared" si="23"/>
        <v>22.1</v>
      </c>
      <c r="H210" s="1" t="s">
        <v>1</v>
      </c>
      <c r="I210" s="2" t="s">
        <v>604</v>
      </c>
      <c r="J210" s="57">
        <v>1415</v>
      </c>
      <c r="K210" s="6">
        <f t="shared" si="24"/>
        <v>15.4</v>
      </c>
    </row>
    <row r="211" spans="1:12" ht="15" customHeight="1" x14ac:dyDescent="0.15">
      <c r="C211" s="1" t="s">
        <v>52</v>
      </c>
      <c r="D211" s="23" t="s">
        <v>72</v>
      </c>
      <c r="E211" s="57">
        <v>2091</v>
      </c>
      <c r="F211" s="6">
        <f t="shared" si="23"/>
        <v>17</v>
      </c>
      <c r="H211" s="1" t="s">
        <v>12</v>
      </c>
      <c r="I211" s="2" t="s">
        <v>608</v>
      </c>
      <c r="J211" s="57">
        <v>1330</v>
      </c>
      <c r="K211" s="6">
        <f t="shared" si="24"/>
        <v>14.5</v>
      </c>
    </row>
    <row r="212" spans="1:12" ht="15" customHeight="1" x14ac:dyDescent="0.15">
      <c r="C212" s="1" t="s">
        <v>9</v>
      </c>
      <c r="D212" s="23" t="s">
        <v>369</v>
      </c>
      <c r="E212" s="57">
        <v>835</v>
      </c>
      <c r="F212" s="32">
        <f t="shared" si="23"/>
        <v>6.8</v>
      </c>
      <c r="H212" s="1" t="s">
        <v>1</v>
      </c>
      <c r="I212" s="2" t="s">
        <v>603</v>
      </c>
      <c r="J212" s="57">
        <v>852</v>
      </c>
      <c r="K212" s="32">
        <f t="shared" si="24"/>
        <v>9.3000000000000007</v>
      </c>
    </row>
    <row r="213" spans="1:12" ht="15" customHeight="1" thickBot="1" x14ac:dyDescent="0.2">
      <c r="A213" s="84"/>
      <c r="C213" s="3" t="s">
        <v>9</v>
      </c>
      <c r="D213" s="44" t="s">
        <v>73</v>
      </c>
      <c r="E213" s="58">
        <v>373</v>
      </c>
      <c r="F213" s="40">
        <f t="shared" si="23"/>
        <v>3</v>
      </c>
      <c r="H213" s="3" t="s">
        <v>27</v>
      </c>
      <c r="I213" s="4" t="s">
        <v>605</v>
      </c>
      <c r="J213" s="58">
        <v>763</v>
      </c>
      <c r="K213" s="40">
        <f t="shared" si="24"/>
        <v>8.3000000000000007</v>
      </c>
    </row>
    <row r="214" spans="1:12" ht="15" customHeight="1" x14ac:dyDescent="0.15">
      <c r="A214" s="85"/>
    </row>
    <row r="215" spans="1:12" ht="15" customHeight="1" thickBot="1" x14ac:dyDescent="0.2">
      <c r="A215" s="85"/>
      <c r="C215" t="s">
        <v>236</v>
      </c>
      <c r="E215" t="s">
        <v>214</v>
      </c>
      <c r="F215" s="15">
        <f>SUM(E217:E228)</f>
        <v>19982</v>
      </c>
      <c r="H215" t="s">
        <v>242</v>
      </c>
      <c r="J215" t="s">
        <v>214</v>
      </c>
      <c r="K215" s="15">
        <f>SUM(J217:J222)</f>
        <v>17952</v>
      </c>
    </row>
    <row r="216" spans="1:12" ht="15" customHeight="1" thickBot="1" x14ac:dyDescent="0.2">
      <c r="A216" s="85"/>
      <c r="C216" s="7" t="s">
        <v>670</v>
      </c>
      <c r="D216" s="9" t="s">
        <v>286</v>
      </c>
      <c r="E216" s="70" t="s">
        <v>740</v>
      </c>
      <c r="F216" s="8" t="s">
        <v>213</v>
      </c>
      <c r="H216" s="7" t="s">
        <v>670</v>
      </c>
      <c r="I216" s="9" t="s">
        <v>286</v>
      </c>
      <c r="J216" s="70" t="s">
        <v>740</v>
      </c>
      <c r="K216" s="8" t="s">
        <v>213</v>
      </c>
    </row>
    <row r="217" spans="1:12" ht="15" customHeight="1" thickTop="1" x14ac:dyDescent="0.15">
      <c r="C217" s="10" t="s">
        <v>9</v>
      </c>
      <c r="D217" s="5" t="s">
        <v>370</v>
      </c>
      <c r="E217" s="57">
        <v>5162</v>
      </c>
      <c r="F217" s="6">
        <f t="shared" ref="F217:F228" si="25">ROUND(E217/$F$215*100,1)</f>
        <v>25.8</v>
      </c>
      <c r="H217" s="10" t="s">
        <v>52</v>
      </c>
      <c r="I217" s="5" t="s">
        <v>695</v>
      </c>
      <c r="J217" s="57">
        <v>7390</v>
      </c>
      <c r="K217" s="6">
        <f t="shared" ref="K217:K222" si="26">ROUND(J217/$K$215*100,1)</f>
        <v>41.2</v>
      </c>
    </row>
    <row r="218" spans="1:12" ht="15" customHeight="1" x14ac:dyDescent="0.15">
      <c r="C218" s="1" t="s">
        <v>12</v>
      </c>
      <c r="D218" s="2" t="s">
        <v>371</v>
      </c>
      <c r="E218" s="57">
        <v>2932</v>
      </c>
      <c r="F218" s="6">
        <f t="shared" si="25"/>
        <v>14.7</v>
      </c>
      <c r="H218" s="1" t="s">
        <v>12</v>
      </c>
      <c r="I218" s="2" t="s">
        <v>400</v>
      </c>
      <c r="J218" s="57">
        <v>6814</v>
      </c>
      <c r="K218" s="6">
        <f t="shared" si="26"/>
        <v>38</v>
      </c>
    </row>
    <row r="219" spans="1:12" ht="15" customHeight="1" x14ac:dyDescent="0.15">
      <c r="C219" s="1" t="s">
        <v>52</v>
      </c>
      <c r="D219" s="2" t="s">
        <v>372</v>
      </c>
      <c r="E219" s="57">
        <v>2130</v>
      </c>
      <c r="F219" s="6">
        <f t="shared" si="25"/>
        <v>10.7</v>
      </c>
      <c r="H219" s="1" t="s">
        <v>1</v>
      </c>
      <c r="I219" s="2" t="s">
        <v>402</v>
      </c>
      <c r="J219" s="57">
        <v>1276</v>
      </c>
      <c r="K219" s="6">
        <f t="shared" si="26"/>
        <v>7.1</v>
      </c>
    </row>
    <row r="220" spans="1:12" ht="15" customHeight="1" x14ac:dyDescent="0.15">
      <c r="C220" s="1" t="s">
        <v>1</v>
      </c>
      <c r="D220" s="2" t="s">
        <v>374</v>
      </c>
      <c r="E220" s="57">
        <v>1951</v>
      </c>
      <c r="F220" s="6">
        <f t="shared" si="25"/>
        <v>9.8000000000000007</v>
      </c>
      <c r="H220" s="1" t="s">
        <v>27</v>
      </c>
      <c r="I220" s="2" t="s">
        <v>401</v>
      </c>
      <c r="J220" s="57">
        <v>1261</v>
      </c>
      <c r="K220" s="6">
        <f t="shared" si="26"/>
        <v>7</v>
      </c>
    </row>
    <row r="221" spans="1:12" ht="15" customHeight="1" x14ac:dyDescent="0.15">
      <c r="C221" s="1" t="s">
        <v>1</v>
      </c>
      <c r="D221" s="2" t="s">
        <v>373</v>
      </c>
      <c r="E221" s="57">
        <v>1913</v>
      </c>
      <c r="F221" s="6">
        <f t="shared" si="25"/>
        <v>9.6</v>
      </c>
      <c r="H221" s="1" t="s">
        <v>9</v>
      </c>
      <c r="I221" s="2" t="s">
        <v>403</v>
      </c>
      <c r="J221" s="57">
        <v>963</v>
      </c>
      <c r="K221" s="32">
        <f t="shared" si="26"/>
        <v>5.4</v>
      </c>
      <c r="L221" s="16"/>
    </row>
    <row r="222" spans="1:12" ht="15" customHeight="1" thickBot="1" x14ac:dyDescent="0.2">
      <c r="C222" s="1" t="s">
        <v>9</v>
      </c>
      <c r="D222" s="2" t="s">
        <v>377</v>
      </c>
      <c r="E222" s="57">
        <v>1386</v>
      </c>
      <c r="F222" s="6">
        <f t="shared" si="25"/>
        <v>6.9</v>
      </c>
      <c r="H222" s="3" t="s">
        <v>9</v>
      </c>
      <c r="I222" s="4" t="s">
        <v>78</v>
      </c>
      <c r="J222" s="58">
        <v>248</v>
      </c>
      <c r="K222" s="40">
        <f t="shared" si="26"/>
        <v>1.4</v>
      </c>
      <c r="L222" s="16"/>
    </row>
    <row r="223" spans="1:12" ht="15" customHeight="1" x14ac:dyDescent="0.15">
      <c r="C223" s="1" t="s">
        <v>12</v>
      </c>
      <c r="D223" s="2" t="s">
        <v>375</v>
      </c>
      <c r="E223" s="57">
        <v>1203</v>
      </c>
      <c r="F223" s="6">
        <f t="shared" si="25"/>
        <v>6</v>
      </c>
      <c r="H223" s="16"/>
      <c r="I223" s="16"/>
      <c r="J223" s="71"/>
      <c r="K223" s="17"/>
      <c r="L223" s="16"/>
    </row>
    <row r="224" spans="1:12" ht="15" customHeight="1" thickBot="1" x14ac:dyDescent="0.2">
      <c r="C224" s="1" t="s">
        <v>52</v>
      </c>
      <c r="D224" s="2" t="s">
        <v>379</v>
      </c>
      <c r="E224" s="57">
        <v>905</v>
      </c>
      <c r="F224" s="6">
        <f t="shared" si="25"/>
        <v>4.5</v>
      </c>
      <c r="H224" s="18" t="s">
        <v>243</v>
      </c>
      <c r="J224" t="s">
        <v>214</v>
      </c>
      <c r="K224" s="15">
        <f>SUM(J226:J227)</f>
        <v>669</v>
      </c>
    </row>
    <row r="225" spans="3:11" ht="15" customHeight="1" thickBot="1" x14ac:dyDescent="0.2">
      <c r="C225" s="1" t="s">
        <v>52</v>
      </c>
      <c r="D225" s="2" t="s">
        <v>380</v>
      </c>
      <c r="E225" s="57">
        <v>905</v>
      </c>
      <c r="F225" s="6">
        <f t="shared" si="25"/>
        <v>4.5</v>
      </c>
      <c r="H225" s="7" t="s">
        <v>670</v>
      </c>
      <c r="I225" s="9" t="s">
        <v>286</v>
      </c>
      <c r="J225" s="70" t="s">
        <v>740</v>
      </c>
      <c r="K225" s="8" t="s">
        <v>213</v>
      </c>
    </row>
    <row r="226" spans="3:11" ht="15" customHeight="1" thickTop="1" x14ac:dyDescent="0.15">
      <c r="C226" s="1" t="s">
        <v>27</v>
      </c>
      <c r="D226" s="2" t="s">
        <v>378</v>
      </c>
      <c r="E226" s="57">
        <v>768</v>
      </c>
      <c r="F226" s="32">
        <f t="shared" si="25"/>
        <v>3.8</v>
      </c>
      <c r="H226" s="10" t="s">
        <v>52</v>
      </c>
      <c r="I226" s="5" t="s">
        <v>609</v>
      </c>
      <c r="J226" s="60">
        <v>484</v>
      </c>
      <c r="K226" s="6">
        <f>ROUND(J226/$K$224*100,1)</f>
        <v>72.3</v>
      </c>
    </row>
    <row r="227" spans="3:11" ht="15" customHeight="1" thickBot="1" x14ac:dyDescent="0.2">
      <c r="C227" s="1" t="s">
        <v>27</v>
      </c>
      <c r="D227" s="2" t="s">
        <v>376</v>
      </c>
      <c r="E227" s="57">
        <v>676</v>
      </c>
      <c r="F227" s="32">
        <f t="shared" si="25"/>
        <v>3.4</v>
      </c>
      <c r="H227" s="3" t="s">
        <v>9</v>
      </c>
      <c r="I227" s="4" t="s">
        <v>79</v>
      </c>
      <c r="J227" s="58">
        <v>185</v>
      </c>
      <c r="K227" s="40">
        <f>ROUND(J227/$K$224*100,1)</f>
        <v>27.7</v>
      </c>
    </row>
    <row r="228" spans="3:11" ht="15" customHeight="1" thickBot="1" x14ac:dyDescent="0.2">
      <c r="C228" s="3" t="s">
        <v>52</v>
      </c>
      <c r="D228" s="4" t="s">
        <v>74</v>
      </c>
      <c r="E228" s="58">
        <v>51</v>
      </c>
      <c r="F228" s="40">
        <f t="shared" si="25"/>
        <v>0.3</v>
      </c>
    </row>
    <row r="229" spans="3:11" ht="15" customHeight="1" x14ac:dyDescent="0.15"/>
    <row r="230" spans="3:11" ht="15" customHeight="1" thickBot="1" x14ac:dyDescent="0.2">
      <c r="C230" t="s">
        <v>244</v>
      </c>
      <c r="E230" t="s">
        <v>214</v>
      </c>
      <c r="F230" s="15">
        <f>SUM(E232:E234)</f>
        <v>39705</v>
      </c>
      <c r="H230" s="18" t="s">
        <v>254</v>
      </c>
      <c r="J230" t="s">
        <v>214</v>
      </c>
      <c r="K230" s="15">
        <f>SUM(J232:J236)</f>
        <v>5489</v>
      </c>
    </row>
    <row r="231" spans="3:11" ht="15" customHeight="1" thickBot="1" x14ac:dyDescent="0.2">
      <c r="C231" s="7" t="s">
        <v>670</v>
      </c>
      <c r="D231" s="9" t="s">
        <v>286</v>
      </c>
      <c r="E231" s="70" t="s">
        <v>740</v>
      </c>
      <c r="F231" s="8" t="s">
        <v>213</v>
      </c>
      <c r="H231" s="7" t="s">
        <v>670</v>
      </c>
      <c r="I231" s="9" t="s">
        <v>286</v>
      </c>
      <c r="J231" s="70" t="s">
        <v>740</v>
      </c>
      <c r="K231" s="8" t="s">
        <v>213</v>
      </c>
    </row>
    <row r="232" spans="3:11" ht="15" customHeight="1" thickTop="1" x14ac:dyDescent="0.15">
      <c r="C232" s="46" t="s">
        <v>8</v>
      </c>
      <c r="D232" s="34" t="s">
        <v>404</v>
      </c>
      <c r="E232" s="57">
        <v>27424</v>
      </c>
      <c r="F232" s="31">
        <f>ROUND(E232/$F$230*100,1)</f>
        <v>69.099999999999994</v>
      </c>
      <c r="H232" s="10" t="s">
        <v>86</v>
      </c>
      <c r="I232" s="5" t="s">
        <v>99</v>
      </c>
      <c r="J232" s="60">
        <v>2136</v>
      </c>
      <c r="K232" s="6">
        <f>ROUND(J232/$K$230*100,1)</f>
        <v>38.9</v>
      </c>
    </row>
    <row r="233" spans="3:11" ht="15" customHeight="1" x14ac:dyDescent="0.15">
      <c r="C233" s="1" t="s">
        <v>8</v>
      </c>
      <c r="D233" s="2" t="s">
        <v>405</v>
      </c>
      <c r="E233" s="57">
        <v>9888</v>
      </c>
      <c r="F233" s="32">
        <f>ROUND(E233/$F$230*100,1)</f>
        <v>24.9</v>
      </c>
      <c r="H233" s="1" t="s">
        <v>7</v>
      </c>
      <c r="I233" s="2" t="s">
        <v>616</v>
      </c>
      <c r="J233" s="57">
        <v>1301</v>
      </c>
      <c r="K233" s="6">
        <f>ROUND(J233/$K$230*100,1)</f>
        <v>23.7</v>
      </c>
    </row>
    <row r="234" spans="3:11" ht="15" customHeight="1" thickBot="1" x14ac:dyDescent="0.2">
      <c r="C234" s="3" t="s">
        <v>12</v>
      </c>
      <c r="D234" s="4" t="s">
        <v>406</v>
      </c>
      <c r="E234" s="58">
        <v>2393</v>
      </c>
      <c r="F234" s="40">
        <f>ROUND(E234/$F$230*100,1)</f>
        <v>6</v>
      </c>
      <c r="H234" s="1" t="s">
        <v>97</v>
      </c>
      <c r="I234" s="2" t="s">
        <v>99</v>
      </c>
      <c r="J234" s="57">
        <v>987</v>
      </c>
      <c r="K234" s="6">
        <f>ROUND(J234/$K$230*100,1)</f>
        <v>18</v>
      </c>
    </row>
    <row r="235" spans="3:11" ht="15" customHeight="1" x14ac:dyDescent="0.15">
      <c r="C235" s="16"/>
      <c r="D235" s="16"/>
      <c r="E235" s="16"/>
      <c r="F235" s="17"/>
      <c r="H235" s="29" t="s">
        <v>1</v>
      </c>
      <c r="I235" s="30" t="s">
        <v>98</v>
      </c>
      <c r="J235" s="61">
        <v>832</v>
      </c>
      <c r="K235" s="31">
        <f>ROUND(J235/$K$230*100,1)</f>
        <v>15.2</v>
      </c>
    </row>
    <row r="236" spans="3:11" ht="15" customHeight="1" thickBot="1" x14ac:dyDescent="0.2">
      <c r="C236" s="18" t="s">
        <v>245</v>
      </c>
      <c r="E236" t="s">
        <v>214</v>
      </c>
      <c r="F236" s="15">
        <f>SUM(E238:E243)</f>
        <v>13524</v>
      </c>
      <c r="H236" s="3" t="s">
        <v>97</v>
      </c>
      <c r="I236" s="4" t="s">
        <v>99</v>
      </c>
      <c r="J236" s="58">
        <v>233</v>
      </c>
      <c r="K236" s="40">
        <f>ROUND(J236/$K$230*100,1)</f>
        <v>4.2</v>
      </c>
    </row>
    <row r="237" spans="3:11" ht="15" customHeight="1" thickBot="1" x14ac:dyDescent="0.2">
      <c r="C237" s="7" t="s">
        <v>670</v>
      </c>
      <c r="D237" s="9" t="s">
        <v>286</v>
      </c>
      <c r="E237" s="70" t="s">
        <v>740</v>
      </c>
      <c r="F237" s="8" t="s">
        <v>213</v>
      </c>
    </row>
    <row r="238" spans="3:11" ht="15" customHeight="1" thickTop="1" thickBot="1" x14ac:dyDescent="0.2">
      <c r="C238" s="10" t="s">
        <v>80</v>
      </c>
      <c r="D238" s="5" t="s">
        <v>81</v>
      </c>
      <c r="E238" s="57">
        <v>5683</v>
      </c>
      <c r="F238" s="6">
        <f t="shared" ref="F238:F243" si="27">ROUND(E238/$F$236*100,1)</f>
        <v>42</v>
      </c>
      <c r="H238" t="s">
        <v>255</v>
      </c>
      <c r="J238" t="s">
        <v>214</v>
      </c>
      <c r="K238" s="15">
        <f>SUM(J240:J243)</f>
        <v>1201</v>
      </c>
    </row>
    <row r="239" spans="3:11" ht="15" customHeight="1" thickBot="1" x14ac:dyDescent="0.2">
      <c r="C239" s="1" t="s">
        <v>7</v>
      </c>
      <c r="D239" s="2" t="s">
        <v>407</v>
      </c>
      <c r="E239" s="57">
        <v>2255</v>
      </c>
      <c r="F239" s="6">
        <f t="shared" si="27"/>
        <v>16.7</v>
      </c>
      <c r="H239" s="7" t="s">
        <v>670</v>
      </c>
      <c r="I239" s="9" t="s">
        <v>286</v>
      </c>
      <c r="J239" s="70" t="s">
        <v>740</v>
      </c>
      <c r="K239" s="8" t="s">
        <v>213</v>
      </c>
    </row>
    <row r="240" spans="3:11" ht="15" customHeight="1" thickTop="1" x14ac:dyDescent="0.15">
      <c r="C240" s="1" t="s">
        <v>80</v>
      </c>
      <c r="D240" s="2" t="s">
        <v>82</v>
      </c>
      <c r="E240" s="57">
        <v>1715</v>
      </c>
      <c r="F240" s="6">
        <f t="shared" si="27"/>
        <v>12.7</v>
      </c>
      <c r="H240" s="10" t="s">
        <v>86</v>
      </c>
      <c r="I240" s="5" t="s">
        <v>212</v>
      </c>
      <c r="J240" s="60">
        <v>443</v>
      </c>
      <c r="K240" s="6">
        <f>ROUND(J240/$K$238*100,1)</f>
        <v>36.9</v>
      </c>
    </row>
    <row r="241" spans="3:11" ht="15" customHeight="1" x14ac:dyDescent="0.15">
      <c r="C241" s="1" t="s">
        <v>83</v>
      </c>
      <c r="D241" s="2" t="s">
        <v>610</v>
      </c>
      <c r="E241" s="57">
        <v>1573</v>
      </c>
      <c r="F241" s="6">
        <f t="shared" si="27"/>
        <v>11.6</v>
      </c>
      <c r="H241" s="1" t="s">
        <v>97</v>
      </c>
      <c r="I241" s="2" t="s">
        <v>212</v>
      </c>
      <c r="J241" s="57">
        <v>352</v>
      </c>
      <c r="K241" s="6">
        <f>ROUND(J241/$K$238*100,1)</f>
        <v>29.3</v>
      </c>
    </row>
    <row r="242" spans="3:11" ht="15" customHeight="1" x14ac:dyDescent="0.15">
      <c r="C242" s="1" t="s">
        <v>83</v>
      </c>
      <c r="D242" s="2" t="s">
        <v>696</v>
      </c>
      <c r="E242" s="57">
        <v>1296</v>
      </c>
      <c r="F242" s="6">
        <f t="shared" si="27"/>
        <v>9.6</v>
      </c>
      <c r="H242" s="1" t="s">
        <v>1</v>
      </c>
      <c r="I242" s="2" t="s">
        <v>211</v>
      </c>
      <c r="J242" s="57">
        <v>243</v>
      </c>
      <c r="K242" s="6">
        <f>ROUND(J242/$K$238*100,1)</f>
        <v>20.2</v>
      </c>
    </row>
    <row r="243" spans="3:11" ht="15" customHeight="1" thickBot="1" x14ac:dyDescent="0.2">
      <c r="C243" s="3" t="s">
        <v>7</v>
      </c>
      <c r="D243" s="4" t="s">
        <v>408</v>
      </c>
      <c r="E243" s="58">
        <v>1002</v>
      </c>
      <c r="F243" s="40">
        <f t="shared" si="27"/>
        <v>7.4</v>
      </c>
      <c r="H243" s="3" t="s">
        <v>7</v>
      </c>
      <c r="I243" s="4" t="s">
        <v>211</v>
      </c>
      <c r="J243" s="58">
        <v>163</v>
      </c>
      <c r="K243" s="11">
        <f>ROUND(J243/$K$238*100,1)</f>
        <v>13.6</v>
      </c>
    </row>
    <row r="244" spans="3:11" ht="15" customHeight="1" x14ac:dyDescent="0.15"/>
    <row r="245" spans="3:11" ht="15" customHeight="1" thickBot="1" x14ac:dyDescent="0.2">
      <c r="C245" t="s">
        <v>246</v>
      </c>
      <c r="E245" t="s">
        <v>214</v>
      </c>
      <c r="F245" s="15">
        <f>SUM(E247:E252)</f>
        <v>6044</v>
      </c>
    </row>
    <row r="246" spans="3:11" ht="15" customHeight="1" thickBot="1" x14ac:dyDescent="0.2">
      <c r="C246" s="7" t="s">
        <v>670</v>
      </c>
      <c r="D246" s="9" t="s">
        <v>286</v>
      </c>
      <c r="E246" s="70" t="s">
        <v>740</v>
      </c>
      <c r="F246" s="8" t="s">
        <v>213</v>
      </c>
      <c r="H246" s="18" t="s">
        <v>257</v>
      </c>
      <c r="J246" t="s">
        <v>214</v>
      </c>
      <c r="K246" s="15">
        <f>SUM(J248:J276)</f>
        <v>38419</v>
      </c>
    </row>
    <row r="247" spans="3:11" ht="15" customHeight="1" thickTop="1" thickBot="1" x14ac:dyDescent="0.2">
      <c r="C247" s="10" t="s">
        <v>80</v>
      </c>
      <c r="D247" s="5" t="s">
        <v>84</v>
      </c>
      <c r="E247" s="60">
        <v>2365</v>
      </c>
      <c r="F247" s="6">
        <f t="shared" ref="F247:F252" si="28">ROUND(E247/$F$245*100,1)</f>
        <v>39.1</v>
      </c>
      <c r="H247" s="7" t="s">
        <v>670</v>
      </c>
      <c r="I247" s="9" t="s">
        <v>286</v>
      </c>
      <c r="J247" s="70" t="s">
        <v>740</v>
      </c>
      <c r="K247" s="8" t="s">
        <v>213</v>
      </c>
    </row>
    <row r="248" spans="3:11" ht="15" customHeight="1" thickTop="1" x14ac:dyDescent="0.15">
      <c r="C248" s="1" t="s">
        <v>7</v>
      </c>
      <c r="D248" s="2" t="s">
        <v>611</v>
      </c>
      <c r="E248" s="57">
        <v>1442</v>
      </c>
      <c r="F248" s="6">
        <f t="shared" si="28"/>
        <v>23.9</v>
      </c>
      <c r="H248" s="10" t="s">
        <v>1</v>
      </c>
      <c r="I248" s="25" t="s">
        <v>411</v>
      </c>
      <c r="J248" s="60">
        <v>4570</v>
      </c>
      <c r="K248" s="6">
        <f t="shared" ref="K248:K276" si="29">ROUND(J248/$K$246*100,1)</f>
        <v>11.9</v>
      </c>
    </row>
    <row r="249" spans="3:11" ht="15" customHeight="1" x14ac:dyDescent="0.15">
      <c r="C249" s="1" t="s">
        <v>80</v>
      </c>
      <c r="D249" s="2" t="s">
        <v>85</v>
      </c>
      <c r="E249" s="57">
        <v>796</v>
      </c>
      <c r="F249" s="6">
        <f t="shared" si="28"/>
        <v>13.2</v>
      </c>
      <c r="H249" s="1" t="s">
        <v>13</v>
      </c>
      <c r="I249" s="23" t="s">
        <v>413</v>
      </c>
      <c r="J249" s="57">
        <v>3360</v>
      </c>
      <c r="K249" s="6">
        <f t="shared" si="29"/>
        <v>8.6999999999999993</v>
      </c>
    </row>
    <row r="250" spans="3:11" ht="15" customHeight="1" x14ac:dyDescent="0.15">
      <c r="C250" s="1" t="s">
        <v>7</v>
      </c>
      <c r="D250" s="2" t="s">
        <v>612</v>
      </c>
      <c r="E250" s="57">
        <v>543</v>
      </c>
      <c r="F250" s="6">
        <f t="shared" si="28"/>
        <v>9</v>
      </c>
      <c r="H250" s="1" t="s">
        <v>6</v>
      </c>
      <c r="I250" s="23" t="s">
        <v>412</v>
      </c>
      <c r="J250" s="57">
        <v>2376</v>
      </c>
      <c r="K250" s="6">
        <f t="shared" si="29"/>
        <v>6.2</v>
      </c>
    </row>
    <row r="251" spans="3:11" ht="15" customHeight="1" x14ac:dyDescent="0.15">
      <c r="C251" s="1" t="s">
        <v>83</v>
      </c>
      <c r="D251" s="2" t="s">
        <v>613</v>
      </c>
      <c r="E251" s="57">
        <v>498</v>
      </c>
      <c r="F251" s="6">
        <f t="shared" si="28"/>
        <v>8.1999999999999993</v>
      </c>
      <c r="H251" s="1" t="s">
        <v>52</v>
      </c>
      <c r="I251" s="23" t="s">
        <v>425</v>
      </c>
      <c r="J251" s="57">
        <v>2280</v>
      </c>
      <c r="K251" s="6">
        <f t="shared" si="29"/>
        <v>5.9</v>
      </c>
    </row>
    <row r="252" spans="3:11" ht="15" customHeight="1" thickBot="1" x14ac:dyDescent="0.2">
      <c r="C252" s="3" t="s">
        <v>83</v>
      </c>
      <c r="D252" s="4" t="s">
        <v>614</v>
      </c>
      <c r="E252" s="58">
        <v>400</v>
      </c>
      <c r="F252" s="11">
        <f t="shared" si="28"/>
        <v>6.6</v>
      </c>
      <c r="H252" s="1" t="s">
        <v>52</v>
      </c>
      <c r="I252" s="23" t="s">
        <v>419</v>
      </c>
      <c r="J252" s="57">
        <v>2203</v>
      </c>
      <c r="K252" s="6">
        <f t="shared" si="29"/>
        <v>5.7</v>
      </c>
    </row>
    <row r="253" spans="3:11" ht="15" customHeight="1" x14ac:dyDescent="0.15">
      <c r="H253" s="1" t="s">
        <v>103</v>
      </c>
      <c r="I253" s="23" t="s">
        <v>424</v>
      </c>
      <c r="J253" s="57">
        <v>2200</v>
      </c>
      <c r="K253" s="6">
        <f t="shared" si="29"/>
        <v>5.7</v>
      </c>
    </row>
    <row r="254" spans="3:11" ht="15" customHeight="1" thickBot="1" x14ac:dyDescent="0.2">
      <c r="C254" t="s">
        <v>247</v>
      </c>
      <c r="E254" t="s">
        <v>214</v>
      </c>
      <c r="F254" s="15">
        <f>SUM(E256:E258)</f>
        <v>1641</v>
      </c>
      <c r="H254" s="1" t="s">
        <v>13</v>
      </c>
      <c r="I254" s="23" t="s">
        <v>416</v>
      </c>
      <c r="J254" s="57">
        <v>2160</v>
      </c>
      <c r="K254" s="6">
        <f t="shared" si="29"/>
        <v>5.6</v>
      </c>
    </row>
    <row r="255" spans="3:11" ht="15" customHeight="1" thickBot="1" x14ac:dyDescent="0.2">
      <c r="C255" s="7" t="s">
        <v>670</v>
      </c>
      <c r="D255" s="9" t="s">
        <v>286</v>
      </c>
      <c r="E255" s="70" t="s">
        <v>740</v>
      </c>
      <c r="F255" s="8" t="s">
        <v>213</v>
      </c>
      <c r="H255" s="1" t="s">
        <v>1</v>
      </c>
      <c r="I255" s="23" t="s">
        <v>422</v>
      </c>
      <c r="J255" s="57">
        <v>2013</v>
      </c>
      <c r="K255" s="6">
        <f t="shared" si="29"/>
        <v>5.2</v>
      </c>
    </row>
    <row r="256" spans="3:11" ht="15" customHeight="1" thickTop="1" x14ac:dyDescent="0.15">
      <c r="C256" s="10" t="s">
        <v>7</v>
      </c>
      <c r="D256" s="5" t="s">
        <v>697</v>
      </c>
      <c r="E256" s="5">
        <v>831</v>
      </c>
      <c r="F256" s="6">
        <f>ROUND(E256/$F$254*100,1)</f>
        <v>50.6</v>
      </c>
      <c r="H256" s="1" t="s">
        <v>6</v>
      </c>
      <c r="I256" s="23" t="s">
        <v>423</v>
      </c>
      <c r="J256" s="57">
        <v>1923</v>
      </c>
      <c r="K256" s="6">
        <f t="shared" si="29"/>
        <v>5</v>
      </c>
    </row>
    <row r="257" spans="3:11" ht="15" customHeight="1" x14ac:dyDescent="0.15">
      <c r="C257" s="1" t="s">
        <v>80</v>
      </c>
      <c r="D257" s="2" t="s">
        <v>208</v>
      </c>
      <c r="E257" s="2">
        <v>699</v>
      </c>
      <c r="F257" s="6">
        <f>ROUND(E257/$F$254*100,1)</f>
        <v>42.6</v>
      </c>
      <c r="H257" s="1" t="s">
        <v>9</v>
      </c>
      <c r="I257" s="23" t="s">
        <v>414</v>
      </c>
      <c r="J257" s="57">
        <v>1680</v>
      </c>
      <c r="K257" s="6">
        <f t="shared" si="29"/>
        <v>4.4000000000000004</v>
      </c>
    </row>
    <row r="258" spans="3:11" ht="15" customHeight="1" thickBot="1" x14ac:dyDescent="0.2">
      <c r="C258" s="3" t="s">
        <v>83</v>
      </c>
      <c r="D258" s="4" t="s">
        <v>698</v>
      </c>
      <c r="E258" s="4">
        <v>111</v>
      </c>
      <c r="F258" s="11">
        <f>ROUND(E258/$F$254*100,1)</f>
        <v>6.8</v>
      </c>
      <c r="H258" s="1" t="s">
        <v>9</v>
      </c>
      <c r="I258" s="23" t="s">
        <v>418</v>
      </c>
      <c r="J258" s="57">
        <v>1630</v>
      </c>
      <c r="K258" s="6">
        <f t="shared" si="29"/>
        <v>4.2</v>
      </c>
    </row>
    <row r="259" spans="3:11" ht="15" customHeight="1" x14ac:dyDescent="0.15">
      <c r="H259" s="1" t="s">
        <v>52</v>
      </c>
      <c r="I259" s="23" t="s">
        <v>417</v>
      </c>
      <c r="J259" s="57">
        <v>1523</v>
      </c>
      <c r="K259" s="6">
        <f t="shared" si="29"/>
        <v>4</v>
      </c>
    </row>
    <row r="260" spans="3:11" ht="15" customHeight="1" thickBot="1" x14ac:dyDescent="0.2">
      <c r="C260" t="s">
        <v>248</v>
      </c>
      <c r="E260" t="s">
        <v>214</v>
      </c>
      <c r="F260" s="15">
        <f>SUM(E262:E265)</f>
        <v>14100</v>
      </c>
      <c r="H260" s="1" t="s">
        <v>102</v>
      </c>
      <c r="I260" s="23" t="s">
        <v>433</v>
      </c>
      <c r="J260" s="57">
        <v>1403</v>
      </c>
      <c r="K260" s="6">
        <f t="shared" si="29"/>
        <v>3.7</v>
      </c>
    </row>
    <row r="261" spans="3:11" ht="15" customHeight="1" thickBot="1" x14ac:dyDescent="0.2">
      <c r="C261" s="7" t="s">
        <v>670</v>
      </c>
      <c r="D261" s="9" t="s">
        <v>286</v>
      </c>
      <c r="E261" s="70" t="s">
        <v>740</v>
      </c>
      <c r="F261" s="8" t="s">
        <v>213</v>
      </c>
      <c r="H261" s="1" t="s">
        <v>7</v>
      </c>
      <c r="I261" s="23" t="s">
        <v>415</v>
      </c>
      <c r="J261" s="57">
        <v>1363</v>
      </c>
      <c r="K261" s="6">
        <f t="shared" si="29"/>
        <v>3.5</v>
      </c>
    </row>
    <row r="262" spans="3:11" ht="15" customHeight="1" thickTop="1" x14ac:dyDescent="0.15">
      <c r="C262" s="10" t="s">
        <v>88</v>
      </c>
      <c r="D262" s="5" t="s">
        <v>409</v>
      </c>
      <c r="E262" s="57">
        <v>9557</v>
      </c>
      <c r="F262" s="6">
        <f>ROUND(E262/$F$260*100,1)</f>
        <v>67.8</v>
      </c>
      <c r="H262" s="1" t="s">
        <v>12</v>
      </c>
      <c r="I262" s="23" t="s">
        <v>429</v>
      </c>
      <c r="J262" s="57">
        <v>1243</v>
      </c>
      <c r="K262" s="6">
        <f t="shared" si="29"/>
        <v>3.2</v>
      </c>
    </row>
    <row r="263" spans="3:11" ht="15" customHeight="1" x14ac:dyDescent="0.15">
      <c r="C263" s="1" t="s">
        <v>86</v>
      </c>
      <c r="D263" s="2" t="s">
        <v>87</v>
      </c>
      <c r="E263" s="57">
        <v>3576</v>
      </c>
      <c r="F263" s="6">
        <f>ROUND(E263/$F$260*100,1)</f>
        <v>25.4</v>
      </c>
      <c r="H263" s="1" t="s">
        <v>9</v>
      </c>
      <c r="I263" s="23" t="s">
        <v>427</v>
      </c>
      <c r="J263" s="57">
        <v>920</v>
      </c>
      <c r="K263" s="6">
        <f t="shared" si="29"/>
        <v>2.4</v>
      </c>
    </row>
    <row r="264" spans="3:11" ht="15" customHeight="1" x14ac:dyDescent="0.15">
      <c r="C264" s="1" t="s">
        <v>88</v>
      </c>
      <c r="D264" s="2" t="s">
        <v>90</v>
      </c>
      <c r="E264" s="57">
        <v>767</v>
      </c>
      <c r="F264" s="32">
        <f>ROUND(E264/$F$260*100,1)</f>
        <v>5.4</v>
      </c>
      <c r="H264" s="1" t="s">
        <v>101</v>
      </c>
      <c r="I264" s="23" t="s">
        <v>420</v>
      </c>
      <c r="J264" s="57">
        <v>908</v>
      </c>
      <c r="K264" s="6">
        <f t="shared" si="29"/>
        <v>2.4</v>
      </c>
    </row>
    <row r="265" spans="3:11" ht="15" customHeight="1" thickBot="1" x14ac:dyDescent="0.2">
      <c r="C265" s="3" t="s">
        <v>88</v>
      </c>
      <c r="D265" s="4" t="s">
        <v>89</v>
      </c>
      <c r="E265" s="58">
        <v>200</v>
      </c>
      <c r="F265" s="40">
        <f>ROUND(E265/$F$260*100,1)</f>
        <v>1.4</v>
      </c>
      <c r="H265" s="1" t="s">
        <v>1</v>
      </c>
      <c r="I265" s="23" t="s">
        <v>421</v>
      </c>
      <c r="J265" s="57">
        <v>680</v>
      </c>
      <c r="K265" s="6">
        <f t="shared" si="29"/>
        <v>1.8</v>
      </c>
    </row>
    <row r="266" spans="3:11" ht="15" customHeight="1" x14ac:dyDescent="0.15">
      <c r="H266" s="1" t="s">
        <v>8</v>
      </c>
      <c r="I266" s="23" t="s">
        <v>700</v>
      </c>
      <c r="J266" s="57">
        <v>640</v>
      </c>
      <c r="K266" s="6">
        <f t="shared" si="29"/>
        <v>1.7</v>
      </c>
    </row>
    <row r="267" spans="3:11" ht="15" customHeight="1" thickBot="1" x14ac:dyDescent="0.2">
      <c r="C267" s="18" t="s">
        <v>249</v>
      </c>
      <c r="E267" t="s">
        <v>214</v>
      </c>
      <c r="F267" s="15">
        <f>SUM(E269:E271)</f>
        <v>5735</v>
      </c>
      <c r="H267" s="1" t="s">
        <v>12</v>
      </c>
      <c r="I267" s="23" t="s">
        <v>432</v>
      </c>
      <c r="J267" s="57">
        <v>600</v>
      </c>
      <c r="K267" s="6">
        <f t="shared" si="29"/>
        <v>1.6</v>
      </c>
    </row>
    <row r="268" spans="3:11" ht="15" customHeight="1" thickBot="1" x14ac:dyDescent="0.2">
      <c r="C268" s="7" t="s">
        <v>670</v>
      </c>
      <c r="D268" s="9" t="s">
        <v>286</v>
      </c>
      <c r="E268" s="70" t="s">
        <v>740</v>
      </c>
      <c r="F268" s="8" t="s">
        <v>213</v>
      </c>
      <c r="H268" s="1" t="s">
        <v>103</v>
      </c>
      <c r="I268" s="23" t="s">
        <v>431</v>
      </c>
      <c r="J268" s="57">
        <v>480</v>
      </c>
      <c r="K268" s="6">
        <f t="shared" si="29"/>
        <v>1.2</v>
      </c>
    </row>
    <row r="269" spans="3:11" ht="15" customHeight="1" thickTop="1" x14ac:dyDescent="0.15">
      <c r="C269" s="10" t="s">
        <v>88</v>
      </c>
      <c r="D269" s="5" t="s">
        <v>615</v>
      </c>
      <c r="E269" s="60">
        <v>3846</v>
      </c>
      <c r="F269" s="6">
        <f>ROUND(E269/$F$267*100,1)</f>
        <v>67.099999999999994</v>
      </c>
      <c r="H269" s="1" t="s">
        <v>12</v>
      </c>
      <c r="I269" s="23" t="s">
        <v>434</v>
      </c>
      <c r="J269" s="57">
        <v>384</v>
      </c>
      <c r="K269" s="32">
        <f t="shared" si="29"/>
        <v>1</v>
      </c>
    </row>
    <row r="270" spans="3:11" ht="15" customHeight="1" x14ac:dyDescent="0.15">
      <c r="C270" s="29" t="s">
        <v>86</v>
      </c>
      <c r="D270" s="30" t="s">
        <v>91</v>
      </c>
      <c r="E270" s="61">
        <v>1587</v>
      </c>
      <c r="F270" s="31">
        <f>ROUND(E270/$F$267*100,1)</f>
        <v>27.7</v>
      </c>
      <c r="H270" s="1" t="s">
        <v>6</v>
      </c>
      <c r="I270" s="23" t="s">
        <v>426</v>
      </c>
      <c r="J270" s="57">
        <v>360</v>
      </c>
      <c r="K270" s="32">
        <f t="shared" si="29"/>
        <v>0.9</v>
      </c>
    </row>
    <row r="271" spans="3:11" ht="15" customHeight="1" thickBot="1" x14ac:dyDescent="0.2">
      <c r="C271" s="3" t="s">
        <v>88</v>
      </c>
      <c r="D271" s="4" t="s">
        <v>92</v>
      </c>
      <c r="E271" s="58">
        <v>302</v>
      </c>
      <c r="F271" s="40">
        <f>ROUND(E271/$F$267*100,1)</f>
        <v>5.3</v>
      </c>
      <c r="H271" s="1" t="s">
        <v>102</v>
      </c>
      <c r="I271" s="23" t="s">
        <v>428</v>
      </c>
      <c r="J271" s="57">
        <v>360</v>
      </c>
      <c r="K271" s="32">
        <f t="shared" si="29"/>
        <v>0.9</v>
      </c>
    </row>
    <row r="272" spans="3:11" ht="15" customHeight="1" x14ac:dyDescent="0.15">
      <c r="H272" s="1" t="s">
        <v>103</v>
      </c>
      <c r="I272" s="23" t="s">
        <v>701</v>
      </c>
      <c r="J272" s="57">
        <v>320</v>
      </c>
      <c r="K272" s="32">
        <f t="shared" si="29"/>
        <v>0.8</v>
      </c>
    </row>
    <row r="273" spans="1:11" ht="15" customHeight="1" thickBot="1" x14ac:dyDescent="0.2">
      <c r="C273" t="s">
        <v>250</v>
      </c>
      <c r="E273" t="s">
        <v>214</v>
      </c>
      <c r="F273" s="15">
        <f>SUM(E275:E277)</f>
        <v>1613</v>
      </c>
      <c r="H273" s="1" t="s">
        <v>105</v>
      </c>
      <c r="I273" s="23" t="s">
        <v>436</v>
      </c>
      <c r="J273" s="57">
        <v>320</v>
      </c>
      <c r="K273" s="32">
        <f t="shared" si="29"/>
        <v>0.8</v>
      </c>
    </row>
    <row r="274" spans="1:11" ht="15" customHeight="1" thickBot="1" x14ac:dyDescent="0.2">
      <c r="C274" s="7" t="s">
        <v>670</v>
      </c>
      <c r="D274" s="9" t="s">
        <v>286</v>
      </c>
      <c r="E274" s="70" t="s">
        <v>740</v>
      </c>
      <c r="F274" s="8" t="s">
        <v>213</v>
      </c>
      <c r="H274" s="1" t="s">
        <v>8</v>
      </c>
      <c r="I274" s="23" t="s">
        <v>437</v>
      </c>
      <c r="J274" s="57">
        <v>240</v>
      </c>
      <c r="K274" s="32">
        <f t="shared" si="29"/>
        <v>0.6</v>
      </c>
    </row>
    <row r="275" spans="1:11" ht="15" customHeight="1" thickTop="1" x14ac:dyDescent="0.15">
      <c r="C275" s="10" t="s">
        <v>88</v>
      </c>
      <c r="D275" s="5" t="s">
        <v>699</v>
      </c>
      <c r="E275" s="57">
        <v>820</v>
      </c>
      <c r="F275" s="6">
        <f>ROUND(E275/$F$273*100,1)</f>
        <v>50.8</v>
      </c>
      <c r="H275" s="1" t="s">
        <v>103</v>
      </c>
      <c r="I275" s="23" t="s">
        <v>435</v>
      </c>
      <c r="J275" s="57">
        <v>240</v>
      </c>
      <c r="K275" s="32">
        <f t="shared" si="29"/>
        <v>0.6</v>
      </c>
    </row>
    <row r="276" spans="1:11" ht="15" customHeight="1" thickBot="1" x14ac:dyDescent="0.2">
      <c r="C276" s="1" t="s">
        <v>86</v>
      </c>
      <c r="D276" s="2" t="s">
        <v>209</v>
      </c>
      <c r="E276" s="57">
        <v>515</v>
      </c>
      <c r="F276" s="32">
        <f>ROUND(E276/$F$273*100,1)</f>
        <v>31.9</v>
      </c>
      <c r="H276" s="3" t="s">
        <v>100</v>
      </c>
      <c r="I276" s="44" t="s">
        <v>430</v>
      </c>
      <c r="J276" s="58">
        <v>40</v>
      </c>
      <c r="K276" s="40">
        <f t="shared" si="29"/>
        <v>0.1</v>
      </c>
    </row>
    <row r="277" spans="1:11" ht="15" customHeight="1" thickBot="1" x14ac:dyDescent="0.2">
      <c r="C277" s="3" t="s">
        <v>88</v>
      </c>
      <c r="D277" s="4" t="s">
        <v>210</v>
      </c>
      <c r="E277" s="4">
        <v>278</v>
      </c>
      <c r="F277" s="40">
        <f>ROUND(E277/$F$273*100,1)</f>
        <v>17.2</v>
      </c>
      <c r="H277" s="16"/>
      <c r="I277" s="16"/>
      <c r="J277" s="16"/>
      <c r="K277" s="17"/>
    </row>
    <row r="278" spans="1:11" ht="15" customHeight="1" thickBot="1" x14ac:dyDescent="0.2">
      <c r="F278" s="17"/>
      <c r="H278" t="s">
        <v>256</v>
      </c>
      <c r="J278" t="s">
        <v>214</v>
      </c>
      <c r="K278" s="15">
        <f>SUM(J280)</f>
        <v>460</v>
      </c>
    </row>
    <row r="279" spans="1:11" ht="15" customHeight="1" thickBot="1" x14ac:dyDescent="0.2">
      <c r="C279" t="s">
        <v>252</v>
      </c>
      <c r="E279" t="s">
        <v>214</v>
      </c>
      <c r="F279" s="15">
        <f>SUM(E281:E281)</f>
        <v>577</v>
      </c>
      <c r="H279" s="7" t="s">
        <v>670</v>
      </c>
      <c r="I279" s="9" t="s">
        <v>286</v>
      </c>
      <c r="J279" s="70" t="s">
        <v>740</v>
      </c>
      <c r="K279" s="8" t="s">
        <v>213</v>
      </c>
    </row>
    <row r="280" spans="1:11" ht="15" customHeight="1" thickTop="1" thickBot="1" x14ac:dyDescent="0.2">
      <c r="C280" s="7" t="s">
        <v>670</v>
      </c>
      <c r="D280" s="9" t="s">
        <v>286</v>
      </c>
      <c r="E280" s="70" t="s">
        <v>740</v>
      </c>
      <c r="F280" s="8" t="s">
        <v>213</v>
      </c>
      <c r="H280" s="3" t="s">
        <v>100</v>
      </c>
      <c r="I280" s="4" t="s">
        <v>438</v>
      </c>
      <c r="J280" s="4">
        <v>460</v>
      </c>
      <c r="K280" s="11">
        <f>ROUND(J280/$K$278*100,1)</f>
        <v>100</v>
      </c>
    </row>
    <row r="281" spans="1:11" ht="15" customHeight="1" thickTop="1" thickBot="1" x14ac:dyDescent="0.2">
      <c r="C281" s="20" t="s">
        <v>88</v>
      </c>
      <c r="D281" s="21" t="s">
        <v>93</v>
      </c>
      <c r="E281" s="21">
        <v>577</v>
      </c>
      <c r="F281" s="11">
        <f>ROUND(E281/$F$279*100,1)</f>
        <v>100</v>
      </c>
    </row>
    <row r="282" spans="1:11" ht="15" customHeight="1" thickBot="1" x14ac:dyDescent="0.2">
      <c r="C282" s="16"/>
      <c r="D282" s="16"/>
      <c r="E282" s="16"/>
      <c r="F282" s="17"/>
      <c r="H282" t="s">
        <v>653</v>
      </c>
      <c r="J282" t="s">
        <v>214</v>
      </c>
      <c r="K282" s="15">
        <f>SUM(J284:J288)</f>
        <v>3300</v>
      </c>
    </row>
    <row r="283" spans="1:11" ht="15" customHeight="1" thickBot="1" x14ac:dyDescent="0.2">
      <c r="C283" t="s">
        <v>251</v>
      </c>
      <c r="E283" t="s">
        <v>214</v>
      </c>
      <c r="F283" s="15">
        <f>SUM(E285:E285)</f>
        <v>149</v>
      </c>
      <c r="H283" s="7" t="s">
        <v>670</v>
      </c>
      <c r="I283" s="9" t="s">
        <v>286</v>
      </c>
      <c r="J283" s="70" t="s">
        <v>740</v>
      </c>
      <c r="K283" s="8" t="s">
        <v>213</v>
      </c>
    </row>
    <row r="284" spans="1:11" ht="15" customHeight="1" thickTop="1" thickBot="1" x14ac:dyDescent="0.2">
      <c r="C284" s="7" t="s">
        <v>670</v>
      </c>
      <c r="D284" s="9" t="s">
        <v>286</v>
      </c>
      <c r="E284" s="70" t="s">
        <v>740</v>
      </c>
      <c r="F284" s="8" t="s">
        <v>213</v>
      </c>
      <c r="H284" s="10" t="s">
        <v>6</v>
      </c>
      <c r="I284" s="5" t="s">
        <v>107</v>
      </c>
      <c r="J284" s="57">
        <v>1102</v>
      </c>
      <c r="K284" s="6">
        <f>ROUND(J284/$K$282*100,1)</f>
        <v>33.4</v>
      </c>
    </row>
    <row r="285" spans="1:11" ht="15" customHeight="1" thickTop="1" thickBot="1" x14ac:dyDescent="0.2">
      <c r="C285" s="20" t="s">
        <v>88</v>
      </c>
      <c r="D285" s="21" t="s">
        <v>94</v>
      </c>
      <c r="E285" s="22">
        <v>149</v>
      </c>
      <c r="F285" s="11">
        <f>ROUND(E285/$F$283*100,1)</f>
        <v>100</v>
      </c>
      <c r="H285" s="1" t="s">
        <v>1</v>
      </c>
      <c r="I285" s="2" t="s">
        <v>106</v>
      </c>
      <c r="J285" s="57">
        <v>1046</v>
      </c>
      <c r="K285" s="6">
        <f>ROUND(J285/$K$282*100,1)</f>
        <v>31.7</v>
      </c>
    </row>
    <row r="286" spans="1:11" ht="15" customHeight="1" x14ac:dyDescent="0.15">
      <c r="H286" s="1" t="s">
        <v>52</v>
      </c>
      <c r="I286" s="2" t="s">
        <v>108</v>
      </c>
      <c r="J286" s="57">
        <v>744</v>
      </c>
      <c r="K286" s="6">
        <f>ROUND(J286/$K$282*100,1)</f>
        <v>22.5</v>
      </c>
    </row>
    <row r="287" spans="1:11" ht="15" customHeight="1" thickBot="1" x14ac:dyDescent="0.2">
      <c r="C287" t="s">
        <v>253</v>
      </c>
      <c r="E287" t="s">
        <v>214</v>
      </c>
      <c r="F287" s="15">
        <f>SUM(E289:E293)</f>
        <v>11646</v>
      </c>
      <c r="H287" s="29" t="s">
        <v>102</v>
      </c>
      <c r="I287" s="30" t="s">
        <v>109</v>
      </c>
      <c r="J287" s="61">
        <v>358</v>
      </c>
      <c r="K287" s="31">
        <f>ROUND(J287/$K$282*100,1)</f>
        <v>10.8</v>
      </c>
    </row>
    <row r="288" spans="1:11" ht="15" customHeight="1" thickBot="1" x14ac:dyDescent="0.2">
      <c r="A288" s="84"/>
      <c r="C288" s="7" t="s">
        <v>670</v>
      </c>
      <c r="D288" s="9" t="s">
        <v>286</v>
      </c>
      <c r="E288" s="70" t="s">
        <v>740</v>
      </c>
      <c r="F288" s="8" t="s">
        <v>213</v>
      </c>
      <c r="H288" s="3" t="s">
        <v>105</v>
      </c>
      <c r="I288" s="4" t="s">
        <v>652</v>
      </c>
      <c r="J288" s="58">
        <v>50</v>
      </c>
      <c r="K288" s="40">
        <f>ROUND(J288/$K$282*100,1)</f>
        <v>1.5</v>
      </c>
    </row>
    <row r="289" spans="1:11" ht="15" customHeight="1" thickTop="1" x14ac:dyDescent="0.15">
      <c r="A289" s="85"/>
      <c r="C289" s="10" t="s">
        <v>86</v>
      </c>
      <c r="D289" s="5" t="s">
        <v>96</v>
      </c>
      <c r="E289" s="57">
        <v>5139</v>
      </c>
      <c r="F289" s="6">
        <f>ROUND(E289/$F$287*100,1)</f>
        <v>44.1</v>
      </c>
    </row>
    <row r="290" spans="1:11" ht="15" customHeight="1" x14ac:dyDescent="0.15">
      <c r="A290" s="85"/>
      <c r="C290" s="1" t="s">
        <v>7</v>
      </c>
      <c r="D290" s="2" t="s">
        <v>410</v>
      </c>
      <c r="E290" s="57">
        <v>2485</v>
      </c>
      <c r="F290" s="6">
        <f>ROUND(E290/$F$287*100,1)</f>
        <v>21.3</v>
      </c>
    </row>
    <row r="291" spans="1:11" ht="15" customHeight="1" x14ac:dyDescent="0.15">
      <c r="A291" s="85"/>
      <c r="C291" s="1" t="s">
        <v>97</v>
      </c>
      <c r="D291" s="2" t="s">
        <v>96</v>
      </c>
      <c r="E291" s="57">
        <v>1965</v>
      </c>
      <c r="F291" s="6">
        <f>ROUND(E291/$F$287*100,1)</f>
        <v>16.899999999999999</v>
      </c>
    </row>
    <row r="292" spans="1:11" ht="15" customHeight="1" x14ac:dyDescent="0.15">
      <c r="C292" s="1" t="s">
        <v>1</v>
      </c>
      <c r="D292" s="2" t="s">
        <v>95</v>
      </c>
      <c r="E292" s="57">
        <v>1897</v>
      </c>
      <c r="F292" s="32">
        <f>ROUND(E292/$F$287*100,1)</f>
        <v>16.3</v>
      </c>
    </row>
    <row r="293" spans="1:11" ht="15" customHeight="1" thickBot="1" x14ac:dyDescent="0.2">
      <c r="C293" s="3" t="s">
        <v>97</v>
      </c>
      <c r="D293" s="4" t="s">
        <v>96</v>
      </c>
      <c r="E293" s="58">
        <v>160</v>
      </c>
      <c r="F293" s="40">
        <f>ROUND(E293/$F$287*100,1)</f>
        <v>1.4</v>
      </c>
    </row>
    <row r="294" spans="1:11" ht="15" customHeight="1" x14ac:dyDescent="0.15"/>
    <row r="295" spans="1:11" ht="15" customHeight="1" x14ac:dyDescent="0.15"/>
    <row r="296" spans="1:11" ht="15" customHeight="1" x14ac:dyDescent="0.15"/>
    <row r="297" spans="1:11" ht="15" customHeight="1" x14ac:dyDescent="0.15"/>
    <row r="298" spans="1:11" ht="15" customHeight="1" x14ac:dyDescent="0.15"/>
    <row r="299" spans="1:11" ht="15" customHeight="1" x14ac:dyDescent="0.15"/>
    <row r="300" spans="1:11" ht="15" customHeight="1" x14ac:dyDescent="0.15"/>
    <row r="301" spans="1:11" ht="15" customHeight="1" x14ac:dyDescent="0.15"/>
    <row r="302" spans="1:11" ht="15" customHeight="1" thickBot="1" x14ac:dyDescent="0.2">
      <c r="C302" t="s">
        <v>258</v>
      </c>
      <c r="E302" t="s">
        <v>214</v>
      </c>
      <c r="F302" s="15">
        <f>SUM(E304:E333)</f>
        <v>34479</v>
      </c>
      <c r="H302" t="s">
        <v>262</v>
      </c>
      <c r="J302" t="s">
        <v>214</v>
      </c>
      <c r="K302" s="15">
        <f>SUM(J304:J323)</f>
        <v>24003</v>
      </c>
    </row>
    <row r="303" spans="1:11" ht="15" customHeight="1" thickBot="1" x14ac:dyDescent="0.2">
      <c r="C303" s="7" t="s">
        <v>670</v>
      </c>
      <c r="D303" s="9" t="s">
        <v>286</v>
      </c>
      <c r="E303" s="70" t="s">
        <v>740</v>
      </c>
      <c r="F303" s="8" t="s">
        <v>213</v>
      </c>
      <c r="H303" s="7" t="s">
        <v>670</v>
      </c>
      <c r="I303" s="9" t="s">
        <v>286</v>
      </c>
      <c r="J303" s="70" t="s">
        <v>740</v>
      </c>
      <c r="K303" s="8" t="s">
        <v>213</v>
      </c>
    </row>
    <row r="304" spans="1:11" ht="15" customHeight="1" thickTop="1" x14ac:dyDescent="0.15">
      <c r="C304" s="10" t="s">
        <v>13</v>
      </c>
      <c r="D304" s="25" t="s">
        <v>702</v>
      </c>
      <c r="E304" s="57">
        <v>3080</v>
      </c>
      <c r="F304" s="6">
        <f t="shared" ref="F304:F333" si="30">ROUND(E304/$F$302*100,1)</f>
        <v>8.9</v>
      </c>
      <c r="H304" s="10" t="s">
        <v>9</v>
      </c>
      <c r="I304" s="25" t="s">
        <v>441</v>
      </c>
      <c r="J304" s="60">
        <v>4397</v>
      </c>
      <c r="K304" s="6">
        <f>ROUND(J304/$K$302*100,1)</f>
        <v>18.3</v>
      </c>
    </row>
    <row r="305" spans="3:11" ht="15" customHeight="1" x14ac:dyDescent="0.15">
      <c r="C305" s="1" t="s">
        <v>52</v>
      </c>
      <c r="D305" s="23" t="s">
        <v>703</v>
      </c>
      <c r="E305" s="57">
        <v>2168</v>
      </c>
      <c r="F305" s="6">
        <f t="shared" si="30"/>
        <v>6.3</v>
      </c>
      <c r="H305" s="1" t="s">
        <v>13</v>
      </c>
      <c r="I305" s="23" t="s">
        <v>727</v>
      </c>
      <c r="J305" s="57">
        <v>2551</v>
      </c>
      <c r="K305" s="6">
        <f t="shared" ref="K305:K323" si="31">ROUND(J305/$K$302*100,1)</f>
        <v>10.6</v>
      </c>
    </row>
    <row r="306" spans="3:11" ht="15" customHeight="1" x14ac:dyDescent="0.15">
      <c r="C306" s="1" t="s">
        <v>52</v>
      </c>
      <c r="D306" s="23" t="s">
        <v>704</v>
      </c>
      <c r="E306" s="57">
        <v>2162</v>
      </c>
      <c r="F306" s="6">
        <f t="shared" si="30"/>
        <v>6.3</v>
      </c>
      <c r="H306" s="1" t="s">
        <v>439</v>
      </c>
      <c r="I306" s="23" t="s">
        <v>445</v>
      </c>
      <c r="J306" s="57">
        <v>2441</v>
      </c>
      <c r="K306" s="6">
        <f t="shared" si="31"/>
        <v>10.199999999999999</v>
      </c>
    </row>
    <row r="307" spans="3:11" ht="15" customHeight="1" x14ac:dyDescent="0.15">
      <c r="C307" s="1" t="s">
        <v>1</v>
      </c>
      <c r="D307" s="23" t="s">
        <v>619</v>
      </c>
      <c r="E307" s="57">
        <v>2132</v>
      </c>
      <c r="F307" s="6">
        <f t="shared" si="30"/>
        <v>6.2</v>
      </c>
      <c r="H307" s="1" t="s">
        <v>52</v>
      </c>
      <c r="I307" s="23" t="s">
        <v>442</v>
      </c>
      <c r="J307" s="57">
        <v>2379</v>
      </c>
      <c r="K307" s="6">
        <f t="shared" si="31"/>
        <v>9.9</v>
      </c>
    </row>
    <row r="308" spans="3:11" ht="15" customHeight="1" x14ac:dyDescent="0.15">
      <c r="C308" s="1" t="s">
        <v>6</v>
      </c>
      <c r="D308" s="23" t="s">
        <v>621</v>
      </c>
      <c r="E308" s="57">
        <v>2113</v>
      </c>
      <c r="F308" s="6">
        <f t="shared" si="30"/>
        <v>6.1</v>
      </c>
      <c r="H308" s="1" t="s">
        <v>52</v>
      </c>
      <c r="I308" s="23" t="s">
        <v>440</v>
      </c>
      <c r="J308" s="57">
        <v>2281</v>
      </c>
      <c r="K308" s="6">
        <f t="shared" si="31"/>
        <v>9.5</v>
      </c>
    </row>
    <row r="309" spans="3:11" ht="15" customHeight="1" x14ac:dyDescent="0.15">
      <c r="C309" s="1" t="s">
        <v>6</v>
      </c>
      <c r="D309" s="23" t="s">
        <v>622</v>
      </c>
      <c r="E309" s="57">
        <v>2042</v>
      </c>
      <c r="F309" s="6">
        <f t="shared" si="30"/>
        <v>5.9</v>
      </c>
      <c r="H309" s="1" t="s">
        <v>439</v>
      </c>
      <c r="I309" s="23" t="s">
        <v>446</v>
      </c>
      <c r="J309" s="57">
        <v>2046</v>
      </c>
      <c r="K309" s="6">
        <f t="shared" si="31"/>
        <v>8.5</v>
      </c>
    </row>
    <row r="310" spans="3:11" ht="15" customHeight="1" x14ac:dyDescent="0.15">
      <c r="C310" s="1" t="s">
        <v>13</v>
      </c>
      <c r="D310" s="23" t="s">
        <v>705</v>
      </c>
      <c r="E310" s="57">
        <v>1883</v>
      </c>
      <c r="F310" s="6">
        <f t="shared" si="30"/>
        <v>5.5</v>
      </c>
      <c r="H310" s="1" t="s">
        <v>6</v>
      </c>
      <c r="I310" s="23" t="s">
        <v>444</v>
      </c>
      <c r="J310" s="57">
        <v>1505</v>
      </c>
      <c r="K310" s="6">
        <f t="shared" si="31"/>
        <v>6.3</v>
      </c>
    </row>
    <row r="311" spans="3:11" ht="15" customHeight="1" x14ac:dyDescent="0.15">
      <c r="C311" s="1" t="s">
        <v>9</v>
      </c>
      <c r="D311" s="23" t="s">
        <v>628</v>
      </c>
      <c r="E311" s="57">
        <v>1801</v>
      </c>
      <c r="F311" s="6">
        <f t="shared" si="30"/>
        <v>5.2</v>
      </c>
      <c r="H311" s="1" t="s">
        <v>52</v>
      </c>
      <c r="I311" s="23" t="s">
        <v>443</v>
      </c>
      <c r="J311" s="57">
        <v>1290</v>
      </c>
      <c r="K311" s="6">
        <f t="shared" si="31"/>
        <v>5.4</v>
      </c>
    </row>
    <row r="312" spans="3:11" ht="15" customHeight="1" x14ac:dyDescent="0.15">
      <c r="C312" s="1" t="s">
        <v>103</v>
      </c>
      <c r="D312" s="23" t="s">
        <v>632</v>
      </c>
      <c r="E312" s="57">
        <v>1754</v>
      </c>
      <c r="F312" s="6">
        <f t="shared" si="30"/>
        <v>5.0999999999999996</v>
      </c>
      <c r="H312" s="1" t="s">
        <v>12</v>
      </c>
      <c r="I312" s="23" t="s">
        <v>447</v>
      </c>
      <c r="J312" s="57">
        <v>1019</v>
      </c>
      <c r="K312" s="6">
        <f t="shared" si="31"/>
        <v>4.2</v>
      </c>
    </row>
    <row r="313" spans="3:11" ht="15" customHeight="1" x14ac:dyDescent="0.15">
      <c r="C313" s="1" t="s">
        <v>12</v>
      </c>
      <c r="D313" s="23" t="s">
        <v>635</v>
      </c>
      <c r="E313" s="57">
        <v>1752</v>
      </c>
      <c r="F313" s="6">
        <f t="shared" si="30"/>
        <v>5.0999999999999996</v>
      </c>
      <c r="H313" s="1" t="s">
        <v>6</v>
      </c>
      <c r="I313" s="23" t="s">
        <v>448</v>
      </c>
      <c r="J313" s="57">
        <v>960</v>
      </c>
      <c r="K313" s="6">
        <f>ROUND(J313/$K$302*100,1)</f>
        <v>4</v>
      </c>
    </row>
    <row r="314" spans="3:11" ht="15" customHeight="1" x14ac:dyDescent="0.15">
      <c r="C314" s="1" t="s">
        <v>1</v>
      </c>
      <c r="D314" s="23" t="s">
        <v>618</v>
      </c>
      <c r="E314" s="57">
        <v>1599</v>
      </c>
      <c r="F314" s="6">
        <f t="shared" si="30"/>
        <v>4.5999999999999996</v>
      </c>
      <c r="H314" s="1" t="s">
        <v>7</v>
      </c>
      <c r="I314" s="23" t="s">
        <v>452</v>
      </c>
      <c r="J314" s="57">
        <v>599</v>
      </c>
      <c r="K314" s="6">
        <f t="shared" si="31"/>
        <v>2.5</v>
      </c>
    </row>
    <row r="315" spans="3:11" ht="15" customHeight="1" x14ac:dyDescent="0.15">
      <c r="C315" s="1" t="s">
        <v>52</v>
      </c>
      <c r="D315" s="23" t="s">
        <v>706</v>
      </c>
      <c r="E315" s="57">
        <v>1525</v>
      </c>
      <c r="F315" s="6">
        <f t="shared" si="30"/>
        <v>4.4000000000000004</v>
      </c>
      <c r="H315" s="1" t="s">
        <v>13</v>
      </c>
      <c r="I315" s="23" t="s">
        <v>728</v>
      </c>
      <c r="J315" s="57">
        <v>599</v>
      </c>
      <c r="K315" s="6">
        <f t="shared" si="31"/>
        <v>2.5</v>
      </c>
    </row>
    <row r="316" spans="3:11" ht="15" customHeight="1" x14ac:dyDescent="0.15">
      <c r="C316" s="1" t="s">
        <v>6</v>
      </c>
      <c r="D316" s="23" t="s">
        <v>623</v>
      </c>
      <c r="E316" s="57">
        <v>1446</v>
      </c>
      <c r="F316" s="6">
        <f t="shared" si="30"/>
        <v>4.2</v>
      </c>
      <c r="H316" s="1" t="s">
        <v>1</v>
      </c>
      <c r="I316" s="23" t="s">
        <v>739</v>
      </c>
      <c r="J316" s="57">
        <v>566</v>
      </c>
      <c r="K316" s="6">
        <f t="shared" si="31"/>
        <v>2.4</v>
      </c>
    </row>
    <row r="317" spans="3:11" ht="15" customHeight="1" x14ac:dyDescent="0.15">
      <c r="C317" s="1" t="s">
        <v>9</v>
      </c>
      <c r="D317" s="23" t="s">
        <v>627</v>
      </c>
      <c r="E317" s="57">
        <v>1282</v>
      </c>
      <c r="F317" s="6">
        <f t="shared" si="30"/>
        <v>3.7</v>
      </c>
      <c r="H317" s="1" t="s">
        <v>100</v>
      </c>
      <c r="I317" s="23" t="s">
        <v>453</v>
      </c>
      <c r="J317" s="57">
        <v>456</v>
      </c>
      <c r="K317" s="6">
        <f t="shared" si="31"/>
        <v>1.9</v>
      </c>
    </row>
    <row r="318" spans="3:11" ht="15" customHeight="1" x14ac:dyDescent="0.15">
      <c r="C318" s="1" t="s">
        <v>7</v>
      </c>
      <c r="D318" s="23" t="s">
        <v>624</v>
      </c>
      <c r="E318" s="57">
        <v>884</v>
      </c>
      <c r="F318" s="6">
        <f t="shared" si="30"/>
        <v>2.6</v>
      </c>
      <c r="H318" s="1" t="s">
        <v>12</v>
      </c>
      <c r="I318" s="23" t="s">
        <v>640</v>
      </c>
      <c r="J318" s="57">
        <v>320</v>
      </c>
      <c r="K318" s="6">
        <f t="shared" si="31"/>
        <v>1.3</v>
      </c>
    </row>
    <row r="319" spans="3:11" ht="15" customHeight="1" x14ac:dyDescent="0.15">
      <c r="C319" s="1" t="s">
        <v>12</v>
      </c>
      <c r="D319" s="23" t="s">
        <v>637</v>
      </c>
      <c r="E319" s="57">
        <v>881</v>
      </c>
      <c r="F319" s="6">
        <f t="shared" si="30"/>
        <v>2.6</v>
      </c>
      <c r="H319" s="1" t="s">
        <v>9</v>
      </c>
      <c r="I319" s="23" t="s">
        <v>450</v>
      </c>
      <c r="J319" s="57">
        <v>280</v>
      </c>
      <c r="K319" s="32">
        <f t="shared" si="31"/>
        <v>1.2</v>
      </c>
    </row>
    <row r="320" spans="3:11" ht="15" customHeight="1" x14ac:dyDescent="0.15">
      <c r="C320" s="1" t="s">
        <v>101</v>
      </c>
      <c r="D320" s="23" t="s">
        <v>620</v>
      </c>
      <c r="E320" s="57">
        <v>731</v>
      </c>
      <c r="F320" s="6">
        <f t="shared" si="30"/>
        <v>2.1</v>
      </c>
      <c r="H320" s="1" t="s">
        <v>102</v>
      </c>
      <c r="I320" s="23" t="s">
        <v>729</v>
      </c>
      <c r="J320" s="57">
        <v>200</v>
      </c>
      <c r="K320" s="32">
        <f t="shared" si="31"/>
        <v>0.8</v>
      </c>
    </row>
    <row r="321" spans="3:11" ht="15" customHeight="1" x14ac:dyDescent="0.15">
      <c r="C321" s="1" t="s">
        <v>102</v>
      </c>
      <c r="D321" s="23" t="s">
        <v>631</v>
      </c>
      <c r="E321" s="57">
        <v>723</v>
      </c>
      <c r="F321" s="6">
        <f t="shared" si="30"/>
        <v>2.1</v>
      </c>
      <c r="H321" s="1" t="s">
        <v>9</v>
      </c>
      <c r="I321" s="23" t="s">
        <v>451</v>
      </c>
      <c r="J321" s="57">
        <v>60</v>
      </c>
      <c r="K321" s="32">
        <f t="shared" si="31"/>
        <v>0.2</v>
      </c>
    </row>
    <row r="322" spans="3:11" ht="15" customHeight="1" x14ac:dyDescent="0.15">
      <c r="C322" s="1" t="s">
        <v>102</v>
      </c>
      <c r="D322" s="23" t="s">
        <v>630</v>
      </c>
      <c r="E322" s="57">
        <v>719</v>
      </c>
      <c r="F322" s="6">
        <f t="shared" si="30"/>
        <v>2.1</v>
      </c>
      <c r="H322" s="29" t="s">
        <v>103</v>
      </c>
      <c r="I322" s="68" t="s">
        <v>449</v>
      </c>
      <c r="J322" s="61">
        <v>31</v>
      </c>
      <c r="K322" s="43">
        <f t="shared" si="31"/>
        <v>0.1</v>
      </c>
    </row>
    <row r="323" spans="3:11" ht="15" customHeight="1" thickBot="1" x14ac:dyDescent="0.2">
      <c r="C323" s="1" t="s">
        <v>103</v>
      </c>
      <c r="D323" s="23" t="s">
        <v>634</v>
      </c>
      <c r="E323" s="57">
        <v>682</v>
      </c>
      <c r="F323" s="6">
        <f t="shared" si="30"/>
        <v>2</v>
      </c>
      <c r="H323" s="3" t="s">
        <v>641</v>
      </c>
      <c r="I323" s="44" t="s">
        <v>642</v>
      </c>
      <c r="J323" s="58">
        <v>23</v>
      </c>
      <c r="K323" s="40">
        <f t="shared" si="31"/>
        <v>0.1</v>
      </c>
    </row>
    <row r="324" spans="3:11" ht="15" customHeight="1" x14ac:dyDescent="0.15">
      <c r="C324" s="29" t="s">
        <v>9</v>
      </c>
      <c r="D324" s="68" t="s">
        <v>629</v>
      </c>
      <c r="E324" s="61">
        <v>674</v>
      </c>
      <c r="F324" s="31">
        <f t="shared" si="30"/>
        <v>2</v>
      </c>
    </row>
    <row r="325" spans="3:11" ht="15" customHeight="1" x14ac:dyDescent="0.15">
      <c r="C325" s="1" t="s">
        <v>12</v>
      </c>
      <c r="D325" s="23" t="s">
        <v>636</v>
      </c>
      <c r="E325" s="57">
        <v>512</v>
      </c>
      <c r="F325" s="32">
        <f t="shared" si="30"/>
        <v>1.5</v>
      </c>
    </row>
    <row r="326" spans="3:11" ht="15" customHeight="1" thickBot="1" x14ac:dyDescent="0.2">
      <c r="C326" s="1" t="s">
        <v>52</v>
      </c>
      <c r="D326" s="23" t="s">
        <v>707</v>
      </c>
      <c r="E326" s="57">
        <v>360</v>
      </c>
      <c r="F326" s="32">
        <f t="shared" si="30"/>
        <v>1</v>
      </c>
      <c r="H326" s="18" t="s">
        <v>265</v>
      </c>
      <c r="J326" t="s">
        <v>214</v>
      </c>
      <c r="K326" s="15">
        <f>SUM(J328:J339)</f>
        <v>30046</v>
      </c>
    </row>
    <row r="327" spans="3:11" ht="15" customHeight="1" thickBot="1" x14ac:dyDescent="0.2">
      <c r="C327" s="1" t="s">
        <v>1</v>
      </c>
      <c r="D327" s="23" t="s">
        <v>104</v>
      </c>
      <c r="E327" s="57">
        <v>322</v>
      </c>
      <c r="F327" s="32">
        <f t="shared" si="30"/>
        <v>0.9</v>
      </c>
      <c r="H327" s="7" t="s">
        <v>670</v>
      </c>
      <c r="I327" s="9" t="s">
        <v>286</v>
      </c>
      <c r="J327" s="70" t="s">
        <v>740</v>
      </c>
      <c r="K327" s="8" t="s">
        <v>213</v>
      </c>
    </row>
    <row r="328" spans="3:11" ht="15" customHeight="1" thickTop="1" x14ac:dyDescent="0.15">
      <c r="C328" s="1" t="s">
        <v>8</v>
      </c>
      <c r="D328" s="23" t="s">
        <v>625</v>
      </c>
      <c r="E328" s="57">
        <v>320</v>
      </c>
      <c r="F328" s="32">
        <f t="shared" si="30"/>
        <v>0.9</v>
      </c>
      <c r="H328" s="10" t="s">
        <v>1</v>
      </c>
      <c r="I328" s="25" t="s">
        <v>110</v>
      </c>
      <c r="J328" s="60">
        <v>11915</v>
      </c>
      <c r="K328" s="6">
        <f t="shared" ref="K328:K339" si="32">ROUND(J328/$K$326*100,1)</f>
        <v>39.700000000000003</v>
      </c>
    </row>
    <row r="329" spans="3:11" ht="15" customHeight="1" x14ac:dyDescent="0.15">
      <c r="C329" s="1" t="s">
        <v>103</v>
      </c>
      <c r="D329" s="23" t="s">
        <v>633</v>
      </c>
      <c r="E329" s="57">
        <v>320</v>
      </c>
      <c r="F329" s="32">
        <f t="shared" si="30"/>
        <v>0.9</v>
      </c>
      <c r="H329" s="1" t="s">
        <v>27</v>
      </c>
      <c r="I329" s="23" t="s">
        <v>455</v>
      </c>
      <c r="J329" s="57">
        <v>3940</v>
      </c>
      <c r="K329" s="6">
        <f t="shared" si="32"/>
        <v>13.1</v>
      </c>
    </row>
    <row r="330" spans="3:11" ht="15" customHeight="1" x14ac:dyDescent="0.15">
      <c r="C330" s="1" t="s">
        <v>1</v>
      </c>
      <c r="D330" s="23" t="s">
        <v>617</v>
      </c>
      <c r="E330" s="57">
        <v>240</v>
      </c>
      <c r="F330" s="32">
        <f t="shared" si="30"/>
        <v>0.7</v>
      </c>
      <c r="H330" s="1" t="s">
        <v>27</v>
      </c>
      <c r="I330" s="23" t="s">
        <v>454</v>
      </c>
      <c r="J330" s="57">
        <v>3417</v>
      </c>
      <c r="K330" s="6">
        <f t="shared" si="32"/>
        <v>11.4</v>
      </c>
    </row>
    <row r="331" spans="3:11" ht="15" customHeight="1" x14ac:dyDescent="0.15">
      <c r="C331" s="1" t="s">
        <v>8</v>
      </c>
      <c r="D331" s="23" t="s">
        <v>626</v>
      </c>
      <c r="E331" s="57">
        <v>191</v>
      </c>
      <c r="F331" s="32">
        <f t="shared" si="30"/>
        <v>0.6</v>
      </c>
      <c r="H331" s="1" t="s">
        <v>27</v>
      </c>
      <c r="I331" s="23" t="s">
        <v>458</v>
      </c>
      <c r="J331" s="57">
        <v>1962</v>
      </c>
      <c r="K331" s="6">
        <f t="shared" si="32"/>
        <v>6.5</v>
      </c>
    </row>
    <row r="332" spans="3:11" ht="15" customHeight="1" x14ac:dyDescent="0.15">
      <c r="C332" s="1" t="s">
        <v>105</v>
      </c>
      <c r="D332" s="23" t="s">
        <v>639</v>
      </c>
      <c r="E332" s="57">
        <v>160</v>
      </c>
      <c r="F332" s="32">
        <f t="shared" si="30"/>
        <v>0.5</v>
      </c>
      <c r="H332" s="1" t="s">
        <v>12</v>
      </c>
      <c r="I332" s="23" t="s">
        <v>456</v>
      </c>
      <c r="J332" s="57">
        <v>1857</v>
      </c>
      <c r="K332" s="6">
        <f t="shared" si="32"/>
        <v>6.2</v>
      </c>
    </row>
    <row r="333" spans="3:11" ht="15" customHeight="1" thickBot="1" x14ac:dyDescent="0.2">
      <c r="C333" s="3" t="s">
        <v>100</v>
      </c>
      <c r="D333" s="44" t="s">
        <v>638</v>
      </c>
      <c r="E333" s="58">
        <v>21</v>
      </c>
      <c r="F333" s="40">
        <f t="shared" si="30"/>
        <v>0.1</v>
      </c>
      <c r="H333" s="1" t="s">
        <v>8</v>
      </c>
      <c r="I333" s="23" t="s">
        <v>459</v>
      </c>
      <c r="J333" s="57">
        <v>1555</v>
      </c>
      <c r="K333" s="6">
        <f t="shared" si="32"/>
        <v>5.2</v>
      </c>
    </row>
    <row r="334" spans="3:11" ht="15" customHeight="1" x14ac:dyDescent="0.15">
      <c r="H334" s="1" t="s">
        <v>97</v>
      </c>
      <c r="I334" s="23" t="s">
        <v>457</v>
      </c>
      <c r="J334" s="57">
        <v>1446</v>
      </c>
      <c r="K334" s="6">
        <f t="shared" si="32"/>
        <v>4.8</v>
      </c>
    </row>
    <row r="335" spans="3:11" ht="15" customHeight="1" thickBot="1" x14ac:dyDescent="0.2">
      <c r="C335" s="18" t="s">
        <v>261</v>
      </c>
      <c r="E335" t="s">
        <v>214</v>
      </c>
      <c r="F335" s="15">
        <f>SUM(E337:E358)</f>
        <v>23551</v>
      </c>
      <c r="H335" s="1" t="s">
        <v>101</v>
      </c>
      <c r="I335" s="23" t="s">
        <v>113</v>
      </c>
      <c r="J335" s="57">
        <v>1419</v>
      </c>
      <c r="K335" s="6">
        <f t="shared" si="32"/>
        <v>4.7</v>
      </c>
    </row>
    <row r="336" spans="3:11" ht="15" customHeight="1" thickBot="1" x14ac:dyDescent="0.2">
      <c r="C336" s="7" t="s">
        <v>670</v>
      </c>
      <c r="D336" s="9" t="s">
        <v>286</v>
      </c>
      <c r="E336" s="70" t="s">
        <v>740</v>
      </c>
      <c r="F336" s="8" t="s">
        <v>213</v>
      </c>
      <c r="H336" s="1" t="s">
        <v>97</v>
      </c>
      <c r="I336" s="23" t="s">
        <v>460</v>
      </c>
      <c r="J336" s="57">
        <v>1400</v>
      </c>
      <c r="K336" s="6">
        <f t="shared" si="32"/>
        <v>4.7</v>
      </c>
    </row>
    <row r="337" spans="3:11" ht="15" customHeight="1" thickTop="1" x14ac:dyDescent="0.15">
      <c r="C337" s="10" t="s">
        <v>9</v>
      </c>
      <c r="D337" s="25" t="s">
        <v>708</v>
      </c>
      <c r="E337" s="57">
        <v>2684</v>
      </c>
      <c r="F337" s="6">
        <f t="shared" ref="F337:F358" si="33">ROUND(E337/$F$335*100,1)</f>
        <v>11.4</v>
      </c>
      <c r="H337" s="1" t="s">
        <v>97</v>
      </c>
      <c r="I337" s="23" t="s">
        <v>111</v>
      </c>
      <c r="J337" s="57">
        <v>540</v>
      </c>
      <c r="K337" s="32">
        <f t="shared" si="32"/>
        <v>1.8</v>
      </c>
    </row>
    <row r="338" spans="3:11" ht="15" customHeight="1" x14ac:dyDescent="0.15">
      <c r="C338" s="1" t="s">
        <v>1</v>
      </c>
      <c r="D338" s="23" t="s">
        <v>709</v>
      </c>
      <c r="E338" s="57">
        <v>2351</v>
      </c>
      <c r="F338" s="6">
        <f t="shared" si="33"/>
        <v>10</v>
      </c>
      <c r="H338" s="29" t="s">
        <v>8</v>
      </c>
      <c r="I338" s="68" t="s">
        <v>654</v>
      </c>
      <c r="J338" s="61">
        <v>520</v>
      </c>
      <c r="K338" s="43">
        <f t="shared" si="32"/>
        <v>1.7</v>
      </c>
    </row>
    <row r="339" spans="3:11" ht="15" customHeight="1" thickBot="1" x14ac:dyDescent="0.2">
      <c r="C339" s="1" t="s">
        <v>13</v>
      </c>
      <c r="D339" s="23" t="s">
        <v>710</v>
      </c>
      <c r="E339" s="57">
        <v>2345</v>
      </c>
      <c r="F339" s="6">
        <f t="shared" si="33"/>
        <v>10</v>
      </c>
      <c r="H339" s="3" t="s">
        <v>97</v>
      </c>
      <c r="I339" s="44" t="s">
        <v>112</v>
      </c>
      <c r="J339" s="58">
        <v>75</v>
      </c>
      <c r="K339" s="40">
        <f t="shared" si="32"/>
        <v>0.2</v>
      </c>
    </row>
    <row r="340" spans="3:11" ht="15" customHeight="1" x14ac:dyDescent="0.15">
      <c r="C340" s="1" t="s">
        <v>52</v>
      </c>
      <c r="D340" s="23" t="s">
        <v>711</v>
      </c>
      <c r="E340" s="57">
        <v>2097</v>
      </c>
      <c r="F340" s="6">
        <f t="shared" si="33"/>
        <v>8.9</v>
      </c>
      <c r="K340" s="17"/>
    </row>
    <row r="341" spans="3:11" ht="15" customHeight="1" thickBot="1" x14ac:dyDescent="0.2">
      <c r="C341" s="1" t="s">
        <v>52</v>
      </c>
      <c r="D341" s="23" t="s">
        <v>712</v>
      </c>
      <c r="E341" s="57">
        <v>1640</v>
      </c>
      <c r="F341" s="6">
        <f t="shared" si="33"/>
        <v>7</v>
      </c>
      <c r="H341" t="s">
        <v>266</v>
      </c>
      <c r="J341" t="s">
        <v>214</v>
      </c>
      <c r="K341" s="15">
        <f>SUM(J343:J349)</f>
        <v>9146</v>
      </c>
    </row>
    <row r="342" spans="3:11" ht="15" customHeight="1" thickBot="1" x14ac:dyDescent="0.2">
      <c r="C342" s="1" t="s">
        <v>13</v>
      </c>
      <c r="D342" s="23" t="s">
        <v>713</v>
      </c>
      <c r="E342" s="57">
        <v>1492</v>
      </c>
      <c r="F342" s="6">
        <f t="shared" si="33"/>
        <v>6.3</v>
      </c>
      <c r="H342" s="7" t="s">
        <v>670</v>
      </c>
      <c r="I342" s="9" t="s">
        <v>286</v>
      </c>
      <c r="J342" s="70" t="s">
        <v>740</v>
      </c>
      <c r="K342" s="8" t="s">
        <v>213</v>
      </c>
    </row>
    <row r="343" spans="3:11" ht="15" customHeight="1" thickTop="1" x14ac:dyDescent="0.15">
      <c r="C343" s="1" t="s">
        <v>9</v>
      </c>
      <c r="D343" s="23" t="s">
        <v>714</v>
      </c>
      <c r="E343" s="57">
        <v>1316</v>
      </c>
      <c r="F343" s="6">
        <f t="shared" si="33"/>
        <v>5.6</v>
      </c>
      <c r="H343" s="10" t="s">
        <v>1</v>
      </c>
      <c r="I343" s="25" t="s">
        <v>114</v>
      </c>
      <c r="J343" s="57">
        <v>4709</v>
      </c>
      <c r="K343" s="6">
        <f t="shared" ref="K343:K349" si="34">ROUND(J343/$K$341*100,1)</f>
        <v>51.5</v>
      </c>
    </row>
    <row r="344" spans="3:11" ht="15" customHeight="1" x14ac:dyDescent="0.15">
      <c r="C344" s="1" t="s">
        <v>6</v>
      </c>
      <c r="D344" s="23" t="s">
        <v>715</v>
      </c>
      <c r="E344" s="57">
        <v>1144</v>
      </c>
      <c r="F344" s="6">
        <f t="shared" si="33"/>
        <v>4.9000000000000004</v>
      </c>
      <c r="H344" s="1" t="s">
        <v>27</v>
      </c>
      <c r="I344" s="23" t="s">
        <v>461</v>
      </c>
      <c r="J344" s="57">
        <v>1135</v>
      </c>
      <c r="K344" s="6">
        <f t="shared" si="34"/>
        <v>12.4</v>
      </c>
    </row>
    <row r="345" spans="3:11" ht="15" customHeight="1" x14ac:dyDescent="0.15">
      <c r="C345" s="1" t="s">
        <v>1</v>
      </c>
      <c r="D345" s="23" t="s">
        <v>716</v>
      </c>
      <c r="E345" s="57">
        <v>1120</v>
      </c>
      <c r="F345" s="6">
        <f t="shared" si="33"/>
        <v>4.8</v>
      </c>
      <c r="H345" s="1" t="s">
        <v>12</v>
      </c>
      <c r="I345" s="23" t="s">
        <v>462</v>
      </c>
      <c r="J345" s="57">
        <v>1089</v>
      </c>
      <c r="K345" s="6">
        <f t="shared" si="34"/>
        <v>11.9</v>
      </c>
    </row>
    <row r="346" spans="3:11" ht="15" customHeight="1" x14ac:dyDescent="0.15">
      <c r="C346" s="1" t="s">
        <v>6</v>
      </c>
      <c r="D346" s="23" t="s">
        <v>717</v>
      </c>
      <c r="E346" s="57">
        <v>998</v>
      </c>
      <c r="F346" s="6">
        <f t="shared" si="33"/>
        <v>4.2</v>
      </c>
      <c r="H346" s="1" t="s">
        <v>101</v>
      </c>
      <c r="I346" s="23" t="s">
        <v>116</v>
      </c>
      <c r="J346" s="57">
        <v>1039</v>
      </c>
      <c r="K346" s="6">
        <f t="shared" si="34"/>
        <v>11.4</v>
      </c>
    </row>
    <row r="347" spans="3:11" ht="15" customHeight="1" x14ac:dyDescent="0.15">
      <c r="C347" s="1" t="s">
        <v>52</v>
      </c>
      <c r="D347" s="23" t="s">
        <v>287</v>
      </c>
      <c r="E347" s="57">
        <v>918</v>
      </c>
      <c r="F347" s="6">
        <f t="shared" si="33"/>
        <v>3.9</v>
      </c>
      <c r="H347" s="1" t="s">
        <v>97</v>
      </c>
      <c r="I347" s="23" t="s">
        <v>463</v>
      </c>
      <c r="J347" s="57">
        <v>844</v>
      </c>
      <c r="K347" s="6">
        <f t="shared" si="34"/>
        <v>9.1999999999999993</v>
      </c>
    </row>
    <row r="348" spans="3:11" ht="15" customHeight="1" x14ac:dyDescent="0.15">
      <c r="C348" s="1" t="s">
        <v>7</v>
      </c>
      <c r="D348" s="23" t="s">
        <v>718</v>
      </c>
      <c r="E348" s="57">
        <v>894</v>
      </c>
      <c r="F348" s="6">
        <f t="shared" si="33"/>
        <v>3.8</v>
      </c>
      <c r="H348" s="1" t="s">
        <v>8</v>
      </c>
      <c r="I348" s="23" t="s">
        <v>464</v>
      </c>
      <c r="J348" s="57">
        <v>240</v>
      </c>
      <c r="K348" s="32">
        <f t="shared" si="34"/>
        <v>2.6</v>
      </c>
    </row>
    <row r="349" spans="3:11" ht="15" customHeight="1" thickBot="1" x14ac:dyDescent="0.2">
      <c r="C349" s="1" t="s">
        <v>52</v>
      </c>
      <c r="D349" s="23" t="s">
        <v>719</v>
      </c>
      <c r="E349" s="57">
        <v>838</v>
      </c>
      <c r="F349" s="6">
        <f t="shared" si="33"/>
        <v>3.6</v>
      </c>
      <c r="H349" s="3" t="s">
        <v>97</v>
      </c>
      <c r="I349" s="44" t="s">
        <v>115</v>
      </c>
      <c r="J349" s="58">
        <v>90</v>
      </c>
      <c r="K349" s="40">
        <f t="shared" si="34"/>
        <v>1</v>
      </c>
    </row>
    <row r="350" spans="3:11" ht="15" customHeight="1" x14ac:dyDescent="0.15">
      <c r="C350" s="1" t="s">
        <v>102</v>
      </c>
      <c r="D350" s="23" t="s">
        <v>720</v>
      </c>
      <c r="E350" s="57">
        <v>719</v>
      </c>
      <c r="F350" s="6">
        <f t="shared" si="33"/>
        <v>3.1</v>
      </c>
    </row>
    <row r="351" spans="3:11" ht="15" customHeight="1" thickBot="1" x14ac:dyDescent="0.2">
      <c r="C351" s="1" t="s">
        <v>103</v>
      </c>
      <c r="D351" s="23" t="s">
        <v>721</v>
      </c>
      <c r="E351" s="57">
        <v>673</v>
      </c>
      <c r="F351" s="6">
        <f t="shared" si="33"/>
        <v>2.9</v>
      </c>
      <c r="H351" t="s">
        <v>267</v>
      </c>
      <c r="J351" t="s">
        <v>214</v>
      </c>
      <c r="K351" s="15">
        <f>SUM(J353:J353)</f>
        <v>280</v>
      </c>
    </row>
    <row r="352" spans="3:11" ht="15" customHeight="1" thickBot="1" x14ac:dyDescent="0.2">
      <c r="C352" s="1" t="s">
        <v>102</v>
      </c>
      <c r="D352" s="23" t="s">
        <v>722</v>
      </c>
      <c r="E352" s="57">
        <v>548</v>
      </c>
      <c r="F352" s="6">
        <f t="shared" si="33"/>
        <v>2.2999999999999998</v>
      </c>
      <c r="H352" s="7" t="s">
        <v>670</v>
      </c>
      <c r="I352" s="9" t="s">
        <v>286</v>
      </c>
      <c r="J352" s="70" t="s">
        <v>740</v>
      </c>
      <c r="K352" s="8" t="s">
        <v>213</v>
      </c>
    </row>
    <row r="353" spans="3:11" ht="15" customHeight="1" thickTop="1" thickBot="1" x14ac:dyDescent="0.2">
      <c r="C353" s="1" t="s">
        <v>12</v>
      </c>
      <c r="D353" s="23" t="s">
        <v>723</v>
      </c>
      <c r="E353" s="57">
        <v>386</v>
      </c>
      <c r="F353" s="6">
        <f t="shared" si="33"/>
        <v>1.6</v>
      </c>
      <c r="H353" s="20" t="s">
        <v>27</v>
      </c>
      <c r="I353" s="21" t="s">
        <v>117</v>
      </c>
      <c r="J353" s="21">
        <v>280</v>
      </c>
      <c r="K353" s="11">
        <f>ROUND(J353/$K$351*100,1)</f>
        <v>100</v>
      </c>
    </row>
    <row r="354" spans="3:11" ht="15" customHeight="1" x14ac:dyDescent="0.15">
      <c r="C354" s="1" t="s">
        <v>103</v>
      </c>
      <c r="D354" s="23" t="s">
        <v>724</v>
      </c>
      <c r="E354" s="57">
        <v>360</v>
      </c>
      <c r="F354" s="6">
        <f t="shared" si="33"/>
        <v>1.5</v>
      </c>
    </row>
    <row r="355" spans="3:11" ht="15" customHeight="1" thickBot="1" x14ac:dyDescent="0.2">
      <c r="C355" s="29" t="s">
        <v>1</v>
      </c>
      <c r="D355" s="68" t="s">
        <v>725</v>
      </c>
      <c r="E355" s="61">
        <v>336</v>
      </c>
      <c r="F355" s="31">
        <f t="shared" si="33"/>
        <v>1.4</v>
      </c>
      <c r="H355" s="18" t="s">
        <v>268</v>
      </c>
      <c r="J355" t="s">
        <v>214</v>
      </c>
      <c r="K355" s="15">
        <f>SUM(J357:J367)</f>
        <v>31212</v>
      </c>
    </row>
    <row r="356" spans="3:11" ht="15" customHeight="1" thickBot="1" x14ac:dyDescent="0.2">
      <c r="C356" s="29" t="s">
        <v>12</v>
      </c>
      <c r="D356" s="68" t="s">
        <v>726</v>
      </c>
      <c r="E356" s="61">
        <v>280</v>
      </c>
      <c r="F356" s="43">
        <f t="shared" si="33"/>
        <v>1.2</v>
      </c>
      <c r="H356" s="7" t="s">
        <v>670</v>
      </c>
      <c r="I356" s="9" t="s">
        <v>286</v>
      </c>
      <c r="J356" s="70" t="s">
        <v>740</v>
      </c>
      <c r="K356" s="8" t="s">
        <v>213</v>
      </c>
    </row>
    <row r="357" spans="3:11" ht="15" customHeight="1" thickTop="1" x14ac:dyDescent="0.15">
      <c r="C357" s="1" t="s">
        <v>52</v>
      </c>
      <c r="D357" s="23" t="s">
        <v>259</v>
      </c>
      <c r="E357" s="2">
        <v>236</v>
      </c>
      <c r="F357" s="43">
        <f t="shared" si="33"/>
        <v>1</v>
      </c>
      <c r="H357" s="10" t="s">
        <v>27</v>
      </c>
      <c r="I357" s="5" t="s">
        <v>465</v>
      </c>
      <c r="J357" s="60">
        <v>9009</v>
      </c>
      <c r="K357" s="6">
        <f t="shared" ref="K357:K367" si="35">ROUND(J357/$K$355*100,1)</f>
        <v>28.9</v>
      </c>
    </row>
    <row r="358" spans="3:11" ht="15" customHeight="1" thickBot="1" x14ac:dyDescent="0.2">
      <c r="C358" s="3" t="s">
        <v>1</v>
      </c>
      <c r="D358" s="44" t="s">
        <v>260</v>
      </c>
      <c r="E358" s="4">
        <v>176</v>
      </c>
      <c r="F358" s="40">
        <f t="shared" si="33"/>
        <v>0.7</v>
      </c>
      <c r="H358" s="1" t="s">
        <v>88</v>
      </c>
      <c r="I358" s="2" t="s">
        <v>466</v>
      </c>
      <c r="J358" s="57">
        <v>4304</v>
      </c>
      <c r="K358" s="6">
        <f t="shared" si="35"/>
        <v>13.8</v>
      </c>
    </row>
    <row r="359" spans="3:11" ht="15" customHeight="1" x14ac:dyDescent="0.15">
      <c r="H359" s="1" t="s">
        <v>27</v>
      </c>
      <c r="I359" s="2" t="s">
        <v>467</v>
      </c>
      <c r="J359" s="57">
        <v>3273</v>
      </c>
      <c r="K359" s="6">
        <f t="shared" si="35"/>
        <v>10.5</v>
      </c>
    </row>
    <row r="360" spans="3:11" ht="15" customHeight="1" thickBot="1" x14ac:dyDescent="0.2">
      <c r="C360" t="s">
        <v>263</v>
      </c>
      <c r="E360" t="s">
        <v>214</v>
      </c>
      <c r="F360" s="15">
        <f>SUM(E362:E375)</f>
        <v>15362</v>
      </c>
      <c r="H360" s="1" t="s">
        <v>9</v>
      </c>
      <c r="I360" s="2" t="s">
        <v>468</v>
      </c>
      <c r="J360" s="57">
        <v>3105</v>
      </c>
      <c r="K360" s="6">
        <f t="shared" si="35"/>
        <v>9.9</v>
      </c>
    </row>
    <row r="361" spans="3:11" ht="15" customHeight="1" thickBot="1" x14ac:dyDescent="0.2">
      <c r="C361" s="7" t="s">
        <v>670</v>
      </c>
      <c r="D361" s="9" t="s">
        <v>286</v>
      </c>
      <c r="E361" s="70" t="s">
        <v>740</v>
      </c>
      <c r="F361" s="8" t="s">
        <v>213</v>
      </c>
      <c r="H361" s="1" t="s">
        <v>1</v>
      </c>
      <c r="I361" s="2" t="s">
        <v>469</v>
      </c>
      <c r="J361" s="57">
        <v>2763</v>
      </c>
      <c r="K361" s="6">
        <f t="shared" si="35"/>
        <v>8.9</v>
      </c>
    </row>
    <row r="362" spans="3:11" ht="15" customHeight="1" thickTop="1" x14ac:dyDescent="0.15">
      <c r="C362" s="10" t="s">
        <v>9</v>
      </c>
      <c r="D362" s="25" t="s">
        <v>648</v>
      </c>
      <c r="E362" s="57">
        <v>3161</v>
      </c>
      <c r="F362" s="6">
        <f t="shared" ref="F362:F375" si="36">ROUND(E362/$F$360*100,1)</f>
        <v>20.6</v>
      </c>
      <c r="H362" s="1" t="s">
        <v>88</v>
      </c>
      <c r="I362" s="2" t="s">
        <v>470</v>
      </c>
      <c r="J362" s="57">
        <v>2262</v>
      </c>
      <c r="K362" s="6">
        <f t="shared" si="35"/>
        <v>7.2</v>
      </c>
    </row>
    <row r="363" spans="3:11" ht="15" customHeight="1" x14ac:dyDescent="0.15">
      <c r="C363" s="1" t="s">
        <v>52</v>
      </c>
      <c r="D363" s="23" t="s">
        <v>646</v>
      </c>
      <c r="E363" s="57">
        <v>2638</v>
      </c>
      <c r="F363" s="6">
        <f t="shared" si="36"/>
        <v>17.2</v>
      </c>
      <c r="H363" s="1" t="s">
        <v>9</v>
      </c>
      <c r="I363" s="2" t="s">
        <v>471</v>
      </c>
      <c r="J363" s="57">
        <v>2183</v>
      </c>
      <c r="K363" s="6">
        <f t="shared" si="35"/>
        <v>7</v>
      </c>
    </row>
    <row r="364" spans="3:11" ht="15" customHeight="1" x14ac:dyDescent="0.15">
      <c r="C364" s="1" t="s">
        <v>439</v>
      </c>
      <c r="D364" s="23" t="s">
        <v>651</v>
      </c>
      <c r="E364" s="57">
        <v>2605</v>
      </c>
      <c r="F364" s="6">
        <f t="shared" si="36"/>
        <v>17</v>
      </c>
      <c r="H364" s="1" t="s">
        <v>1</v>
      </c>
      <c r="I364" s="2" t="s">
        <v>118</v>
      </c>
      <c r="J364" s="57">
        <v>1505</v>
      </c>
      <c r="K364" s="32">
        <f t="shared" si="35"/>
        <v>4.8</v>
      </c>
    </row>
    <row r="365" spans="3:11" ht="15" customHeight="1" x14ac:dyDescent="0.15">
      <c r="C365" s="1" t="s">
        <v>52</v>
      </c>
      <c r="D365" s="23" t="s">
        <v>645</v>
      </c>
      <c r="E365" s="57">
        <v>1674</v>
      </c>
      <c r="F365" s="6">
        <f t="shared" si="36"/>
        <v>10.9</v>
      </c>
      <c r="H365" s="1" t="s">
        <v>12</v>
      </c>
      <c r="I365" s="2" t="s">
        <v>472</v>
      </c>
      <c r="J365" s="57">
        <v>1327</v>
      </c>
      <c r="K365" s="32">
        <f t="shared" si="35"/>
        <v>4.3</v>
      </c>
    </row>
    <row r="366" spans="3:11" ht="15" customHeight="1" x14ac:dyDescent="0.15">
      <c r="C366" s="1" t="s">
        <v>13</v>
      </c>
      <c r="D366" s="23" t="s">
        <v>730</v>
      </c>
      <c r="E366" s="57">
        <v>1480</v>
      </c>
      <c r="F366" s="6">
        <f t="shared" si="36"/>
        <v>9.6</v>
      </c>
      <c r="H366" s="1" t="s">
        <v>88</v>
      </c>
      <c r="I366" s="2" t="s">
        <v>118</v>
      </c>
      <c r="J366" s="57">
        <v>1141</v>
      </c>
      <c r="K366" s="32">
        <f t="shared" si="35"/>
        <v>3.7</v>
      </c>
    </row>
    <row r="367" spans="3:11" ht="15" customHeight="1" thickBot="1" x14ac:dyDescent="0.2">
      <c r="C367" s="1" t="s">
        <v>6</v>
      </c>
      <c r="D367" s="23" t="s">
        <v>643</v>
      </c>
      <c r="E367" s="57">
        <v>720</v>
      </c>
      <c r="F367" s="6">
        <f t="shared" si="36"/>
        <v>4.7</v>
      </c>
      <c r="H367" s="3" t="s">
        <v>9</v>
      </c>
      <c r="I367" s="4" t="s">
        <v>119</v>
      </c>
      <c r="J367" s="58">
        <v>340</v>
      </c>
      <c r="K367" s="40">
        <f t="shared" si="35"/>
        <v>1.1000000000000001</v>
      </c>
    </row>
    <row r="368" spans="3:11" ht="15" customHeight="1" x14ac:dyDescent="0.15">
      <c r="C368" s="1" t="s">
        <v>102</v>
      </c>
      <c r="D368" s="23" t="s">
        <v>731</v>
      </c>
      <c r="E368" s="57">
        <v>642</v>
      </c>
      <c r="F368" s="6">
        <f t="shared" si="36"/>
        <v>4.2</v>
      </c>
    </row>
    <row r="369" spans="3:11" ht="15" customHeight="1" thickBot="1" x14ac:dyDescent="0.2">
      <c r="C369" s="1" t="s">
        <v>12</v>
      </c>
      <c r="D369" s="23" t="s">
        <v>649</v>
      </c>
      <c r="E369" s="57">
        <v>508</v>
      </c>
      <c r="F369" s="6">
        <f t="shared" si="36"/>
        <v>3.3</v>
      </c>
      <c r="H369" t="s">
        <v>269</v>
      </c>
      <c r="J369" t="s">
        <v>214</v>
      </c>
      <c r="K369" s="15">
        <f>SUM(J371:J377)</f>
        <v>3304</v>
      </c>
    </row>
    <row r="370" spans="3:11" ht="15" customHeight="1" thickBot="1" x14ac:dyDescent="0.2">
      <c r="C370" s="29" t="s">
        <v>7</v>
      </c>
      <c r="D370" s="68" t="s">
        <v>644</v>
      </c>
      <c r="E370" s="61">
        <v>377</v>
      </c>
      <c r="F370" s="31">
        <f t="shared" si="36"/>
        <v>2.5</v>
      </c>
      <c r="H370" s="7" t="s">
        <v>670</v>
      </c>
      <c r="I370" s="9" t="s">
        <v>286</v>
      </c>
      <c r="J370" s="70" t="s">
        <v>740</v>
      </c>
      <c r="K370" s="8" t="s">
        <v>213</v>
      </c>
    </row>
    <row r="371" spans="3:11" ht="15" customHeight="1" thickTop="1" x14ac:dyDescent="0.15">
      <c r="C371" s="1" t="s">
        <v>12</v>
      </c>
      <c r="D371" s="23" t="s">
        <v>650</v>
      </c>
      <c r="E371" s="57">
        <v>360</v>
      </c>
      <c r="F371" s="32">
        <f t="shared" si="36"/>
        <v>2.2999999999999998</v>
      </c>
      <c r="H371" s="10" t="s">
        <v>27</v>
      </c>
      <c r="I371" s="5" t="s">
        <v>473</v>
      </c>
      <c r="J371" s="57">
        <v>993</v>
      </c>
      <c r="K371" s="6">
        <f t="shared" ref="K371:K376" si="37">ROUND(J371/$K$369*100,1)</f>
        <v>30.1</v>
      </c>
    </row>
    <row r="372" spans="3:11" ht="15" customHeight="1" x14ac:dyDescent="0.15">
      <c r="C372" s="1" t="s">
        <v>52</v>
      </c>
      <c r="D372" s="23" t="s">
        <v>264</v>
      </c>
      <c r="E372" s="57">
        <v>320</v>
      </c>
      <c r="F372" s="32">
        <f t="shared" si="36"/>
        <v>2.1</v>
      </c>
      <c r="H372" s="1" t="s">
        <v>88</v>
      </c>
      <c r="I372" s="2" t="s">
        <v>474</v>
      </c>
      <c r="J372" s="57">
        <v>933</v>
      </c>
      <c r="K372" s="6">
        <f t="shared" si="37"/>
        <v>28.2</v>
      </c>
    </row>
    <row r="373" spans="3:11" ht="15" customHeight="1" x14ac:dyDescent="0.15">
      <c r="C373" s="1" t="s">
        <v>8</v>
      </c>
      <c r="D373" s="23" t="s">
        <v>732</v>
      </c>
      <c r="E373" s="57">
        <v>319</v>
      </c>
      <c r="F373" s="32">
        <f t="shared" si="36"/>
        <v>2.1</v>
      </c>
      <c r="H373" s="1" t="s">
        <v>9</v>
      </c>
      <c r="I373" s="2" t="s">
        <v>476</v>
      </c>
      <c r="J373" s="57">
        <v>500</v>
      </c>
      <c r="K373" s="6">
        <f t="shared" si="37"/>
        <v>15.1</v>
      </c>
    </row>
    <row r="374" spans="3:11" ht="15" customHeight="1" x14ac:dyDescent="0.15">
      <c r="C374" s="1" t="s">
        <v>9</v>
      </c>
      <c r="D374" s="23" t="s">
        <v>647</v>
      </c>
      <c r="E374" s="57">
        <v>318</v>
      </c>
      <c r="F374" s="32">
        <f t="shared" si="36"/>
        <v>2.1</v>
      </c>
      <c r="H374" s="1" t="s">
        <v>12</v>
      </c>
      <c r="I374" s="2" t="s">
        <v>121</v>
      </c>
      <c r="J374" s="57">
        <v>446</v>
      </c>
      <c r="K374" s="6">
        <f t="shared" si="37"/>
        <v>13.5</v>
      </c>
    </row>
    <row r="375" spans="3:11" ht="15" customHeight="1" thickBot="1" x14ac:dyDescent="0.2">
      <c r="C375" s="3" t="s">
        <v>13</v>
      </c>
      <c r="D375" s="44" t="s">
        <v>733</v>
      </c>
      <c r="E375" s="4">
        <v>240</v>
      </c>
      <c r="F375" s="40">
        <f t="shared" si="36"/>
        <v>1.6</v>
      </c>
      <c r="H375" s="1" t="s">
        <v>27</v>
      </c>
      <c r="I375" s="2" t="s">
        <v>475</v>
      </c>
      <c r="J375" s="57">
        <v>275</v>
      </c>
      <c r="K375" s="32">
        <f t="shared" si="37"/>
        <v>8.3000000000000007</v>
      </c>
    </row>
    <row r="376" spans="3:11" ht="15" customHeight="1" x14ac:dyDescent="0.15">
      <c r="H376" s="1" t="s">
        <v>88</v>
      </c>
      <c r="I376" s="2" t="s">
        <v>120</v>
      </c>
      <c r="J376" s="57">
        <v>99</v>
      </c>
      <c r="K376" s="32">
        <f t="shared" si="37"/>
        <v>3</v>
      </c>
    </row>
    <row r="377" spans="3:11" ht="15" customHeight="1" thickBot="1" x14ac:dyDescent="0.2">
      <c r="H377" s="3" t="s">
        <v>1</v>
      </c>
      <c r="I377" s="4" t="s">
        <v>120</v>
      </c>
      <c r="J377" s="58">
        <v>58</v>
      </c>
      <c r="K377" s="40">
        <f>ROUND(J377/$K$369*100,1)</f>
        <v>1.8</v>
      </c>
    </row>
    <row r="378" spans="3:11" ht="15" customHeight="1" x14ac:dyDescent="0.15"/>
    <row r="379" spans="3:11" ht="15" customHeight="1" thickBot="1" x14ac:dyDescent="0.2">
      <c r="C379" t="s">
        <v>668</v>
      </c>
      <c r="H379" s="18" t="s">
        <v>275</v>
      </c>
      <c r="J379" t="s">
        <v>214</v>
      </c>
      <c r="K379" s="15">
        <f>SUM(J381:J445)</f>
        <v>24263</v>
      </c>
    </row>
    <row r="380" spans="3:11" ht="15" customHeight="1" thickBot="1" x14ac:dyDescent="0.2">
      <c r="C380" t="s">
        <v>270</v>
      </c>
      <c r="E380" t="s">
        <v>214</v>
      </c>
      <c r="F380" s="15">
        <f>SUM(E382:E396)</f>
        <v>2163</v>
      </c>
      <c r="H380" s="7" t="s">
        <v>670</v>
      </c>
      <c r="I380" s="9" t="s">
        <v>286</v>
      </c>
      <c r="J380" s="70" t="s">
        <v>740</v>
      </c>
      <c r="K380" s="8" t="s">
        <v>213</v>
      </c>
    </row>
    <row r="381" spans="3:11" ht="15" customHeight="1" thickTop="1" thickBot="1" x14ac:dyDescent="0.2">
      <c r="C381" s="7" t="s">
        <v>670</v>
      </c>
      <c r="D381" s="9" t="s">
        <v>286</v>
      </c>
      <c r="E381" s="70" t="s">
        <v>740</v>
      </c>
      <c r="F381" s="8" t="s">
        <v>213</v>
      </c>
      <c r="H381" s="10" t="s">
        <v>27</v>
      </c>
      <c r="I381" s="5" t="s">
        <v>135</v>
      </c>
      <c r="J381" s="60">
        <v>3057</v>
      </c>
      <c r="K381" s="26"/>
    </row>
    <row r="382" spans="3:11" ht="15" customHeight="1" thickTop="1" x14ac:dyDescent="0.15">
      <c r="C382" s="10" t="s">
        <v>129</v>
      </c>
      <c r="D382" s="5" t="s">
        <v>127</v>
      </c>
      <c r="E382" s="5">
        <v>468</v>
      </c>
      <c r="F382" s="26"/>
      <c r="H382" s="10" t="s">
        <v>27</v>
      </c>
      <c r="I382" s="5" t="s">
        <v>480</v>
      </c>
      <c r="J382" s="60">
        <v>1555</v>
      </c>
      <c r="K382" s="26"/>
    </row>
    <row r="383" spans="3:11" ht="15" customHeight="1" x14ac:dyDescent="0.15">
      <c r="C383" s="1" t="s">
        <v>27</v>
      </c>
      <c r="D383" s="2" t="s">
        <v>128</v>
      </c>
      <c r="E383" s="2">
        <v>403</v>
      </c>
      <c r="F383" s="26"/>
      <c r="H383" s="10" t="s">
        <v>27</v>
      </c>
      <c r="I383" s="5" t="s">
        <v>137</v>
      </c>
      <c r="J383" s="60">
        <v>1329</v>
      </c>
      <c r="K383" s="26"/>
    </row>
    <row r="384" spans="3:11" ht="15" customHeight="1" x14ac:dyDescent="0.15">
      <c r="C384" s="1" t="s">
        <v>27</v>
      </c>
      <c r="D384" s="2" t="s">
        <v>126</v>
      </c>
      <c r="E384" s="2">
        <v>212</v>
      </c>
      <c r="F384" s="26"/>
      <c r="H384" s="10" t="s">
        <v>27</v>
      </c>
      <c r="I384" s="5" t="s">
        <v>164</v>
      </c>
      <c r="J384" s="60">
        <v>1202</v>
      </c>
      <c r="K384" s="26"/>
    </row>
    <row r="385" spans="3:11" ht="15" customHeight="1" x14ac:dyDescent="0.15">
      <c r="C385" s="1" t="s">
        <v>27</v>
      </c>
      <c r="D385" s="2" t="s">
        <v>124</v>
      </c>
      <c r="E385" s="2">
        <v>175</v>
      </c>
      <c r="F385" s="26"/>
      <c r="H385" s="10" t="s">
        <v>27</v>
      </c>
      <c r="I385" s="5" t="s">
        <v>138</v>
      </c>
      <c r="J385" s="60">
        <v>962</v>
      </c>
      <c r="K385" s="26"/>
    </row>
    <row r="386" spans="3:11" ht="15" customHeight="1" x14ac:dyDescent="0.15">
      <c r="C386" s="1" t="s">
        <v>27</v>
      </c>
      <c r="D386" s="2" t="s">
        <v>125</v>
      </c>
      <c r="E386" s="2">
        <v>136</v>
      </c>
      <c r="F386" s="26"/>
      <c r="H386" s="10" t="s">
        <v>27</v>
      </c>
      <c r="I386" s="5" t="s">
        <v>139</v>
      </c>
      <c r="J386" s="60">
        <v>955</v>
      </c>
      <c r="K386" s="26"/>
    </row>
    <row r="387" spans="3:11" ht="15" customHeight="1" x14ac:dyDescent="0.15">
      <c r="C387" s="1" t="s">
        <v>27</v>
      </c>
      <c r="D387" s="2" t="s">
        <v>477</v>
      </c>
      <c r="E387" s="2">
        <v>121</v>
      </c>
      <c r="F387" s="26"/>
      <c r="H387" s="10" t="s">
        <v>27</v>
      </c>
      <c r="I387" s="5" t="s">
        <v>140</v>
      </c>
      <c r="J387" s="60">
        <v>944</v>
      </c>
      <c r="K387" s="26"/>
    </row>
    <row r="388" spans="3:11" ht="15" customHeight="1" x14ac:dyDescent="0.15">
      <c r="C388" s="1" t="s">
        <v>27</v>
      </c>
      <c r="D388" s="2" t="s">
        <v>123</v>
      </c>
      <c r="E388" s="2">
        <v>116</v>
      </c>
      <c r="F388" s="26"/>
      <c r="H388" s="10" t="s">
        <v>27</v>
      </c>
      <c r="I388" s="5" t="s">
        <v>141</v>
      </c>
      <c r="J388" s="60">
        <v>927</v>
      </c>
      <c r="K388" s="26"/>
    </row>
    <row r="389" spans="3:11" ht="15" customHeight="1" x14ac:dyDescent="0.15">
      <c r="C389" s="1" t="s">
        <v>27</v>
      </c>
      <c r="D389" s="2" t="s">
        <v>122</v>
      </c>
      <c r="E389" s="2">
        <v>101</v>
      </c>
      <c r="F389" s="26"/>
      <c r="H389" s="10" t="s">
        <v>27</v>
      </c>
      <c r="I389" s="5" t="s">
        <v>142</v>
      </c>
      <c r="J389" s="60">
        <v>916</v>
      </c>
      <c r="K389" s="26"/>
    </row>
    <row r="390" spans="3:11" ht="15" customHeight="1" x14ac:dyDescent="0.15">
      <c r="C390" s="1" t="s">
        <v>27</v>
      </c>
      <c r="D390" s="2" t="s">
        <v>288</v>
      </c>
      <c r="E390" s="2">
        <v>80</v>
      </c>
      <c r="F390" s="26"/>
      <c r="H390" s="10" t="s">
        <v>27</v>
      </c>
      <c r="I390" s="5" t="s">
        <v>482</v>
      </c>
      <c r="J390" s="60">
        <v>822</v>
      </c>
      <c r="K390" s="26"/>
    </row>
    <row r="391" spans="3:11" ht="15" customHeight="1" x14ac:dyDescent="0.15">
      <c r="C391" s="1" t="s">
        <v>129</v>
      </c>
      <c r="D391" s="2" t="s">
        <v>122</v>
      </c>
      <c r="E391" s="2">
        <v>80</v>
      </c>
      <c r="F391" s="26"/>
      <c r="H391" s="10" t="s">
        <v>27</v>
      </c>
      <c r="I391" s="5" t="s">
        <v>481</v>
      </c>
      <c r="J391" s="60">
        <v>800</v>
      </c>
      <c r="K391" s="26"/>
    </row>
    <row r="392" spans="3:11" ht="15" customHeight="1" x14ac:dyDescent="0.15">
      <c r="C392" s="1" t="s">
        <v>131</v>
      </c>
      <c r="D392" s="2" t="s">
        <v>132</v>
      </c>
      <c r="E392" s="2">
        <v>79</v>
      </c>
      <c r="F392" s="26"/>
      <c r="H392" s="10" t="s">
        <v>27</v>
      </c>
      <c r="I392" s="5" t="s">
        <v>483</v>
      </c>
      <c r="J392" s="60">
        <v>593</v>
      </c>
      <c r="K392" s="26"/>
    </row>
    <row r="393" spans="3:11" ht="15" customHeight="1" x14ac:dyDescent="0.15">
      <c r="C393" s="1" t="s">
        <v>27</v>
      </c>
      <c r="D393" s="2" t="s">
        <v>289</v>
      </c>
      <c r="E393" s="2">
        <v>72</v>
      </c>
      <c r="F393" s="37"/>
      <c r="H393" s="10" t="s">
        <v>27</v>
      </c>
      <c r="I393" s="5" t="s">
        <v>655</v>
      </c>
      <c r="J393" s="60">
        <v>580</v>
      </c>
      <c r="K393" s="26"/>
    </row>
    <row r="394" spans="3:11" ht="15" customHeight="1" x14ac:dyDescent="0.15">
      <c r="C394" s="10" t="s">
        <v>27</v>
      </c>
      <c r="D394" s="5" t="s">
        <v>479</v>
      </c>
      <c r="E394" s="5">
        <v>72</v>
      </c>
      <c r="F394" s="26"/>
      <c r="H394" s="10" t="s">
        <v>27</v>
      </c>
      <c r="I394" s="5" t="s">
        <v>657</v>
      </c>
      <c r="J394" s="60">
        <v>563</v>
      </c>
      <c r="K394" s="26"/>
    </row>
    <row r="395" spans="3:11" ht="15" customHeight="1" x14ac:dyDescent="0.15">
      <c r="C395" s="29" t="s">
        <v>27</v>
      </c>
      <c r="D395" s="30" t="s">
        <v>734</v>
      </c>
      <c r="E395" s="30">
        <v>33</v>
      </c>
      <c r="F395" s="76"/>
      <c r="H395" s="10" t="s">
        <v>27</v>
      </c>
      <c r="I395" s="5" t="s">
        <v>656</v>
      </c>
      <c r="J395" s="60">
        <v>541</v>
      </c>
      <c r="K395" s="26"/>
    </row>
    <row r="396" spans="3:11" ht="15" customHeight="1" thickBot="1" x14ac:dyDescent="0.2">
      <c r="C396" s="3" t="s">
        <v>27</v>
      </c>
      <c r="D396" s="4" t="s">
        <v>478</v>
      </c>
      <c r="E396" s="4">
        <v>15</v>
      </c>
      <c r="F396" s="38"/>
      <c r="H396" s="10" t="s">
        <v>27</v>
      </c>
      <c r="I396" s="5" t="s">
        <v>659</v>
      </c>
      <c r="J396" s="60">
        <v>539</v>
      </c>
      <c r="K396" s="26"/>
    </row>
    <row r="397" spans="3:11" ht="15" customHeight="1" x14ac:dyDescent="0.15">
      <c r="H397" s="10" t="s">
        <v>27</v>
      </c>
      <c r="I397" s="5" t="s">
        <v>171</v>
      </c>
      <c r="J397" s="60">
        <v>485</v>
      </c>
      <c r="K397" s="26"/>
    </row>
    <row r="398" spans="3:11" ht="15" customHeight="1" thickBot="1" x14ac:dyDescent="0.2">
      <c r="C398" t="s">
        <v>274</v>
      </c>
      <c r="E398" t="s">
        <v>214</v>
      </c>
      <c r="F398" s="15">
        <f>SUM(E400:E420)</f>
        <v>1631</v>
      </c>
      <c r="H398" s="10" t="s">
        <v>27</v>
      </c>
      <c r="I398" s="5" t="s">
        <v>161</v>
      </c>
      <c r="J398" s="60">
        <v>483</v>
      </c>
      <c r="K398" s="26"/>
    </row>
    <row r="399" spans="3:11" ht="15" customHeight="1" thickBot="1" x14ac:dyDescent="0.2">
      <c r="C399" s="7" t="s">
        <v>670</v>
      </c>
      <c r="D399" s="9" t="s">
        <v>286</v>
      </c>
      <c r="E399" s="70" t="s">
        <v>740</v>
      </c>
      <c r="F399" s="8" t="s">
        <v>213</v>
      </c>
      <c r="H399" s="10" t="s">
        <v>27</v>
      </c>
      <c r="I399" s="5" t="s">
        <v>162</v>
      </c>
      <c r="J399" s="60">
        <v>466</v>
      </c>
      <c r="K399" s="26"/>
    </row>
    <row r="400" spans="3:11" ht="15" customHeight="1" thickTop="1" x14ac:dyDescent="0.15">
      <c r="C400" s="10" t="s">
        <v>27</v>
      </c>
      <c r="D400" s="5" t="s">
        <v>488</v>
      </c>
      <c r="E400" s="60">
        <v>340</v>
      </c>
      <c r="F400" s="26"/>
      <c r="H400" s="10" t="s">
        <v>27</v>
      </c>
      <c r="I400" s="5" t="s">
        <v>144</v>
      </c>
      <c r="J400" s="60">
        <v>441</v>
      </c>
      <c r="K400" s="26"/>
    </row>
    <row r="401" spans="3:11" ht="15" customHeight="1" x14ac:dyDescent="0.15">
      <c r="C401" s="1" t="s">
        <v>27</v>
      </c>
      <c r="D401" s="2" t="s">
        <v>491</v>
      </c>
      <c r="E401" s="57">
        <v>183</v>
      </c>
      <c r="F401" s="26"/>
      <c r="H401" s="10" t="s">
        <v>27</v>
      </c>
      <c r="I401" s="5" t="s">
        <v>181</v>
      </c>
      <c r="J401" s="60">
        <v>413</v>
      </c>
      <c r="K401" s="26"/>
    </row>
    <row r="402" spans="3:11" ht="15" customHeight="1" x14ac:dyDescent="0.15">
      <c r="C402" s="1" t="s">
        <v>189</v>
      </c>
      <c r="D402" s="2" t="s">
        <v>490</v>
      </c>
      <c r="E402" s="57">
        <v>156</v>
      </c>
      <c r="F402" s="26"/>
      <c r="H402" s="10" t="s">
        <v>27</v>
      </c>
      <c r="I402" s="5" t="s">
        <v>271</v>
      </c>
      <c r="J402" s="60">
        <v>390</v>
      </c>
      <c r="K402" s="26"/>
    </row>
    <row r="403" spans="3:11" ht="15" customHeight="1" x14ac:dyDescent="0.15">
      <c r="C403" s="1" t="s">
        <v>27</v>
      </c>
      <c r="D403" s="2" t="s">
        <v>489</v>
      </c>
      <c r="E403" s="57">
        <v>155</v>
      </c>
      <c r="F403" s="26"/>
      <c r="H403" s="10" t="s">
        <v>27</v>
      </c>
      <c r="I403" s="5" t="s">
        <v>484</v>
      </c>
      <c r="J403" s="60">
        <v>362</v>
      </c>
      <c r="K403" s="26"/>
    </row>
    <row r="404" spans="3:11" ht="15" customHeight="1" x14ac:dyDescent="0.15">
      <c r="C404" s="1" t="s">
        <v>27</v>
      </c>
      <c r="D404" s="2" t="s">
        <v>487</v>
      </c>
      <c r="E404" s="57">
        <v>150</v>
      </c>
      <c r="F404" s="26"/>
      <c r="H404" s="10" t="s">
        <v>27</v>
      </c>
      <c r="I404" s="5" t="s">
        <v>169</v>
      </c>
      <c r="J404" s="60">
        <v>349</v>
      </c>
      <c r="K404" s="26"/>
    </row>
    <row r="405" spans="3:11" ht="15" customHeight="1" x14ac:dyDescent="0.15">
      <c r="C405" s="1" t="s">
        <v>27</v>
      </c>
      <c r="D405" s="2" t="s">
        <v>492</v>
      </c>
      <c r="E405" s="57">
        <v>115</v>
      </c>
      <c r="F405" s="26"/>
      <c r="H405" s="10" t="s">
        <v>27</v>
      </c>
      <c r="I405" s="5" t="s">
        <v>143</v>
      </c>
      <c r="J405" s="60">
        <v>328</v>
      </c>
      <c r="K405" s="26"/>
    </row>
    <row r="406" spans="3:11" ht="15" customHeight="1" x14ac:dyDescent="0.15">
      <c r="C406" s="1" t="s">
        <v>189</v>
      </c>
      <c r="D406" s="2" t="s">
        <v>487</v>
      </c>
      <c r="E406" s="57">
        <v>100</v>
      </c>
      <c r="F406" s="26"/>
      <c r="H406" s="10" t="s">
        <v>27</v>
      </c>
      <c r="I406" s="5" t="s">
        <v>658</v>
      </c>
      <c r="J406" s="60">
        <v>312</v>
      </c>
      <c r="K406" s="26"/>
    </row>
    <row r="407" spans="3:11" ht="15" customHeight="1" x14ac:dyDescent="0.15">
      <c r="C407" s="1" t="s">
        <v>27</v>
      </c>
      <c r="D407" s="2" t="s">
        <v>660</v>
      </c>
      <c r="E407" s="57">
        <v>77</v>
      </c>
      <c r="F407" s="26"/>
      <c r="H407" s="10" t="s">
        <v>27</v>
      </c>
      <c r="I407" s="5" t="s">
        <v>165</v>
      </c>
      <c r="J407" s="60">
        <v>251</v>
      </c>
      <c r="K407" s="26"/>
    </row>
    <row r="408" spans="3:11" ht="15" customHeight="1" x14ac:dyDescent="0.15">
      <c r="C408" s="1" t="s">
        <v>189</v>
      </c>
      <c r="D408" s="2" t="s">
        <v>488</v>
      </c>
      <c r="E408" s="57">
        <v>62</v>
      </c>
      <c r="F408" s="26"/>
      <c r="H408" s="10" t="s">
        <v>27</v>
      </c>
      <c r="I408" s="5" t="s">
        <v>168</v>
      </c>
      <c r="J408" s="60">
        <v>240</v>
      </c>
      <c r="K408" s="26"/>
    </row>
    <row r="409" spans="3:11" ht="15" customHeight="1" x14ac:dyDescent="0.15">
      <c r="C409" s="1" t="s">
        <v>27</v>
      </c>
      <c r="D409" s="2" t="s">
        <v>735</v>
      </c>
      <c r="E409" s="57">
        <v>57</v>
      </c>
      <c r="F409" s="26"/>
      <c r="H409" s="10" t="s">
        <v>27</v>
      </c>
      <c r="I409" s="5" t="s">
        <v>148</v>
      </c>
      <c r="J409" s="60">
        <v>232</v>
      </c>
      <c r="K409" s="26"/>
    </row>
    <row r="410" spans="3:11" ht="15" customHeight="1" x14ac:dyDescent="0.15">
      <c r="C410" s="1" t="s">
        <v>189</v>
      </c>
      <c r="D410" s="2" t="s">
        <v>661</v>
      </c>
      <c r="E410" s="57">
        <v>45</v>
      </c>
      <c r="F410" s="26"/>
      <c r="H410" s="10" t="s">
        <v>27</v>
      </c>
      <c r="I410" s="5" t="s">
        <v>166</v>
      </c>
      <c r="J410" s="60">
        <v>226</v>
      </c>
      <c r="K410" s="26"/>
    </row>
    <row r="411" spans="3:11" ht="15" customHeight="1" x14ac:dyDescent="0.15">
      <c r="C411" s="1" t="s">
        <v>27</v>
      </c>
      <c r="D411" s="2" t="s">
        <v>736</v>
      </c>
      <c r="E411" s="57">
        <v>40</v>
      </c>
      <c r="F411" s="26"/>
      <c r="H411" s="10" t="s">
        <v>27</v>
      </c>
      <c r="I411" s="5" t="s">
        <v>172</v>
      </c>
      <c r="J411" s="60">
        <v>204</v>
      </c>
      <c r="K411" s="26"/>
    </row>
    <row r="412" spans="3:11" ht="15" customHeight="1" x14ac:dyDescent="0.15">
      <c r="C412" s="1" t="s">
        <v>189</v>
      </c>
      <c r="D412" s="2" t="s">
        <v>735</v>
      </c>
      <c r="E412" s="57">
        <v>35</v>
      </c>
      <c r="F412" s="26"/>
      <c r="H412" s="10" t="s">
        <v>27</v>
      </c>
      <c r="I412" s="5" t="s">
        <v>145</v>
      </c>
      <c r="J412" s="60">
        <v>184</v>
      </c>
      <c r="K412" s="26"/>
    </row>
    <row r="413" spans="3:11" ht="15" customHeight="1" x14ac:dyDescent="0.15">
      <c r="C413" s="1" t="s">
        <v>27</v>
      </c>
      <c r="D413" s="2" t="s">
        <v>187</v>
      </c>
      <c r="E413" s="57">
        <v>24</v>
      </c>
      <c r="F413" s="26"/>
      <c r="H413" s="10" t="s">
        <v>27</v>
      </c>
      <c r="I413" s="5" t="s">
        <v>147</v>
      </c>
      <c r="J413" s="60">
        <v>173</v>
      </c>
      <c r="K413" s="26"/>
    </row>
    <row r="414" spans="3:11" ht="15" customHeight="1" x14ac:dyDescent="0.15">
      <c r="C414" s="1" t="s">
        <v>27</v>
      </c>
      <c r="D414" s="2" t="s">
        <v>737</v>
      </c>
      <c r="E414" s="57">
        <v>20</v>
      </c>
      <c r="F414" s="26"/>
      <c r="H414" s="10" t="s">
        <v>27</v>
      </c>
      <c r="I414" s="5" t="s">
        <v>150</v>
      </c>
      <c r="J414" s="60">
        <v>171</v>
      </c>
      <c r="K414" s="26"/>
    </row>
    <row r="415" spans="3:11" ht="15" customHeight="1" x14ac:dyDescent="0.15">
      <c r="C415" s="1" t="s">
        <v>27</v>
      </c>
      <c r="D415" s="2" t="s">
        <v>188</v>
      </c>
      <c r="E415" s="57">
        <v>20</v>
      </c>
      <c r="F415" s="26"/>
      <c r="H415" s="10" t="s">
        <v>175</v>
      </c>
      <c r="I415" s="5" t="s">
        <v>146</v>
      </c>
      <c r="J415" s="60">
        <v>170</v>
      </c>
      <c r="K415" s="26"/>
    </row>
    <row r="416" spans="3:11" ht="15" customHeight="1" x14ac:dyDescent="0.15">
      <c r="C416" s="1" t="s">
        <v>27</v>
      </c>
      <c r="D416" s="2" t="s">
        <v>186</v>
      </c>
      <c r="E416" s="57">
        <v>17</v>
      </c>
      <c r="F416" s="26"/>
      <c r="H416" s="10" t="s">
        <v>131</v>
      </c>
      <c r="I416" s="5" t="s">
        <v>184</v>
      </c>
      <c r="J416" s="60">
        <v>167</v>
      </c>
      <c r="K416" s="26"/>
    </row>
    <row r="417" spans="3:11" ht="15" customHeight="1" x14ac:dyDescent="0.15">
      <c r="C417" s="29" t="s">
        <v>486</v>
      </c>
      <c r="D417" s="30" t="s">
        <v>493</v>
      </c>
      <c r="E417" s="61">
        <v>15</v>
      </c>
      <c r="F417" s="26"/>
      <c r="H417" s="10" t="s">
        <v>27</v>
      </c>
      <c r="I417" s="5" t="s">
        <v>156</v>
      </c>
      <c r="J417" s="60">
        <v>160</v>
      </c>
      <c r="K417" s="26"/>
    </row>
    <row r="418" spans="3:11" ht="15" customHeight="1" x14ac:dyDescent="0.15">
      <c r="C418" s="1" t="s">
        <v>27</v>
      </c>
      <c r="D418" s="2" t="s">
        <v>738</v>
      </c>
      <c r="E418" s="2">
        <v>9</v>
      </c>
      <c r="F418" s="26"/>
      <c r="H418" s="10" t="s">
        <v>27</v>
      </c>
      <c r="I418" s="5" t="s">
        <v>153</v>
      </c>
      <c r="J418" s="60">
        <v>153</v>
      </c>
      <c r="K418" s="26"/>
    </row>
    <row r="419" spans="3:11" ht="15" customHeight="1" x14ac:dyDescent="0.15">
      <c r="C419" s="1" t="s">
        <v>189</v>
      </c>
      <c r="D419" s="2" t="s">
        <v>660</v>
      </c>
      <c r="E419" s="2">
        <v>6</v>
      </c>
      <c r="F419" s="26"/>
      <c r="H419" s="10" t="s">
        <v>27</v>
      </c>
      <c r="I419" s="5" t="s">
        <v>151</v>
      </c>
      <c r="J419" s="60">
        <v>133</v>
      </c>
      <c r="K419" s="26"/>
    </row>
    <row r="420" spans="3:11" ht="15" customHeight="1" thickBot="1" x14ac:dyDescent="0.2">
      <c r="C420" s="3" t="s">
        <v>189</v>
      </c>
      <c r="D420" s="4" t="s">
        <v>662</v>
      </c>
      <c r="E420" s="4">
        <v>5</v>
      </c>
      <c r="F420" s="38"/>
      <c r="H420" s="10" t="s">
        <v>27</v>
      </c>
      <c r="I420" s="5" t="s">
        <v>174</v>
      </c>
      <c r="J420" s="60">
        <v>132</v>
      </c>
      <c r="K420" s="26"/>
    </row>
    <row r="421" spans="3:11" ht="15" customHeight="1" x14ac:dyDescent="0.15">
      <c r="H421" s="10" t="s">
        <v>27</v>
      </c>
      <c r="I421" s="5" t="s">
        <v>152</v>
      </c>
      <c r="J421" s="60">
        <v>130</v>
      </c>
      <c r="K421" s="26"/>
    </row>
    <row r="422" spans="3:11" ht="15" customHeight="1" x14ac:dyDescent="0.15">
      <c r="H422" s="10" t="s">
        <v>27</v>
      </c>
      <c r="I422" s="5" t="s">
        <v>154</v>
      </c>
      <c r="J422" s="60">
        <v>128</v>
      </c>
      <c r="K422" s="26"/>
    </row>
    <row r="423" spans="3:11" ht="15" customHeight="1" thickBot="1" x14ac:dyDescent="0.2">
      <c r="C423" t="s">
        <v>277</v>
      </c>
      <c r="E423" t="s">
        <v>214</v>
      </c>
      <c r="F423" s="15">
        <f>SUM(E425:E427)</f>
        <v>75</v>
      </c>
      <c r="H423" s="10" t="s">
        <v>27</v>
      </c>
      <c r="I423" s="5" t="s">
        <v>272</v>
      </c>
      <c r="J423" s="60">
        <v>99</v>
      </c>
      <c r="K423" s="26"/>
    </row>
    <row r="424" spans="3:11" ht="15" customHeight="1" thickBot="1" x14ac:dyDescent="0.2">
      <c r="C424" s="7" t="s">
        <v>670</v>
      </c>
      <c r="D424" s="9" t="s">
        <v>286</v>
      </c>
      <c r="E424" s="70" t="s">
        <v>740</v>
      </c>
      <c r="F424" s="8" t="s">
        <v>213</v>
      </c>
      <c r="H424" s="10" t="s">
        <v>27</v>
      </c>
      <c r="I424" s="5" t="s">
        <v>149</v>
      </c>
      <c r="J424" s="60">
        <v>90</v>
      </c>
      <c r="K424" s="26"/>
    </row>
    <row r="425" spans="3:11" ht="15" customHeight="1" thickTop="1" x14ac:dyDescent="0.15">
      <c r="C425" s="10" t="s">
        <v>131</v>
      </c>
      <c r="D425" s="5" t="s">
        <v>191</v>
      </c>
      <c r="E425" s="5">
        <v>30</v>
      </c>
      <c r="F425" s="26"/>
      <c r="H425" s="10" t="s">
        <v>27</v>
      </c>
      <c r="I425" s="5" t="s">
        <v>157</v>
      </c>
      <c r="J425" s="60">
        <v>80</v>
      </c>
      <c r="K425" s="26"/>
    </row>
    <row r="426" spans="3:11" ht="15" customHeight="1" x14ac:dyDescent="0.15">
      <c r="C426" s="1" t="s">
        <v>131</v>
      </c>
      <c r="D426" s="2" t="s">
        <v>276</v>
      </c>
      <c r="E426" s="2">
        <v>30</v>
      </c>
      <c r="F426" s="26"/>
      <c r="H426" s="10" t="s">
        <v>27</v>
      </c>
      <c r="I426" s="5" t="s">
        <v>158</v>
      </c>
      <c r="J426" s="60">
        <v>80</v>
      </c>
      <c r="K426" s="26"/>
    </row>
    <row r="427" spans="3:11" ht="15" customHeight="1" thickBot="1" x14ac:dyDescent="0.2">
      <c r="C427" s="3" t="s">
        <v>131</v>
      </c>
      <c r="D427" s="4" t="s">
        <v>190</v>
      </c>
      <c r="E427" s="4">
        <v>15</v>
      </c>
      <c r="F427" s="27"/>
      <c r="H427" s="10" t="s">
        <v>178</v>
      </c>
      <c r="I427" s="5" t="s">
        <v>179</v>
      </c>
      <c r="J427" s="60">
        <v>80</v>
      </c>
      <c r="K427" s="26"/>
    </row>
    <row r="428" spans="3:11" ht="15" customHeight="1" x14ac:dyDescent="0.15">
      <c r="H428" s="10" t="s">
        <v>178</v>
      </c>
      <c r="I428" s="5" t="s">
        <v>180</v>
      </c>
      <c r="J428" s="60">
        <v>80</v>
      </c>
      <c r="K428" s="26"/>
    </row>
    <row r="429" spans="3:11" ht="15" customHeight="1" thickBot="1" x14ac:dyDescent="0.2">
      <c r="C429" t="s">
        <v>279</v>
      </c>
      <c r="E429" t="s">
        <v>214</v>
      </c>
      <c r="F429" s="15">
        <f>SUM(E431:E434)</f>
        <v>263</v>
      </c>
      <c r="H429" s="10" t="s">
        <v>27</v>
      </c>
      <c r="I429" s="5" t="s">
        <v>155</v>
      </c>
      <c r="J429" s="60">
        <v>40</v>
      </c>
      <c r="K429" s="26"/>
    </row>
    <row r="430" spans="3:11" ht="15" customHeight="1" thickBot="1" x14ac:dyDescent="0.2">
      <c r="C430" s="7" t="s">
        <v>670</v>
      </c>
      <c r="D430" s="9" t="s">
        <v>286</v>
      </c>
      <c r="E430" s="70" t="s">
        <v>740</v>
      </c>
      <c r="F430" s="8" t="s">
        <v>213</v>
      </c>
      <c r="H430" s="1" t="s">
        <v>27</v>
      </c>
      <c r="I430" s="2" t="s">
        <v>133</v>
      </c>
      <c r="J430" s="57">
        <v>40</v>
      </c>
      <c r="K430" s="26"/>
    </row>
    <row r="431" spans="3:11" ht="15" customHeight="1" thickTop="1" x14ac:dyDescent="0.15">
      <c r="C431" s="10" t="s">
        <v>7</v>
      </c>
      <c r="D431" s="5" t="s">
        <v>198</v>
      </c>
      <c r="E431" s="5">
        <v>111</v>
      </c>
      <c r="F431" s="26"/>
      <c r="H431" s="1" t="s">
        <v>27</v>
      </c>
      <c r="I431" s="2" t="s">
        <v>173</v>
      </c>
      <c r="J431" s="57">
        <v>40</v>
      </c>
      <c r="K431" s="26"/>
    </row>
    <row r="432" spans="3:11" ht="15" customHeight="1" x14ac:dyDescent="0.15">
      <c r="C432" s="1" t="s">
        <v>7</v>
      </c>
      <c r="D432" s="2" t="s">
        <v>199</v>
      </c>
      <c r="E432" s="2">
        <v>107</v>
      </c>
      <c r="F432" s="26"/>
      <c r="H432" s="1" t="s">
        <v>27</v>
      </c>
      <c r="I432" s="2" t="s">
        <v>134</v>
      </c>
      <c r="J432" s="57">
        <v>40</v>
      </c>
      <c r="K432" s="26"/>
    </row>
    <row r="433" spans="1:11" ht="15" customHeight="1" x14ac:dyDescent="0.15">
      <c r="C433" s="1" t="s">
        <v>7</v>
      </c>
      <c r="D433" s="2" t="s">
        <v>200</v>
      </c>
      <c r="E433" s="2">
        <v>25</v>
      </c>
      <c r="F433" s="26"/>
      <c r="H433" s="1" t="s">
        <v>175</v>
      </c>
      <c r="I433" s="2" t="s">
        <v>176</v>
      </c>
      <c r="J433" s="57">
        <v>40</v>
      </c>
      <c r="K433" s="26"/>
    </row>
    <row r="434" spans="1:11" ht="15" customHeight="1" thickBot="1" x14ac:dyDescent="0.2">
      <c r="C434" s="3" t="s">
        <v>7</v>
      </c>
      <c r="D434" s="4" t="s">
        <v>197</v>
      </c>
      <c r="E434" s="4">
        <v>20</v>
      </c>
      <c r="F434" s="27"/>
      <c r="H434" s="1" t="s">
        <v>175</v>
      </c>
      <c r="I434" s="2" t="s">
        <v>177</v>
      </c>
      <c r="J434" s="57">
        <v>40</v>
      </c>
      <c r="K434" s="26"/>
    </row>
    <row r="435" spans="1:11" ht="15" customHeight="1" x14ac:dyDescent="0.15">
      <c r="H435" s="1" t="s">
        <v>130</v>
      </c>
      <c r="I435" s="2" t="s">
        <v>182</v>
      </c>
      <c r="J435" s="57">
        <v>40</v>
      </c>
      <c r="K435" s="26"/>
    </row>
    <row r="436" spans="1:11" ht="15" customHeight="1" thickBot="1" x14ac:dyDescent="0.2">
      <c r="C436" s="18" t="s">
        <v>281</v>
      </c>
      <c r="E436" t="s">
        <v>214</v>
      </c>
      <c r="F436" s="15">
        <f>SUM(E438:E443)</f>
        <v>984</v>
      </c>
      <c r="H436" s="1" t="s">
        <v>130</v>
      </c>
      <c r="I436" s="2" t="s">
        <v>183</v>
      </c>
      <c r="J436" s="57">
        <v>40</v>
      </c>
      <c r="K436" s="26"/>
    </row>
    <row r="437" spans="1:11" ht="15" customHeight="1" thickBot="1" x14ac:dyDescent="0.2">
      <c r="C437" s="7" t="s">
        <v>670</v>
      </c>
      <c r="D437" s="9" t="s">
        <v>286</v>
      </c>
      <c r="E437" s="70" t="s">
        <v>740</v>
      </c>
      <c r="F437" s="8" t="s">
        <v>213</v>
      </c>
      <c r="H437" s="1" t="s">
        <v>27</v>
      </c>
      <c r="I437" s="2" t="s">
        <v>273</v>
      </c>
      <c r="J437" s="57">
        <v>38</v>
      </c>
      <c r="K437" s="26"/>
    </row>
    <row r="438" spans="1:11" ht="15" customHeight="1" thickTop="1" x14ac:dyDescent="0.15">
      <c r="C438" s="10" t="s">
        <v>27</v>
      </c>
      <c r="D438" s="5" t="s">
        <v>201</v>
      </c>
      <c r="E438" s="5">
        <v>362</v>
      </c>
      <c r="F438" s="26"/>
      <c r="H438" s="1" t="s">
        <v>130</v>
      </c>
      <c r="I438" s="2" t="s">
        <v>185</v>
      </c>
      <c r="J438" s="57">
        <v>36</v>
      </c>
      <c r="K438" s="26"/>
    </row>
    <row r="439" spans="1:11" ht="15" customHeight="1" x14ac:dyDescent="0.15">
      <c r="C439" s="1" t="s">
        <v>27</v>
      </c>
      <c r="D439" s="2" t="s">
        <v>280</v>
      </c>
      <c r="E439" s="2">
        <v>294</v>
      </c>
      <c r="F439" s="26"/>
      <c r="H439" s="1" t="s">
        <v>27</v>
      </c>
      <c r="I439" s="2" t="s">
        <v>485</v>
      </c>
      <c r="J439" s="57">
        <v>33</v>
      </c>
      <c r="K439" s="26"/>
    </row>
    <row r="440" spans="1:11" ht="15" customHeight="1" x14ac:dyDescent="0.15">
      <c r="C440" s="1" t="s">
        <v>27</v>
      </c>
      <c r="D440" s="2" t="s">
        <v>202</v>
      </c>
      <c r="E440" s="2">
        <v>151</v>
      </c>
      <c r="F440" s="26"/>
      <c r="H440" s="1" t="s">
        <v>175</v>
      </c>
      <c r="I440" s="2" t="s">
        <v>159</v>
      </c>
      <c r="J440" s="57">
        <v>30</v>
      </c>
      <c r="K440" s="26"/>
    </row>
    <row r="441" spans="1:11" ht="15" customHeight="1" x14ac:dyDescent="0.15">
      <c r="C441" s="1" t="s">
        <v>27</v>
      </c>
      <c r="D441" s="2" t="s">
        <v>667</v>
      </c>
      <c r="E441" s="2">
        <v>71</v>
      </c>
      <c r="F441" s="26"/>
      <c r="H441" s="1" t="s">
        <v>175</v>
      </c>
      <c r="I441" s="2" t="s">
        <v>160</v>
      </c>
      <c r="J441" s="57">
        <v>30</v>
      </c>
      <c r="K441" s="26"/>
    </row>
    <row r="442" spans="1:11" ht="15" customHeight="1" x14ac:dyDescent="0.15">
      <c r="C442" s="29" t="s">
        <v>27</v>
      </c>
      <c r="D442" s="30" t="s">
        <v>203</v>
      </c>
      <c r="E442" s="30">
        <v>64</v>
      </c>
      <c r="F442" s="69"/>
      <c r="H442" s="1" t="s">
        <v>178</v>
      </c>
      <c r="I442" s="2" t="s">
        <v>136</v>
      </c>
      <c r="J442" s="57">
        <v>30</v>
      </c>
      <c r="K442" s="26"/>
    </row>
    <row r="443" spans="1:11" ht="15" customHeight="1" thickBot="1" x14ac:dyDescent="0.2">
      <c r="C443" s="3" t="s">
        <v>27</v>
      </c>
      <c r="D443" s="4" t="s">
        <v>666</v>
      </c>
      <c r="E443" s="4">
        <v>42</v>
      </c>
      <c r="F443" s="38"/>
      <c r="H443" s="1" t="s">
        <v>27</v>
      </c>
      <c r="I443" s="2" t="s">
        <v>170</v>
      </c>
      <c r="J443" s="57">
        <v>29</v>
      </c>
      <c r="K443" s="26"/>
    </row>
    <row r="444" spans="1:11" ht="15" customHeight="1" x14ac:dyDescent="0.15">
      <c r="C444" s="18"/>
      <c r="D444" s="18"/>
      <c r="E444" s="18"/>
      <c r="F444" s="77"/>
      <c r="H444" s="1" t="s">
        <v>175</v>
      </c>
      <c r="I444" s="2" t="s">
        <v>167</v>
      </c>
      <c r="J444" s="57">
        <v>20</v>
      </c>
      <c r="K444" s="37"/>
    </row>
    <row r="445" spans="1:11" ht="15" customHeight="1" thickBot="1" x14ac:dyDescent="0.2">
      <c r="A445" s="85"/>
      <c r="H445" s="3" t="s">
        <v>178</v>
      </c>
      <c r="I445" s="4" t="s">
        <v>163</v>
      </c>
      <c r="J445" s="58">
        <v>20</v>
      </c>
      <c r="K445" s="38"/>
    </row>
    <row r="446" spans="1:11" ht="15" customHeight="1" thickBot="1" x14ac:dyDescent="0.2">
      <c r="A446" s="85"/>
      <c r="C446" t="s">
        <v>284</v>
      </c>
      <c r="E446" t="s">
        <v>214</v>
      </c>
      <c r="F446" s="15">
        <f>SUM(E448:E453)</f>
        <v>1412</v>
      </c>
    </row>
    <row r="447" spans="1:11" ht="15" customHeight="1" thickBot="1" x14ac:dyDescent="0.2">
      <c r="C447" s="7" t="s">
        <v>670</v>
      </c>
      <c r="D447" s="9" t="s">
        <v>286</v>
      </c>
      <c r="E447" s="70" t="s">
        <v>740</v>
      </c>
      <c r="F447" s="8" t="s">
        <v>213</v>
      </c>
      <c r="H447" s="18" t="s">
        <v>278</v>
      </c>
      <c r="J447" t="s">
        <v>214</v>
      </c>
      <c r="K447" s="15">
        <f>SUM(J449:J456)</f>
        <v>4241</v>
      </c>
    </row>
    <row r="448" spans="1:11" ht="15" customHeight="1" thickTop="1" thickBot="1" x14ac:dyDescent="0.2">
      <c r="C448" s="10" t="s">
        <v>27</v>
      </c>
      <c r="D448" s="5" t="s">
        <v>204</v>
      </c>
      <c r="E448" s="60">
        <v>647</v>
      </c>
      <c r="F448" s="26"/>
      <c r="H448" s="7" t="s">
        <v>670</v>
      </c>
      <c r="I448" s="9" t="s">
        <v>286</v>
      </c>
      <c r="J448" s="70" t="s">
        <v>740</v>
      </c>
      <c r="K448" s="8" t="s">
        <v>213</v>
      </c>
    </row>
    <row r="449" spans="3:11" ht="15" customHeight="1" thickTop="1" x14ac:dyDescent="0.15">
      <c r="C449" s="1" t="s">
        <v>27</v>
      </c>
      <c r="D449" s="2" t="s">
        <v>205</v>
      </c>
      <c r="E449" s="57">
        <v>258</v>
      </c>
      <c r="F449" s="26"/>
      <c r="H449" s="10" t="s">
        <v>27</v>
      </c>
      <c r="I449" s="25" t="s">
        <v>664</v>
      </c>
      <c r="J449" s="60">
        <v>1279</v>
      </c>
      <c r="K449" s="26"/>
    </row>
    <row r="450" spans="3:11" ht="15" customHeight="1" x14ac:dyDescent="0.15">
      <c r="C450" s="1" t="s">
        <v>27</v>
      </c>
      <c r="D450" s="2" t="s">
        <v>282</v>
      </c>
      <c r="E450" s="57">
        <v>254</v>
      </c>
      <c r="F450" s="26"/>
      <c r="H450" s="1" t="s">
        <v>27</v>
      </c>
      <c r="I450" s="23" t="s">
        <v>665</v>
      </c>
      <c r="J450" s="57">
        <v>1074</v>
      </c>
      <c r="K450" s="26"/>
    </row>
    <row r="451" spans="3:11" ht="15" customHeight="1" x14ac:dyDescent="0.15">
      <c r="C451" s="1" t="s">
        <v>27</v>
      </c>
      <c r="D451" s="2" t="s">
        <v>206</v>
      </c>
      <c r="E451" s="57">
        <v>131</v>
      </c>
      <c r="F451" s="26"/>
      <c r="H451" s="1" t="s">
        <v>97</v>
      </c>
      <c r="I451" s="23" t="s">
        <v>663</v>
      </c>
      <c r="J451" s="57">
        <v>881</v>
      </c>
      <c r="K451" s="26"/>
    </row>
    <row r="452" spans="3:11" ht="15" customHeight="1" x14ac:dyDescent="0.15">
      <c r="C452" s="1" t="s">
        <v>27</v>
      </c>
      <c r="D452" s="2" t="s">
        <v>207</v>
      </c>
      <c r="E452" s="57">
        <v>115</v>
      </c>
      <c r="F452" s="26"/>
      <c r="H452" s="1" t="s">
        <v>97</v>
      </c>
      <c r="I452" s="23" t="s">
        <v>194</v>
      </c>
      <c r="J452" s="57">
        <v>507</v>
      </c>
      <c r="K452" s="26"/>
    </row>
    <row r="453" spans="3:11" ht="15" customHeight="1" thickBot="1" x14ac:dyDescent="0.2">
      <c r="C453" s="3" t="s">
        <v>27</v>
      </c>
      <c r="D453" s="4" t="s">
        <v>283</v>
      </c>
      <c r="E453" s="58">
        <v>7</v>
      </c>
      <c r="F453" s="27"/>
      <c r="H453" s="1" t="s">
        <v>97</v>
      </c>
      <c r="I453" s="23" t="s">
        <v>192</v>
      </c>
      <c r="J453" s="57">
        <v>215</v>
      </c>
      <c r="K453" s="26"/>
    </row>
    <row r="454" spans="3:11" ht="15" customHeight="1" x14ac:dyDescent="0.15">
      <c r="H454" s="1" t="s">
        <v>27</v>
      </c>
      <c r="I454" s="23" t="s">
        <v>196</v>
      </c>
      <c r="J454" s="57">
        <v>168</v>
      </c>
      <c r="K454" s="26"/>
    </row>
    <row r="455" spans="3:11" ht="15" customHeight="1" x14ac:dyDescent="0.15">
      <c r="H455" s="1" t="s">
        <v>97</v>
      </c>
      <c r="I455" s="23" t="s">
        <v>193</v>
      </c>
      <c r="J455" s="57">
        <v>62</v>
      </c>
      <c r="K455" s="26"/>
    </row>
    <row r="456" spans="3:11" ht="15" customHeight="1" thickBot="1" x14ac:dyDescent="0.2">
      <c r="H456" s="3" t="s">
        <v>27</v>
      </c>
      <c r="I456" s="44" t="s">
        <v>195</v>
      </c>
      <c r="J456" s="58">
        <v>55</v>
      </c>
      <c r="K456" s="27"/>
    </row>
  </sheetData>
  <sortState ref="H381:K445">
    <sortCondition descending="1" ref="J381:J445"/>
  </sortState>
  <mergeCells count="5">
    <mergeCell ref="A67:A70"/>
    <mergeCell ref="A445:A446"/>
    <mergeCell ref="A142:A145"/>
    <mergeCell ref="A213:A216"/>
    <mergeCell ref="A288:A291"/>
  </mergeCells>
  <phoneticPr fontId="18"/>
  <pageMargins left="0.70866141732283472" right="0.70866141732283472" top="0.94488188976377963" bottom="0.35433070866141736" header="0.31496062992125984" footer="0.31496062992125984"/>
  <pageSetup paperSize="9" scale="66" firstPageNumber="3" fitToHeight="0" orientation="portrait" useFirstPageNumber="1" r:id="rId1"/>
  <headerFooter>
    <oddHeader xml:space="preserve">&amp;C&amp;"-,太字"&amp;20各校が選定した教科用図書の総括表（教科・科目別）&amp;R
平成30年８月20日現在
</oddHeader>
    <oddFooter>&amp;C&amp;16 4－&amp;P</oddFooter>
  </headerFooter>
  <rowBreaks count="5" manualBreakCount="5">
    <brk id="78" max="10" man="1"/>
    <brk id="153" max="10" man="1"/>
    <brk id="229" max="10" man="1"/>
    <brk id="301" max="10" man="1"/>
    <brk id="37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vt:lpstr>
      <vt:lpstr>'4-3'!Print_Area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香月　孝治</dc:creator>
  <cp:lastModifiedBy>府教委</cp:lastModifiedBy>
  <cp:lastPrinted>2018-08-27T01:26:15Z</cp:lastPrinted>
  <dcterms:created xsi:type="dcterms:W3CDTF">2014-05-21T06:17:23Z</dcterms:created>
  <dcterms:modified xsi:type="dcterms:W3CDTF">2018-08-31T01:23:52Z</dcterms:modified>
</cp:coreProperties>
</file>