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-15" windowWidth="6870" windowHeight="8250"/>
  </bookViews>
  <sheets>
    <sheet name="合計" sheetId="1" r:id="rId1"/>
    <sheet name="知的校２５校（肢体併置除く）" sheetId="8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N7" i="8" l="1"/>
  <c r="B11" i="8"/>
  <c r="N11" i="8" s="1"/>
  <c r="P7" i="8" s="1"/>
  <c r="E11" i="8"/>
  <c r="K11" i="8" l="1"/>
  <c r="H11" i="8"/>
  <c r="D9" i="8"/>
  <c r="N10" i="8"/>
  <c r="G10" i="8"/>
  <c r="N9" i="8"/>
  <c r="G9" i="8"/>
  <c r="N8" i="8"/>
  <c r="G8" i="8"/>
  <c r="G7" i="8"/>
  <c r="G11" i="8" l="1"/>
  <c r="D10" i="8"/>
  <c r="D7" i="8"/>
  <c r="P8" i="8"/>
  <c r="J8" i="8"/>
  <c r="J9" i="8"/>
  <c r="D8" i="8"/>
  <c r="J10" i="8"/>
  <c r="J7" i="8"/>
  <c r="D11" i="8" l="1"/>
  <c r="P10" i="8"/>
  <c r="J11" i="8"/>
  <c r="P9" i="8"/>
  <c r="P11" i="8" l="1"/>
  <c r="P8" i="1" l="1"/>
  <c r="P9" i="1"/>
  <c r="P10" i="1"/>
  <c r="P7" i="1"/>
  <c r="P11" i="1" l="1"/>
  <c r="L11" i="1"/>
  <c r="I11" i="1"/>
  <c r="F11" i="1"/>
  <c r="C11" i="1"/>
  <c r="I12" i="1" l="1"/>
  <c r="K8" i="1"/>
  <c r="K7" i="1"/>
  <c r="K10" i="1"/>
  <c r="K9" i="1"/>
  <c r="N7" i="1"/>
  <c r="N10" i="1"/>
  <c r="N9" i="1"/>
  <c r="N8" i="1"/>
  <c r="H8" i="1"/>
  <c r="H7" i="1"/>
  <c r="H10" i="1"/>
  <c r="H9" i="1"/>
  <c r="E7" i="1"/>
  <c r="E9" i="1"/>
  <c r="E10" i="1"/>
  <c r="E8" i="1"/>
  <c r="R7" i="1"/>
  <c r="J165" i="2"/>
  <c r="J125" i="2"/>
  <c r="J85" i="2"/>
  <c r="J45" i="2"/>
  <c r="N11" i="1" l="1"/>
  <c r="O10" i="1"/>
  <c r="O9" i="1"/>
  <c r="O8" i="1"/>
  <c r="O7" i="1"/>
  <c r="K11" i="1"/>
  <c r="H11" i="1"/>
  <c r="E11" i="1"/>
  <c r="R8" i="1"/>
  <c r="R9" i="1"/>
  <c r="R10" i="1"/>
  <c r="O11" i="1" l="1"/>
  <c r="R11" i="1"/>
</calcChain>
</file>

<file path=xl/sharedStrings.xml><?xml version="1.0" encoding="utf-8"?>
<sst xmlns="http://schemas.openxmlformats.org/spreadsheetml/2006/main" count="122" uniqueCount="28">
  <si>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</si>
  <si>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</si>
  <si>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</si>
  <si>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</si>
  <si>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</si>
  <si>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附則第９条本</t>
    <rPh sb="0" eb="2">
      <t>フソク</t>
    </rPh>
    <rPh sb="2" eb="3">
      <t>ダイ</t>
    </rPh>
    <rPh sb="4" eb="5">
      <t>ジョウ</t>
    </rPh>
    <rPh sb="5" eb="6">
      <t>ボン</t>
    </rPh>
    <phoneticPr fontId="1"/>
  </si>
  <si>
    <t>一般図書</t>
    <rPh sb="0" eb="2">
      <t>イッパン</t>
    </rPh>
    <rPh sb="2" eb="4">
      <t>トショ</t>
    </rPh>
    <phoneticPr fontId="1"/>
  </si>
  <si>
    <t>種類</t>
    <rPh sb="0" eb="2">
      <t>シュルイ</t>
    </rPh>
    <phoneticPr fontId="1"/>
  </si>
  <si>
    <t>支援学校</t>
    <rPh sb="0" eb="4">
      <t>シエンガッコウ</t>
    </rPh>
    <phoneticPr fontId="1"/>
  </si>
  <si>
    <t>平成29年度使用教科用図書採択冊数（種類数）</t>
    <rPh sb="0" eb="2">
      <t>ヘイセイ</t>
    </rPh>
    <rPh sb="4" eb="6">
      <t>ネンド</t>
    </rPh>
    <rPh sb="6" eb="8">
      <t>シヨウ</t>
    </rPh>
    <rPh sb="8" eb="11">
      <t>キョウカヨウ</t>
    </rPh>
    <rPh sb="11" eb="13">
      <t>トショ</t>
    </rPh>
    <rPh sb="13" eb="15">
      <t>サイタク</t>
    </rPh>
    <rPh sb="15" eb="17">
      <t>サッスウ</t>
    </rPh>
    <rPh sb="18" eb="21">
      <t>シュルイスウ</t>
    </rPh>
    <phoneticPr fontId="1"/>
  </si>
  <si>
    <t>計</t>
    <rPh sb="0" eb="1">
      <t>ケイ</t>
    </rPh>
    <phoneticPr fontId="1"/>
  </si>
  <si>
    <t>検定教科書</t>
    <rPh sb="0" eb="2">
      <t>ケンテイ</t>
    </rPh>
    <rPh sb="2" eb="5">
      <t>キョウカショ</t>
    </rPh>
    <phoneticPr fontId="1"/>
  </si>
  <si>
    <t>文科省著作教科書
（特別支援学校用）</t>
    <rPh sb="10" eb="12">
      <t>トクベツ</t>
    </rPh>
    <rPh sb="12" eb="14">
      <t>シエン</t>
    </rPh>
    <rPh sb="14" eb="17">
      <t>ガッコウヨウ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</si>
  <si>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</si>
  <si>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</si>
  <si>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</si>
  <si>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府立</t>
    <rPh sb="0" eb="2">
      <t>フリツ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</si>
  <si>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</si>
  <si>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</si>
  <si>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</si>
  <si>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</si>
  <si>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※　継続本については、数えない。</t>
    <rPh sb="2" eb="4">
      <t>ケイゾク</t>
    </rPh>
    <rPh sb="4" eb="5">
      <t>ボン</t>
    </rPh>
    <rPh sb="11" eb="12">
      <t>カゾ</t>
    </rPh>
    <phoneticPr fontId="1"/>
  </si>
  <si>
    <t>支援学校　（全体）</t>
    <rPh sb="0" eb="4">
      <t>シエンガッコウ</t>
    </rPh>
    <rPh sb="6" eb="8">
      <t>ゼンタイ</t>
    </rPh>
    <phoneticPr fontId="1"/>
  </si>
  <si>
    <t>（知的校）</t>
    <rPh sb="1" eb="3">
      <t>チテキ</t>
    </rPh>
    <rPh sb="3" eb="4">
      <t>コウ</t>
    </rPh>
    <phoneticPr fontId="1"/>
  </si>
  <si>
    <t>平成30年度使用教科用図書採択冊数（種類数）</t>
    <rPh sb="0" eb="2">
      <t>ヘイセイ</t>
    </rPh>
    <rPh sb="4" eb="6">
      <t>ネンド</t>
    </rPh>
    <rPh sb="6" eb="8">
      <t>シヨウ</t>
    </rPh>
    <rPh sb="8" eb="11">
      <t>キョウカヨウ</t>
    </rPh>
    <rPh sb="11" eb="13">
      <t>トショ</t>
    </rPh>
    <rPh sb="13" eb="15">
      <t>サイタク</t>
    </rPh>
    <rPh sb="15" eb="17">
      <t>サッスウ</t>
    </rPh>
    <rPh sb="18" eb="21">
      <t>シュルイスウ</t>
    </rPh>
    <phoneticPr fontId="1"/>
  </si>
  <si>
    <t>※　検定教科書のうち、「上」「下」や（１）（２）に分かれている教科書については「１種類」と算出。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phoneticPr fontId="1"/>
  </si>
  <si>
    <t>※　同じ学部内の異なる学年で同じ教科書を採択した場合も「１種類」と算出。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phoneticPr fontId="1"/>
  </si>
  <si>
    <t>　　学部が異なれば、それぞれ別に算出。</t>
    <rPh sb="14" eb="15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</si>
</sst>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  <font>
      <sz val="7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6" xfId="0" applyFill="1" applyBorder="1">
      <alignment vertical="center"/>
    </xf>
    <xf numFmtId="176" fontId="0" fillId="0" borderId="1" xfId="1" applyNumberFormat="1" applyFont="1" applyFill="1" applyBorder="1" applyAlignment="1">
      <alignment horizontal="center" vertical="center"/>
    </xf>
    <xf numFmtId="176" fontId="0" fillId="0" borderId="28" xfId="1" applyNumberFormat="1" applyFont="1" applyBorder="1" applyAlignment="1">
      <alignment horizontal="center" vertical="center"/>
    </xf>
    <xf numFmtId="176" fontId="0" fillId="0" borderId="33" xfId="1" applyNumberFormat="1" applyFont="1" applyFill="1" applyBorder="1" applyAlignment="1">
      <alignment horizontal="center" vertical="center"/>
    </xf>
    <xf numFmtId="176" fontId="0" fillId="0" borderId="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34" xfId="1" applyNumberFormat="1" applyFont="1" applyFill="1" applyBorder="1" applyAlignment="1">
      <alignment horizontal="center" vertical="center"/>
    </xf>
    <xf numFmtId="176" fontId="0" fillId="0" borderId="35" xfId="1" applyNumberFormat="1" applyFont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0" fillId="0" borderId="55" xfId="0" applyFill="1" applyBorder="1">
      <alignment vertical="center"/>
    </xf>
    <xf numFmtId="9" fontId="0" fillId="0" borderId="18" xfId="1" applyFont="1" applyFill="1" applyBorder="1" applyAlignment="1">
      <alignment horizontal="center" vertical="center"/>
    </xf>
    <xf numFmtId="176" fontId="0" fillId="0" borderId="59" xfId="1" applyNumberFormat="1" applyFont="1" applyBorder="1">
      <alignment vertical="center"/>
    </xf>
    <xf numFmtId="0" fontId="0" fillId="0" borderId="61" xfId="0" applyFill="1" applyBorder="1">
      <alignment vertical="center"/>
    </xf>
    <xf numFmtId="0" fontId="0" fillId="0" borderId="6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6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6" xfId="0" applyFont="1" applyFill="1" applyBorder="1" applyAlignment="1">
      <alignment horizontal="left" vertical="center" wrapText="1"/>
    </xf>
    <xf numFmtId="9" fontId="0" fillId="0" borderId="35" xfId="1" applyFont="1" applyBorder="1" applyAlignment="1">
      <alignment horizontal="center" vertical="center"/>
    </xf>
    <xf numFmtId="0" fontId="0" fillId="0" borderId="65" xfId="0" applyFill="1" applyBorder="1" applyAlignment="1">
      <alignment horizontal="left" vertical="center"/>
    </xf>
    <xf numFmtId="0" fontId="0" fillId="0" borderId="25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9" fontId="0" fillId="0" borderId="8" xfId="1" applyFont="1" applyFill="1" applyBorder="1" applyAlignment="1">
      <alignment horizontal="center" vertical="center"/>
    </xf>
    <xf numFmtId="0" fontId="0" fillId="0" borderId="60" xfId="0" applyFill="1" applyBorder="1">
      <alignment vertical="center"/>
    </xf>
    <xf numFmtId="9" fontId="0" fillId="0" borderId="34" xfId="1" applyFont="1" applyFill="1" applyBorder="1" applyAlignment="1">
      <alignment horizontal="center" vertical="center"/>
    </xf>
    <xf numFmtId="176" fontId="0" fillId="0" borderId="58" xfId="1" applyNumberFormat="1" applyFont="1" applyFill="1" applyBorder="1">
      <alignment vertical="center"/>
    </xf>
    <xf numFmtId="176" fontId="0" fillId="0" borderId="67" xfId="1" applyNumberFormat="1" applyFont="1" applyFill="1" applyBorder="1">
      <alignment vertical="center"/>
    </xf>
    <xf numFmtId="176" fontId="0" fillId="0" borderId="69" xfId="1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57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176" fontId="7" fillId="0" borderId="63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46" xfId="1" applyNumberFormat="1" applyFont="1" applyFill="1" applyBorder="1">
      <alignment vertical="center"/>
    </xf>
    <xf numFmtId="0" fontId="7" fillId="0" borderId="55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48" xfId="1" applyNumberFormat="1" applyFont="1" applyFill="1" applyBorder="1">
      <alignment vertical="center"/>
    </xf>
    <xf numFmtId="0" fontId="7" fillId="0" borderId="44" xfId="0" applyFont="1" applyFill="1" applyBorder="1" applyAlignment="1">
      <alignment horizontal="left" vertical="center"/>
    </xf>
    <xf numFmtId="176" fontId="7" fillId="0" borderId="52" xfId="1" applyNumberFormat="1" applyFont="1" applyFill="1" applyBorder="1">
      <alignment vertical="center"/>
    </xf>
    <xf numFmtId="0" fontId="7" fillId="0" borderId="45" xfId="0" applyFont="1" applyFill="1" applyBorder="1" applyAlignment="1">
      <alignment horizontal="left" vertical="center"/>
    </xf>
    <xf numFmtId="0" fontId="7" fillId="0" borderId="61" xfId="0" applyFont="1" applyFill="1" applyBorder="1">
      <alignment vertical="center"/>
    </xf>
    <xf numFmtId="0" fontId="7" fillId="0" borderId="33" xfId="0" applyFont="1" applyFill="1" applyBorder="1" applyAlignment="1">
      <alignment horizontal="center" vertical="center"/>
    </xf>
    <xf numFmtId="176" fontId="7" fillId="0" borderId="34" xfId="1" applyNumberFormat="1" applyFont="1" applyFill="1" applyBorder="1" applyAlignment="1">
      <alignment horizontal="center" vertical="center"/>
    </xf>
    <xf numFmtId="0" fontId="7" fillId="0" borderId="29" xfId="0" applyFont="1" applyFill="1" applyBorder="1">
      <alignment vertical="center"/>
    </xf>
    <xf numFmtId="176" fontId="7" fillId="0" borderId="31" xfId="1" applyNumberFormat="1" applyFont="1" applyFill="1" applyBorder="1" applyAlignment="1">
      <alignment horizontal="center" vertical="center"/>
    </xf>
    <xf numFmtId="176" fontId="7" fillId="0" borderId="33" xfId="1" applyNumberFormat="1" applyFont="1" applyFill="1" applyBorder="1" applyAlignment="1">
      <alignment horizontal="center" vertical="center"/>
    </xf>
    <xf numFmtId="0" fontId="7" fillId="0" borderId="33" xfId="0" applyFont="1" applyFill="1" applyBorder="1">
      <alignment vertical="center"/>
    </xf>
    <xf numFmtId="0" fontId="7" fillId="0" borderId="30" xfId="0" applyFont="1" applyFill="1" applyBorder="1" applyAlignment="1">
      <alignment horizontal="center" vertical="center"/>
    </xf>
    <xf numFmtId="176" fontId="7" fillId="0" borderId="47" xfId="1" applyNumberFormat="1" applyFont="1" applyFill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176" fontId="7" fillId="0" borderId="35" xfId="1" applyNumberFormat="1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28" xfId="1" applyNumberFormat="1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176" fontId="7" fillId="0" borderId="59" xfId="1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43" xfId="0" applyFont="1" applyFill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14288</xdr:rowOff>
    </xdr:from>
    <xdr:to>
      <xdr:col>0</xdr:col>
      <xdr:colOff>285750</xdr:colOff>
      <xdr:row>10</xdr:row>
      <xdr:rowOff>371474</xdr:rowOff>
    </xdr:to>
    <xdr:sp macro="" textlink="">
      <xdr:nvSpPr>
        <xdr:cNvPr id="4" name="テキスト ボックス 3"/>
        <xdr:cNvSpPr txBox="1"/>
      </xdr:nvSpPr>
      <xdr:spPr>
        <a:xfrm rot="5400000">
          <a:off x="-273844" y="3345656"/>
          <a:ext cx="842961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3-3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Layout" zoomScaleNormal="100" workbookViewId="0">
      <selection activeCell="B12" sqref="B12"/>
    </sheetView>
  </sheetViews>
  <sheetFormatPr defaultRowHeight="13.5"/>
  <cols>
    <col min="1" max="1" width="4.875" customWidth="1"/>
    <col min="2" max="2" width="12.25" customWidth="1"/>
    <col min="3" max="3" width="7.75" customWidth="1"/>
    <col min="4" max="4" width="6.25" customWidth="1"/>
    <col min="5" max="6" width="7.75" customWidth="1"/>
    <col min="7" max="7" width="6.25" customWidth="1"/>
    <col min="8" max="9" width="7.75" customWidth="1"/>
    <col min="10" max="10" width="6.25" customWidth="1"/>
    <col min="11" max="12" width="7.75" customWidth="1"/>
    <col min="13" max="13" width="6.25" customWidth="1"/>
    <col min="14" max="16" width="7.75" customWidth="1"/>
    <col min="17" max="17" width="6.25" customWidth="1"/>
    <col min="18" max="18" width="7.75" customWidth="1"/>
  </cols>
  <sheetData>
    <row r="1" spans="1:23" ht="36" customHeight="1">
      <c r="A1" s="144"/>
      <c r="B1" s="146" t="s">
        <v>24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3">
      <c r="A2" s="144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3">
      <c r="A3" s="144"/>
      <c r="B3" s="78"/>
      <c r="C3" s="78"/>
      <c r="D3" s="78"/>
      <c r="E3" s="78"/>
      <c r="F3" s="79"/>
      <c r="G3" s="80"/>
      <c r="H3" s="80"/>
      <c r="I3" s="147" t="s">
        <v>16</v>
      </c>
      <c r="J3" s="147"/>
      <c r="K3" s="147"/>
      <c r="L3" s="147"/>
      <c r="M3" s="147"/>
      <c r="N3" s="147"/>
      <c r="O3" s="147"/>
      <c r="P3" s="159" t="s">
        <v>22</v>
      </c>
      <c r="Q3" s="159"/>
      <c r="R3" s="159"/>
    </row>
    <row r="4" spans="1:23" ht="14.25" thickBot="1">
      <c r="A4" s="144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23" ht="24" customHeight="1">
      <c r="A5" s="144"/>
      <c r="B5" s="135"/>
      <c r="C5" s="137" t="s">
        <v>0</v>
      </c>
      <c r="D5" s="138"/>
      <c r="E5" s="153" t="s">
        <v>19</v>
      </c>
      <c r="F5" s="141" t="s">
        <v>1</v>
      </c>
      <c r="G5" s="138"/>
      <c r="H5" s="155" t="s">
        <v>19</v>
      </c>
      <c r="I5" s="135" t="s">
        <v>2</v>
      </c>
      <c r="J5" s="156"/>
      <c r="K5" s="156"/>
      <c r="L5" s="156"/>
      <c r="M5" s="156"/>
      <c r="N5" s="156"/>
      <c r="O5" s="153" t="s">
        <v>20</v>
      </c>
      <c r="P5" s="141" t="s">
        <v>10</v>
      </c>
      <c r="Q5" s="157"/>
      <c r="R5" s="151" t="s">
        <v>18</v>
      </c>
    </row>
    <row r="6" spans="1:23" ht="24" customHeight="1" thickBot="1">
      <c r="A6" s="144"/>
      <c r="B6" s="136"/>
      <c r="C6" s="139"/>
      <c r="D6" s="140"/>
      <c r="E6" s="154"/>
      <c r="F6" s="142"/>
      <c r="G6" s="140"/>
      <c r="H6" s="143"/>
      <c r="I6" s="139" t="s">
        <v>3</v>
      </c>
      <c r="J6" s="140"/>
      <c r="K6" s="81" t="s">
        <v>19</v>
      </c>
      <c r="L6" s="140" t="s">
        <v>4</v>
      </c>
      <c r="M6" s="143"/>
      <c r="N6" s="82" t="s">
        <v>17</v>
      </c>
      <c r="O6" s="154"/>
      <c r="P6" s="142"/>
      <c r="Q6" s="158"/>
      <c r="R6" s="152"/>
    </row>
    <row r="7" spans="1:23" s="36" customFormat="1" ht="38.25" customHeight="1">
      <c r="A7" s="144"/>
      <c r="B7" s="83" t="s">
        <v>11</v>
      </c>
      <c r="C7" s="84">
        <v>812</v>
      </c>
      <c r="D7" s="85" t="s">
        <v>7</v>
      </c>
      <c r="E7" s="86">
        <f>SUM(C7)/C11</f>
        <v>0.34879725085910651</v>
      </c>
      <c r="F7" s="87">
        <v>686</v>
      </c>
      <c r="G7" s="85" t="s">
        <v>7</v>
      </c>
      <c r="H7" s="88">
        <f>SUM(F7)/F11</f>
        <v>0.42241379310344829</v>
      </c>
      <c r="I7" s="84">
        <v>506</v>
      </c>
      <c r="J7" s="85" t="s">
        <v>7</v>
      </c>
      <c r="K7" s="89">
        <f>SUM(I7)/I11</f>
        <v>0.42378559463986598</v>
      </c>
      <c r="L7" s="90">
        <v>20</v>
      </c>
      <c r="M7" s="85" t="s">
        <v>7</v>
      </c>
      <c r="N7" s="89">
        <f>SUM(L7)/L11</f>
        <v>8.1632653061224483E-2</v>
      </c>
      <c r="O7" s="86">
        <f>SUM((I7)+L7)/I12</f>
        <v>0.36553161917998611</v>
      </c>
      <c r="P7" s="87">
        <f>SUM(C7)+F7+I7+L7</f>
        <v>2024</v>
      </c>
      <c r="Q7" s="91" t="s">
        <v>7</v>
      </c>
      <c r="R7" s="92">
        <f>SUM(P7)/P11</f>
        <v>0.37544054906325358</v>
      </c>
    </row>
    <row r="8" spans="1:23" s="36" customFormat="1" ht="38.25" customHeight="1">
      <c r="A8" s="144"/>
      <c r="B8" s="134" t="s">
        <v>12</v>
      </c>
      <c r="C8" s="93">
        <v>150</v>
      </c>
      <c r="D8" s="94" t="s">
        <v>7</v>
      </c>
      <c r="E8" s="95">
        <f>SUM(C8)/C11</f>
        <v>6.4432989690721643E-2</v>
      </c>
      <c r="F8" s="96">
        <v>171</v>
      </c>
      <c r="G8" s="94" t="s">
        <v>7</v>
      </c>
      <c r="H8" s="97">
        <f>SUM(F8)/F11</f>
        <v>0.10529556650246305</v>
      </c>
      <c r="I8" s="93">
        <v>33</v>
      </c>
      <c r="J8" s="94" t="s">
        <v>7</v>
      </c>
      <c r="K8" s="98">
        <f>SUM(I8)/I11</f>
        <v>2.7638190954773871E-2</v>
      </c>
      <c r="L8" s="99">
        <v>1</v>
      </c>
      <c r="M8" s="94" t="s">
        <v>7</v>
      </c>
      <c r="N8" s="89">
        <f>SUM(L8)/L11</f>
        <v>4.0816326530612249E-3</v>
      </c>
      <c r="O8" s="95">
        <f>SUM((I8)+L8)/I12</f>
        <v>2.3627519110493399E-2</v>
      </c>
      <c r="P8" s="87">
        <f t="shared" ref="P8:P10" si="0">SUM(C8)+F8+I8+L8</f>
        <v>355</v>
      </c>
      <c r="Q8" s="100" t="s">
        <v>7</v>
      </c>
      <c r="R8" s="101">
        <f>SUM(P8)/P11</f>
        <v>6.5850491560007426E-2</v>
      </c>
      <c r="V8" s="43"/>
    </row>
    <row r="9" spans="1:23" s="36" customFormat="1" ht="38.25" customHeight="1">
      <c r="A9" s="144"/>
      <c r="B9" s="102" t="s">
        <v>5</v>
      </c>
      <c r="C9" s="93">
        <v>1359</v>
      </c>
      <c r="D9" s="94" t="s">
        <v>7</v>
      </c>
      <c r="E9" s="95">
        <f>SUM(C9)/C11</f>
        <v>0.58376288659793818</v>
      </c>
      <c r="F9" s="96">
        <v>767</v>
      </c>
      <c r="G9" s="94" t="s">
        <v>7</v>
      </c>
      <c r="H9" s="97">
        <f>SUM(F9)/F11</f>
        <v>0.47229064039408869</v>
      </c>
      <c r="I9" s="93">
        <v>130</v>
      </c>
      <c r="J9" s="94" t="s">
        <v>7</v>
      </c>
      <c r="K9" s="98">
        <f>SUM(I9)/I11</f>
        <v>0.10887772194304858</v>
      </c>
      <c r="L9" s="99">
        <v>0</v>
      </c>
      <c r="M9" s="94" t="s">
        <v>7</v>
      </c>
      <c r="N9" s="89">
        <f>SUM(L9)/L11</f>
        <v>0</v>
      </c>
      <c r="O9" s="95">
        <f>SUM((I9)+L9)/I12</f>
        <v>9.0340514246004172E-2</v>
      </c>
      <c r="P9" s="87">
        <f t="shared" si="0"/>
        <v>2256</v>
      </c>
      <c r="Q9" s="100" t="s">
        <v>7</v>
      </c>
      <c r="R9" s="103">
        <f>SUM(P9)/P11</f>
        <v>0.41847523650528656</v>
      </c>
    </row>
    <row r="10" spans="1:23" s="36" customFormat="1" ht="38.25" customHeight="1" thickBot="1">
      <c r="A10" s="144"/>
      <c r="B10" s="104" t="s">
        <v>6</v>
      </c>
      <c r="C10" s="105">
        <v>7</v>
      </c>
      <c r="D10" s="106" t="s">
        <v>7</v>
      </c>
      <c r="E10" s="107">
        <f>SUM(C10)/C11</f>
        <v>3.0068728522336771E-3</v>
      </c>
      <c r="F10" s="108">
        <v>0</v>
      </c>
      <c r="G10" s="106" t="s">
        <v>7</v>
      </c>
      <c r="H10" s="109">
        <f>SUM(F10)/F11</f>
        <v>0</v>
      </c>
      <c r="I10" s="105">
        <v>525</v>
      </c>
      <c r="J10" s="106" t="s">
        <v>7</v>
      </c>
      <c r="K10" s="110">
        <f>SUM(I10)/I11</f>
        <v>0.43969849246231157</v>
      </c>
      <c r="L10" s="111">
        <v>224</v>
      </c>
      <c r="M10" s="106" t="s">
        <v>7</v>
      </c>
      <c r="N10" s="110">
        <f>SUM(L10)/L11</f>
        <v>0.91428571428571426</v>
      </c>
      <c r="O10" s="107">
        <f>SUM((I10)+L10)/I12</f>
        <v>0.52050034746351637</v>
      </c>
      <c r="P10" s="87">
        <f t="shared" si="0"/>
        <v>756</v>
      </c>
      <c r="Q10" s="112" t="s">
        <v>7</v>
      </c>
      <c r="R10" s="113">
        <f>SUM(P10)/P11</f>
        <v>0.14023372287145242</v>
      </c>
    </row>
    <row r="11" spans="1:23" ht="38.25" customHeight="1" thickTop="1" thickBot="1">
      <c r="A11" s="144"/>
      <c r="B11" s="114" t="s">
        <v>10</v>
      </c>
      <c r="C11" s="115">
        <f>SUM(C7:C10)</f>
        <v>2328</v>
      </c>
      <c r="D11" s="116" t="s">
        <v>7</v>
      </c>
      <c r="E11" s="117">
        <f>SUM(E7:E10)</f>
        <v>1</v>
      </c>
      <c r="F11" s="118">
        <f>SUM(F7:F10)</f>
        <v>1624</v>
      </c>
      <c r="G11" s="116" t="s">
        <v>7</v>
      </c>
      <c r="H11" s="119">
        <f>SUM(H7:H10)</f>
        <v>1</v>
      </c>
      <c r="I11" s="115">
        <f>SUM(I7:I10)</f>
        <v>1194</v>
      </c>
      <c r="J11" s="116" t="s">
        <v>7</v>
      </c>
      <c r="K11" s="120">
        <f>SUM(K7:K10)</f>
        <v>1</v>
      </c>
      <c r="L11" s="121">
        <f>SUM(L7:L10)</f>
        <v>245</v>
      </c>
      <c r="M11" s="116" t="s">
        <v>7</v>
      </c>
      <c r="N11" s="120">
        <f>SUM(N7:N10)</f>
        <v>1</v>
      </c>
      <c r="O11" s="117">
        <f>SUM(O7:O10)</f>
        <v>1</v>
      </c>
      <c r="P11" s="122">
        <f>SUM(P7:P10)</f>
        <v>5391</v>
      </c>
      <c r="Q11" s="123" t="s">
        <v>7</v>
      </c>
      <c r="R11" s="124">
        <f>SUM(R7:R10)</f>
        <v>1</v>
      </c>
    </row>
    <row r="12" spans="1:23" ht="38.25" customHeight="1" thickBot="1">
      <c r="A12" s="144"/>
      <c r="B12" s="125"/>
      <c r="C12" s="80"/>
      <c r="D12" s="125"/>
      <c r="E12" s="125"/>
      <c r="F12" s="80"/>
      <c r="G12" s="126"/>
      <c r="H12" s="125"/>
      <c r="I12" s="148">
        <f>SUM(I11)+L11</f>
        <v>1439</v>
      </c>
      <c r="J12" s="149"/>
      <c r="K12" s="149"/>
      <c r="L12" s="150"/>
      <c r="M12" s="127" t="s">
        <v>7</v>
      </c>
      <c r="N12" s="125"/>
      <c r="O12" s="125"/>
      <c r="P12" s="128"/>
      <c r="Q12" s="125"/>
      <c r="R12" s="80"/>
    </row>
    <row r="13" spans="1:23" ht="15.75" customHeight="1">
      <c r="A13" s="144"/>
      <c r="B13" s="125"/>
      <c r="C13" s="80"/>
      <c r="D13" s="125"/>
      <c r="E13" s="125"/>
      <c r="F13" s="80"/>
      <c r="G13" s="125"/>
      <c r="H13" s="125"/>
      <c r="I13" s="80"/>
      <c r="J13" s="126"/>
      <c r="K13" s="126"/>
      <c r="L13" s="128"/>
      <c r="M13" s="126"/>
      <c r="N13" s="125"/>
      <c r="O13" s="125"/>
      <c r="P13" s="80"/>
      <c r="Q13" s="125"/>
      <c r="R13" s="78"/>
    </row>
    <row r="14" spans="1:23" ht="20.25" customHeight="1">
      <c r="A14" s="144"/>
      <c r="B14" s="125"/>
      <c r="C14" s="80"/>
      <c r="D14" s="125"/>
      <c r="E14" s="125"/>
      <c r="F14" s="80"/>
      <c r="G14" s="125"/>
      <c r="H14" s="125"/>
      <c r="I14" s="125"/>
      <c r="J14" s="125"/>
      <c r="K14" s="125"/>
      <c r="L14" s="125"/>
      <c r="M14" s="125"/>
      <c r="N14" s="125"/>
      <c r="O14" s="125"/>
      <c r="P14" s="80"/>
      <c r="Q14" s="125"/>
      <c r="R14" s="78"/>
      <c r="W14" s="32"/>
    </row>
    <row r="15" spans="1:23">
      <c r="A15" s="144"/>
      <c r="B15" s="78"/>
      <c r="C15" s="78"/>
      <c r="D15" s="78"/>
      <c r="E15" s="78"/>
      <c r="F15" s="78"/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78"/>
    </row>
    <row r="16" spans="1:23" ht="14.25">
      <c r="A16" s="144"/>
      <c r="B16" s="131" t="s">
        <v>25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78"/>
      <c r="O16" s="78"/>
      <c r="P16" s="78"/>
      <c r="Q16" s="78"/>
      <c r="R16" s="78"/>
    </row>
    <row r="17" spans="1:19" ht="14.25">
      <c r="A17" s="144"/>
      <c r="B17" s="131" t="s">
        <v>26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78"/>
      <c r="O17" s="78"/>
      <c r="P17" s="78"/>
      <c r="Q17" s="78"/>
      <c r="R17" s="78"/>
    </row>
    <row r="18" spans="1:19" ht="14.25">
      <c r="A18" s="144"/>
      <c r="B18" s="131" t="s">
        <v>27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78"/>
      <c r="O18" s="78"/>
      <c r="P18" s="78"/>
      <c r="Q18" s="78"/>
      <c r="R18" s="78"/>
    </row>
    <row r="19" spans="1:19" ht="14.25">
      <c r="A19" s="144"/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  <c r="N19" s="78"/>
      <c r="O19" s="78"/>
      <c r="P19" s="78"/>
      <c r="Q19" s="78"/>
      <c r="R19" s="78"/>
    </row>
    <row r="20" spans="1:19" ht="14.25">
      <c r="A20" s="144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78"/>
      <c r="O20" s="78"/>
      <c r="P20" s="78"/>
      <c r="Q20" s="78"/>
      <c r="R20" s="78"/>
    </row>
    <row r="21" spans="1:19">
      <c r="A21" s="144"/>
      <c r="B21" s="12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1:19">
      <c r="A22" s="144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9">
      <c r="A23" s="144"/>
      <c r="B23" s="13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19" ht="14.2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</row>
    <row r="26" spans="1:19">
      <c r="S26" s="32"/>
    </row>
  </sheetData>
  <mergeCells count="17">
    <mergeCell ref="A1:A24"/>
    <mergeCell ref="B24:R24"/>
    <mergeCell ref="B1:R2"/>
    <mergeCell ref="I3:O3"/>
    <mergeCell ref="I12:L12"/>
    <mergeCell ref="R5:R6"/>
    <mergeCell ref="E5:E6"/>
    <mergeCell ref="H5:H6"/>
    <mergeCell ref="O5:O6"/>
    <mergeCell ref="I5:N5"/>
    <mergeCell ref="P5:Q6"/>
    <mergeCell ref="P3:R3"/>
    <mergeCell ref="B5:B6"/>
    <mergeCell ref="C5:D6"/>
    <mergeCell ref="F5:G6"/>
    <mergeCell ref="I6:J6"/>
    <mergeCell ref="L6:M6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A17" sqref="A17"/>
    </sheetView>
  </sheetViews>
  <sheetFormatPr defaultRowHeight="13.5"/>
  <cols>
    <col min="1" max="1" width="12.25" customWidth="1"/>
    <col min="2" max="2" width="7.75" customWidth="1"/>
    <col min="3" max="3" width="6.875" customWidth="1"/>
    <col min="4" max="5" width="7.75" customWidth="1"/>
    <col min="6" max="6" width="6.875" customWidth="1"/>
    <col min="7" max="8" width="7.75" customWidth="1"/>
    <col min="9" max="9" width="6.875" customWidth="1"/>
    <col min="10" max="11" width="7.75" customWidth="1"/>
    <col min="12" max="12" width="6.875" customWidth="1"/>
    <col min="13" max="14" width="7.75" customWidth="1"/>
    <col min="15" max="15" width="6.875" customWidth="1"/>
    <col min="16" max="16" width="7.75" customWidth="1"/>
  </cols>
  <sheetData>
    <row r="1" spans="1:21" ht="36" customHeight="1">
      <c r="A1" s="168" t="s">
        <v>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3" spans="1:21">
      <c r="E3" s="28"/>
      <c r="F3" s="32"/>
      <c r="G3" s="32"/>
      <c r="H3" s="172" t="s">
        <v>16</v>
      </c>
      <c r="I3" s="172"/>
      <c r="J3" s="172"/>
      <c r="K3" s="172"/>
      <c r="L3" s="172"/>
      <c r="M3" s="172"/>
      <c r="N3" s="144" t="s">
        <v>8</v>
      </c>
      <c r="O3" s="144"/>
      <c r="P3" s="170" t="s">
        <v>23</v>
      </c>
      <c r="Q3" s="170"/>
    </row>
    <row r="4" spans="1:21" ht="14.25" thickBot="1">
      <c r="F4" s="32"/>
      <c r="G4" s="32"/>
      <c r="K4" s="171"/>
      <c r="L4" s="171"/>
      <c r="M4" s="171"/>
      <c r="N4" s="171"/>
      <c r="O4" s="171"/>
    </row>
    <row r="5" spans="1:21" ht="24" customHeight="1">
      <c r="A5" s="173"/>
      <c r="B5" s="175" t="s">
        <v>0</v>
      </c>
      <c r="C5" s="176"/>
      <c r="D5" s="179" t="s">
        <v>18</v>
      </c>
      <c r="E5" s="181" t="s">
        <v>1</v>
      </c>
      <c r="F5" s="176"/>
      <c r="G5" s="179" t="s">
        <v>18</v>
      </c>
      <c r="H5" s="160" t="s">
        <v>2</v>
      </c>
      <c r="I5" s="160"/>
      <c r="J5" s="160"/>
      <c r="K5" s="160"/>
      <c r="L5" s="160"/>
      <c r="M5" s="161"/>
      <c r="N5" s="162" t="s">
        <v>10</v>
      </c>
      <c r="O5" s="163"/>
      <c r="P5" s="161" t="s">
        <v>19</v>
      </c>
    </row>
    <row r="6" spans="1:21" ht="24" customHeight="1" thickBot="1">
      <c r="A6" s="174"/>
      <c r="B6" s="177"/>
      <c r="C6" s="178"/>
      <c r="D6" s="180"/>
      <c r="E6" s="182"/>
      <c r="F6" s="178"/>
      <c r="G6" s="180"/>
      <c r="H6" s="164" t="s">
        <v>3</v>
      </c>
      <c r="I6" s="167"/>
      <c r="J6" s="60" t="s">
        <v>19</v>
      </c>
      <c r="K6" s="167" t="s">
        <v>4</v>
      </c>
      <c r="L6" s="167"/>
      <c r="M6" s="59" t="s">
        <v>19</v>
      </c>
      <c r="N6" s="164"/>
      <c r="O6" s="165"/>
      <c r="P6" s="166"/>
    </row>
    <row r="7" spans="1:21" s="36" customFormat="1" ht="38.25" customHeight="1">
      <c r="A7" s="67" t="s">
        <v>11</v>
      </c>
      <c r="B7" s="68">
        <v>23</v>
      </c>
      <c r="C7" s="69" t="s">
        <v>7</v>
      </c>
      <c r="D7" s="49">
        <f>SUM(B7)/B11</f>
        <v>3.3093525179856115E-2</v>
      </c>
      <c r="E7" s="73">
        <v>75</v>
      </c>
      <c r="F7" s="69" t="s">
        <v>7</v>
      </c>
      <c r="G7" s="49">
        <f>SUM(E7)/E11</f>
        <v>0.1266891891891892</v>
      </c>
      <c r="H7" s="68">
        <v>121</v>
      </c>
      <c r="I7" s="69" t="s">
        <v>7</v>
      </c>
      <c r="J7" s="70">
        <f>SUM(H7)/H11</f>
        <v>0.22242647058823528</v>
      </c>
      <c r="K7" s="71">
        <v>0</v>
      </c>
      <c r="L7" s="69" t="s">
        <v>7</v>
      </c>
      <c r="M7" s="72">
        <v>0</v>
      </c>
      <c r="N7" s="68">
        <f>SUM(B7)+E7+H7+K7</f>
        <v>219</v>
      </c>
      <c r="O7" s="34" t="s">
        <v>7</v>
      </c>
      <c r="P7" s="75">
        <f>SUM(N7)/N11</f>
        <v>0.11960677225559803</v>
      </c>
      <c r="S7" s="64"/>
      <c r="T7" s="64"/>
      <c r="U7" s="64"/>
    </row>
    <row r="8" spans="1:21" s="36" customFormat="1" ht="38.25" customHeight="1">
      <c r="A8" s="65" t="s">
        <v>12</v>
      </c>
      <c r="B8" s="33">
        <v>23</v>
      </c>
      <c r="C8" s="38" t="s">
        <v>7</v>
      </c>
      <c r="D8" s="50">
        <f>SUM(B8)/B11</f>
        <v>3.3093525179856115E-2</v>
      </c>
      <c r="E8" s="53">
        <v>63</v>
      </c>
      <c r="F8" s="38" t="s">
        <v>7</v>
      </c>
      <c r="G8" s="50">
        <f>SUM(E8)/E11</f>
        <v>0.10641891891891891</v>
      </c>
      <c r="H8" s="33">
        <v>1</v>
      </c>
      <c r="I8" s="38" t="s">
        <v>7</v>
      </c>
      <c r="J8" s="46">
        <f>SUM(H8)/H11</f>
        <v>1.838235294117647E-3</v>
      </c>
      <c r="K8" s="35">
        <v>0</v>
      </c>
      <c r="L8" s="38" t="s">
        <v>7</v>
      </c>
      <c r="M8" s="55">
        <v>0</v>
      </c>
      <c r="N8" s="45">
        <f>SUM(B8)+E8+H8+K8</f>
        <v>87</v>
      </c>
      <c r="O8" s="37" t="s">
        <v>7</v>
      </c>
      <c r="P8" s="76">
        <f>SUM(N8)/N11</f>
        <v>4.7515019115237575E-2</v>
      </c>
      <c r="S8" s="64"/>
      <c r="T8" s="64"/>
      <c r="U8" s="64"/>
    </row>
    <row r="9" spans="1:21" s="36" customFormat="1" ht="38.25" customHeight="1">
      <c r="A9" s="61" t="s">
        <v>5</v>
      </c>
      <c r="B9" s="45">
        <v>649</v>
      </c>
      <c r="C9" s="38" t="s">
        <v>7</v>
      </c>
      <c r="D9" s="50">
        <f>SUM(B9)/B11</f>
        <v>0.93381294964028771</v>
      </c>
      <c r="E9" s="54">
        <v>454</v>
      </c>
      <c r="F9" s="38" t="s">
        <v>7</v>
      </c>
      <c r="G9" s="50">
        <f>SUM(E9)/E11</f>
        <v>0.76689189189189189</v>
      </c>
      <c r="H9" s="45">
        <v>50</v>
      </c>
      <c r="I9" s="38" t="s">
        <v>7</v>
      </c>
      <c r="J9" s="46">
        <f>SUM(H9)/H11</f>
        <v>9.1911764705882359E-2</v>
      </c>
      <c r="K9" s="44">
        <v>0</v>
      </c>
      <c r="L9" s="38" t="s">
        <v>7</v>
      </c>
      <c r="M9" s="55">
        <v>0</v>
      </c>
      <c r="N9" s="45">
        <f>SUM(B9)+E9+H9+K9</f>
        <v>1153</v>
      </c>
      <c r="O9" s="37" t="s">
        <v>7</v>
      </c>
      <c r="P9" s="76">
        <f>SUM(N9)/N11</f>
        <v>0.62971054068814858</v>
      </c>
      <c r="S9" s="64"/>
      <c r="T9" s="64"/>
      <c r="U9" s="64"/>
    </row>
    <row r="10" spans="1:21" s="36" customFormat="1" ht="38.25" customHeight="1" thickBot="1">
      <c r="A10" s="62" t="s">
        <v>6</v>
      </c>
      <c r="B10" s="42">
        <v>0</v>
      </c>
      <c r="C10" s="40" t="s">
        <v>7</v>
      </c>
      <c r="D10" s="51">
        <f>SUM(B10)/B11</f>
        <v>0</v>
      </c>
      <c r="E10" s="57">
        <v>0</v>
      </c>
      <c r="F10" s="40" t="s">
        <v>7</v>
      </c>
      <c r="G10" s="51">
        <f>SUM(E10)/E11</f>
        <v>0</v>
      </c>
      <c r="H10" s="42">
        <v>372</v>
      </c>
      <c r="I10" s="40" t="s">
        <v>7</v>
      </c>
      <c r="J10" s="48">
        <f>SUM(H10)/H11</f>
        <v>0.68382352941176472</v>
      </c>
      <c r="K10" s="41">
        <v>0</v>
      </c>
      <c r="L10" s="40" t="s">
        <v>7</v>
      </c>
      <c r="M10" s="74">
        <v>0</v>
      </c>
      <c r="N10" s="42">
        <f>SUM(B10)+E10+H10+K10</f>
        <v>372</v>
      </c>
      <c r="O10" s="39" t="s">
        <v>7</v>
      </c>
      <c r="P10" s="77">
        <f>SUM(N10)/N11</f>
        <v>0.20316766794101584</v>
      </c>
      <c r="S10" s="64"/>
      <c r="T10" s="64"/>
      <c r="U10" s="64"/>
    </row>
    <row r="11" spans="1:21" ht="38.25" customHeight="1" thickTop="1" thickBot="1">
      <c r="A11" s="63" t="s">
        <v>10</v>
      </c>
      <c r="B11" s="16">
        <f>SUM(B7:B10)</f>
        <v>695</v>
      </c>
      <c r="C11" s="18" t="s">
        <v>7</v>
      </c>
      <c r="D11" s="52">
        <f>SUM(D7:D10)</f>
        <v>1</v>
      </c>
      <c r="E11" s="58">
        <f>SUM(E7:E10)</f>
        <v>592</v>
      </c>
      <c r="F11" s="18" t="s">
        <v>7</v>
      </c>
      <c r="G11" s="52">
        <f>SUM(G7:G10)</f>
        <v>1</v>
      </c>
      <c r="H11" s="16">
        <f>SUM(H7:H10)</f>
        <v>544</v>
      </c>
      <c r="I11" s="18" t="s">
        <v>7</v>
      </c>
      <c r="J11" s="47">
        <f>SUM(J7:J10)</f>
        <v>1</v>
      </c>
      <c r="K11" s="19">
        <f>SUM(K7:K10)</f>
        <v>0</v>
      </c>
      <c r="L11" s="18" t="s">
        <v>7</v>
      </c>
      <c r="M11" s="66">
        <v>0</v>
      </c>
      <c r="N11" s="16">
        <f>SUM(B11)+E11+H11+K11</f>
        <v>1831</v>
      </c>
      <c r="O11" s="17" t="s">
        <v>7</v>
      </c>
      <c r="P11" s="56">
        <f>SUM(P7:P10)</f>
        <v>1</v>
      </c>
      <c r="S11" s="32"/>
      <c r="T11" s="32"/>
      <c r="U11" s="32"/>
    </row>
    <row r="13" spans="1:21">
      <c r="A13" s="29" t="s">
        <v>14</v>
      </c>
    </row>
    <row r="14" spans="1:21">
      <c r="A14" s="29" t="s">
        <v>13</v>
      </c>
    </row>
    <row r="15" spans="1:21">
      <c r="A15" s="29" t="s">
        <v>15</v>
      </c>
    </row>
    <row r="16" spans="1:21">
      <c r="A16" s="29" t="s">
        <v>21</v>
      </c>
    </row>
  </sheetData>
  <mergeCells count="15">
    <mergeCell ref="A5:A6"/>
    <mergeCell ref="B5:C6"/>
    <mergeCell ref="D5:D6"/>
    <mergeCell ref="E5:F6"/>
    <mergeCell ref="G5:G6"/>
    <mergeCell ref="A1:O1"/>
    <mergeCell ref="N3:O3"/>
    <mergeCell ref="P3:Q3"/>
    <mergeCell ref="K4:O4"/>
    <mergeCell ref="H3:M3"/>
    <mergeCell ref="H5:M5"/>
    <mergeCell ref="N5:O6"/>
    <mergeCell ref="P5:P6"/>
    <mergeCell ref="H6:I6"/>
    <mergeCell ref="K6:L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4:K166"/>
  <sheetViews>
    <sheetView workbookViewId="0">
      <selection activeCell="A165" sqref="A165:XFD165"/>
    </sheetView>
  </sheetViews>
  <sheetFormatPr defaultRowHeight="13.5"/>
  <sheetData>
    <row r="44" spans="1:11" ht="14.25" thickBot="1"/>
    <row r="45" spans="1:11" ht="38.25" customHeight="1">
      <c r="A45" s="9" t="s">
        <v>11</v>
      </c>
      <c r="B45" s="7">
        <v>43</v>
      </c>
      <c r="C45" s="31" t="s">
        <v>7</v>
      </c>
      <c r="D45" s="7">
        <v>29</v>
      </c>
      <c r="E45" s="5" t="s">
        <v>7</v>
      </c>
      <c r="F45" s="14"/>
      <c r="G45" s="3" t="s">
        <v>7</v>
      </c>
      <c r="H45" s="6"/>
      <c r="I45" s="31" t="s">
        <v>7</v>
      </c>
      <c r="J45" s="7">
        <f>SUM(B45)+D45+F45+H45</f>
        <v>72</v>
      </c>
      <c r="K45" s="11" t="s">
        <v>7</v>
      </c>
    </row>
    <row r="85" spans="1:11" ht="38.25" customHeight="1">
      <c r="A85" s="30" t="s">
        <v>12</v>
      </c>
      <c r="B85" s="7">
        <v>0</v>
      </c>
      <c r="C85" s="13" t="s">
        <v>7</v>
      </c>
      <c r="D85" s="7">
        <v>0</v>
      </c>
      <c r="E85" s="4" t="s">
        <v>7</v>
      </c>
      <c r="F85" s="14"/>
      <c r="G85" s="2" t="s">
        <v>7</v>
      </c>
      <c r="H85" s="6"/>
      <c r="I85" s="13" t="s">
        <v>7</v>
      </c>
      <c r="J85" s="7">
        <f>SUM(B85)+D85+F85+H85</f>
        <v>0</v>
      </c>
      <c r="K85" s="12" t="s">
        <v>7</v>
      </c>
    </row>
    <row r="125" spans="1:11" ht="38.25" customHeight="1">
      <c r="A125" s="10" t="s">
        <v>5</v>
      </c>
      <c r="B125" s="8">
        <v>0</v>
      </c>
      <c r="C125" s="13" t="s">
        <v>7</v>
      </c>
      <c r="D125" s="8">
        <v>0</v>
      </c>
      <c r="E125" s="4" t="s">
        <v>7</v>
      </c>
      <c r="F125" s="15"/>
      <c r="G125" s="2" t="s">
        <v>7</v>
      </c>
      <c r="H125" s="1"/>
      <c r="I125" s="13" t="s">
        <v>7</v>
      </c>
      <c r="J125" s="7">
        <f>SUM(B125)+D125+F125+H125</f>
        <v>0</v>
      </c>
      <c r="K125" s="12" t="s">
        <v>7</v>
      </c>
    </row>
    <row r="165" spans="1:11" ht="38.25" customHeight="1" thickBot="1">
      <c r="A165" s="20" t="s">
        <v>6</v>
      </c>
      <c r="B165" s="21">
        <v>0</v>
      </c>
      <c r="C165" s="22" t="s">
        <v>7</v>
      </c>
      <c r="D165" s="21">
        <v>0</v>
      </c>
      <c r="E165" s="23" t="s">
        <v>7</v>
      </c>
      <c r="F165" s="24"/>
      <c r="G165" s="25" t="s">
        <v>7</v>
      </c>
      <c r="H165" s="26"/>
      <c r="I165" s="22" t="s">
        <v>7</v>
      </c>
      <c r="J165" s="24">
        <f t="shared" ref="J165" si="0">SUM(B165)+D165+F165+H165</f>
        <v>0</v>
      </c>
      <c r="K165" s="27" t="s">
        <v>7</v>
      </c>
    </row>
    <row r="166" spans="1:11" ht="14.25" thickTop="1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合計</vt:lpstr>
      <vt:lpstr>知的校２５校（肢体併置除く）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府教委</cp:lastModifiedBy>
  <cp:lastPrinted>2017-08-17T02:32:55Z</cp:lastPrinted>
  <dcterms:created xsi:type="dcterms:W3CDTF">2016-09-14T00:04:02Z</dcterms:created>
  <dcterms:modified xsi:type="dcterms:W3CDTF">2017-08-17T05:13:27Z</dcterms:modified>
</cp:coreProperties>
</file>