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505"/>
  </bookViews>
  <sheets>
    <sheet name="Sheet2" sheetId="2" r:id="rId1"/>
    <sheet name="Sheet1" sheetId="1" r:id="rId2"/>
  </sheets>
  <calcPr calcId="145621"/>
</workbook>
</file>

<file path=xl/calcChain.xml><?xml version="1.0" encoding="utf-8"?>
<calcChain xmlns="http://schemas.openxmlformats.org/spreadsheetml/2006/main">
  <c r="D30" i="2" l="1"/>
  <c r="E30" i="2"/>
  <c r="F30" i="2"/>
  <c r="G30" i="2"/>
  <c r="G21" i="2" l="1"/>
  <c r="F21" i="2"/>
  <c r="E21" i="2"/>
  <c r="E22" i="2" s="1"/>
  <c r="F22" i="2" s="1"/>
  <c r="G9" i="2"/>
  <c r="H22" i="2"/>
  <c r="F11" i="2"/>
  <c r="I11" i="2" s="1"/>
  <c r="G22" i="2" l="1"/>
  <c r="I22" i="2" s="1"/>
  <c r="I9" i="2"/>
  <c r="F5" i="1" l="1"/>
  <c r="F6" i="1" s="1"/>
  <c r="F20" i="1"/>
  <c r="F21" i="1" s="1"/>
  <c r="I16" i="1"/>
  <c r="H4" i="1"/>
  <c r="I4" i="1" s="1"/>
  <c r="H16" i="1"/>
  <c r="E8" i="1"/>
  <c r="F8" i="1" s="1"/>
  <c r="F9" i="1" s="1"/>
  <c r="F4" i="1"/>
  <c r="E4" i="1"/>
  <c r="F19" i="1"/>
  <c r="E19" i="1"/>
  <c r="D19" i="1"/>
  <c r="F16" i="1"/>
  <c r="E16" i="1"/>
  <c r="D16" i="1"/>
</calcChain>
</file>

<file path=xl/sharedStrings.xml><?xml version="1.0" encoding="utf-8"?>
<sst xmlns="http://schemas.openxmlformats.org/spreadsheetml/2006/main" count="82" uniqueCount="60">
  <si>
    <t>入院後３ヶ月時点の退院率</t>
    <rPh sb="0" eb="2">
      <t>ニュウイン</t>
    </rPh>
    <rPh sb="2" eb="3">
      <t>ゴ</t>
    </rPh>
    <rPh sb="5" eb="6">
      <t>ゲツ</t>
    </rPh>
    <rPh sb="6" eb="8">
      <t>ジテン</t>
    </rPh>
    <rPh sb="9" eb="11">
      <t>タイイン</t>
    </rPh>
    <rPh sb="11" eb="12">
      <t>リツ</t>
    </rPh>
    <phoneticPr fontId="2"/>
  </si>
  <si>
    <t>入院後１年時点の退院率</t>
    <rPh sb="0" eb="2">
      <t>ニュウイン</t>
    </rPh>
    <rPh sb="2" eb="3">
      <t>ゴ</t>
    </rPh>
    <rPh sb="4" eb="5">
      <t>ネン</t>
    </rPh>
    <rPh sb="5" eb="7">
      <t>ジテン</t>
    </rPh>
    <rPh sb="8" eb="10">
      <t>タイイン</t>
    </rPh>
    <rPh sb="10" eb="11">
      <t>リツ</t>
    </rPh>
    <phoneticPr fontId="2"/>
  </si>
  <si>
    <t>在院期間１年以上の長期在院者数</t>
    <rPh sb="0" eb="2">
      <t>ザイイン</t>
    </rPh>
    <rPh sb="2" eb="4">
      <t>キカン</t>
    </rPh>
    <rPh sb="5" eb="6">
      <t>ネン</t>
    </rPh>
    <rPh sb="6" eb="8">
      <t>イジョウ</t>
    </rPh>
    <rPh sb="9" eb="11">
      <t>チョウキ</t>
    </rPh>
    <rPh sb="11" eb="13">
      <t>ザイイン</t>
    </rPh>
    <rPh sb="13" eb="14">
      <t>シャ</t>
    </rPh>
    <rPh sb="14" eb="15">
      <t>スウ</t>
    </rPh>
    <phoneticPr fontId="2"/>
  </si>
  <si>
    <t>【暫定値】</t>
    <rPh sb="1" eb="4">
      <t>ザンテイチ</t>
    </rPh>
    <phoneticPr fontId="2"/>
  </si>
  <si>
    <t>【速報値】</t>
    <rPh sb="1" eb="3">
      <t>ソクホウ</t>
    </rPh>
    <rPh sb="3" eb="4">
      <t>チ</t>
    </rPh>
    <phoneticPr fontId="2"/>
  </si>
  <si>
    <t>施設入所者数</t>
    <rPh sb="0" eb="2">
      <t>シセツ</t>
    </rPh>
    <rPh sb="2" eb="5">
      <t>ニュウショシャ</t>
    </rPh>
    <rPh sb="5" eb="6">
      <t>スウ</t>
    </rPh>
    <phoneticPr fontId="2"/>
  </si>
  <si>
    <t>地域生活移行者数</t>
    <rPh sb="0" eb="2">
      <t>チイキ</t>
    </rPh>
    <rPh sb="2" eb="4">
      <t>セイカツ</t>
    </rPh>
    <rPh sb="4" eb="6">
      <t>イコウ</t>
    </rPh>
    <rPh sb="6" eb="7">
      <t>シャ</t>
    </rPh>
    <rPh sb="7" eb="8">
      <t>スウ</t>
    </rPh>
    <phoneticPr fontId="2"/>
  </si>
  <si>
    <t>H25</t>
    <phoneticPr fontId="2"/>
  </si>
  <si>
    <t>H26</t>
    <phoneticPr fontId="2"/>
  </si>
  <si>
    <t>H27</t>
  </si>
  <si>
    <t>H28</t>
  </si>
  <si>
    <t>H29</t>
  </si>
  <si>
    <t>H24</t>
    <phoneticPr fontId="2"/>
  </si>
  <si>
    <t>※在患調査の数値</t>
    <rPh sb="1" eb="2">
      <t>ザイ</t>
    </rPh>
    <rPh sb="2" eb="3">
      <t>ワズラ</t>
    </rPh>
    <rPh sb="3" eb="5">
      <t>チョウサ</t>
    </rPh>
    <rPh sb="6" eb="8">
      <t>スウチ</t>
    </rPh>
    <phoneticPr fontId="2"/>
  </si>
  <si>
    <t>第４期大阪府障がい福祉計画の成果目標（抜粋）</t>
    <rPh sb="14" eb="16">
      <t>セイカ</t>
    </rPh>
    <rPh sb="16" eb="18">
      <t>モクヒョウ</t>
    </rPh>
    <rPh sb="19" eb="21">
      <t>バッスイ</t>
    </rPh>
    <phoneticPr fontId="2"/>
  </si>
  <si>
    <t>（１）施設入所者の地域生活への移行</t>
  </si>
  <si>
    <t>平成25年度</t>
    <rPh sb="0" eb="2">
      <t>ヘイセイ</t>
    </rPh>
    <rPh sb="4" eb="6">
      <t>ネンド</t>
    </rPh>
    <phoneticPr fontId="2"/>
  </si>
  <si>
    <t>施設入所者数</t>
    <rPh sb="0" eb="2">
      <t>シセツ</t>
    </rPh>
    <rPh sb="2" eb="5">
      <t>ニュウショシャ</t>
    </rPh>
    <rPh sb="5" eb="6">
      <t>スウ</t>
    </rPh>
    <phoneticPr fontId="2"/>
  </si>
  <si>
    <t>地域生活移行者数</t>
    <rPh sb="0" eb="2">
      <t>チイキ</t>
    </rPh>
    <rPh sb="2" eb="4">
      <t>セイカツ</t>
    </rPh>
    <rPh sb="4" eb="6">
      <t>イコウ</t>
    </rPh>
    <rPh sb="6" eb="7">
      <t>シャ</t>
    </rPh>
    <rPh sb="7" eb="8">
      <t>スウ</t>
    </rPh>
    <phoneticPr fontId="2"/>
  </si>
  <si>
    <t>【基準値】</t>
    <rPh sb="1" eb="4">
      <t>キジュンチ</t>
    </rPh>
    <phoneticPr fontId="2"/>
  </si>
  <si>
    <t>平成26年度</t>
    <rPh sb="0" eb="2">
      <t>ヘイセイ</t>
    </rPh>
    <rPh sb="4" eb="6">
      <t>ネンド</t>
    </rPh>
    <phoneticPr fontId="2"/>
  </si>
  <si>
    <t>（前年度との差）</t>
    <rPh sb="1" eb="4">
      <t>ゼンネンド</t>
    </rPh>
    <rPh sb="6" eb="7">
      <t>サ</t>
    </rPh>
    <phoneticPr fontId="2"/>
  </si>
  <si>
    <t>平成27年度</t>
    <rPh sb="0" eb="2">
      <t>ヘイセイ</t>
    </rPh>
    <rPh sb="4" eb="6">
      <t>ネンド</t>
    </rPh>
    <phoneticPr fontId="2"/>
  </si>
  <si>
    <t>---</t>
  </si>
  <si>
    <t>---</t>
    <phoneticPr fontId="2"/>
  </si>
  <si>
    <t>【目標値】</t>
    <rPh sb="1" eb="4">
      <t>モクヒョウチ</t>
    </rPh>
    <phoneticPr fontId="2"/>
  </si>
  <si>
    <t>平成29年度</t>
    <rPh sb="0" eb="2">
      <t>ヘイセイ</t>
    </rPh>
    <rPh sb="4" eb="6">
      <t>ネンド</t>
    </rPh>
    <phoneticPr fontId="2"/>
  </si>
  <si>
    <t>（H26以降の累積）</t>
    <rPh sb="4" eb="6">
      <t>イコウ</t>
    </rPh>
    <rPh sb="7" eb="9">
      <t>ルイセキ</t>
    </rPh>
    <phoneticPr fontId="2"/>
  </si>
  <si>
    <t>A</t>
    <phoneticPr fontId="2"/>
  </si>
  <si>
    <t>a</t>
    <phoneticPr fontId="2"/>
  </si>
  <si>
    <t>（２）入院中の精神障がい者の地域生活への移行</t>
    <phoneticPr fontId="2"/>
  </si>
  <si>
    <t>平成24年度</t>
    <rPh sb="0" eb="2">
      <t>ヘイセイ</t>
    </rPh>
    <rPh sb="4" eb="6">
      <t>ネンド</t>
    </rPh>
    <phoneticPr fontId="2"/>
  </si>
  <si>
    <t>入院後3ヶ月時点
の退院率</t>
    <rPh sb="0" eb="2">
      <t>ニュウイン</t>
    </rPh>
    <rPh sb="2" eb="3">
      <t>ゴ</t>
    </rPh>
    <rPh sb="5" eb="6">
      <t>ゲツ</t>
    </rPh>
    <rPh sb="6" eb="8">
      <t>ジテン</t>
    </rPh>
    <rPh sb="10" eb="12">
      <t>タイイン</t>
    </rPh>
    <rPh sb="12" eb="13">
      <t>リツ</t>
    </rPh>
    <phoneticPr fontId="2"/>
  </si>
  <si>
    <t>【実績値】</t>
    <rPh sb="1" eb="4">
      <t>ジッセキチ</t>
    </rPh>
    <phoneticPr fontId="2"/>
  </si>
  <si>
    <t>【暫定値】</t>
    <rPh sb="1" eb="4">
      <t>ザンテイチ</t>
    </rPh>
    <phoneticPr fontId="2"/>
  </si>
  <si>
    <t>【速報値】</t>
    <rPh sb="1" eb="3">
      <t>ソクホウ</t>
    </rPh>
    <rPh sb="3" eb="4">
      <t>チ</t>
    </rPh>
    <phoneticPr fontId="2"/>
  </si>
  <si>
    <t>（a/A）</t>
    <phoneticPr fontId="2"/>
  </si>
  <si>
    <t>入院後１年時点
の退院率</t>
    <rPh sb="0" eb="2">
      <t>ニュウイン</t>
    </rPh>
    <rPh sb="2" eb="3">
      <t>ゴ</t>
    </rPh>
    <rPh sb="4" eb="5">
      <t>ネン</t>
    </rPh>
    <rPh sb="5" eb="7">
      <t>ジテン</t>
    </rPh>
    <rPh sb="9" eb="11">
      <t>タイイン</t>
    </rPh>
    <rPh sb="11" eb="12">
      <t>リツ</t>
    </rPh>
    <phoneticPr fontId="2"/>
  </si>
  <si>
    <t>在院期間１年以上の
長期在院者数</t>
    <rPh sb="0" eb="2">
      <t>ザイイン</t>
    </rPh>
    <rPh sb="2" eb="4">
      <t>キカン</t>
    </rPh>
    <rPh sb="5" eb="8">
      <t>ネンイジョウ</t>
    </rPh>
    <rPh sb="10" eb="12">
      <t>チョウキ</t>
    </rPh>
    <rPh sb="12" eb="14">
      <t>ザイイン</t>
    </rPh>
    <rPh sb="14" eb="15">
      <t>シャ</t>
    </rPh>
    <rPh sb="15" eb="16">
      <t>スウ</t>
    </rPh>
    <phoneticPr fontId="2"/>
  </si>
  <si>
    <t>［注］平成26年度は630調査の暫定値、27年度は630調査の独自集計及び在院患者調査結果に基づく速報値</t>
    <rPh sb="1" eb="2">
      <t>チュウ</t>
    </rPh>
    <rPh sb="3" eb="5">
      <t>ヘイセイ</t>
    </rPh>
    <rPh sb="7" eb="9">
      <t>ネンド</t>
    </rPh>
    <rPh sb="13" eb="15">
      <t>チョウサ</t>
    </rPh>
    <rPh sb="16" eb="19">
      <t>ザンテイチ</t>
    </rPh>
    <rPh sb="22" eb="24">
      <t>ネンド</t>
    </rPh>
    <rPh sb="28" eb="30">
      <t>チョウサ</t>
    </rPh>
    <rPh sb="31" eb="33">
      <t>ドクジ</t>
    </rPh>
    <rPh sb="33" eb="35">
      <t>シュウケイ</t>
    </rPh>
    <rPh sb="35" eb="36">
      <t>オヨ</t>
    </rPh>
    <rPh sb="37" eb="39">
      <t>ザイイン</t>
    </rPh>
    <rPh sb="39" eb="41">
      <t>カンジャ</t>
    </rPh>
    <rPh sb="41" eb="43">
      <t>チョウサ</t>
    </rPh>
    <rPh sb="43" eb="45">
      <t>ケッカ</t>
    </rPh>
    <rPh sb="46" eb="47">
      <t>モト</t>
    </rPh>
    <rPh sb="49" eb="52">
      <t>ソクホウチ</t>
    </rPh>
    <phoneticPr fontId="2"/>
  </si>
  <si>
    <t>（３）障がい者の地域生活の支援</t>
    <phoneticPr fontId="2"/>
  </si>
  <si>
    <t>（入所者数の減少）</t>
    <rPh sb="1" eb="4">
      <t>ニュウショシャ</t>
    </rPh>
    <rPh sb="4" eb="5">
      <t>スウ</t>
    </rPh>
    <rPh sb="6" eb="8">
      <t>ゲンショウ</t>
    </rPh>
    <phoneticPr fontId="2"/>
  </si>
  <si>
    <t>［注］下段の数値は、目標に対する実績として各市町村が認定した値を積み上げたもの</t>
    <rPh sb="1" eb="2">
      <t>チュウ</t>
    </rPh>
    <rPh sb="3" eb="5">
      <t>カダン</t>
    </rPh>
    <rPh sb="6" eb="8">
      <t>スウチ</t>
    </rPh>
    <rPh sb="10" eb="12">
      <t>モクヒョウ</t>
    </rPh>
    <rPh sb="13" eb="14">
      <t>タイ</t>
    </rPh>
    <rPh sb="16" eb="18">
      <t>ジッセキ</t>
    </rPh>
    <rPh sb="21" eb="25">
      <t>カクシチョウソン</t>
    </rPh>
    <rPh sb="26" eb="28">
      <t>ニンテイ</t>
    </rPh>
    <rPh sb="30" eb="31">
      <t>アタイ</t>
    </rPh>
    <rPh sb="32" eb="33">
      <t>ツ</t>
    </rPh>
    <rPh sb="34" eb="35">
      <t>ア</t>
    </rPh>
    <phoneticPr fontId="2"/>
  </si>
  <si>
    <t>《参考》 市町村の検討状況</t>
    <rPh sb="1" eb="3">
      <t>サンコウ</t>
    </rPh>
    <rPh sb="5" eb="8">
      <t>シチョウソン</t>
    </rPh>
    <rPh sb="9" eb="11">
      <t>ケントウ</t>
    </rPh>
    <rPh sb="11" eb="13">
      <t>ジョウキョウ</t>
    </rPh>
    <phoneticPr fontId="2"/>
  </si>
  <si>
    <t>自立支援協議会等で検討</t>
    <rPh sb="0" eb="2">
      <t>ジリツ</t>
    </rPh>
    <rPh sb="2" eb="4">
      <t>シエン</t>
    </rPh>
    <rPh sb="4" eb="7">
      <t>キョウギカイ</t>
    </rPh>
    <rPh sb="7" eb="8">
      <t>トウ</t>
    </rPh>
    <rPh sb="9" eb="11">
      <t>ケントウ</t>
    </rPh>
    <phoneticPr fontId="2"/>
  </si>
  <si>
    <t>H27.12時点</t>
    <rPh sb="6" eb="8">
      <t>ジテン</t>
    </rPh>
    <phoneticPr fontId="2"/>
  </si>
  <si>
    <t>H28.8時点</t>
    <rPh sb="5" eb="7">
      <t>ジテン</t>
    </rPh>
    <phoneticPr fontId="2"/>
  </si>
  <si>
    <t>（地域移行者数累積）</t>
    <rPh sb="1" eb="3">
      <t>チイキ</t>
    </rPh>
    <rPh sb="3" eb="5">
      <t>イコウ</t>
    </rPh>
    <rPh sb="5" eb="6">
      <t>シャ</t>
    </rPh>
    <rPh sb="6" eb="7">
      <t>スウ</t>
    </rPh>
    <rPh sb="7" eb="9">
      <t>ルイセキ</t>
    </rPh>
    <phoneticPr fontId="2"/>
  </si>
  <si>
    <t>障がい者支援施設</t>
    <rPh sb="0" eb="1">
      <t>ショウ</t>
    </rPh>
    <rPh sb="3" eb="4">
      <t>シャ</t>
    </rPh>
    <rPh sb="4" eb="6">
      <t>シエン</t>
    </rPh>
    <rPh sb="6" eb="8">
      <t>シセツ</t>
    </rPh>
    <phoneticPr fontId="2"/>
  </si>
  <si>
    <t>精神科病院</t>
    <rPh sb="0" eb="3">
      <t>セイシンカ</t>
    </rPh>
    <rPh sb="3" eb="5">
      <t>ビョウイン</t>
    </rPh>
    <phoneticPr fontId="2"/>
  </si>
  <si>
    <t>その他</t>
    <rPh sb="2" eb="3">
      <t>タ</t>
    </rPh>
    <phoneticPr fontId="2"/>
  </si>
  <si>
    <t>《参考》 地域移行支援（個別給付）の利用者数（実人員）</t>
    <rPh sb="1" eb="3">
      <t>サンコウ</t>
    </rPh>
    <rPh sb="5" eb="7">
      <t>チイキ</t>
    </rPh>
    <rPh sb="7" eb="9">
      <t>イコウ</t>
    </rPh>
    <rPh sb="9" eb="11">
      <t>シエン</t>
    </rPh>
    <rPh sb="12" eb="14">
      <t>コベツ</t>
    </rPh>
    <rPh sb="14" eb="16">
      <t>キュウフ</t>
    </rPh>
    <rPh sb="18" eb="20">
      <t>リヨウ</t>
    </rPh>
    <rPh sb="20" eb="21">
      <t>シャ</t>
    </rPh>
    <rPh sb="21" eb="22">
      <t>スウ</t>
    </rPh>
    <rPh sb="23" eb="24">
      <t>ジツ</t>
    </rPh>
    <rPh sb="24" eb="26">
      <t>ジンイン</t>
    </rPh>
    <phoneticPr fontId="2"/>
  </si>
  <si>
    <t>整備済</t>
    <rPh sb="0" eb="2">
      <t>セイビ</t>
    </rPh>
    <rPh sb="2" eb="3">
      <t>スミ</t>
    </rPh>
    <phoneticPr fontId="2"/>
  </si>
  <si>
    <t>平成29年度
整備予定</t>
    <rPh sb="0" eb="2">
      <t>ヘイセイ</t>
    </rPh>
    <rPh sb="4" eb="6">
      <t>ネンド</t>
    </rPh>
    <rPh sb="7" eb="9">
      <t>セイビ</t>
    </rPh>
    <rPh sb="9" eb="11">
      <t>ヨテイ</t>
    </rPh>
    <phoneticPr fontId="2"/>
  </si>
  <si>
    <t>未定</t>
    <rPh sb="0" eb="2">
      <t>ミテイ</t>
    </rPh>
    <phoneticPr fontId="2"/>
  </si>
  <si>
    <t xml:space="preserve">地域生活支援拠点等の整備
</t>
    <phoneticPr fontId="2"/>
  </si>
  <si>
    <t>計</t>
    <rPh sb="0" eb="1">
      <t>ケイ</t>
    </rPh>
    <phoneticPr fontId="2"/>
  </si>
  <si>
    <t>所管課内で検討</t>
    <rPh sb="0" eb="2">
      <t>ショカン</t>
    </rPh>
    <rPh sb="2" eb="4">
      <t>カナイ</t>
    </rPh>
    <rPh sb="5" eb="7">
      <t>ケントウ</t>
    </rPh>
    <phoneticPr fontId="2"/>
  </si>
  <si>
    <t>今後検討（未検討）</t>
    <rPh sb="0" eb="2">
      <t>コンゴ</t>
    </rPh>
    <rPh sb="2" eb="4">
      <t>ケントウ</t>
    </rPh>
    <rPh sb="5" eb="8">
      <t>ミケントウ</t>
    </rPh>
    <phoneticPr fontId="2"/>
  </si>
  <si>
    <t>H28.9時点</t>
    <rPh sb="5" eb="7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</si>
</sst>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&quot;▲ &quot;#,##0"/>
    <numFmt numFmtId="178" formatCode="0_ ;[Red]\-0\ 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</patternFill>
    </fill>
  </fills>
  <borders count="5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tted">
        <color auto="1"/>
      </bottom>
      <diagonal/>
    </border>
    <border>
      <left style="thin">
        <color auto="1"/>
      </left>
      <right style="double">
        <color auto="1"/>
      </right>
      <top style="dashed">
        <color auto="1"/>
      </top>
      <bottom style="dotted">
        <color auto="1"/>
      </bottom>
      <diagonal/>
    </border>
    <border>
      <left/>
      <right style="medium">
        <color auto="1"/>
      </right>
      <top style="dash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69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3" fillId="0" borderId="0" applyNumberFormat="0" applyFill="0" applyBorder="0" applyAlignment="0" applyProtection="0"/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0" fontId="12" fillId="3" borderId="42" applyNumberFormat="0" applyFont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5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57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1" applyNumberFormat="1" applyFont="1">
      <alignment vertical="center"/>
    </xf>
    <xf numFmtId="177" fontId="3" fillId="0" borderId="0" xfId="0" applyNumberFormat="1" applyFont="1">
      <alignment vertical="center"/>
    </xf>
    <xf numFmtId="176" fontId="3" fillId="2" borderId="0" xfId="1" applyNumberFormat="1" applyFont="1" applyFill="1">
      <alignment vertical="center"/>
    </xf>
    <xf numFmtId="0" fontId="3" fillId="0" borderId="0" xfId="0" applyFont="1" applyAlignment="1">
      <alignment horizontal="right" vertical="center"/>
    </xf>
    <xf numFmtId="177" fontId="3" fillId="2" borderId="0" xfId="0" applyNumberFormat="1" applyFont="1" applyFill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177" fontId="6" fillId="0" borderId="6" xfId="0" applyNumberFormat="1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177" fontId="6" fillId="0" borderId="12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6" fillId="0" borderId="5" xfId="0" applyNumberFormat="1" applyFont="1" applyBorder="1">
      <alignment vertical="center"/>
    </xf>
    <xf numFmtId="177" fontId="6" fillId="0" borderId="5" xfId="0" quotePrefix="1" applyNumberFormat="1" applyFont="1" applyBorder="1" applyAlignment="1">
      <alignment horizontal="right" vertical="center" indent="1"/>
    </xf>
    <xf numFmtId="0" fontId="3" fillId="0" borderId="16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177" fontId="6" fillId="0" borderId="22" xfId="0" quotePrefix="1" applyNumberFormat="1" applyFont="1" applyBorder="1" applyAlignment="1">
      <alignment horizontal="right" vertical="center" indent="1"/>
    </xf>
    <xf numFmtId="177" fontId="6" fillId="0" borderId="23" xfId="0" applyNumberFormat="1" applyFont="1" applyBorder="1">
      <alignment vertical="center"/>
    </xf>
    <xf numFmtId="177" fontId="6" fillId="0" borderId="25" xfId="0" applyNumberFormat="1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26" xfId="0" applyFont="1" applyBorder="1" applyAlignment="1">
      <alignment horizontal="center" vertical="center"/>
    </xf>
    <xf numFmtId="177" fontId="0" fillId="0" borderId="0" xfId="0" applyNumberFormat="1" applyFont="1" applyBorder="1">
      <alignment vertical="center"/>
    </xf>
    <xf numFmtId="177" fontId="9" fillId="0" borderId="0" xfId="0" applyNumberFormat="1" applyFont="1" applyBorder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6" fontId="6" fillId="0" borderId="5" xfId="1" applyNumberFormat="1" applyFont="1" applyBorder="1">
      <alignment vertical="center"/>
    </xf>
    <xf numFmtId="176" fontId="6" fillId="0" borderId="27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12" xfId="1" applyNumberFormat="1" applyFont="1" applyBorder="1">
      <alignment vertical="center"/>
    </xf>
    <xf numFmtId="177" fontId="6" fillId="0" borderId="5" xfId="0" quotePrefix="1" applyNumberFormat="1" applyFont="1" applyBorder="1" applyAlignment="1">
      <alignment vertical="center"/>
    </xf>
    <xf numFmtId="177" fontId="6" fillId="0" borderId="27" xfId="0" quotePrefix="1" applyNumberFormat="1" applyFont="1" applyBorder="1" applyAlignment="1">
      <alignment vertical="center"/>
    </xf>
    <xf numFmtId="0" fontId="4" fillId="0" borderId="28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177" fontId="6" fillId="0" borderId="37" xfId="0" applyNumberFormat="1" applyFont="1" applyBorder="1">
      <alignment vertical="center"/>
    </xf>
    <xf numFmtId="177" fontId="6" fillId="0" borderId="29" xfId="0" applyNumberFormat="1" applyFont="1" applyBorder="1" applyAlignment="1">
      <alignment horizontal="right" vertical="center" indent="1"/>
    </xf>
    <xf numFmtId="177" fontId="6" fillId="0" borderId="32" xfId="0" applyNumberFormat="1" applyFont="1" applyBorder="1" applyAlignment="1">
      <alignment horizontal="right" vertical="center" indent="1"/>
    </xf>
    <xf numFmtId="177" fontId="6" fillId="0" borderId="34" xfId="0" quotePrefix="1" applyNumberFormat="1" applyFont="1" applyBorder="1" applyAlignment="1">
      <alignment horizontal="right" vertical="center" indent="1"/>
    </xf>
    <xf numFmtId="177" fontId="6" fillId="0" borderId="30" xfId="0" applyNumberFormat="1" applyFont="1" applyBorder="1" applyAlignment="1">
      <alignment vertical="center"/>
    </xf>
    <xf numFmtId="177" fontId="6" fillId="0" borderId="38" xfId="0" quotePrefix="1" applyNumberFormat="1" applyFont="1" applyBorder="1" applyAlignment="1">
      <alignment vertical="center"/>
    </xf>
    <xf numFmtId="177" fontId="6" fillId="0" borderId="35" xfId="0" applyNumberFormat="1" applyFont="1" applyBorder="1" applyAlignment="1">
      <alignment vertical="center"/>
    </xf>
    <xf numFmtId="0" fontId="10" fillId="0" borderId="0" xfId="0" applyFont="1">
      <alignment vertical="center"/>
    </xf>
    <xf numFmtId="0" fontId="0" fillId="0" borderId="0" xfId="0" applyFont="1">
      <alignment vertical="center"/>
    </xf>
    <xf numFmtId="177" fontId="6" fillId="0" borderId="33" xfId="0" applyNumberFormat="1" applyFont="1" applyBorder="1" applyAlignment="1">
      <alignment horizontal="right" vertical="center" indent="1"/>
    </xf>
    <xf numFmtId="177" fontId="6" fillId="0" borderId="23" xfId="0" applyNumberFormat="1" applyFont="1" applyBorder="1" applyAlignment="1">
      <alignment horizontal="right" vertical="center" indent="1"/>
    </xf>
    <xf numFmtId="0" fontId="3" fillId="0" borderId="39" xfId="0" applyFont="1" applyBorder="1" applyAlignment="1">
      <alignment horizontal="center" vertical="center"/>
    </xf>
    <xf numFmtId="178" fontId="11" fillId="0" borderId="39" xfId="0" applyNumberFormat="1" applyFont="1" applyBorder="1" applyAlignment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4" fillId="2" borderId="1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right" vertical="center"/>
    </xf>
    <xf numFmtId="176" fontId="6" fillId="2" borderId="15" xfId="1" applyNumberFormat="1" applyFont="1" applyFill="1" applyBorder="1">
      <alignment vertical="center"/>
    </xf>
    <xf numFmtId="177" fontId="6" fillId="2" borderId="15" xfId="0" applyNumberFormat="1" applyFont="1" applyFill="1" applyBorder="1">
      <alignment vertical="center"/>
    </xf>
    <xf numFmtId="177" fontId="6" fillId="2" borderId="31" xfId="0" applyNumberFormat="1" applyFont="1" applyFill="1" applyBorder="1" applyAlignment="1">
      <alignment vertical="center"/>
    </xf>
    <xf numFmtId="177" fontId="6" fillId="2" borderId="36" xfId="0" applyNumberFormat="1" applyFont="1" applyFill="1" applyBorder="1" applyAlignment="1">
      <alignment vertical="center"/>
    </xf>
    <xf numFmtId="177" fontId="6" fillId="2" borderId="36" xfId="0" applyNumberFormat="1" applyFont="1" applyFill="1" applyBorder="1">
      <alignment vertical="center"/>
    </xf>
    <xf numFmtId="177" fontId="6" fillId="2" borderId="24" xfId="0" applyNumberFormat="1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177" fontId="6" fillId="0" borderId="46" xfId="0" quotePrefix="1" applyNumberFormat="1" applyFont="1" applyBorder="1" applyAlignment="1">
      <alignment vertical="center"/>
    </xf>
    <xf numFmtId="177" fontId="6" fillId="0" borderId="47" xfId="0" quotePrefix="1" applyNumberFormat="1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/>
    </xf>
    <xf numFmtId="0" fontId="3" fillId="0" borderId="43" xfId="0" applyFont="1" applyBorder="1" applyAlignment="1">
      <alignment vertical="center" wrapText="1"/>
    </xf>
    <xf numFmtId="0" fontId="3" fillId="0" borderId="44" xfId="0" applyFont="1" applyBorder="1" applyAlignment="1">
      <alignment vertical="center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</cellXfs>
  <cellStyles count="69">
    <cellStyle name="パーセント" xfId="1" builtinId="5"/>
    <cellStyle name="パーセント 2" xfId="65"/>
    <cellStyle name="ハイパーリンク 2" xfId="4"/>
    <cellStyle name="メモ 2" xfId="5"/>
    <cellStyle name="メモ 2 2" xfId="6"/>
    <cellStyle name="メモ 2 2 2" xfId="7"/>
    <cellStyle name="メモ 2 2 2 2" xfId="8"/>
    <cellStyle name="メモ 2 2 3" xfId="9"/>
    <cellStyle name="メモ 2 2 3 2" xfId="10"/>
    <cellStyle name="メモ 2 3" xfId="11"/>
    <cellStyle name="メモ 2 3 2" xfId="12"/>
    <cellStyle name="メモ 2 3 3" xfId="13"/>
    <cellStyle name="メモ 2 3 3 2" xfId="14"/>
    <cellStyle name="メモ 2 3 4" xfId="15"/>
    <cellStyle name="メモ 2 3 4 2" xfId="16"/>
    <cellStyle name="メモ 2 4" xfId="17"/>
    <cellStyle name="メモ 2 4 2" xfId="18"/>
    <cellStyle name="メモ 2 5" xfId="19"/>
    <cellStyle name="メモ 2 5 2" xfId="20"/>
    <cellStyle name="メモ 3" xfId="21"/>
    <cellStyle name="メモ 3 2" xfId="22"/>
    <cellStyle name="メモ 3 3" xfId="23"/>
    <cellStyle name="メモ 3 3 2" xfId="24"/>
    <cellStyle name="メモ 3 4" xfId="25"/>
    <cellStyle name="メモ 3 4 2" xfId="26"/>
    <cellStyle name="メモ 4" xfId="27"/>
    <cellStyle name="メモ 4 2" xfId="28"/>
    <cellStyle name="メモ 5" xfId="29"/>
    <cellStyle name="メモ 5 2" xfId="30"/>
    <cellStyle name="桁区切り 2" xfId="31"/>
    <cellStyle name="桁区切り 2 2" xfId="32"/>
    <cellStyle name="桁区切り 2 2 2" xfId="33"/>
    <cellStyle name="桁区切り 2 3" xfId="34"/>
    <cellStyle name="桁区切り 2 3 2" xfId="35"/>
    <cellStyle name="桁区切り 3" xfId="63"/>
    <cellStyle name="標準" xfId="0" builtinId="0"/>
    <cellStyle name="標準 10" xfId="2"/>
    <cellStyle name="標準 2" xfId="3"/>
    <cellStyle name="標準 2 2" xfId="36"/>
    <cellStyle name="標準 2 2 2" xfId="37"/>
    <cellStyle name="標準 2 2 2 2" xfId="38"/>
    <cellStyle name="標準 2 2 3" xfId="39"/>
    <cellStyle name="標準 2 2 3 2" xfId="40"/>
    <cellStyle name="標準 2 3" xfId="41"/>
    <cellStyle name="標準 2 3 2" xfId="42"/>
    <cellStyle name="標準 2 3 3" xfId="43"/>
    <cellStyle name="標準 2 3 3 2" xfId="44"/>
    <cellStyle name="標準 2 3 4" xfId="45"/>
    <cellStyle name="標準 2 3 4 2" xfId="46"/>
    <cellStyle name="標準 2 4" xfId="47"/>
    <cellStyle name="標準 2 4 2" xfId="48"/>
    <cellStyle name="標準 2 5" xfId="49"/>
    <cellStyle name="標準 2 5 2" xfId="50"/>
    <cellStyle name="標準 2_相談支援事業所" xfId="51"/>
    <cellStyle name="標準 3" xfId="52"/>
    <cellStyle name="標準 3 2" xfId="53"/>
    <cellStyle name="標準 3 3" xfId="54"/>
    <cellStyle name="標準 3 3 2" xfId="55"/>
    <cellStyle name="標準 3 4" xfId="56"/>
    <cellStyle name="標準 3 4 2" xfId="57"/>
    <cellStyle name="標準 3 5" xfId="64"/>
    <cellStyle name="標準 4" xfId="58"/>
    <cellStyle name="標準 5" xfId="59"/>
    <cellStyle name="標準 5 2" xfId="60"/>
    <cellStyle name="標準 6" xfId="61"/>
    <cellStyle name="標準 6 2" xfId="62"/>
    <cellStyle name="標準 7" xfId="66"/>
    <cellStyle name="標準 8" xfId="67"/>
    <cellStyle name="標準 9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33</xdr:row>
      <xdr:rowOff>57150</xdr:rowOff>
    </xdr:from>
    <xdr:to>
      <xdr:col>3</xdr:col>
      <xdr:colOff>781050</xdr:colOff>
      <xdr:row>34</xdr:row>
      <xdr:rowOff>342900</xdr:rowOff>
    </xdr:to>
    <xdr:sp macro="" textlink="">
      <xdr:nvSpPr>
        <xdr:cNvPr id="2" name="テキスト ボックス 1"/>
        <xdr:cNvSpPr txBox="1"/>
      </xdr:nvSpPr>
      <xdr:spPr>
        <a:xfrm>
          <a:off x="276225" y="8515350"/>
          <a:ext cx="2209800" cy="685800"/>
        </a:xfrm>
        <a:prstGeom prst="bracketPair">
          <a:avLst>
            <a:gd name="adj" fmla="val 11188"/>
          </a:avLst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r>
            <a:rPr kumimoji="1" lang="ja-JP" altLang="en-US" sz="1100"/>
            <a:t>平成</a:t>
          </a:r>
          <a:r>
            <a:rPr kumimoji="1" lang="en-US" altLang="ja-JP" sz="1100"/>
            <a:t>29</a:t>
          </a:r>
          <a:r>
            <a:rPr kumimoji="1" lang="ja-JP" altLang="en-US" sz="1100"/>
            <a:t>年度末までに、各市町村が市町村単位もしくは圏域単位で少なくとも一つを整備。</a:t>
          </a:r>
        </a:p>
      </xdr:txBody>
    </xdr:sp>
    <xdr:clientData/>
  </xdr:twoCellAnchor>
  <xdr:twoCellAnchor>
    <xdr:from>
      <xdr:col>7</xdr:col>
      <xdr:colOff>323850</xdr:colOff>
      <xdr:row>0</xdr:row>
      <xdr:rowOff>57150</xdr:rowOff>
    </xdr:from>
    <xdr:to>
      <xdr:col>8</xdr:col>
      <xdr:colOff>585470</xdr:colOff>
      <xdr:row>0</xdr:row>
      <xdr:rowOff>390525</xdr:rowOff>
    </xdr:to>
    <xdr:sp macro="" textlink="">
      <xdr:nvSpPr>
        <xdr:cNvPr id="3" name="角丸四角形 2"/>
        <xdr:cNvSpPr/>
      </xdr:nvSpPr>
      <xdr:spPr>
        <a:xfrm>
          <a:off x="5572125" y="57150"/>
          <a:ext cx="1147445" cy="333375"/>
        </a:xfrm>
        <a:prstGeom prst="round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>
          <a:noAutofit/>
        </a:bodyPr>
        <a:lstStyle/>
        <a:p>
          <a:pPr algn="ctr">
            <a:spcAft>
              <a:spcPts val="0"/>
            </a:spcAft>
          </a:pPr>
          <a:r>
            <a:rPr lang="ja-JP" sz="1600" kern="1200">
              <a:solidFill>
                <a:srgbClr val="000000"/>
              </a:solidFill>
              <a:effectLst/>
              <a:latin typeface="ＭＳ Ｐゴシック"/>
              <a:ea typeface="HGPｺﾞｼｯｸE"/>
              <a:cs typeface="Times New Roman"/>
            </a:rPr>
            <a:t>資</a:t>
          </a:r>
          <a:r>
            <a:rPr lang="ja-JP" altLang="en-US" sz="1600" kern="1200">
              <a:solidFill>
                <a:srgbClr val="000000"/>
              </a:solidFill>
              <a:effectLst/>
              <a:latin typeface="ＭＳ Ｐゴシック"/>
              <a:ea typeface="HGPｺﾞｼｯｸE"/>
              <a:cs typeface="Times New Roman"/>
            </a:rPr>
            <a:t>　</a:t>
          </a:r>
          <a:r>
            <a:rPr lang="ja-JP" sz="1600" kern="1200">
              <a:solidFill>
                <a:srgbClr val="000000"/>
              </a:solidFill>
              <a:effectLst/>
              <a:latin typeface="ＭＳ Ｐゴシック"/>
              <a:ea typeface="HGPｺﾞｼｯｸE"/>
              <a:cs typeface="Times New Roman"/>
            </a:rPr>
            <a:t>料</a:t>
          </a:r>
          <a:r>
            <a:rPr lang="ja-JP" altLang="en-US" sz="1600" kern="1200">
              <a:solidFill>
                <a:srgbClr val="000000"/>
              </a:solidFill>
              <a:effectLst/>
              <a:latin typeface="ＭＳ Ｐゴシック"/>
              <a:ea typeface="HGPｺﾞｼｯｸE"/>
              <a:cs typeface="Times New Roman"/>
            </a:rPr>
            <a:t>　１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I2" sqref="I2"/>
    </sheetView>
  </sheetViews>
  <sheetFormatPr defaultRowHeight="14.25"/>
  <cols>
    <col min="1" max="2" width="1.125" style="1" customWidth="1"/>
    <col min="3" max="3" width="20.125" style="1" customWidth="1"/>
    <col min="4" max="4" width="11.625" style="1" bestFit="1" customWidth="1"/>
    <col min="5" max="5" width="11.625" style="1" customWidth="1"/>
    <col min="6" max="8" width="11.625" style="1" bestFit="1" customWidth="1"/>
    <col min="9" max="9" width="8.5" style="11" customWidth="1"/>
    <col min="10" max="16384" width="9" style="1"/>
  </cols>
  <sheetData>
    <row r="1" spans="1:9" ht="37.5" customHeight="1"/>
    <row r="2" spans="1:9" s="33" customFormat="1" ht="18.75">
      <c r="A2" s="33" t="s">
        <v>14</v>
      </c>
      <c r="I2" s="73"/>
    </row>
    <row r="3" spans="1:9" ht="19.5" customHeight="1"/>
    <row r="4" spans="1:9" s="34" customFormat="1" ht="18" customHeight="1" thickBot="1">
      <c r="B4" s="34" t="s">
        <v>15</v>
      </c>
      <c r="I4" s="74"/>
    </row>
    <row r="5" spans="1:9" ht="24" customHeight="1">
      <c r="C5" s="16"/>
      <c r="D5" s="21" t="s">
        <v>16</v>
      </c>
      <c r="E5" s="13" t="s">
        <v>20</v>
      </c>
      <c r="F5" s="64" t="s">
        <v>22</v>
      </c>
      <c r="G5" s="19" t="s">
        <v>26</v>
      </c>
    </row>
    <row r="6" spans="1:9">
      <c r="C6" s="25"/>
      <c r="D6" s="39" t="s">
        <v>19</v>
      </c>
      <c r="E6" s="40" t="s">
        <v>33</v>
      </c>
      <c r="F6" s="65" t="s">
        <v>33</v>
      </c>
      <c r="G6" s="27" t="s">
        <v>25</v>
      </c>
    </row>
    <row r="7" spans="1:9" ht="15" thickBot="1">
      <c r="C7" s="17"/>
      <c r="D7" s="22"/>
      <c r="E7" s="14"/>
      <c r="F7" s="66" t="s">
        <v>29</v>
      </c>
      <c r="G7" s="28" t="s">
        <v>28</v>
      </c>
    </row>
    <row r="8" spans="1:9" ht="22.5" customHeight="1">
      <c r="C8" s="18" t="s">
        <v>17</v>
      </c>
      <c r="D8" s="23">
        <v>5014</v>
      </c>
      <c r="E8" s="15">
        <v>4957</v>
      </c>
      <c r="F8" s="68">
        <v>4875</v>
      </c>
      <c r="G8" s="20">
        <v>4731</v>
      </c>
      <c r="I8" s="11" t="s">
        <v>36</v>
      </c>
    </row>
    <row r="9" spans="1:9" ht="22.5" customHeight="1" thickBot="1">
      <c r="C9" s="48" t="s">
        <v>41</v>
      </c>
      <c r="D9" s="58" t="s">
        <v>23</v>
      </c>
      <c r="E9" s="59" t="s">
        <v>23</v>
      </c>
      <c r="F9" s="71">
        <v>-104</v>
      </c>
      <c r="G9" s="49">
        <f>G8-D8</f>
        <v>-283</v>
      </c>
      <c r="I9" s="75">
        <f>F9/G9</f>
        <v>0.36749116607773852</v>
      </c>
    </row>
    <row r="10" spans="1:9" ht="22.5" customHeight="1">
      <c r="C10" s="18" t="s">
        <v>18</v>
      </c>
      <c r="D10" s="24" t="s">
        <v>24</v>
      </c>
      <c r="E10" s="15">
        <v>197</v>
      </c>
      <c r="F10" s="68">
        <v>145</v>
      </c>
      <c r="G10" s="51" t="s">
        <v>23</v>
      </c>
      <c r="I10" s="11" t="s">
        <v>36</v>
      </c>
    </row>
    <row r="11" spans="1:9" ht="22.5" customHeight="1" thickBot="1">
      <c r="C11" s="29" t="s">
        <v>47</v>
      </c>
      <c r="D11" s="30" t="s">
        <v>24</v>
      </c>
      <c r="E11" s="31">
        <v>127</v>
      </c>
      <c r="F11" s="72">
        <f>E11+F10</f>
        <v>272</v>
      </c>
      <c r="G11" s="32">
        <v>746</v>
      </c>
      <c r="I11" s="75">
        <f>F11/G11</f>
        <v>0.36461126005361932</v>
      </c>
    </row>
    <row r="12" spans="1:9" s="57" customFormat="1" ht="13.5">
      <c r="C12" s="56" t="s">
        <v>42</v>
      </c>
      <c r="E12" s="37"/>
      <c r="F12" s="36"/>
      <c r="I12" s="76"/>
    </row>
    <row r="14" spans="1:9" s="34" customFormat="1" ht="18" customHeight="1" thickBot="1">
      <c r="B14" s="34" t="s">
        <v>30</v>
      </c>
      <c r="I14" s="74"/>
    </row>
    <row r="15" spans="1:9" ht="24" customHeight="1">
      <c r="C15" s="16"/>
      <c r="D15" s="21" t="s">
        <v>31</v>
      </c>
      <c r="E15" s="13" t="s">
        <v>16</v>
      </c>
      <c r="F15" s="13" t="s">
        <v>20</v>
      </c>
      <c r="G15" s="64" t="s">
        <v>22</v>
      </c>
      <c r="H15" s="19" t="s">
        <v>26</v>
      </c>
    </row>
    <row r="16" spans="1:9">
      <c r="C16" s="25"/>
      <c r="D16" s="26" t="s">
        <v>19</v>
      </c>
      <c r="E16" s="40" t="s">
        <v>33</v>
      </c>
      <c r="F16" s="40" t="s">
        <v>34</v>
      </c>
      <c r="G16" s="65" t="s">
        <v>35</v>
      </c>
      <c r="H16" s="27" t="s">
        <v>25</v>
      </c>
    </row>
    <row r="17" spans="2:9" ht="15" thickBot="1">
      <c r="C17" s="17"/>
      <c r="D17" s="22"/>
      <c r="E17" s="35"/>
      <c r="F17" s="14"/>
      <c r="G17" s="66" t="s">
        <v>29</v>
      </c>
      <c r="H17" s="28" t="s">
        <v>28</v>
      </c>
    </row>
    <row r="18" spans="2:9" ht="33" customHeight="1" thickBot="1">
      <c r="C18" s="38" t="s">
        <v>32</v>
      </c>
      <c r="D18" s="41">
        <v>0.62</v>
      </c>
      <c r="E18" s="42">
        <v>0.61899999999999999</v>
      </c>
      <c r="F18" s="43">
        <v>0.621</v>
      </c>
      <c r="G18" s="67">
        <v>0.63200000000000001</v>
      </c>
      <c r="H18" s="44">
        <v>0.64</v>
      </c>
    </row>
    <row r="19" spans="2:9" ht="33" customHeight="1" thickBot="1">
      <c r="C19" s="38" t="s">
        <v>37</v>
      </c>
      <c r="D19" s="41">
        <v>0.9</v>
      </c>
      <c r="E19" s="42">
        <v>0.90700000000000003</v>
      </c>
      <c r="F19" s="43">
        <v>0.91700000000000004</v>
      </c>
      <c r="G19" s="67">
        <v>0.91500000000000004</v>
      </c>
      <c r="H19" s="44">
        <v>0.91</v>
      </c>
    </row>
    <row r="20" spans="2:9" ht="33" customHeight="1">
      <c r="C20" s="38" t="s">
        <v>38</v>
      </c>
      <c r="D20" s="45">
        <v>10909</v>
      </c>
      <c r="E20" s="46">
        <v>10577</v>
      </c>
      <c r="F20" s="15">
        <v>10330</v>
      </c>
      <c r="G20" s="68">
        <v>9906</v>
      </c>
      <c r="H20" s="20">
        <v>8945</v>
      </c>
    </row>
    <row r="21" spans="2:9" ht="22.5" customHeight="1">
      <c r="C21" s="47" t="s">
        <v>21</v>
      </c>
      <c r="D21" s="50" t="s">
        <v>23</v>
      </c>
      <c r="E21" s="53">
        <f>E20-D20</f>
        <v>-332</v>
      </c>
      <c r="F21" s="53">
        <f>F20-E20</f>
        <v>-247</v>
      </c>
      <c r="G21" s="69">
        <f>G20-F20</f>
        <v>-424</v>
      </c>
      <c r="H21" s="51" t="s">
        <v>23</v>
      </c>
      <c r="I21" s="11" t="s">
        <v>36</v>
      </c>
    </row>
    <row r="22" spans="2:9" ht="22.5" customHeight="1" thickBot="1">
      <c r="C22" s="48" t="s">
        <v>27</v>
      </c>
      <c r="D22" s="52" t="s">
        <v>24</v>
      </c>
      <c r="E22" s="54">
        <f>E21</f>
        <v>-332</v>
      </c>
      <c r="F22" s="55">
        <f t="shared" ref="F22:G22" si="0">E22+F21</f>
        <v>-579</v>
      </c>
      <c r="G22" s="70">
        <f t="shared" si="0"/>
        <v>-1003</v>
      </c>
      <c r="H22" s="49">
        <f>H20-D20</f>
        <v>-1964</v>
      </c>
      <c r="I22" s="75">
        <f>G22/H22</f>
        <v>0.51069246435845217</v>
      </c>
    </row>
    <row r="23" spans="2:9">
      <c r="C23" s="56" t="s">
        <v>39</v>
      </c>
    </row>
    <row r="25" spans="2:9">
      <c r="C25" s="1" t="s">
        <v>51</v>
      </c>
    </row>
    <row r="26" spans="2:9" ht="18.75" customHeight="1">
      <c r="C26" s="62"/>
      <c r="D26" s="60" t="s">
        <v>31</v>
      </c>
      <c r="E26" s="60" t="s">
        <v>16</v>
      </c>
      <c r="F26" s="60" t="s">
        <v>20</v>
      </c>
      <c r="G26" s="60" t="s">
        <v>22</v>
      </c>
    </row>
    <row r="27" spans="2:9" ht="17.25">
      <c r="C27" s="62" t="s">
        <v>48</v>
      </c>
      <c r="D27" s="61">
        <v>26</v>
      </c>
      <c r="E27" s="61">
        <v>21</v>
      </c>
      <c r="F27" s="61">
        <v>21</v>
      </c>
      <c r="G27" s="61">
        <v>24</v>
      </c>
    </row>
    <row r="28" spans="2:9" ht="17.25">
      <c r="C28" s="62" t="s">
        <v>49</v>
      </c>
      <c r="D28" s="61">
        <v>96</v>
      </c>
      <c r="E28" s="61">
        <v>102</v>
      </c>
      <c r="F28" s="61">
        <v>105</v>
      </c>
      <c r="G28" s="61">
        <v>84</v>
      </c>
    </row>
    <row r="29" spans="2:9" ht="17.25">
      <c r="C29" s="62" t="s">
        <v>50</v>
      </c>
      <c r="D29" s="61">
        <v>0</v>
      </c>
      <c r="E29" s="61">
        <v>0</v>
      </c>
      <c r="F29" s="61">
        <v>1</v>
      </c>
      <c r="G29" s="61">
        <v>1</v>
      </c>
    </row>
    <row r="30" spans="2:9" ht="17.25">
      <c r="C30" s="79" t="s">
        <v>56</v>
      </c>
      <c r="D30" s="61">
        <f>SUM(D27:D29)</f>
        <v>122</v>
      </c>
      <c r="E30" s="61">
        <f>SUM(E27:E29)</f>
        <v>123</v>
      </c>
      <c r="F30" s="61">
        <f t="shared" ref="F30" si="1">SUM(F27:F29)</f>
        <v>127</v>
      </c>
      <c r="G30" s="61">
        <f t="shared" ref="G30" si="2">SUM(G27:G29)</f>
        <v>109</v>
      </c>
    </row>
    <row r="31" spans="2:9">
      <c r="C31" s="56"/>
    </row>
    <row r="32" spans="2:9" s="34" customFormat="1" ht="18" customHeight="1" thickBot="1">
      <c r="B32" s="34" t="s">
        <v>40</v>
      </c>
      <c r="I32" s="74"/>
    </row>
    <row r="33" spans="3:7" ht="23.25" customHeight="1">
      <c r="C33" s="82" t="s">
        <v>55</v>
      </c>
      <c r="D33" s="83"/>
      <c r="E33" s="88" t="s">
        <v>59</v>
      </c>
      <c r="F33" s="89"/>
      <c r="G33" s="90"/>
    </row>
    <row r="34" spans="3:7" ht="31.5" customHeight="1">
      <c r="C34" s="84"/>
      <c r="D34" s="85"/>
      <c r="E34" s="60" t="s">
        <v>52</v>
      </c>
      <c r="F34" s="80" t="s">
        <v>53</v>
      </c>
      <c r="G34" s="81" t="s">
        <v>54</v>
      </c>
    </row>
    <row r="35" spans="3:7" ht="33.75" customHeight="1" thickBot="1">
      <c r="C35" s="86"/>
      <c r="D35" s="87"/>
      <c r="E35" s="77">
        <v>2</v>
      </c>
      <c r="F35" s="77">
        <v>26</v>
      </c>
      <c r="G35" s="78">
        <v>15</v>
      </c>
    </row>
    <row r="36" spans="3:7" ht="9" customHeight="1"/>
    <row r="37" spans="3:7">
      <c r="C37" s="1" t="s">
        <v>43</v>
      </c>
    </row>
    <row r="38" spans="3:7" ht="18.75" customHeight="1">
      <c r="C38" s="62"/>
      <c r="D38" s="63"/>
      <c r="E38" s="60" t="s">
        <v>45</v>
      </c>
      <c r="F38" s="60" t="s">
        <v>46</v>
      </c>
    </row>
    <row r="39" spans="3:7" ht="17.25">
      <c r="C39" s="62" t="s">
        <v>44</v>
      </c>
      <c r="D39" s="63"/>
      <c r="E39" s="61">
        <v>16</v>
      </c>
      <c r="F39" s="61">
        <v>21</v>
      </c>
    </row>
    <row r="40" spans="3:7" ht="17.25">
      <c r="C40" s="62" t="s">
        <v>57</v>
      </c>
      <c r="D40" s="63"/>
      <c r="E40" s="61">
        <v>8</v>
      </c>
      <c r="F40" s="61">
        <v>10</v>
      </c>
    </row>
    <row r="41" spans="3:7" ht="17.25">
      <c r="C41" s="62" t="s">
        <v>58</v>
      </c>
      <c r="D41" s="63"/>
      <c r="E41" s="61">
        <v>19</v>
      </c>
      <c r="F41" s="61">
        <v>12</v>
      </c>
    </row>
  </sheetData>
  <mergeCells count="2">
    <mergeCell ref="C33:D35"/>
    <mergeCell ref="E33:G33"/>
  </mergeCells>
  <phoneticPr fontId="2"/>
  <pageMargins left="0.70866141732283472" right="0.70866141732283472" top="0.55118110236220474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1"/>
  <sheetViews>
    <sheetView workbookViewId="0">
      <selection activeCell="H15" sqref="H15"/>
    </sheetView>
  </sheetViews>
  <sheetFormatPr defaultRowHeight="14.25"/>
  <cols>
    <col min="1" max="1" width="9" style="1"/>
    <col min="2" max="2" width="33.125" style="1" bestFit="1" customWidth="1"/>
    <col min="3" max="16384" width="9" style="1"/>
  </cols>
  <sheetData>
    <row r="1" spans="2:9">
      <c r="C1" s="7" t="s">
        <v>12</v>
      </c>
      <c r="D1" s="7" t="s">
        <v>7</v>
      </c>
      <c r="E1" s="7" t="s">
        <v>8</v>
      </c>
      <c r="F1" s="7" t="s">
        <v>9</v>
      </c>
      <c r="G1" s="7" t="s">
        <v>10</v>
      </c>
      <c r="H1" s="7" t="s">
        <v>11</v>
      </c>
    </row>
    <row r="2" spans="2:9">
      <c r="C2" s="2"/>
      <c r="D2" s="2">
        <v>41729</v>
      </c>
      <c r="E2" s="2">
        <v>42094</v>
      </c>
      <c r="F2" s="2">
        <v>42460</v>
      </c>
      <c r="H2" s="2">
        <v>43190</v>
      </c>
    </row>
    <row r="3" spans="2:9">
      <c r="B3" s="1" t="s">
        <v>5</v>
      </c>
      <c r="D3" s="9">
        <v>5014</v>
      </c>
      <c r="E3" s="9">
        <v>4957</v>
      </c>
      <c r="F3" s="12">
        <v>4875</v>
      </c>
      <c r="G3" s="9"/>
      <c r="H3" s="9">
        <v>4731</v>
      </c>
    </row>
    <row r="4" spans="2:9">
      <c r="D4" s="9"/>
      <c r="E4" s="9">
        <f>E3-D3</f>
        <v>-57</v>
      </c>
      <c r="F4" s="9">
        <f>F3-E3</f>
        <v>-82</v>
      </c>
      <c r="G4" s="9"/>
      <c r="H4" s="9">
        <f>H3-D3</f>
        <v>-283</v>
      </c>
      <c r="I4" s="8">
        <f>H4/D3</f>
        <v>-5.6441962504986037E-2</v>
      </c>
    </row>
    <row r="5" spans="2:9">
      <c r="D5" s="9"/>
      <c r="E5" s="9"/>
      <c r="F5" s="9">
        <f>F3-D3</f>
        <v>-139</v>
      </c>
      <c r="G5" s="9"/>
      <c r="H5" s="9"/>
      <c r="I5" s="8"/>
    </row>
    <row r="6" spans="2:9">
      <c r="D6" s="9"/>
      <c r="E6" s="9"/>
      <c r="F6" s="10">
        <f>F5/H4</f>
        <v>0.49116607773851589</v>
      </c>
      <c r="G6" s="9"/>
      <c r="H6" s="9"/>
      <c r="I6" s="8"/>
    </row>
    <row r="7" spans="2:9">
      <c r="B7" s="1" t="s">
        <v>6</v>
      </c>
      <c r="D7" s="9"/>
      <c r="E7" s="9">
        <v>197</v>
      </c>
      <c r="F7" s="9">
        <v>145</v>
      </c>
      <c r="G7" s="9"/>
      <c r="H7" s="9"/>
    </row>
    <row r="8" spans="2:9">
      <c r="D8" s="9"/>
      <c r="E8" s="9">
        <f>E7</f>
        <v>197</v>
      </c>
      <c r="F8" s="12">
        <f>E8+F7</f>
        <v>342</v>
      </c>
      <c r="G8" s="9"/>
      <c r="H8" s="9">
        <v>746</v>
      </c>
    </row>
    <row r="9" spans="2:9">
      <c r="F9" s="10">
        <f>F8/H8</f>
        <v>0.45844504021447718</v>
      </c>
    </row>
    <row r="11" spans="2:9">
      <c r="C11" s="4">
        <v>41090</v>
      </c>
      <c r="D11" s="4">
        <v>41455</v>
      </c>
      <c r="E11" s="4">
        <v>41820</v>
      </c>
      <c r="F11" s="4">
        <v>42185</v>
      </c>
      <c r="H11" s="4">
        <v>42916</v>
      </c>
    </row>
    <row r="12" spans="2:9">
      <c r="E12" s="5" t="s">
        <v>3</v>
      </c>
      <c r="F12" s="6" t="s">
        <v>4</v>
      </c>
    </row>
    <row r="13" spans="2:9">
      <c r="B13" s="1" t="s">
        <v>0</v>
      </c>
      <c r="C13" s="3">
        <v>0.62</v>
      </c>
      <c r="D13" s="3">
        <v>0.61899999999999999</v>
      </c>
      <c r="E13" s="3">
        <v>0.621</v>
      </c>
      <c r="F13" s="3">
        <v>0.63200000000000001</v>
      </c>
      <c r="H13" s="3">
        <v>0.64</v>
      </c>
    </row>
    <row r="14" spans="2:9">
      <c r="B14" s="1" t="s">
        <v>1</v>
      </c>
      <c r="C14" s="3">
        <v>0.9</v>
      </c>
      <c r="D14" s="3">
        <v>0.90700000000000003</v>
      </c>
      <c r="E14" s="3">
        <v>0.91700000000000004</v>
      </c>
      <c r="F14" s="3">
        <v>0.91500000000000004</v>
      </c>
      <c r="H14" s="3">
        <v>0.91</v>
      </c>
    </row>
    <row r="15" spans="2:9">
      <c r="B15" s="1" t="s">
        <v>2</v>
      </c>
      <c r="C15" s="9">
        <v>10909</v>
      </c>
      <c r="D15" s="9">
        <v>10577</v>
      </c>
      <c r="E15" s="9">
        <v>10330</v>
      </c>
      <c r="F15" s="9">
        <v>9930</v>
      </c>
      <c r="H15" s="9">
        <v>8945</v>
      </c>
    </row>
    <row r="16" spans="2:9">
      <c r="C16" s="9"/>
      <c r="D16" s="9">
        <f>D15-C15</f>
        <v>-332</v>
      </c>
      <c r="E16" s="9">
        <f>E15-D15</f>
        <v>-247</v>
      </c>
      <c r="F16" s="9">
        <f>F15-E15</f>
        <v>-400</v>
      </c>
      <c r="H16" s="9">
        <f>H15-C15</f>
        <v>-1964</v>
      </c>
      <c r="I16" s="8">
        <f>H16/C15</f>
        <v>-0.18003483362361353</v>
      </c>
    </row>
    <row r="18" spans="2:8">
      <c r="B18" s="11" t="s">
        <v>13</v>
      </c>
      <c r="C18" s="9">
        <v>10912</v>
      </c>
      <c r="D18" s="9">
        <v>10585</v>
      </c>
      <c r="E18" s="9">
        <v>10018</v>
      </c>
      <c r="F18" s="12">
        <v>9906</v>
      </c>
      <c r="H18" s="9"/>
    </row>
    <row r="19" spans="2:8">
      <c r="C19" s="9"/>
      <c r="D19" s="9">
        <f>D18-C18</f>
        <v>-327</v>
      </c>
      <c r="E19" s="9">
        <f>E18-D18</f>
        <v>-567</v>
      </c>
      <c r="F19" s="9">
        <f>F18-E18</f>
        <v>-112</v>
      </c>
      <c r="H19" s="9"/>
    </row>
    <row r="20" spans="2:8">
      <c r="F20" s="9">
        <f>F18-C15</f>
        <v>-1003</v>
      </c>
    </row>
    <row r="21" spans="2:8">
      <c r="F21" s="10">
        <f>F20/H16</f>
        <v>0.51069246435845217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2016-10-04T04:18:15Z</cp:lastPrinted>
  <dcterms:created xsi:type="dcterms:W3CDTF">2016-09-26T04:30:31Z</dcterms:created>
  <dcterms:modified xsi:type="dcterms:W3CDTF">2016-10-04T04:18:21Z</dcterms:modified>
</cp:coreProperties>
</file>