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30" windowHeight="9855"/>
  </bookViews>
  <sheets>
    <sheet name="２６在患調査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M10" i="1"/>
  <c r="M9" i="1"/>
  <c r="M8" i="1"/>
  <c r="M7" i="1"/>
  <c r="Q15" i="1" l="1"/>
  <c r="Q14" i="1"/>
  <c r="Q13" i="1"/>
  <c r="Q12" i="1"/>
  <c r="Q11" i="1"/>
  <c r="Q10" i="1"/>
  <c r="Q9" i="1"/>
  <c r="Q8" i="1"/>
  <c r="Q7" i="1"/>
  <c r="P15" i="1"/>
  <c r="L16" i="1"/>
  <c r="K16" i="1"/>
  <c r="J16" i="1"/>
  <c r="I16" i="1"/>
  <c r="H16" i="1"/>
  <c r="G16" i="1"/>
  <c r="F16" i="1"/>
  <c r="E16" i="1"/>
  <c r="D16" i="1"/>
  <c r="C16" i="1"/>
  <c r="L14" i="1" l="1"/>
  <c r="L13" i="1"/>
  <c r="L12" i="1"/>
  <c r="L11" i="1"/>
  <c r="L10" i="1"/>
  <c r="L9" i="1"/>
  <c r="L8" i="1"/>
  <c r="L7" i="1"/>
  <c r="K15" i="1"/>
  <c r="J15" i="1"/>
  <c r="I15" i="1"/>
  <c r="H15" i="1"/>
  <c r="G15" i="1"/>
  <c r="F15" i="1"/>
  <c r="E15" i="1"/>
  <c r="D15" i="1"/>
  <c r="C15" i="1"/>
  <c r="L15" i="1" s="1"/>
  <c r="O15" i="1" l="1"/>
</calcChain>
</file>

<file path=xl/sharedStrings.xml><?xml version="1.0" encoding="utf-8"?>
<sst xmlns="http://schemas.openxmlformats.org/spreadsheetml/2006/main" count="27" uniqueCount="18">
  <si>
    <t>病院所在地</t>
    <rPh sb="0" eb="2">
      <t>ビョウイン</t>
    </rPh>
    <rPh sb="2" eb="5">
      <t>ショザイチ</t>
    </rPh>
    <phoneticPr fontId="2"/>
  </si>
  <si>
    <t>大阪府域</t>
    <rPh sb="0" eb="3">
      <t>オオサカフ</t>
    </rPh>
    <rPh sb="3" eb="4">
      <t>イキ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</si>
  <si>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</si>
  <si>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</si>
  <si>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府外・　　その他</t>
    <rPh sb="0" eb="2">
      <t>フガイ</t>
    </rPh>
    <rPh sb="7" eb="8">
      <t>タ</t>
    </rPh>
    <phoneticPr fontId="2"/>
  </si>
  <si>
    <t>在院期間1年以上の入院者の入院前居住地</t>
    <rPh sb="0" eb="2">
      <t>ザイイン</t>
    </rPh>
    <rPh sb="2" eb="4">
      <t>キカン</t>
    </rPh>
    <rPh sb="5" eb="8">
      <t>ネンイジョウ</t>
    </rPh>
    <rPh sb="9" eb="12">
      <t>ニュウインシャ</t>
    </rPh>
    <rPh sb="13" eb="15">
      <t>ニュウイン</t>
    </rPh>
    <rPh sb="15" eb="16">
      <t>マエ</t>
    </rPh>
    <rPh sb="16" eb="19">
      <t>キョジュウチ</t>
    </rPh>
    <phoneticPr fontId="2"/>
  </si>
  <si>
    <t>豊能</t>
    <rPh sb="0" eb="2">
      <t>トヨノ</t>
    </rPh>
    <phoneticPr fontId="2"/>
  </si>
  <si>
    <t>三島</t>
    <rPh sb="0" eb="2">
      <t>ミシマ</t>
    </rPh>
    <phoneticPr fontId="2"/>
  </si>
  <si>
    <t>北河内</t>
    <rPh sb="0" eb="3">
      <t>キタカワチ</t>
    </rPh>
    <phoneticPr fontId="2"/>
  </si>
  <si>
    <t>中河内</t>
    <rPh sb="0" eb="3">
      <t>ナカコウチ</t>
    </rPh>
    <phoneticPr fontId="2"/>
  </si>
  <si>
    <t>南河内</t>
    <rPh sb="0" eb="3">
      <t>ミナミカワチ</t>
    </rPh>
    <phoneticPr fontId="2"/>
  </si>
  <si>
    <t>泉州</t>
    <rPh sb="0" eb="2">
      <t>センシュウ</t>
    </rPh>
    <phoneticPr fontId="2"/>
  </si>
  <si>
    <t>計</t>
    <rPh sb="0" eb="1">
      <t>ケイ</t>
    </rPh>
    <phoneticPr fontId="2"/>
  </si>
  <si>
    <t>南河内</t>
    <rPh sb="0" eb="1">
      <t>ミナミ</t>
    </rPh>
    <rPh sb="1" eb="3">
      <t>カワチ</t>
    </rPh>
    <phoneticPr fontId="2"/>
  </si>
  <si>
    <t>大阪府内の圏域別精神科病床と1年以上入院者の分布について(平成２６年６月３０日現在)</t>
    <rPh sb="0" eb="2">
      <t>オオサカ</t>
    </rPh>
    <rPh sb="2" eb="4">
      <t>フナイ</t>
    </rPh>
    <rPh sb="5" eb="7">
      <t>ケンイキ</t>
    </rPh>
    <rPh sb="7" eb="8">
      <t>ベツ</t>
    </rPh>
    <rPh sb="8" eb="11">
      <t>セイシンカ</t>
    </rPh>
    <rPh sb="11" eb="13">
      <t>ビョウショウ</t>
    </rPh>
    <rPh sb="15" eb="16">
      <t>ネン</t>
    </rPh>
    <rPh sb="16" eb="18">
      <t>イジョウ</t>
    </rPh>
    <rPh sb="18" eb="21">
      <t>ニュウインシャ</t>
    </rPh>
    <rPh sb="22" eb="24">
      <t>ブンプ</t>
    </rPh>
    <rPh sb="29" eb="31">
      <t>ヘイセイ</t>
    </rPh>
    <rPh sb="33" eb="34">
      <t>ネン</t>
    </rPh>
    <rPh sb="35" eb="36">
      <t>ガツ</t>
    </rPh>
    <rPh sb="38" eb="39">
      <t>ニチ</t>
    </rPh>
    <rPh sb="39" eb="41">
      <t>ゲンザイ</t>
    </rPh>
    <phoneticPr fontId="2"/>
  </si>
  <si>
    <t>（平成26年度大阪府精神科病院在院患者調査より）</t>
    <rPh sb="0" eb="2">
      <t>ヘイセイ</t>
    </rPh>
    <rPh sb="4" eb="5">
      <t>ネン</t>
    </rPh>
    <rPh sb="5" eb="6">
      <t>ド</t>
    </rPh>
    <rPh sb="6" eb="9">
      <t>オオサカフ</t>
    </rPh>
    <rPh sb="9" eb="11">
      <t>セイシン</t>
    </rPh>
    <rPh sb="11" eb="12">
      <t>カ</t>
    </rPh>
    <rPh sb="12" eb="14">
      <t>ビョウイン</t>
    </rPh>
    <rPh sb="14" eb="16">
      <t>ザイイン</t>
    </rPh>
    <rPh sb="16" eb="18">
      <t>カンジャ</t>
    </rPh>
    <rPh sb="19" eb="21">
      <t>チョウサ</t>
    </rPh>
    <phoneticPr fontId="2"/>
  </si>
  <si>
    <t>精神科
病院数</t>
    <rPh sb="0" eb="3">
      <t>セイシンカ</t>
    </rPh>
    <rPh sb="4" eb="6">
      <t>ビョウイン</t>
    </rPh>
    <rPh sb="6" eb="7">
      <t>スウ</t>
    </rPh>
    <phoneticPr fontId="2"/>
  </si>
  <si>
    <t>精神科病院
許可病床数</t>
    <rPh sb="0" eb="3">
      <t>セイシンカ</t>
    </rPh>
    <rPh sb="3" eb="5">
      <t>ビョウイン</t>
    </rPh>
    <rPh sb="6" eb="8">
      <t>キョカ</t>
    </rPh>
    <rPh sb="8" eb="11">
      <t>ビョウショウスウ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</si>
</sst>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;[Red]\-#,##0\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0" fillId="0" borderId="0" xfId="0" applyNumberFormat="1" applyBorder="1">
      <alignment vertical="center"/>
    </xf>
    <xf numFmtId="176" fontId="0" fillId="0" borderId="37" xfId="1" applyNumberFormat="1" applyFon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3" xfId="1" applyNumberFormat="1" applyFont="1" applyBorder="1">
      <alignment vertical="center"/>
    </xf>
    <xf numFmtId="177" fontId="0" fillId="0" borderId="16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" xfId="1" applyNumberFormat="1" applyFont="1" applyBorder="1">
      <alignment vertical="center"/>
    </xf>
    <xf numFmtId="177" fontId="0" fillId="0" borderId="18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0" borderId="42" xfId="1" applyNumberFormat="1" applyFont="1" applyBorder="1">
      <alignment vertical="center"/>
    </xf>
    <xf numFmtId="177" fontId="0" fillId="0" borderId="21" xfId="0" applyNumberFormat="1" applyBorder="1">
      <alignment vertical="center"/>
    </xf>
    <xf numFmtId="177" fontId="0" fillId="0" borderId="36" xfId="1" applyNumberFormat="1" applyFont="1" applyBorder="1">
      <alignment vertical="center"/>
    </xf>
    <xf numFmtId="177" fontId="0" fillId="0" borderId="36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38" xfId="1" applyNumberFormat="1" applyFont="1" applyBorder="1">
      <alignment vertical="center"/>
    </xf>
    <xf numFmtId="177" fontId="0" fillId="0" borderId="6" xfId="0" applyNumberFormat="1" applyBorder="1">
      <alignment vertical="center"/>
    </xf>
    <xf numFmtId="177" fontId="0" fillId="0" borderId="39" xfId="0" applyNumberFormat="1" applyBorder="1">
      <alignment vertical="center"/>
    </xf>
    <xf numFmtId="0" fontId="0" fillId="0" borderId="0" xfId="0" quotePrefix="1" applyAlignment="1">
      <alignment horizontal="right" vertical="center"/>
    </xf>
    <xf numFmtId="177" fontId="0" fillId="0" borderId="34" xfId="1" applyNumberFormat="1" applyFont="1" applyBorder="1">
      <alignment vertical="center"/>
    </xf>
    <xf numFmtId="177" fontId="0" fillId="0" borderId="45" xfId="1" applyNumberFormat="1" applyFont="1" applyBorder="1">
      <alignment vertical="center"/>
    </xf>
    <xf numFmtId="177" fontId="0" fillId="0" borderId="46" xfId="1" applyNumberFormat="1" applyFont="1" applyBorder="1">
      <alignment vertical="center"/>
    </xf>
    <xf numFmtId="177" fontId="0" fillId="0" borderId="47" xfId="1" applyNumberFormat="1" applyFont="1" applyBorder="1">
      <alignment vertical="center"/>
    </xf>
    <xf numFmtId="176" fontId="0" fillId="0" borderId="48" xfId="1" applyNumberFormat="1" applyFont="1" applyBorder="1">
      <alignment vertical="center"/>
    </xf>
    <xf numFmtId="176" fontId="0" fillId="0" borderId="52" xfId="1" applyNumberFormat="1" applyFont="1" applyBorder="1">
      <alignment vertical="center"/>
    </xf>
    <xf numFmtId="0" fontId="0" fillId="0" borderId="28" xfId="0" applyBorder="1">
      <alignment vertical="center"/>
    </xf>
    <xf numFmtId="177" fontId="0" fillId="0" borderId="55" xfId="1" applyNumberFormat="1" applyFont="1" applyBorder="1">
      <alignment vertical="center"/>
    </xf>
    <xf numFmtId="176" fontId="0" fillId="0" borderId="56" xfId="1" applyNumberFormat="1" applyFont="1" applyBorder="1">
      <alignment vertical="center"/>
    </xf>
    <xf numFmtId="177" fontId="0" fillId="0" borderId="57" xfId="1" applyNumberFormat="1" applyFont="1" applyBorder="1">
      <alignment vertical="center"/>
    </xf>
    <xf numFmtId="176" fontId="0" fillId="0" borderId="58" xfId="1" applyNumberFormat="1" applyFont="1" applyBorder="1">
      <alignment vertical="center"/>
    </xf>
    <xf numFmtId="176" fontId="0" fillId="0" borderId="49" xfId="1" applyNumberFormat="1" applyFont="1" applyBorder="1">
      <alignment vertical="center"/>
    </xf>
    <xf numFmtId="176" fontId="0" fillId="0" borderId="50" xfId="1" applyNumberFormat="1" applyFont="1" applyBorder="1">
      <alignment vertical="center"/>
    </xf>
    <xf numFmtId="176" fontId="0" fillId="0" borderId="51" xfId="1" applyNumberFormat="1" applyFont="1" applyBorder="1">
      <alignment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304800</xdr:colOff>
      <xdr:row>0</xdr:row>
      <xdr:rowOff>85725</xdr:rowOff>
    </xdr:from>
    <xdr:to>
      <xdr:col>16</xdr:col>
      <xdr:colOff>438150</xdr:colOff>
      <xdr:row>0</xdr:row>
      <xdr:rowOff>419100</xdr:rowOff>
    </xdr:to>
    <xdr:sp macro="" textlink="">
      <xdr:nvSpPr>
        <xdr:cNvPr id="3" name="角丸四角形 2"/>
        <xdr:cNvSpPr/>
      </xdr:nvSpPr>
      <xdr:spPr>
        <a:xfrm>
          <a:off x="9182100" y="85725"/>
          <a:ext cx="971550" cy="333375"/>
        </a:xfrm>
        <a:prstGeom prst="round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>
          <a:noAutofit/>
        </a:bodyPr>
        <a:lstStyle/>
        <a:p>
          <a:pPr algn="ctr">
            <a:spcAft>
              <a:spcPts val="0"/>
            </a:spcAft>
          </a:pPr>
          <a:r>
            <a:rPr lang="ja-JP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資料</a:t>
          </a:r>
          <a:r>
            <a:rPr lang="ja-JP" altLang="en-US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３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showGridLines="0" tabSelected="1" workbookViewId="0">
      <selection activeCell="E6" sqref="E6"/>
    </sheetView>
  </sheetViews>
  <sheetFormatPr defaultRowHeight="13.5" x14ac:dyDescent="0.15"/>
  <cols>
    <col min="1" max="1" width="4.125" customWidth="1"/>
    <col min="12" max="12" width="8.375" customWidth="1"/>
    <col min="13" max="13" width="7.25" customWidth="1"/>
    <col min="14" max="14" width="3.25" customWidth="1"/>
    <col min="15" max="15" width="8.5" customWidth="1"/>
    <col min="16" max="16" width="11" bestFit="1" customWidth="1"/>
    <col min="17" max="17" width="6.875" bestFit="1" customWidth="1"/>
  </cols>
  <sheetData>
    <row r="1" spans="1:17" ht="41.25" customHeight="1" x14ac:dyDescent="0.15"/>
    <row r="2" spans="1:17" ht="51" customHeight="1" x14ac:dyDescent="0.15">
      <c r="A2" s="6" t="s">
        <v>14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</row>
    <row r="3" spans="1:17" ht="14.25" thickBot="1" x14ac:dyDescent="0.2"/>
    <row r="4" spans="1:17" ht="24.75" customHeight="1" x14ac:dyDescent="0.15">
      <c r="A4" s="51" t="s">
        <v>0</v>
      </c>
      <c r="B4" s="53"/>
      <c r="C4" s="51" t="s">
        <v>5</v>
      </c>
      <c r="D4" s="52"/>
      <c r="E4" s="52"/>
      <c r="F4" s="52"/>
      <c r="G4" s="52"/>
      <c r="H4" s="52"/>
      <c r="I4" s="52"/>
      <c r="J4" s="52"/>
      <c r="K4" s="53"/>
      <c r="L4" s="65" t="s">
        <v>12</v>
      </c>
      <c r="M4" s="66"/>
      <c r="N4" s="37"/>
      <c r="O4" s="54" t="s">
        <v>16</v>
      </c>
      <c r="P4" s="45" t="s">
        <v>17</v>
      </c>
      <c r="Q4" s="46"/>
    </row>
    <row r="5" spans="1:17" ht="24.75" customHeight="1" x14ac:dyDescent="0.15">
      <c r="A5" s="57"/>
      <c r="B5" s="58"/>
      <c r="C5" s="57" t="s">
        <v>1</v>
      </c>
      <c r="D5" s="61"/>
      <c r="E5" s="61"/>
      <c r="F5" s="61"/>
      <c r="G5" s="61"/>
      <c r="H5" s="61"/>
      <c r="I5" s="61" t="s">
        <v>2</v>
      </c>
      <c r="J5" s="61" t="s">
        <v>3</v>
      </c>
      <c r="K5" s="63" t="s">
        <v>4</v>
      </c>
      <c r="L5" s="67"/>
      <c r="M5" s="68"/>
      <c r="N5" s="37"/>
      <c r="O5" s="55"/>
      <c r="P5" s="47"/>
      <c r="Q5" s="48"/>
    </row>
    <row r="6" spans="1:17" ht="24.75" customHeight="1" thickBot="1" x14ac:dyDescent="0.2">
      <c r="A6" s="59"/>
      <c r="B6" s="60"/>
      <c r="C6" s="4" t="s">
        <v>6</v>
      </c>
      <c r="D6" s="5" t="s">
        <v>7</v>
      </c>
      <c r="E6" s="5" t="s">
        <v>8</v>
      </c>
      <c r="F6" s="5" t="s">
        <v>9</v>
      </c>
      <c r="G6" s="5" t="s">
        <v>13</v>
      </c>
      <c r="H6" s="5" t="s">
        <v>11</v>
      </c>
      <c r="I6" s="62"/>
      <c r="J6" s="62"/>
      <c r="K6" s="64"/>
      <c r="L6" s="69"/>
      <c r="M6" s="70"/>
      <c r="N6" s="37"/>
      <c r="O6" s="56"/>
      <c r="P6" s="49"/>
      <c r="Q6" s="50"/>
    </row>
    <row r="7" spans="1:17" ht="27" customHeight="1" x14ac:dyDescent="0.15">
      <c r="A7" s="71" t="s">
        <v>1</v>
      </c>
      <c r="B7" s="3" t="s">
        <v>6</v>
      </c>
      <c r="C7" s="12">
        <v>514</v>
      </c>
      <c r="D7" s="13">
        <v>34</v>
      </c>
      <c r="E7" s="13">
        <v>27</v>
      </c>
      <c r="F7" s="13">
        <v>10</v>
      </c>
      <c r="G7" s="13">
        <v>4</v>
      </c>
      <c r="H7" s="13">
        <v>3</v>
      </c>
      <c r="I7" s="13">
        <v>291</v>
      </c>
      <c r="J7" s="13">
        <v>6</v>
      </c>
      <c r="K7" s="14">
        <v>232</v>
      </c>
      <c r="L7" s="31">
        <f t="shared" ref="L7:L16" si="0">SUM(C7:K7)</f>
        <v>1121</v>
      </c>
      <c r="M7" s="42">
        <f>+L7/$L$15</f>
        <v>0.11189858255140747</v>
      </c>
      <c r="N7" s="37"/>
      <c r="O7" s="23">
        <v>6</v>
      </c>
      <c r="P7" s="24">
        <v>2035</v>
      </c>
      <c r="Q7" s="9">
        <f>P7/P$15</f>
        <v>0.10441787675098774</v>
      </c>
    </row>
    <row r="8" spans="1:17" ht="27" customHeight="1" x14ac:dyDescent="0.15">
      <c r="A8" s="71"/>
      <c r="B8" s="2" t="s">
        <v>7</v>
      </c>
      <c r="C8" s="15">
        <v>132</v>
      </c>
      <c r="D8" s="16">
        <v>647</v>
      </c>
      <c r="E8" s="16">
        <v>115</v>
      </c>
      <c r="F8" s="16">
        <v>24</v>
      </c>
      <c r="G8" s="16">
        <v>5</v>
      </c>
      <c r="H8" s="16">
        <v>4</v>
      </c>
      <c r="I8" s="16">
        <v>222</v>
      </c>
      <c r="J8" s="16">
        <v>5</v>
      </c>
      <c r="K8" s="17">
        <v>181</v>
      </c>
      <c r="L8" s="32">
        <f t="shared" si="0"/>
        <v>1335</v>
      </c>
      <c r="M8" s="9">
        <f t="shared" ref="M8:M15" si="1">+L8/$L$15</f>
        <v>0.13326013176282692</v>
      </c>
      <c r="N8" s="37"/>
      <c r="O8" s="23">
        <v>8</v>
      </c>
      <c r="P8" s="25">
        <v>2626</v>
      </c>
      <c r="Q8" s="9">
        <f t="shared" ref="Q8:Q14" si="2">P8/P$15</f>
        <v>0.13474267535532863</v>
      </c>
    </row>
    <row r="9" spans="1:17" ht="27" customHeight="1" x14ac:dyDescent="0.15">
      <c r="A9" s="71"/>
      <c r="B9" s="2" t="s">
        <v>8</v>
      </c>
      <c r="C9" s="15">
        <v>31</v>
      </c>
      <c r="D9" s="16">
        <v>33</v>
      </c>
      <c r="E9" s="16">
        <v>570</v>
      </c>
      <c r="F9" s="16">
        <v>29</v>
      </c>
      <c r="G9" s="16">
        <v>4</v>
      </c>
      <c r="H9" s="16">
        <v>7</v>
      </c>
      <c r="I9" s="16">
        <v>156</v>
      </c>
      <c r="J9" s="16">
        <v>15</v>
      </c>
      <c r="K9" s="17">
        <v>78</v>
      </c>
      <c r="L9" s="32">
        <f t="shared" si="0"/>
        <v>923</v>
      </c>
      <c r="M9" s="9">
        <f t="shared" si="1"/>
        <v>9.2134158514673589E-2</v>
      </c>
      <c r="N9" s="37"/>
      <c r="O9" s="23">
        <v>8</v>
      </c>
      <c r="P9" s="24">
        <v>1994</v>
      </c>
      <c r="Q9" s="9">
        <f t="shared" si="2"/>
        <v>0.10231412591718406</v>
      </c>
    </row>
    <row r="10" spans="1:17" ht="27" customHeight="1" x14ac:dyDescent="0.15">
      <c r="A10" s="71"/>
      <c r="B10" s="2" t="s">
        <v>9</v>
      </c>
      <c r="C10" s="15">
        <v>10</v>
      </c>
      <c r="D10" s="16">
        <v>5</v>
      </c>
      <c r="E10" s="16">
        <v>39</v>
      </c>
      <c r="F10" s="16">
        <v>487</v>
      </c>
      <c r="G10" s="16">
        <v>27</v>
      </c>
      <c r="H10" s="16">
        <v>3</v>
      </c>
      <c r="I10" s="16">
        <v>192</v>
      </c>
      <c r="J10" s="16">
        <v>11</v>
      </c>
      <c r="K10" s="17">
        <v>39</v>
      </c>
      <c r="L10" s="32">
        <f t="shared" si="0"/>
        <v>813</v>
      </c>
      <c r="M10" s="9">
        <f t="shared" si="1"/>
        <v>8.1153922938710321E-2</v>
      </c>
      <c r="N10" s="37"/>
      <c r="O10" s="23">
        <v>4</v>
      </c>
      <c r="P10" s="24">
        <v>1847</v>
      </c>
      <c r="Q10" s="9">
        <f t="shared" si="2"/>
        <v>9.4771409513058652E-2</v>
      </c>
    </row>
    <row r="11" spans="1:17" ht="27" customHeight="1" x14ac:dyDescent="0.15">
      <c r="A11" s="71"/>
      <c r="B11" s="2" t="s">
        <v>10</v>
      </c>
      <c r="C11" s="15">
        <v>42</v>
      </c>
      <c r="D11" s="16">
        <v>5</v>
      </c>
      <c r="E11" s="16">
        <v>21</v>
      </c>
      <c r="F11" s="16">
        <v>48</v>
      </c>
      <c r="G11" s="16">
        <v>343</v>
      </c>
      <c r="H11" s="16">
        <v>32</v>
      </c>
      <c r="I11" s="16">
        <v>213</v>
      </c>
      <c r="J11" s="16">
        <v>125</v>
      </c>
      <c r="K11" s="17">
        <v>79</v>
      </c>
      <c r="L11" s="32">
        <f t="shared" si="0"/>
        <v>908</v>
      </c>
      <c r="M11" s="9">
        <f t="shared" si="1"/>
        <v>9.0636853663405875E-2</v>
      </c>
      <c r="N11" s="37"/>
      <c r="O11" s="23">
        <v>6</v>
      </c>
      <c r="P11" s="24">
        <v>1662</v>
      </c>
      <c r="Q11" s="9">
        <f t="shared" si="2"/>
        <v>8.5278875262968859E-2</v>
      </c>
    </row>
    <row r="12" spans="1:17" ht="27" customHeight="1" x14ac:dyDescent="0.15">
      <c r="A12" s="72"/>
      <c r="B12" s="2" t="s">
        <v>11</v>
      </c>
      <c r="C12" s="15">
        <v>41</v>
      </c>
      <c r="D12" s="16">
        <v>22</v>
      </c>
      <c r="E12" s="16">
        <v>121</v>
      </c>
      <c r="F12" s="16">
        <v>105</v>
      </c>
      <c r="G12" s="16">
        <v>89</v>
      </c>
      <c r="H12" s="18">
        <v>1821</v>
      </c>
      <c r="I12" s="18">
        <v>1000</v>
      </c>
      <c r="J12" s="16">
        <v>254</v>
      </c>
      <c r="K12" s="17">
        <v>413</v>
      </c>
      <c r="L12" s="32">
        <f t="shared" si="0"/>
        <v>3866</v>
      </c>
      <c r="M12" s="9">
        <f t="shared" si="1"/>
        <v>0.38590537033339989</v>
      </c>
      <c r="N12" s="37"/>
      <c r="O12" s="23">
        <v>17</v>
      </c>
      <c r="P12" s="24">
        <v>6165</v>
      </c>
      <c r="Q12" s="9">
        <f t="shared" si="2"/>
        <v>0.31633229000974911</v>
      </c>
    </row>
    <row r="13" spans="1:17" ht="27" customHeight="1" x14ac:dyDescent="0.15">
      <c r="A13" s="57" t="s">
        <v>2</v>
      </c>
      <c r="B13" s="58"/>
      <c r="C13" s="15">
        <v>0</v>
      </c>
      <c r="D13" s="16">
        <v>0</v>
      </c>
      <c r="E13" s="16">
        <v>0</v>
      </c>
      <c r="F13" s="16">
        <v>1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32">
        <f t="shared" si="0"/>
        <v>2</v>
      </c>
      <c r="M13" s="9">
        <f t="shared" si="1"/>
        <v>1.9964064683569574E-4</v>
      </c>
      <c r="N13" s="37"/>
      <c r="O13" s="23">
        <v>6</v>
      </c>
      <c r="P13" s="24">
        <v>241</v>
      </c>
      <c r="Q13" s="9">
        <f t="shared" si="2"/>
        <v>1.2365950023089949E-2</v>
      </c>
    </row>
    <row r="14" spans="1:17" ht="27" customHeight="1" thickBot="1" x14ac:dyDescent="0.2">
      <c r="A14" s="73" t="s">
        <v>3</v>
      </c>
      <c r="B14" s="74"/>
      <c r="C14" s="19">
        <v>10</v>
      </c>
      <c r="D14" s="20">
        <v>4</v>
      </c>
      <c r="E14" s="20">
        <v>12</v>
      </c>
      <c r="F14" s="20">
        <v>12</v>
      </c>
      <c r="G14" s="20">
        <v>72</v>
      </c>
      <c r="H14" s="20">
        <v>43</v>
      </c>
      <c r="I14" s="20">
        <v>304</v>
      </c>
      <c r="J14" s="20">
        <v>544</v>
      </c>
      <c r="K14" s="21">
        <v>49</v>
      </c>
      <c r="L14" s="33">
        <f t="shared" si="0"/>
        <v>1050</v>
      </c>
      <c r="M14" s="43">
        <f t="shared" si="1"/>
        <v>0.10481133958874027</v>
      </c>
      <c r="N14" s="37"/>
      <c r="O14" s="26">
        <v>6</v>
      </c>
      <c r="P14" s="27">
        <v>2919</v>
      </c>
      <c r="Q14" s="9">
        <f t="shared" si="2"/>
        <v>0.14977679716763304</v>
      </c>
    </row>
    <row r="15" spans="1:17" ht="27" customHeight="1" thickBot="1" x14ac:dyDescent="0.2">
      <c r="A15" s="65" t="s">
        <v>12</v>
      </c>
      <c r="B15" s="75"/>
      <c r="C15" s="38">
        <f t="shared" ref="C15:K15" si="3">SUM(C7:C14)</f>
        <v>780</v>
      </c>
      <c r="D15" s="22">
        <f t="shared" si="3"/>
        <v>750</v>
      </c>
      <c r="E15" s="22">
        <f t="shared" si="3"/>
        <v>905</v>
      </c>
      <c r="F15" s="22">
        <f t="shared" si="3"/>
        <v>716</v>
      </c>
      <c r="G15" s="22">
        <f t="shared" si="3"/>
        <v>544</v>
      </c>
      <c r="H15" s="22">
        <f t="shared" si="3"/>
        <v>1913</v>
      </c>
      <c r="I15" s="22">
        <f t="shared" si="3"/>
        <v>2379</v>
      </c>
      <c r="J15" s="22">
        <f t="shared" si="3"/>
        <v>960</v>
      </c>
      <c r="K15" s="34">
        <f t="shared" si="3"/>
        <v>1071</v>
      </c>
      <c r="L15" s="40">
        <f t="shared" si="0"/>
        <v>10018</v>
      </c>
      <c r="M15" s="44">
        <f t="shared" si="1"/>
        <v>1</v>
      </c>
      <c r="N15" s="37"/>
      <c r="O15" s="28">
        <f>SUM(O7:O14)</f>
        <v>61</v>
      </c>
      <c r="P15" s="29">
        <f>SUM(P7:P14)</f>
        <v>19489</v>
      </c>
      <c r="Q15" s="10">
        <f>SUM(Q7:Q14)</f>
        <v>0.99999999999999989</v>
      </c>
    </row>
    <row r="16" spans="1:17" ht="18.75" customHeight="1" thickBot="1" x14ac:dyDescent="0.2">
      <c r="A16" s="69"/>
      <c r="B16" s="76"/>
      <c r="C16" s="39">
        <f>C15/$L15</f>
        <v>7.7859852265921348E-2</v>
      </c>
      <c r="D16" s="11">
        <f t="shared" ref="D16:K16" si="4">D15/$L15</f>
        <v>7.4865242563385906E-2</v>
      </c>
      <c r="E16" s="11">
        <f t="shared" si="4"/>
        <v>9.033739269315233E-2</v>
      </c>
      <c r="F16" s="11">
        <f t="shared" si="4"/>
        <v>7.1471351567179084E-2</v>
      </c>
      <c r="G16" s="11">
        <f t="shared" si="4"/>
        <v>5.4302255939309242E-2</v>
      </c>
      <c r="H16" s="11">
        <f t="shared" si="4"/>
        <v>0.19095627869834297</v>
      </c>
      <c r="I16" s="11">
        <f t="shared" si="4"/>
        <v>0.23747254941106008</v>
      </c>
      <c r="J16" s="11">
        <f t="shared" si="4"/>
        <v>9.5827510481133957E-2</v>
      </c>
      <c r="K16" s="35">
        <f t="shared" si="4"/>
        <v>0.10690756638051507</v>
      </c>
      <c r="L16" s="41">
        <f t="shared" si="0"/>
        <v>1</v>
      </c>
      <c r="M16" s="36"/>
      <c r="N16" s="1"/>
      <c r="O16" s="1"/>
      <c r="P16" s="8"/>
      <c r="Q16" s="8"/>
    </row>
    <row r="17" spans="17:20" x14ac:dyDescent="0.15">
      <c r="T17" s="1"/>
    </row>
    <row r="18" spans="17:20" x14ac:dyDescent="0.15">
      <c r="Q18" s="30" t="s">
        <v>15</v>
      </c>
    </row>
  </sheetData>
  <mergeCells count="13">
    <mergeCell ref="A7:A12"/>
    <mergeCell ref="A13:B13"/>
    <mergeCell ref="A14:B14"/>
    <mergeCell ref="C5:H5"/>
    <mergeCell ref="A15:B16"/>
    <mergeCell ref="P4:Q6"/>
    <mergeCell ref="C4:K4"/>
    <mergeCell ref="O4:O6"/>
    <mergeCell ref="A4:B6"/>
    <mergeCell ref="I5:I6"/>
    <mergeCell ref="J5:J6"/>
    <mergeCell ref="K5:K6"/>
    <mergeCell ref="L4:M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２６在患調査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matsukawa</dc:creator>
  <cp:lastModifiedBy>HOSTNAME</cp:lastModifiedBy>
  <cp:lastPrinted>2015-09-04T04:25:09Z</cp:lastPrinted>
  <dcterms:created xsi:type="dcterms:W3CDTF">2015-08-30T02:37:02Z</dcterms:created>
  <dcterms:modified xsi:type="dcterms:W3CDTF">2015-09-15T08:31:34Z</dcterms:modified>
</cp:coreProperties>
</file>