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1263$\doc\02 自立支援課\就労・IT支援グループ（個人情報データ含む）\004_障がい者就労支援関係等\★01就労人数調査★\★就労人数調査★\R3(R2年度就労人数調査)\01 府⇒市へ依頼発出\（差替）【大阪府】R2就労人数調査（R3実施）\"/>
    </mc:Choice>
  </mc:AlternateContent>
  <bookViews>
    <workbookView xWindow="-120" yWindow="-120" windowWidth="20730" windowHeight="11160"/>
  </bookViews>
  <sheets>
    <sheet name="事業所回答" sheetId="1" r:id="rId1"/>
    <sheet name="自動編集" sheetId="2" r:id="rId2"/>
    <sheet name="プルダウンリスト" sheetId="3" r:id="rId3"/>
  </sheets>
  <definedNames>
    <definedName name="_xlnm._FilterDatabase" localSheetId="1" hidden="1">自動編集!$A$2:$GY$2</definedName>
    <definedName name="_xlnm.Print_Area" localSheetId="0">事業所回答!$A$1:$Z$123</definedName>
    <definedName name="サービス種別">プルダウンリスト!$E$1:$G$1</definedName>
    <definedName name="就労移行支援事業所">プルダウンリスト!$E$2:$E$8</definedName>
    <definedName name="就労継続支援A型事業">プルダウンリスト!$F$2:$F$8</definedName>
    <definedName name="就労継続支援A型事業所">プルダウンリスト!$F$2:$F$8</definedName>
    <definedName name="就労継続支援B型事業">プルダウンリスト!$G$2:$G$8</definedName>
    <definedName name="就労継続支援B型事業所">プルダウンリスト!$G$2:$G$8</definedName>
    <definedName name="報酬単価">プルダウンリスト!$E$1:$G$1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3" i="1" l="1"/>
  <c r="HB3" i="2" l="1"/>
  <c r="N84" i="1"/>
  <c r="AW3" i="2"/>
  <c r="N55" i="1"/>
  <c r="AI3" i="2"/>
  <c r="AH3" i="2"/>
  <c r="N50" i="1"/>
  <c r="AA3" i="2"/>
  <c r="Z3" i="2"/>
  <c r="Y3" i="2"/>
  <c r="X3" i="2"/>
  <c r="W3" i="2"/>
  <c r="V3" i="2"/>
  <c r="N53" i="1"/>
  <c r="J3" i="2"/>
  <c r="U3" i="2" l="1"/>
  <c r="C122" i="1" l="1"/>
  <c r="C110" i="1"/>
  <c r="Q102" i="1"/>
  <c r="HA3" i="2" l="1"/>
  <c r="GZ3" i="2"/>
  <c r="T3" i="2"/>
  <c r="F3" i="2" l="1"/>
  <c r="E3" i="2"/>
  <c r="A3" i="2"/>
  <c r="GY3" i="2" l="1"/>
  <c r="GX3" i="2"/>
  <c r="GW3" i="2"/>
  <c r="GV3" i="2"/>
  <c r="GU3" i="2"/>
  <c r="GT3" i="2"/>
  <c r="GS3" i="2"/>
  <c r="GR3" i="2"/>
  <c r="GQ3" i="2"/>
  <c r="GP3" i="2"/>
  <c r="GO3" i="2"/>
  <c r="GN3" i="2"/>
  <c r="GM3" i="2"/>
  <c r="GL3" i="2"/>
  <c r="GK3" i="2"/>
  <c r="GJ3" i="2"/>
  <c r="GI3" i="2"/>
  <c r="GH3" i="2"/>
  <c r="GG3" i="2"/>
  <c r="GF3" i="2"/>
  <c r="GE3" i="2"/>
  <c r="GD3" i="2"/>
  <c r="GC3" i="2"/>
  <c r="GB3" i="2"/>
  <c r="GA3" i="2"/>
  <c r="FZ3" i="2"/>
  <c r="FY3" i="2"/>
  <c r="FX3" i="2"/>
  <c r="FW3" i="2"/>
  <c r="FV3" i="2"/>
  <c r="FU3" i="2"/>
  <c r="FT3" i="2"/>
  <c r="FS3" i="2"/>
  <c r="FR3" i="2"/>
  <c r="FQ3" i="2"/>
  <c r="FP3" i="2"/>
  <c r="FO3" i="2"/>
  <c r="FN3" i="2"/>
  <c r="FM3" i="2"/>
  <c r="FL3" i="2"/>
  <c r="FK3" i="2"/>
  <c r="FJ3" i="2"/>
  <c r="FI3" i="2"/>
  <c r="FH3" i="2"/>
  <c r="FG3" i="2"/>
  <c r="FF3" i="2"/>
  <c r="FE3" i="2"/>
  <c r="FD3" i="2"/>
  <c r="FC3" i="2"/>
  <c r="FB3" i="2"/>
  <c r="FA3" i="2"/>
  <c r="EZ3" i="2"/>
  <c r="EY3" i="2"/>
  <c r="EX3" i="2"/>
  <c r="EW3" i="2"/>
  <c r="EV3" i="2"/>
  <c r="EU3" i="2"/>
  <c r="ET3" i="2"/>
  <c r="ES3" i="2"/>
  <c r="EQ3" i="2"/>
  <c r="EP3" i="2"/>
  <c r="EO3" i="2"/>
  <c r="EN3" i="2"/>
  <c r="EM3" i="2"/>
  <c r="EL3" i="2"/>
  <c r="EJ3" i="2"/>
  <c r="EI3" i="2"/>
  <c r="EH3" i="2"/>
  <c r="EG3" i="2"/>
  <c r="EF3" i="2"/>
  <c r="EE3" i="2"/>
  <c r="EC3" i="2"/>
  <c r="EB3" i="2"/>
  <c r="EA3" i="2"/>
  <c r="DZ3" i="2"/>
  <c r="DY3" i="2"/>
  <c r="DX3" i="2"/>
  <c r="DV3" i="2"/>
  <c r="DU3" i="2"/>
  <c r="DT3" i="2"/>
  <c r="DS3" i="2"/>
  <c r="DR3" i="2"/>
  <c r="DQ3" i="2"/>
  <c r="DO3" i="2"/>
  <c r="DN3" i="2"/>
  <c r="DM3" i="2"/>
  <c r="DL3" i="2"/>
  <c r="DK3" i="2"/>
  <c r="DJ3" i="2"/>
  <c r="DH3" i="2"/>
  <c r="DG3" i="2"/>
  <c r="DF3" i="2"/>
  <c r="DE3" i="2"/>
  <c r="DD3" i="2"/>
  <c r="DC3" i="2"/>
  <c r="DA3" i="2"/>
  <c r="CZ3" i="2"/>
  <c r="CY3" i="2"/>
  <c r="CX3" i="2"/>
  <c r="CW3" i="2"/>
  <c r="CV3" i="2"/>
  <c r="CT3" i="2"/>
  <c r="CS3" i="2"/>
  <c r="CR3" i="2"/>
  <c r="CQ3" i="2"/>
  <c r="CP3" i="2"/>
  <c r="CO3" i="2"/>
  <c r="CM3" i="2"/>
  <c r="CL3" i="2"/>
  <c r="CK3" i="2"/>
  <c r="CJ3" i="2"/>
  <c r="CI3" i="2"/>
  <c r="CH3" i="2"/>
  <c r="CF3" i="2"/>
  <c r="CE3" i="2"/>
  <c r="CD3" i="2"/>
  <c r="CC3" i="2"/>
  <c r="CB3" i="2"/>
  <c r="CA3" i="2"/>
  <c r="BY3" i="2"/>
  <c r="BX3" i="2"/>
  <c r="BW3" i="2"/>
  <c r="BV3" i="2"/>
  <c r="BU3" i="2"/>
  <c r="BT3" i="2"/>
  <c r="BR3" i="2"/>
  <c r="BQ3" i="2"/>
  <c r="BP3" i="2"/>
  <c r="BO3" i="2"/>
  <c r="BN3" i="2"/>
  <c r="BM3" i="2"/>
  <c r="BK3" i="2"/>
  <c r="BJ3" i="2"/>
  <c r="BI3" i="2"/>
  <c r="BH3" i="2"/>
  <c r="BG3" i="2"/>
  <c r="BF3" i="2"/>
  <c r="BD3" i="2"/>
  <c r="BC3" i="2"/>
  <c r="BB3" i="2"/>
  <c r="BA3" i="2"/>
  <c r="AZ3" i="2"/>
  <c r="AY3" i="2"/>
  <c r="AV3" i="2"/>
  <c r="AU3" i="2"/>
  <c r="AT3" i="2"/>
  <c r="AS3" i="2"/>
  <c r="AR3" i="2"/>
  <c r="AG3" i="2"/>
  <c r="AF3" i="2"/>
  <c r="AE3" i="2"/>
  <c r="AD3" i="2"/>
  <c r="AC3" i="2"/>
  <c r="AB3" i="2"/>
  <c r="U76" i="1" l="1"/>
  <c r="AP3" i="2" s="1"/>
  <c r="S76" i="1"/>
  <c r="AO3" i="2" s="1"/>
  <c r="Q76" i="1"/>
  <c r="AN3" i="2" s="1"/>
  <c r="O76" i="1"/>
  <c r="AM3" i="2" s="1"/>
  <c r="M76" i="1"/>
  <c r="AL3" i="2" s="1"/>
  <c r="K76" i="1"/>
  <c r="AK3" i="2" s="1"/>
  <c r="I75" i="1"/>
  <c r="ER3" i="2" s="1"/>
  <c r="I74" i="1"/>
  <c r="EK3" i="2" s="1"/>
  <c r="I73" i="1"/>
  <c r="ED3" i="2" s="1"/>
  <c r="I72" i="1"/>
  <c r="DW3" i="2" s="1"/>
  <c r="I71" i="1"/>
  <c r="DP3" i="2" s="1"/>
  <c r="I70" i="1"/>
  <c r="DI3" i="2" s="1"/>
  <c r="I69" i="1"/>
  <c r="DB3" i="2" s="1"/>
  <c r="I68" i="1"/>
  <c r="CU3" i="2" s="1"/>
  <c r="I67" i="1"/>
  <c r="CN3" i="2" s="1"/>
  <c r="I66" i="1"/>
  <c r="CG3" i="2" s="1"/>
  <c r="I65" i="1"/>
  <c r="BZ3" i="2" s="1"/>
  <c r="I64" i="1"/>
  <c r="BS3" i="2" s="1"/>
  <c r="I63" i="1"/>
  <c r="BL3" i="2" s="1"/>
  <c r="I62" i="1"/>
  <c r="BE3" i="2" s="1"/>
  <c r="I61" i="1"/>
  <c r="T99" i="1" l="1"/>
  <c r="C118" i="1"/>
  <c r="I76" i="1"/>
  <c r="AJ3" i="2" s="1"/>
  <c r="AQ3" i="2"/>
  <c r="AX3" i="2"/>
  <c r="Q3" i="2" l="1"/>
  <c r="P3" i="2"/>
  <c r="T35" i="3" l="1"/>
  <c r="O3" i="2" l="1"/>
  <c r="N3" i="2"/>
  <c r="M3" i="2"/>
  <c r="L3" i="2"/>
  <c r="K3" i="2"/>
  <c r="I3" i="2"/>
  <c r="H3" i="2"/>
  <c r="G3" i="2"/>
  <c r="B3" i="2"/>
  <c r="D3" i="2"/>
  <c r="C3" i="2"/>
</calcChain>
</file>

<file path=xl/comments1.xml><?xml version="1.0" encoding="utf-8"?>
<comments xmlns="http://schemas.openxmlformats.org/spreadsheetml/2006/main">
  <authors>
    <author>tc={24D210EA-C9A7-4CFC-AB88-C666746A0D65}</author>
    <author>大阪府</author>
  </authors>
  <commentList>
    <comment ref="J16" authorId="0" shapeId="0">
      <text>
        <r>
          <rPr>
            <sz val="11"/>
            <color theme="1"/>
            <rFont val="ＭＳ Ｐゴシック"/>
            <family val="2"/>
            <charset val="128"/>
            <scheme val="minor"/>
          </rPr>
          <t xml:space="preserve"> 「令和２年度就労人数調査対象事業所一覧」をご確認のうえ、入力してください。</t>
        </r>
      </text>
    </comment>
    <comment ref="B25" authorId="1" shapeId="0">
      <text>
        <r>
          <rPr>
            <sz val="11"/>
            <color indexed="81"/>
            <rFont val="MS P ゴシック"/>
            <family val="3"/>
            <charset val="128"/>
          </rPr>
          <t>（例）Ｗ事業所が就労移行支援事業と就労継続支援Ａ型を行っている場合
　⇒　就労移行支援と就労継続支援A型の両方の欄に「1」を入力（選択）
※調査票は事業ごとに作成してください。</t>
        </r>
      </text>
    </comment>
    <comment ref="Z37" authorId="1" shapeId="0">
      <text>
        <r>
          <rPr>
            <sz val="11"/>
            <color indexed="81"/>
            <rFont val="MS P ゴシック"/>
            <family val="3"/>
            <charset val="128"/>
          </rPr>
          <t>「利用者」とは「利用契約を締結している者」を指します。</t>
        </r>
      </text>
    </comment>
  </commentList>
</comments>
</file>

<file path=xl/sharedStrings.xml><?xml version="1.0" encoding="utf-8"?>
<sst xmlns="http://schemas.openxmlformats.org/spreadsheetml/2006/main" count="628" uniqueCount="270">
  <si>
    <t>１．事業所について</t>
    <rPh sb="2" eb="4">
      <t>ジギョウ</t>
    </rPh>
    <rPh sb="4" eb="5">
      <t>ショ</t>
    </rPh>
    <phoneticPr fontId="2"/>
  </si>
  <si>
    <t>市町村名</t>
    <rPh sb="0" eb="3">
      <t>シチョウソン</t>
    </rPh>
    <rPh sb="3" eb="4">
      <t>メイ</t>
    </rPh>
    <phoneticPr fontId="2"/>
  </si>
  <si>
    <t>法人名</t>
    <rPh sb="0" eb="2">
      <t>ホウジン</t>
    </rPh>
    <rPh sb="2" eb="3">
      <t>メイ</t>
    </rPh>
    <phoneticPr fontId="2"/>
  </si>
  <si>
    <t>事業所名</t>
    <rPh sb="0" eb="3">
      <t>ジギョウショ</t>
    </rPh>
    <rPh sb="3" eb="4">
      <t>メイ</t>
    </rPh>
    <phoneticPr fontId="2"/>
  </si>
  <si>
    <t>事業所番号</t>
    <rPh sb="0" eb="3">
      <t>ジギョウショ</t>
    </rPh>
    <rPh sb="3" eb="5">
      <t>バンゴウ</t>
    </rPh>
    <phoneticPr fontId="2"/>
  </si>
  <si>
    <t>指定年月日</t>
    <rPh sb="0" eb="2">
      <t>シテイ</t>
    </rPh>
    <rPh sb="2" eb="5">
      <t>ネンガッピ</t>
    </rPh>
    <phoneticPr fontId="2"/>
  </si>
  <si>
    <t>電話番号</t>
    <rPh sb="0" eb="2">
      <t>デンワ</t>
    </rPh>
    <rPh sb="2" eb="4">
      <t>バンゴウ</t>
    </rPh>
    <phoneticPr fontId="2"/>
  </si>
  <si>
    <t>FAX</t>
  </si>
  <si>
    <t>E-mail</t>
  </si>
  <si>
    <t>ご担当者氏名</t>
    <rPh sb="1" eb="4">
      <t>タントウシャ</t>
    </rPh>
    <rPh sb="4" eb="6">
      <t>シメイ</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</si>
  <si>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</si>
  <si>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</si>
  <si>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</si>
  <si>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生活介護</t>
    <rPh sb="0" eb="2">
      <t>セイカツ</t>
    </rPh>
    <rPh sb="2" eb="4">
      <t>カイゴ</t>
    </rPh>
    <phoneticPr fontId="2"/>
  </si>
  <si>
    <t>自立訓練（生活訓練）</t>
    <rPh sb="0" eb="2">
      <t>ジリツ</t>
    </rPh>
    <rPh sb="2" eb="4">
      <t>クンレン</t>
    </rPh>
    <rPh sb="5" eb="7">
      <t>セイカツ</t>
    </rPh>
    <rPh sb="7" eb="9">
      <t>クンレン</t>
    </rPh>
    <phoneticPr fontId="2"/>
  </si>
  <si>
    <t>自立訓練（機能訓練）</t>
    <rPh sb="0" eb="2">
      <t>ジリツ</t>
    </rPh>
    <rPh sb="2" eb="4">
      <t>クンレン</t>
    </rPh>
    <rPh sb="5" eb="7">
      <t>キノウ</t>
    </rPh>
    <rPh sb="7" eb="9">
      <t>クンレン</t>
    </rPh>
    <phoneticPr fontId="2"/>
  </si>
  <si>
    <t>人</t>
    <rPh sb="0" eb="1">
      <t>ヒト</t>
    </rPh>
    <phoneticPr fontId="2"/>
  </si>
  <si>
    <t>※障がい種別が重複している場合は、主たる障がいで計上してください。</t>
    <rPh sb="1" eb="2">
      <t>ショウ</t>
    </rPh>
    <rPh sb="4" eb="6">
      <t>シュベツ</t>
    </rPh>
    <rPh sb="7" eb="9">
      <t>チョウフク</t>
    </rPh>
    <rPh sb="13" eb="15">
      <t>バアイ</t>
    </rPh>
    <rPh sb="17" eb="18">
      <t>シュ</t>
    </rPh>
    <rPh sb="20" eb="21">
      <t>ショウ</t>
    </rPh>
    <rPh sb="24" eb="26">
      <t>ケイジョウ</t>
    </rPh>
    <phoneticPr fontId="19"/>
  </si>
  <si>
    <t>知的障がい</t>
    <rPh sb="0" eb="2">
      <t>チテキ</t>
    </rPh>
    <rPh sb="2" eb="3">
      <t>ショウ</t>
    </rPh>
    <phoneticPr fontId="2"/>
  </si>
  <si>
    <t>精神障がい</t>
    <rPh sb="0" eb="2">
      <t>セイシン</t>
    </rPh>
    <rPh sb="2" eb="3">
      <t>ショウ</t>
    </rPh>
    <phoneticPr fontId="2"/>
  </si>
  <si>
    <t>発達障がい</t>
    <rPh sb="0" eb="2">
      <t>ハッタツ</t>
    </rPh>
    <rPh sb="2" eb="3">
      <t>ショウ</t>
    </rPh>
    <phoneticPr fontId="2"/>
  </si>
  <si>
    <t>↑自動計算されます</t>
    <rPh sb="1" eb="3">
      <t>ジドウ</t>
    </rPh>
    <rPh sb="3" eb="5">
      <t>ケイサン</t>
    </rPh>
    <phoneticPr fontId="19"/>
  </si>
  <si>
    <t>大阪市</t>
  </si>
  <si>
    <t>富田林市</t>
  </si>
  <si>
    <t>交野市</t>
  </si>
  <si>
    <t>堺市</t>
  </si>
  <si>
    <t>寝屋川市</t>
  </si>
  <si>
    <t>大阪狭山市</t>
  </si>
  <si>
    <t>高槻市</t>
  </si>
  <si>
    <t>河内長野市</t>
  </si>
  <si>
    <t>阪南市</t>
  </si>
  <si>
    <t>東大阪市</t>
  </si>
  <si>
    <t>松原市</t>
  </si>
  <si>
    <t>島本町</t>
  </si>
  <si>
    <t>豊中市</t>
  </si>
  <si>
    <t>大東市</t>
  </si>
  <si>
    <t>豊能町</t>
  </si>
  <si>
    <t>枚方市</t>
  </si>
  <si>
    <t>和泉市</t>
  </si>
  <si>
    <t>能勢町</t>
  </si>
  <si>
    <t>岸和田市</t>
  </si>
  <si>
    <t>箕面市</t>
  </si>
  <si>
    <t>忠岡町</t>
  </si>
  <si>
    <t>池田市</t>
  </si>
  <si>
    <t>柏原市</t>
  </si>
  <si>
    <t>熊取町</t>
  </si>
  <si>
    <t>吹田市</t>
  </si>
  <si>
    <t>羽曳野市</t>
  </si>
  <si>
    <t>田尻町</t>
  </si>
  <si>
    <t>泉大津市</t>
  </si>
  <si>
    <t>門真市</t>
  </si>
  <si>
    <t>岬町</t>
  </si>
  <si>
    <t>貝塚市</t>
  </si>
  <si>
    <t>摂津市</t>
  </si>
  <si>
    <t>太子町</t>
  </si>
  <si>
    <t>守口市</t>
  </si>
  <si>
    <t>高石市</t>
  </si>
  <si>
    <t>河南町</t>
  </si>
  <si>
    <t>茨木市</t>
  </si>
  <si>
    <t>藤井寺市</t>
  </si>
  <si>
    <t>千早赤阪村</t>
  </si>
  <si>
    <t>八尾市</t>
  </si>
  <si>
    <t>泉南市</t>
  </si>
  <si>
    <t>他府県</t>
    <rPh sb="0" eb="1">
      <t>タ</t>
    </rPh>
    <rPh sb="1" eb="3">
      <t>フケン</t>
    </rPh>
    <phoneticPr fontId="19"/>
  </si>
  <si>
    <t>泉佐野市</t>
  </si>
  <si>
    <t>四條畷市</t>
  </si>
  <si>
    <t>合計</t>
    <rPh sb="0" eb="2">
      <t>ゴウケイ</t>
    </rPh>
    <phoneticPr fontId="19"/>
  </si>
  <si>
    <t>基本情報</t>
    <rPh sb="0" eb="2">
      <t>キホン</t>
    </rPh>
    <rPh sb="2" eb="4">
      <t>ジョウホウ</t>
    </rPh>
    <phoneticPr fontId="19"/>
  </si>
  <si>
    <t>数値実績</t>
    <rPh sb="0" eb="2">
      <t>スウチ</t>
    </rPh>
    <rPh sb="2" eb="4">
      <t>ジッセキ</t>
    </rPh>
    <phoneticPr fontId="19"/>
  </si>
  <si>
    <t>市町村別就労実績</t>
    <rPh sb="0" eb="3">
      <t>シチョウソン</t>
    </rPh>
    <rPh sb="3" eb="4">
      <t>ベツ</t>
    </rPh>
    <rPh sb="4" eb="6">
      <t>シュウロウ</t>
    </rPh>
    <rPh sb="6" eb="8">
      <t>ジッセキ</t>
    </rPh>
    <phoneticPr fontId="19"/>
  </si>
  <si>
    <t>市町村</t>
    <rPh sb="0" eb="3">
      <t>シチョウソン</t>
    </rPh>
    <phoneticPr fontId="2"/>
  </si>
  <si>
    <t>整理番号</t>
    <rPh sb="0" eb="2">
      <t>セイリ</t>
    </rPh>
    <rPh sb="2" eb="4">
      <t>バンゴウ</t>
    </rPh>
    <phoneticPr fontId="19"/>
  </si>
  <si>
    <t>従たる事業所名</t>
    <rPh sb="0" eb="1">
      <t>ジュウ</t>
    </rPh>
    <rPh sb="3" eb="6">
      <t>ジギョウショ</t>
    </rPh>
    <rPh sb="6" eb="7">
      <t>メイ</t>
    </rPh>
    <phoneticPr fontId="2"/>
  </si>
  <si>
    <t>事業形態</t>
    <rPh sb="0" eb="2">
      <t>ジギョウ</t>
    </rPh>
    <rPh sb="2" eb="4">
      <t>ケイタイ</t>
    </rPh>
    <phoneticPr fontId="2"/>
  </si>
  <si>
    <t>担当者</t>
    <rPh sb="0" eb="3">
      <t>タントウシャ</t>
    </rPh>
    <phoneticPr fontId="2"/>
  </si>
  <si>
    <t>多機能型
単独型</t>
    <rPh sb="0" eb="3">
      <t>タキノウ</t>
    </rPh>
    <rPh sb="3" eb="4">
      <t>ガタ</t>
    </rPh>
    <rPh sb="5" eb="7">
      <t>タンドク</t>
    </rPh>
    <rPh sb="7" eb="8">
      <t>ガタ</t>
    </rPh>
    <phoneticPr fontId="19"/>
  </si>
  <si>
    <t>定員数</t>
    <rPh sb="0" eb="2">
      <t>テイイン</t>
    </rPh>
    <rPh sb="2" eb="3">
      <t>スウ</t>
    </rPh>
    <phoneticPr fontId="19"/>
  </si>
  <si>
    <t>利用者数計</t>
    <rPh sb="0" eb="3">
      <t>リヨウシャ</t>
    </rPh>
    <rPh sb="3" eb="4">
      <t>スウ</t>
    </rPh>
    <rPh sb="4" eb="5">
      <t>ケイ</t>
    </rPh>
    <phoneticPr fontId="19"/>
  </si>
  <si>
    <t>内、身体</t>
    <rPh sb="0" eb="1">
      <t>ウチ</t>
    </rPh>
    <rPh sb="2" eb="4">
      <t>シンタイ</t>
    </rPh>
    <phoneticPr fontId="19"/>
  </si>
  <si>
    <t>内、知的</t>
    <rPh sb="0" eb="1">
      <t>ウチ</t>
    </rPh>
    <rPh sb="2" eb="4">
      <t>チテキ</t>
    </rPh>
    <phoneticPr fontId="19"/>
  </si>
  <si>
    <t>内、精神</t>
    <rPh sb="0" eb="1">
      <t>ウチ</t>
    </rPh>
    <rPh sb="2" eb="4">
      <t>セイシン</t>
    </rPh>
    <phoneticPr fontId="19"/>
  </si>
  <si>
    <t>内、発達</t>
    <rPh sb="0" eb="1">
      <t>ウチ</t>
    </rPh>
    <rPh sb="2" eb="4">
      <t>ハッタツ</t>
    </rPh>
    <phoneticPr fontId="19"/>
  </si>
  <si>
    <t>内、高次脳</t>
    <rPh sb="0" eb="1">
      <t>ウチ</t>
    </rPh>
    <rPh sb="2" eb="4">
      <t>コウジ</t>
    </rPh>
    <rPh sb="4" eb="5">
      <t>ノウ</t>
    </rPh>
    <phoneticPr fontId="19"/>
  </si>
  <si>
    <t>内、難病</t>
    <rPh sb="0" eb="1">
      <t>ウチ</t>
    </rPh>
    <rPh sb="2" eb="4">
      <t>ナンビョウ</t>
    </rPh>
    <phoneticPr fontId="19"/>
  </si>
  <si>
    <t>法人種別</t>
    <rPh sb="0" eb="2">
      <t>ホウジン</t>
    </rPh>
    <rPh sb="2" eb="4">
      <t>シュベツ</t>
    </rPh>
    <phoneticPr fontId="2"/>
  </si>
  <si>
    <t>定員数</t>
    <rPh sb="0" eb="2">
      <t>テイイン</t>
    </rPh>
    <rPh sb="2" eb="3">
      <t>スウ</t>
    </rPh>
    <phoneticPr fontId="2"/>
  </si>
  <si>
    <t xml:space="preserve">難病  </t>
    <rPh sb="0" eb="2">
      <t>ナンビョウ</t>
    </rPh>
    <phoneticPr fontId="2"/>
  </si>
  <si>
    <t xml:space="preserve">精神障がい  </t>
    <rPh sb="0" eb="2">
      <t>セイシン</t>
    </rPh>
    <rPh sb="2" eb="3">
      <t>ショウ</t>
    </rPh>
    <phoneticPr fontId="2"/>
  </si>
  <si>
    <t xml:space="preserve">知的障がい  </t>
    <rPh sb="0" eb="2">
      <t>チテキ</t>
    </rPh>
    <rPh sb="2" eb="3">
      <t>ショウ</t>
    </rPh>
    <phoneticPr fontId="2"/>
  </si>
  <si>
    <t>高次脳機能</t>
    <rPh sb="0" eb="2">
      <t>コウジ</t>
    </rPh>
    <rPh sb="2" eb="3">
      <t>ノウ</t>
    </rPh>
    <rPh sb="3" eb="5">
      <t>キノウ</t>
    </rPh>
    <phoneticPr fontId="2"/>
  </si>
  <si>
    <t>身体障がい</t>
    <rPh sb="0" eb="2">
      <t>シンタイ</t>
    </rPh>
    <rPh sb="2" eb="3">
      <t>ショウ</t>
    </rPh>
    <phoneticPr fontId="2"/>
  </si>
  <si>
    <t>障がい種別</t>
    <rPh sb="0" eb="1">
      <t>ショウ</t>
    </rPh>
    <rPh sb="3" eb="5">
      <t>シュベツ</t>
    </rPh>
    <phoneticPr fontId="2"/>
  </si>
  <si>
    <t>視覚障がい</t>
    <rPh sb="0" eb="2">
      <t>シカク</t>
    </rPh>
    <rPh sb="2" eb="3">
      <t>ショウ</t>
    </rPh>
    <phoneticPr fontId="2"/>
  </si>
  <si>
    <t>音声・言語そしゃく機能障がい</t>
    <rPh sb="0" eb="2">
      <t>オンセイ</t>
    </rPh>
    <rPh sb="3" eb="5">
      <t>ゲンゴ</t>
    </rPh>
    <rPh sb="9" eb="11">
      <t>キノウ</t>
    </rPh>
    <rPh sb="11" eb="12">
      <t>ショウ</t>
    </rPh>
    <phoneticPr fontId="2"/>
  </si>
  <si>
    <t>内部障がい</t>
    <rPh sb="0" eb="2">
      <t>ナイブ</t>
    </rPh>
    <rPh sb="2" eb="3">
      <t>ショウ</t>
    </rPh>
    <phoneticPr fontId="2"/>
  </si>
  <si>
    <t>聴覚障がい</t>
    <rPh sb="0" eb="2">
      <t>チョウカク</t>
    </rPh>
    <rPh sb="2" eb="3">
      <t>ショウ</t>
    </rPh>
    <phoneticPr fontId="2"/>
  </si>
  <si>
    <t xml:space="preserve">肢体不自由 </t>
    <rPh sb="0" eb="2">
      <t>シタイ</t>
    </rPh>
    <rPh sb="2" eb="5">
      <t>フジユウ</t>
    </rPh>
    <phoneticPr fontId="2"/>
  </si>
  <si>
    <t>整理番号</t>
    <rPh sb="0" eb="2">
      <t>セイリ</t>
    </rPh>
    <rPh sb="2" eb="4">
      <t>バンゴウ</t>
    </rPh>
    <phoneticPr fontId="2"/>
  </si>
  <si>
    <t>指定年</t>
    <rPh sb="0" eb="2">
      <t>シテイ</t>
    </rPh>
    <rPh sb="2" eb="3">
      <t>ドシ</t>
    </rPh>
    <phoneticPr fontId="2"/>
  </si>
  <si>
    <t>指定日</t>
    <rPh sb="0" eb="3">
      <t>シテイビ</t>
    </rPh>
    <phoneticPr fontId="19"/>
  </si>
  <si>
    <t>HP</t>
    <phoneticPr fontId="19"/>
  </si>
  <si>
    <t>事業所ホームページのURL</t>
    <rPh sb="0" eb="3">
      <t>ジギョウショ</t>
    </rPh>
    <phoneticPr fontId="19"/>
  </si>
  <si>
    <t>就労定着支援</t>
    <rPh sb="0" eb="2">
      <t>シュウロウ</t>
    </rPh>
    <rPh sb="2" eb="4">
      <t>テイチャク</t>
    </rPh>
    <rPh sb="4" eb="6">
      <t>シエン</t>
    </rPh>
    <phoneticPr fontId="19"/>
  </si>
  <si>
    <t>視覚</t>
    <rPh sb="0" eb="2">
      <t>シカク</t>
    </rPh>
    <phoneticPr fontId="19"/>
  </si>
  <si>
    <t>内、就労移行へ</t>
    <rPh sb="0" eb="1">
      <t>ウチ</t>
    </rPh>
    <rPh sb="2" eb="4">
      <t>シュウロウ</t>
    </rPh>
    <rPh sb="4" eb="6">
      <t>イコウ</t>
    </rPh>
    <phoneticPr fontId="19"/>
  </si>
  <si>
    <t>内、一般就労へ</t>
    <rPh sb="0" eb="1">
      <t>ウチ</t>
    </rPh>
    <rPh sb="2" eb="4">
      <t>イッパン</t>
    </rPh>
    <rPh sb="4" eb="6">
      <t>シュウロウ</t>
    </rPh>
    <phoneticPr fontId="19"/>
  </si>
  <si>
    <t>内、A型へ</t>
    <rPh sb="0" eb="1">
      <t>ウチ</t>
    </rPh>
    <rPh sb="3" eb="4">
      <t>ガタ</t>
    </rPh>
    <phoneticPr fontId="19"/>
  </si>
  <si>
    <t>平衡機能障がい</t>
    <rPh sb="0" eb="2">
      <t>ヘイコウ</t>
    </rPh>
    <rPh sb="2" eb="4">
      <t>キノウ</t>
    </rPh>
    <rPh sb="4" eb="5">
      <t>ショウ</t>
    </rPh>
    <phoneticPr fontId="2"/>
  </si>
  <si>
    <t>就職者数</t>
    <rPh sb="0" eb="2">
      <t>シュウショク</t>
    </rPh>
    <rPh sb="2" eb="3">
      <t>シャ</t>
    </rPh>
    <rPh sb="3" eb="4">
      <t>スウ</t>
    </rPh>
    <phoneticPr fontId="2"/>
  </si>
  <si>
    <t>就業・生活支援センターへの誘導者数</t>
    <rPh sb="0" eb="2">
      <t>シュウギョウ</t>
    </rPh>
    <rPh sb="3" eb="5">
      <t>セイカツ</t>
    </rPh>
    <rPh sb="5" eb="7">
      <t>シエン</t>
    </rPh>
    <rPh sb="13" eb="15">
      <t>ユウドウ</t>
    </rPh>
    <rPh sb="15" eb="16">
      <t>シャ</t>
    </rPh>
    <rPh sb="16" eb="17">
      <t>スウ</t>
    </rPh>
    <phoneticPr fontId="2"/>
  </si>
  <si>
    <t>内、B型へ</t>
    <rPh sb="0" eb="1">
      <t>ウチ</t>
    </rPh>
    <rPh sb="3" eb="4">
      <t>ガタ</t>
    </rPh>
    <phoneticPr fontId="19"/>
  </si>
  <si>
    <t>⇒HW</t>
    <phoneticPr fontId="19"/>
  </si>
  <si>
    <t>⇒一般就労</t>
    <rPh sb="1" eb="3">
      <t>イッパン</t>
    </rPh>
    <rPh sb="3" eb="5">
      <t>シュウロウ</t>
    </rPh>
    <phoneticPr fontId="19"/>
  </si>
  <si>
    <t>⇒就ポツ</t>
    <rPh sb="1" eb="2">
      <t>ジュ</t>
    </rPh>
    <phoneticPr fontId="19"/>
  </si>
  <si>
    <t>計画項目</t>
    <rPh sb="0" eb="2">
      <t>ケイカク</t>
    </rPh>
    <rPh sb="2" eb="4">
      <t>コウモク</t>
    </rPh>
    <phoneticPr fontId="19"/>
  </si>
  <si>
    <t>聴覚障がい</t>
  </si>
  <si>
    <t>平衡機能障がい</t>
  </si>
  <si>
    <t xml:space="preserve">肢体不自由 </t>
  </si>
  <si>
    <t>内部障がい</t>
  </si>
  <si>
    <t>退所者合計</t>
  </si>
  <si>
    <t>市町村(Ｄ16)</t>
    <rPh sb="0" eb="3">
      <t>シチョウソン</t>
    </rPh>
    <phoneticPr fontId="19"/>
  </si>
  <si>
    <t>法人種別(Ｄ17)</t>
    <rPh sb="0" eb="2">
      <t>ホウジン</t>
    </rPh>
    <rPh sb="2" eb="4">
      <t>シュベツ</t>
    </rPh>
    <phoneticPr fontId="19"/>
  </si>
  <si>
    <t>年</t>
    <rPh sb="0" eb="1">
      <t>ネン</t>
    </rPh>
    <phoneticPr fontId="19"/>
  </si>
  <si>
    <t>月日</t>
    <rPh sb="0" eb="2">
      <t>ツキヒ</t>
    </rPh>
    <phoneticPr fontId="19"/>
  </si>
  <si>
    <t>01大阪市</t>
    <rPh sb="2" eb="5">
      <t>オオサカシ</t>
    </rPh>
    <phoneticPr fontId="1"/>
  </si>
  <si>
    <t>社会福祉法人</t>
    <rPh sb="0" eb="2">
      <t>シャカイ</t>
    </rPh>
    <rPh sb="2" eb="4">
      <t>フクシ</t>
    </rPh>
    <rPh sb="4" eb="6">
      <t>ホウジン</t>
    </rPh>
    <phoneticPr fontId="19"/>
  </si>
  <si>
    <t>2006年(平成18年)</t>
    <rPh sb="4" eb="5">
      <t>ネン</t>
    </rPh>
    <rPh sb="6" eb="8">
      <t>ヘイセイ</t>
    </rPh>
    <rPh sb="10" eb="11">
      <t>ネン</t>
    </rPh>
    <phoneticPr fontId="19"/>
  </si>
  <si>
    <t>02堺市</t>
    <rPh sb="2" eb="3">
      <t>サカイ</t>
    </rPh>
    <rPh sb="3" eb="4">
      <t>シ</t>
    </rPh>
    <phoneticPr fontId="1"/>
  </si>
  <si>
    <t>医療法人</t>
    <rPh sb="0" eb="2">
      <t>イリョウ</t>
    </rPh>
    <rPh sb="2" eb="4">
      <t>ホウジン</t>
    </rPh>
    <phoneticPr fontId="19"/>
  </si>
  <si>
    <t>2007年(平成19年)</t>
    <rPh sb="4" eb="5">
      <t>ネン</t>
    </rPh>
    <rPh sb="6" eb="8">
      <t>ヘイセイ</t>
    </rPh>
    <rPh sb="10" eb="11">
      <t>ネン</t>
    </rPh>
    <phoneticPr fontId="19"/>
  </si>
  <si>
    <t>03高槻市</t>
    <rPh sb="2" eb="4">
      <t>タカツキ</t>
    </rPh>
    <rPh sb="4" eb="5">
      <t>シ</t>
    </rPh>
    <phoneticPr fontId="1"/>
  </si>
  <si>
    <t>特定非営利活動法人（NPO法人）</t>
    <rPh sb="0" eb="2">
      <t>トクテイ</t>
    </rPh>
    <rPh sb="2" eb="5">
      <t>ヒエイリ</t>
    </rPh>
    <rPh sb="5" eb="7">
      <t>カツドウ</t>
    </rPh>
    <rPh sb="7" eb="9">
      <t>ホウジン</t>
    </rPh>
    <rPh sb="13" eb="15">
      <t>ホウジン</t>
    </rPh>
    <phoneticPr fontId="19"/>
  </si>
  <si>
    <t>2008年(平成20年)</t>
    <rPh sb="4" eb="5">
      <t>ネン</t>
    </rPh>
    <rPh sb="6" eb="8">
      <t>ヘイセイ</t>
    </rPh>
    <rPh sb="10" eb="11">
      <t>ネン</t>
    </rPh>
    <phoneticPr fontId="19"/>
  </si>
  <si>
    <t>04東大阪市</t>
    <rPh sb="2" eb="3">
      <t>ヒガシ</t>
    </rPh>
    <rPh sb="3" eb="6">
      <t>オオサカシ</t>
    </rPh>
    <phoneticPr fontId="1"/>
  </si>
  <si>
    <t>一般社団法人</t>
    <rPh sb="0" eb="2">
      <t>イッパン</t>
    </rPh>
    <rPh sb="2" eb="4">
      <t>シャダン</t>
    </rPh>
    <rPh sb="4" eb="6">
      <t>ホウジン</t>
    </rPh>
    <phoneticPr fontId="19"/>
  </si>
  <si>
    <t>2009年(平成21年)</t>
    <rPh sb="4" eb="5">
      <t>ネン</t>
    </rPh>
    <rPh sb="6" eb="8">
      <t>ヘイセイ</t>
    </rPh>
    <rPh sb="10" eb="11">
      <t>ネン</t>
    </rPh>
    <phoneticPr fontId="19"/>
  </si>
  <si>
    <t>05豊中市</t>
    <rPh sb="2" eb="4">
      <t>トヨナカ</t>
    </rPh>
    <rPh sb="4" eb="5">
      <t>シ</t>
    </rPh>
    <phoneticPr fontId="1"/>
  </si>
  <si>
    <t>公益財団法人</t>
    <rPh sb="0" eb="2">
      <t>コウエキ</t>
    </rPh>
    <rPh sb="2" eb="4">
      <t>ザイダン</t>
    </rPh>
    <rPh sb="4" eb="6">
      <t>ホウジン</t>
    </rPh>
    <phoneticPr fontId="19"/>
  </si>
  <si>
    <t>2010年(平成22年)</t>
    <rPh sb="4" eb="5">
      <t>ネン</t>
    </rPh>
    <rPh sb="6" eb="8">
      <t>ヘイセイ</t>
    </rPh>
    <rPh sb="10" eb="11">
      <t>ネン</t>
    </rPh>
    <phoneticPr fontId="19"/>
  </si>
  <si>
    <t>06枚方市</t>
    <rPh sb="2" eb="4">
      <t>ヒラカタ</t>
    </rPh>
    <rPh sb="4" eb="5">
      <t>シ</t>
    </rPh>
    <phoneticPr fontId="1"/>
  </si>
  <si>
    <t>一般財団法人</t>
    <rPh sb="0" eb="2">
      <t>イッパン</t>
    </rPh>
    <rPh sb="2" eb="4">
      <t>ザイダン</t>
    </rPh>
    <rPh sb="4" eb="6">
      <t>ホウジン</t>
    </rPh>
    <phoneticPr fontId="19"/>
  </si>
  <si>
    <t>2011年(平成23年)</t>
    <rPh sb="4" eb="5">
      <t>ネン</t>
    </rPh>
    <rPh sb="6" eb="8">
      <t>ヘイセイ</t>
    </rPh>
    <rPh sb="10" eb="11">
      <t>ネン</t>
    </rPh>
    <phoneticPr fontId="19"/>
  </si>
  <si>
    <t>07岸和田市</t>
    <rPh sb="2" eb="5">
      <t>キシワダ</t>
    </rPh>
    <rPh sb="5" eb="6">
      <t>シ</t>
    </rPh>
    <phoneticPr fontId="1"/>
  </si>
  <si>
    <t>有限会社</t>
    <rPh sb="0" eb="2">
      <t>ユウゲン</t>
    </rPh>
    <rPh sb="2" eb="4">
      <t>ガイシャ</t>
    </rPh>
    <phoneticPr fontId="19"/>
  </si>
  <si>
    <t>2012年(平成24年)</t>
    <rPh sb="4" eb="5">
      <t>ネン</t>
    </rPh>
    <rPh sb="6" eb="8">
      <t>ヘイセイ</t>
    </rPh>
    <rPh sb="10" eb="11">
      <t>ネン</t>
    </rPh>
    <phoneticPr fontId="19"/>
  </si>
  <si>
    <t>08池田市</t>
    <rPh sb="2" eb="4">
      <t>イケダ</t>
    </rPh>
    <rPh sb="4" eb="5">
      <t>シ</t>
    </rPh>
    <phoneticPr fontId="1"/>
  </si>
  <si>
    <t>株式会社</t>
    <rPh sb="0" eb="2">
      <t>カブシキ</t>
    </rPh>
    <rPh sb="2" eb="4">
      <t>ガイシャ</t>
    </rPh>
    <phoneticPr fontId="19"/>
  </si>
  <si>
    <t>2013年(平成25年)</t>
    <rPh sb="4" eb="5">
      <t>ネン</t>
    </rPh>
    <rPh sb="6" eb="8">
      <t>ヘイセイ</t>
    </rPh>
    <rPh sb="10" eb="11">
      <t>ネン</t>
    </rPh>
    <phoneticPr fontId="19"/>
  </si>
  <si>
    <t>09吹田市</t>
    <rPh sb="2" eb="4">
      <t>スイタ</t>
    </rPh>
    <rPh sb="4" eb="5">
      <t>シ</t>
    </rPh>
    <phoneticPr fontId="1"/>
  </si>
  <si>
    <t>持分会社（合同会社、合資会社、合名会社）</t>
    <phoneticPr fontId="19"/>
  </si>
  <si>
    <t>2014年(平成26年)</t>
    <rPh sb="4" eb="5">
      <t>ネン</t>
    </rPh>
    <rPh sb="6" eb="8">
      <t>ヘイセイ</t>
    </rPh>
    <rPh sb="10" eb="11">
      <t>ネン</t>
    </rPh>
    <phoneticPr fontId="19"/>
  </si>
  <si>
    <t>10泉大津市</t>
    <rPh sb="2" eb="5">
      <t>イズミオオツ</t>
    </rPh>
    <rPh sb="5" eb="6">
      <t>シ</t>
    </rPh>
    <phoneticPr fontId="1"/>
  </si>
  <si>
    <t>上記以外</t>
    <rPh sb="0" eb="2">
      <t>ジョウキ</t>
    </rPh>
    <rPh sb="2" eb="4">
      <t>イガイ</t>
    </rPh>
    <phoneticPr fontId="19"/>
  </si>
  <si>
    <t>2015年(平成27年)</t>
    <rPh sb="4" eb="5">
      <t>ネン</t>
    </rPh>
    <rPh sb="6" eb="8">
      <t>ヘイセイ</t>
    </rPh>
    <rPh sb="10" eb="11">
      <t>ネン</t>
    </rPh>
    <phoneticPr fontId="19"/>
  </si>
  <si>
    <t>11貝塚市</t>
    <rPh sb="2" eb="4">
      <t>カイヅカ</t>
    </rPh>
    <rPh sb="4" eb="5">
      <t>シ</t>
    </rPh>
    <phoneticPr fontId="1"/>
  </si>
  <si>
    <t>2016年(平成28年)</t>
    <rPh sb="4" eb="5">
      <t>ネン</t>
    </rPh>
    <rPh sb="6" eb="8">
      <t>ヘイセイ</t>
    </rPh>
    <rPh sb="10" eb="11">
      <t>ネン</t>
    </rPh>
    <phoneticPr fontId="19"/>
  </si>
  <si>
    <t>12守口市</t>
    <rPh sb="2" eb="4">
      <t>モリグチ</t>
    </rPh>
    <rPh sb="4" eb="5">
      <t>シ</t>
    </rPh>
    <phoneticPr fontId="1"/>
  </si>
  <si>
    <t>2017年(平成29年)</t>
    <rPh sb="4" eb="5">
      <t>ネン</t>
    </rPh>
    <rPh sb="6" eb="8">
      <t>ヘイセイ</t>
    </rPh>
    <rPh sb="10" eb="11">
      <t>ネン</t>
    </rPh>
    <phoneticPr fontId="19"/>
  </si>
  <si>
    <t>13茨木市</t>
    <rPh sb="2" eb="4">
      <t>イバラキ</t>
    </rPh>
    <rPh sb="4" eb="5">
      <t>シ</t>
    </rPh>
    <phoneticPr fontId="1"/>
  </si>
  <si>
    <t>2018年(平成30年)</t>
    <rPh sb="4" eb="5">
      <t>ネン</t>
    </rPh>
    <rPh sb="6" eb="8">
      <t>ヘイセイ</t>
    </rPh>
    <rPh sb="10" eb="11">
      <t>ネン</t>
    </rPh>
    <phoneticPr fontId="19"/>
  </si>
  <si>
    <t>14八尾市</t>
    <rPh sb="2" eb="4">
      <t>ヤオ</t>
    </rPh>
    <rPh sb="4" eb="5">
      <t>シ</t>
    </rPh>
    <phoneticPr fontId="1"/>
  </si>
  <si>
    <t>15泉佐野市</t>
    <rPh sb="2" eb="5">
      <t>イズミサノ</t>
    </rPh>
    <rPh sb="5" eb="6">
      <t>シ</t>
    </rPh>
    <phoneticPr fontId="1"/>
  </si>
  <si>
    <t>16富田林市</t>
    <rPh sb="2" eb="5">
      <t>トンダバヤシ</t>
    </rPh>
    <rPh sb="5" eb="6">
      <t>シ</t>
    </rPh>
    <phoneticPr fontId="1"/>
  </si>
  <si>
    <t>17寝屋川市</t>
    <rPh sb="2" eb="5">
      <t>ネヤガワ</t>
    </rPh>
    <rPh sb="5" eb="6">
      <t>シ</t>
    </rPh>
    <phoneticPr fontId="1"/>
  </si>
  <si>
    <t>18河内長野市</t>
    <rPh sb="2" eb="6">
      <t>カワチナガノ</t>
    </rPh>
    <rPh sb="6" eb="7">
      <t>シ</t>
    </rPh>
    <phoneticPr fontId="1"/>
  </si>
  <si>
    <t>19松原市</t>
    <rPh sb="2" eb="4">
      <t>マツバラ</t>
    </rPh>
    <rPh sb="4" eb="5">
      <t>シ</t>
    </rPh>
    <phoneticPr fontId="1"/>
  </si>
  <si>
    <t>20大東市</t>
    <rPh sb="2" eb="4">
      <t>ダイトウ</t>
    </rPh>
    <rPh sb="4" eb="5">
      <t>シ</t>
    </rPh>
    <phoneticPr fontId="1"/>
  </si>
  <si>
    <t>21和泉市</t>
    <rPh sb="2" eb="4">
      <t>イズミ</t>
    </rPh>
    <rPh sb="4" eb="5">
      <t>シ</t>
    </rPh>
    <phoneticPr fontId="1"/>
  </si>
  <si>
    <t>22箕面市</t>
    <rPh sb="2" eb="4">
      <t>ミノオ</t>
    </rPh>
    <rPh sb="4" eb="5">
      <t>シ</t>
    </rPh>
    <phoneticPr fontId="1"/>
  </si>
  <si>
    <t>23柏原市</t>
    <rPh sb="2" eb="4">
      <t>カシワラ</t>
    </rPh>
    <rPh sb="4" eb="5">
      <t>シ</t>
    </rPh>
    <phoneticPr fontId="1"/>
  </si>
  <si>
    <t>24羽曳野市</t>
    <rPh sb="2" eb="5">
      <t>ハビキノ</t>
    </rPh>
    <rPh sb="5" eb="6">
      <t>シ</t>
    </rPh>
    <phoneticPr fontId="1"/>
  </si>
  <si>
    <t>25門真市</t>
    <rPh sb="2" eb="4">
      <t>カドマ</t>
    </rPh>
    <rPh sb="4" eb="5">
      <t>シ</t>
    </rPh>
    <phoneticPr fontId="1"/>
  </si>
  <si>
    <t>26摂津市</t>
    <rPh sb="2" eb="4">
      <t>セッツ</t>
    </rPh>
    <rPh sb="4" eb="5">
      <t>シ</t>
    </rPh>
    <phoneticPr fontId="1"/>
  </si>
  <si>
    <t>27高石市</t>
    <rPh sb="2" eb="5">
      <t>タカイシシ</t>
    </rPh>
    <phoneticPr fontId="1"/>
  </si>
  <si>
    <t>28藤井寺市</t>
    <rPh sb="2" eb="6">
      <t>フジイデラシ</t>
    </rPh>
    <phoneticPr fontId="1"/>
  </si>
  <si>
    <t>29泉南市</t>
    <rPh sb="2" eb="5">
      <t>センナンシ</t>
    </rPh>
    <phoneticPr fontId="1"/>
  </si>
  <si>
    <t>30四条畷市</t>
    <rPh sb="2" eb="6">
      <t>シジョウナワテシ</t>
    </rPh>
    <phoneticPr fontId="1"/>
  </si>
  <si>
    <t>31交野市</t>
    <rPh sb="2" eb="5">
      <t>カタノシ</t>
    </rPh>
    <phoneticPr fontId="1"/>
  </si>
  <si>
    <t>32大阪狭山市</t>
    <rPh sb="2" eb="7">
      <t>オオサカサヤマシ</t>
    </rPh>
    <phoneticPr fontId="1"/>
  </si>
  <si>
    <t>33阪南市</t>
    <rPh sb="2" eb="5">
      <t>ハンナンシ</t>
    </rPh>
    <phoneticPr fontId="1"/>
  </si>
  <si>
    <t>34島本町</t>
    <rPh sb="2" eb="4">
      <t>シマモト</t>
    </rPh>
    <rPh sb="4" eb="5">
      <t>マチ</t>
    </rPh>
    <phoneticPr fontId="1"/>
  </si>
  <si>
    <t>35豊能町</t>
    <rPh sb="2" eb="3">
      <t>トヨ</t>
    </rPh>
    <phoneticPr fontId="1"/>
  </si>
  <si>
    <t>36能勢町</t>
    <rPh sb="2" eb="5">
      <t>ノセチョウ</t>
    </rPh>
    <phoneticPr fontId="1"/>
  </si>
  <si>
    <t>37忠岡町</t>
    <rPh sb="2" eb="4">
      <t>タダオカ</t>
    </rPh>
    <rPh sb="4" eb="5">
      <t>マチ</t>
    </rPh>
    <phoneticPr fontId="1"/>
  </si>
  <si>
    <t>38熊取町</t>
    <rPh sb="2" eb="4">
      <t>クマトリ</t>
    </rPh>
    <rPh sb="4" eb="5">
      <t>マチ</t>
    </rPh>
    <phoneticPr fontId="1"/>
  </si>
  <si>
    <t>39田尻町</t>
    <rPh sb="2" eb="4">
      <t>タジリ</t>
    </rPh>
    <rPh sb="4" eb="5">
      <t>マチ</t>
    </rPh>
    <phoneticPr fontId="1"/>
  </si>
  <si>
    <t>40岬町</t>
    <rPh sb="2" eb="3">
      <t>ミサキ</t>
    </rPh>
    <rPh sb="3" eb="4">
      <t>チョウ</t>
    </rPh>
    <phoneticPr fontId="1"/>
  </si>
  <si>
    <t>41太子町</t>
    <rPh sb="2" eb="4">
      <t>タイシ</t>
    </rPh>
    <rPh sb="4" eb="5">
      <t>チョウ</t>
    </rPh>
    <phoneticPr fontId="1"/>
  </si>
  <si>
    <t>42河南町</t>
    <rPh sb="2" eb="4">
      <t>カナン</t>
    </rPh>
    <rPh sb="4" eb="5">
      <t>チョウ</t>
    </rPh>
    <phoneticPr fontId="1"/>
  </si>
  <si>
    <t>43千早赤坂村</t>
    <rPh sb="2" eb="4">
      <t>チハヤ</t>
    </rPh>
    <rPh sb="4" eb="6">
      <t>アカサカ</t>
    </rPh>
    <rPh sb="6" eb="7">
      <t>ムラ</t>
    </rPh>
    <phoneticPr fontId="1"/>
  </si>
  <si>
    <t>就労定着支援</t>
    <rPh sb="0" eb="2">
      <t>シュウロウ</t>
    </rPh>
    <rPh sb="2" eb="4">
      <t>テイチャク</t>
    </rPh>
    <rPh sb="4" eb="6">
      <t>シエン</t>
    </rPh>
    <phoneticPr fontId="2"/>
  </si>
  <si>
    <t>退所理由</t>
    <rPh sb="0" eb="2">
      <t>タイショ</t>
    </rPh>
    <rPh sb="2" eb="4">
      <t>リユウ</t>
    </rPh>
    <phoneticPr fontId="58"/>
  </si>
  <si>
    <t>高次脳機能障がい</t>
    <rPh sb="0" eb="2">
      <t>コウジ</t>
    </rPh>
    <rPh sb="2" eb="5">
      <t>ノウキノウ</t>
    </rPh>
    <rPh sb="5" eb="6">
      <t>ショウ</t>
    </rPh>
    <phoneticPr fontId="2"/>
  </si>
  <si>
    <t>難病</t>
    <rPh sb="0" eb="2">
      <t>ナンビョウ</t>
    </rPh>
    <phoneticPr fontId="19"/>
  </si>
  <si>
    <t>１.就職（企業等(Ａ型は含まない)に雇用された者）</t>
    <rPh sb="2" eb="3">
      <t>シュウ</t>
    </rPh>
    <rPh sb="3" eb="4">
      <t>ショク</t>
    </rPh>
    <rPh sb="5" eb="7">
      <t>キギョウ</t>
    </rPh>
    <rPh sb="7" eb="8">
      <t>トウ</t>
    </rPh>
    <rPh sb="10" eb="11">
      <t>カタ</t>
    </rPh>
    <rPh sb="12" eb="13">
      <t>フク</t>
    </rPh>
    <rPh sb="18" eb="20">
      <t>コヨウ</t>
    </rPh>
    <rPh sb="23" eb="24">
      <t>シャ</t>
    </rPh>
    <phoneticPr fontId="58"/>
  </si>
  <si>
    <t>人</t>
    <rPh sb="0" eb="1">
      <t>ニン</t>
    </rPh>
    <phoneticPr fontId="58"/>
  </si>
  <si>
    <t>２.就職（A型含まない）のうち在宅雇用　</t>
    <rPh sb="2" eb="3">
      <t>ジュ</t>
    </rPh>
    <rPh sb="3" eb="4">
      <t>ショク</t>
    </rPh>
    <rPh sb="6" eb="7">
      <t>ガタ</t>
    </rPh>
    <rPh sb="7" eb="8">
      <t>フク</t>
    </rPh>
    <rPh sb="15" eb="17">
      <t>ザイタク</t>
    </rPh>
    <rPh sb="17" eb="19">
      <t>コヨウ</t>
    </rPh>
    <phoneticPr fontId="58"/>
  </si>
  <si>
    <t>５.内職（在宅就業を含む）</t>
    <rPh sb="2" eb="4">
      <t>ナイショク</t>
    </rPh>
    <rPh sb="5" eb="7">
      <t>ザイタク</t>
    </rPh>
    <rPh sb="7" eb="9">
      <t>シュウギョウ</t>
    </rPh>
    <rPh sb="10" eb="11">
      <t>フク</t>
    </rPh>
    <phoneticPr fontId="58"/>
  </si>
  <si>
    <t>６.就労継続支援Ａ型事業所へ転所</t>
    <rPh sb="2" eb="4">
      <t>シュウロウ</t>
    </rPh>
    <rPh sb="4" eb="6">
      <t>ケイゾク</t>
    </rPh>
    <rPh sb="6" eb="8">
      <t>シエン</t>
    </rPh>
    <rPh sb="9" eb="10">
      <t>カタ</t>
    </rPh>
    <rPh sb="10" eb="13">
      <t>ジギョウショ</t>
    </rPh>
    <rPh sb="14" eb="16">
      <t>テンショ</t>
    </rPh>
    <phoneticPr fontId="58"/>
  </si>
  <si>
    <t>７.就労継続支援Ｂ型事業所へ転所</t>
    <rPh sb="2" eb="4">
      <t>シュウロウ</t>
    </rPh>
    <rPh sb="4" eb="6">
      <t>ケイゾク</t>
    </rPh>
    <rPh sb="6" eb="8">
      <t>シエン</t>
    </rPh>
    <rPh sb="9" eb="10">
      <t>カタ</t>
    </rPh>
    <rPh sb="10" eb="13">
      <t>ジギョウショ</t>
    </rPh>
    <rPh sb="14" eb="16">
      <t>テンショ</t>
    </rPh>
    <phoneticPr fontId="58"/>
  </si>
  <si>
    <t>８.就労移行支援事業所へ転所</t>
    <rPh sb="2" eb="6">
      <t>シュウロウイコウ</t>
    </rPh>
    <rPh sb="6" eb="8">
      <t>シエン</t>
    </rPh>
    <rPh sb="8" eb="11">
      <t>ジギョウショ</t>
    </rPh>
    <rPh sb="12" eb="14">
      <t>テンショ</t>
    </rPh>
    <phoneticPr fontId="58"/>
  </si>
  <si>
    <t>９.その他障害福祉サービス</t>
    <rPh sb="4" eb="5">
      <t>タ</t>
    </rPh>
    <rPh sb="5" eb="7">
      <t>ショウガイ</t>
    </rPh>
    <rPh sb="7" eb="9">
      <t>フクシ</t>
    </rPh>
    <phoneticPr fontId="58"/>
  </si>
  <si>
    <t>合　　計</t>
    <rPh sb="0" eb="1">
      <t>ゴウ</t>
    </rPh>
    <rPh sb="3" eb="4">
      <t>ケイ</t>
    </rPh>
    <phoneticPr fontId="58"/>
  </si>
  <si>
    <t>一般就労(内、企業）</t>
    <rPh sb="0" eb="2">
      <t>イッパン</t>
    </rPh>
    <rPh sb="2" eb="4">
      <t>シュウロウ</t>
    </rPh>
    <rPh sb="5" eb="6">
      <t>ウチ</t>
    </rPh>
    <rPh sb="7" eb="9">
      <t>キギョウ</t>
    </rPh>
    <phoneticPr fontId="19"/>
  </si>
  <si>
    <t>一般就労(内、在宅）</t>
    <rPh sb="0" eb="2">
      <t>イッパン</t>
    </rPh>
    <rPh sb="2" eb="4">
      <t>シュウロウ</t>
    </rPh>
    <rPh sb="5" eb="6">
      <t>ウチ</t>
    </rPh>
    <rPh sb="7" eb="9">
      <t>ザイタク</t>
    </rPh>
    <phoneticPr fontId="19"/>
  </si>
  <si>
    <t>一般就労(内、復職）</t>
    <rPh sb="0" eb="2">
      <t>イッパン</t>
    </rPh>
    <rPh sb="2" eb="4">
      <t>シュウロウ</t>
    </rPh>
    <rPh sb="5" eb="6">
      <t>ウチ</t>
    </rPh>
    <rPh sb="7" eb="9">
      <t>フクショク</t>
    </rPh>
    <phoneticPr fontId="19"/>
  </si>
  <si>
    <t>内、起業・自営</t>
    <rPh sb="0" eb="1">
      <t>ウチ</t>
    </rPh>
    <rPh sb="2" eb="4">
      <t>キギョウ</t>
    </rPh>
    <rPh sb="5" eb="7">
      <t>ジエイ</t>
    </rPh>
    <phoneticPr fontId="19"/>
  </si>
  <si>
    <t>内、内職</t>
    <rPh sb="0" eb="1">
      <t>ウチ</t>
    </rPh>
    <rPh sb="2" eb="4">
      <t>ナイショク</t>
    </rPh>
    <phoneticPr fontId="19"/>
  </si>
  <si>
    <t>内、その他福祉サービスへ</t>
    <rPh sb="0" eb="1">
      <t>ウチ</t>
    </rPh>
    <rPh sb="4" eb="5">
      <t>タ</t>
    </rPh>
    <rPh sb="5" eb="7">
      <t>フクシ</t>
    </rPh>
    <phoneticPr fontId="19"/>
  </si>
  <si>
    <t>内、介護保険サービスへ</t>
    <rPh sb="0" eb="1">
      <t>ウチ</t>
    </rPh>
    <rPh sb="2" eb="6">
      <t>カイゴホケン</t>
    </rPh>
    <phoneticPr fontId="19"/>
  </si>
  <si>
    <t>内、入院</t>
    <rPh sb="0" eb="1">
      <t>ウチ</t>
    </rPh>
    <rPh sb="2" eb="4">
      <t>ニュウイン</t>
    </rPh>
    <phoneticPr fontId="19"/>
  </si>
  <si>
    <t>内、転居</t>
    <rPh sb="0" eb="1">
      <t>ウチ</t>
    </rPh>
    <rPh sb="2" eb="4">
      <t>テンキョ</t>
    </rPh>
    <phoneticPr fontId="19"/>
  </si>
  <si>
    <t>内、死亡</t>
    <rPh sb="0" eb="1">
      <t>ウチ</t>
    </rPh>
    <rPh sb="2" eb="4">
      <t>シボウ</t>
    </rPh>
    <phoneticPr fontId="19"/>
  </si>
  <si>
    <t>サービス種別</t>
    <rPh sb="4" eb="6">
      <t>シュベツ</t>
    </rPh>
    <phoneticPr fontId="19"/>
  </si>
  <si>
    <t>生活介護</t>
    <rPh sb="0" eb="4">
      <t>セイカツカイゴ</t>
    </rPh>
    <phoneticPr fontId="19"/>
  </si>
  <si>
    <t>自立訓練（機能訓練）</t>
  </si>
  <si>
    <t>様式2</t>
    <rPh sb="0" eb="2">
      <t>ヨウシキ</t>
    </rPh>
    <phoneticPr fontId="19"/>
  </si>
  <si>
    <t>３．一般就労者数及び退所理由の状況等について</t>
    <rPh sb="2" eb="4">
      <t>イッパン</t>
    </rPh>
    <rPh sb="4" eb="6">
      <t>シュウロウ</t>
    </rPh>
    <rPh sb="6" eb="7">
      <t>シャ</t>
    </rPh>
    <rPh sb="7" eb="8">
      <t>スウ</t>
    </rPh>
    <rPh sb="8" eb="9">
      <t>オヨ</t>
    </rPh>
    <rPh sb="10" eb="12">
      <t>タイショ</t>
    </rPh>
    <rPh sb="12" eb="14">
      <t>リユウ</t>
    </rPh>
    <rPh sb="15" eb="17">
      <t>ジョウキョウ</t>
    </rPh>
    <rPh sb="17" eb="18">
      <t>トウ</t>
    </rPh>
    <phoneticPr fontId="2"/>
  </si>
  <si>
    <t>退所者数計</t>
    <phoneticPr fontId="2"/>
  </si>
  <si>
    <t>３.復職（休職期間中にサービスを利用し、復職した者）</t>
    <phoneticPr fontId="58"/>
  </si>
  <si>
    <t>2020年(令和２年)</t>
    <rPh sb="4" eb="5">
      <t>ネン</t>
    </rPh>
    <rPh sb="6" eb="8">
      <t>レイワ</t>
    </rPh>
    <rPh sb="9" eb="10">
      <t>ネン</t>
    </rPh>
    <rPh sb="10" eb="11">
      <t>ヘイネン</t>
    </rPh>
    <phoneticPr fontId="19"/>
  </si>
  <si>
    <t>2019年(令和元年)</t>
    <rPh sb="4" eb="5">
      <t>ネン</t>
    </rPh>
    <rPh sb="6" eb="8">
      <t>レイワ</t>
    </rPh>
    <rPh sb="8" eb="10">
      <t>ガンネン</t>
    </rPh>
    <rPh sb="10" eb="11">
      <t>ヘイネン</t>
    </rPh>
    <phoneticPr fontId="19"/>
  </si>
  <si>
    <t>指定年</t>
    <rPh sb="0" eb="2">
      <t>シテイ</t>
    </rPh>
    <rPh sb="2" eb="3">
      <t>ネン</t>
    </rPh>
    <phoneticPr fontId="2"/>
  </si>
  <si>
    <t>月・日</t>
    <rPh sb="0" eb="1">
      <t>ツキ</t>
    </rPh>
    <rPh sb="2" eb="3">
      <t>ニチ</t>
    </rPh>
    <phoneticPr fontId="2"/>
  </si>
  <si>
    <t>就労定着支援事業の利用者</t>
    <rPh sb="0" eb="2">
      <t>シュウロウ</t>
    </rPh>
    <rPh sb="2" eb="4">
      <t>テイチャク</t>
    </rPh>
    <rPh sb="4" eb="6">
      <t>シエン</t>
    </rPh>
    <rPh sb="6" eb="8">
      <t>ジギョウ</t>
    </rPh>
    <rPh sb="9" eb="12">
      <t>リヨウシャ</t>
    </rPh>
    <phoneticPr fontId="2"/>
  </si>
  <si>
    <t>その他</t>
    <rPh sb="2" eb="3">
      <t>タ</t>
    </rPh>
    <phoneticPr fontId="19"/>
  </si>
  <si>
    <t>定着支援事業利用者</t>
    <rPh sb="0" eb="2">
      <t>テイチャク</t>
    </rPh>
    <rPh sb="2" eb="4">
      <t>シエン</t>
    </rPh>
    <rPh sb="4" eb="6">
      <t>ジギョウ</t>
    </rPh>
    <rPh sb="6" eb="9">
      <t>リヨウシャ</t>
    </rPh>
    <phoneticPr fontId="19"/>
  </si>
  <si>
    <t>法人種別</t>
    <rPh sb="0" eb="2">
      <t>ホウジン</t>
    </rPh>
    <rPh sb="2" eb="4">
      <t>シュベツ</t>
    </rPh>
    <phoneticPr fontId="19"/>
  </si>
  <si>
    <t>内、在宅に戻る</t>
    <rPh sb="0" eb="1">
      <t>ウチ</t>
    </rPh>
    <rPh sb="2" eb="4">
      <t>ザイタク</t>
    </rPh>
    <rPh sb="5" eb="6">
      <t>モド</t>
    </rPh>
    <phoneticPr fontId="19"/>
  </si>
  <si>
    <t>内、その他、不明</t>
    <rPh sb="0" eb="1">
      <t>ウチ</t>
    </rPh>
    <rPh sb="4" eb="5">
      <t>タ</t>
    </rPh>
    <rPh sb="6" eb="8">
      <t>フメイ</t>
    </rPh>
    <phoneticPr fontId="19"/>
  </si>
  <si>
    <t>６か月定着者数</t>
    <rPh sb="2" eb="3">
      <t>ゲツ</t>
    </rPh>
    <rPh sb="3" eb="5">
      <t>テイチャク</t>
    </rPh>
    <rPh sb="5" eb="6">
      <t>シャ</t>
    </rPh>
    <rPh sb="6" eb="7">
      <t>スウ</t>
    </rPh>
    <phoneticPr fontId="19"/>
  </si>
  <si>
    <t>２．定員数・利用者数について</t>
    <rPh sb="2" eb="4">
      <t>テイイン</t>
    </rPh>
    <rPh sb="4" eb="5">
      <t>スウ</t>
    </rPh>
    <rPh sb="6" eb="9">
      <t>リヨウシャ</t>
    </rPh>
    <rPh sb="9" eb="10">
      <t>スウ</t>
    </rPh>
    <phoneticPr fontId="2"/>
  </si>
  <si>
    <t>一般就労</t>
    <phoneticPr fontId="2"/>
  </si>
  <si>
    <t>2021年(令和３年)</t>
    <rPh sb="4" eb="5">
      <t>ネン</t>
    </rPh>
    <rPh sb="6" eb="8">
      <t>レイワ</t>
    </rPh>
    <rPh sb="9" eb="10">
      <t>ネン</t>
    </rPh>
    <rPh sb="10" eb="11">
      <t>ヘイネン</t>
    </rPh>
    <phoneticPr fontId="19"/>
  </si>
  <si>
    <t>内訳</t>
    <rPh sb="0" eb="2">
      <t>ウチワケ</t>
    </rPh>
    <phoneticPr fontId="2"/>
  </si>
  <si>
    <t>11.入院</t>
    <rPh sb="3" eb="5">
      <t>ニュウイン</t>
    </rPh>
    <phoneticPr fontId="58"/>
  </si>
  <si>
    <t>12.死亡</t>
    <rPh sb="3" eb="5">
      <t>シボウ</t>
    </rPh>
    <phoneticPr fontId="58"/>
  </si>
  <si>
    <t>13.転居</t>
    <rPh sb="3" eb="5">
      <t>テンキョ</t>
    </rPh>
    <phoneticPr fontId="58"/>
  </si>
  <si>
    <t>14.在宅に戻る</t>
    <rPh sb="3" eb="5">
      <t>ザイタク</t>
    </rPh>
    <rPh sb="6" eb="7">
      <t>モド</t>
    </rPh>
    <phoneticPr fontId="58"/>
  </si>
  <si>
    <t>15.その他、不明（事業所で把握していない）</t>
    <rPh sb="5" eb="6">
      <t>タ</t>
    </rPh>
    <rPh sb="10" eb="13">
      <t>ジギョウショ</t>
    </rPh>
    <rPh sb="14" eb="16">
      <t>ハアク</t>
    </rPh>
    <phoneticPr fontId="58"/>
  </si>
  <si>
    <t>10.介護保険サービス（入所・通所）</t>
    <rPh sb="3" eb="5">
      <t>カイゴ</t>
    </rPh>
    <rPh sb="5" eb="7">
      <t>ホケン</t>
    </rPh>
    <rPh sb="12" eb="14">
      <t>ニュウショ</t>
    </rPh>
    <rPh sb="15" eb="17">
      <t>ツウショ</t>
    </rPh>
    <phoneticPr fontId="58"/>
  </si>
  <si>
    <t>ハローワークへの誘導者数</t>
    <rPh sb="8" eb="10">
      <t>ユウドウ</t>
    </rPh>
    <rPh sb="10" eb="11">
      <t>シャ</t>
    </rPh>
    <rPh sb="11" eb="12">
      <t>スウ</t>
    </rPh>
    <phoneticPr fontId="2"/>
  </si>
  <si>
    <t>６か月以上の就労定着者数</t>
    <rPh sb="2" eb="3">
      <t>ゲツ</t>
    </rPh>
    <rPh sb="3" eb="5">
      <t>イジョウ</t>
    </rPh>
    <rPh sb="6" eb="8">
      <t>シュウロウ</t>
    </rPh>
    <rPh sb="8" eb="10">
      <t>テイチャク</t>
    </rPh>
    <rPh sb="10" eb="11">
      <t>シャ</t>
    </rPh>
    <rPh sb="11" eb="12">
      <t>スウ</t>
    </rPh>
    <phoneticPr fontId="2"/>
  </si>
  <si>
    <t>本様式は、一般就労の実績がある場合のみご回答ください。</t>
    <rPh sb="0" eb="1">
      <t>ホン</t>
    </rPh>
    <rPh sb="1" eb="3">
      <t>ヨウシキ</t>
    </rPh>
    <rPh sb="5" eb="7">
      <t>イッパン</t>
    </rPh>
    <rPh sb="7" eb="9">
      <t>シュウロウ</t>
    </rPh>
    <rPh sb="10" eb="12">
      <t>ジッセキ</t>
    </rPh>
    <rPh sb="15" eb="17">
      <t>バアイ</t>
    </rPh>
    <rPh sb="20" eb="22">
      <t>カイトウ</t>
    </rPh>
    <phoneticPr fontId="2"/>
  </si>
  <si>
    <t>（1）事業所について、下記の項目をそれぞれご入力ください。</t>
    <rPh sb="3" eb="6">
      <t>ジギョウショ</t>
    </rPh>
    <rPh sb="11" eb="13">
      <t>カキ</t>
    </rPh>
    <rPh sb="14" eb="16">
      <t>コウモク</t>
    </rPh>
    <phoneticPr fontId="2"/>
  </si>
  <si>
    <t>（２）多機能型で事業所を運営している場合や就労定着支援事業の指定を併せて受けている場合、
　　 令和３年４月１日時点で事業所が提供している事業の欄に、「１」を入力して下さい（選択式）。</t>
    <rPh sb="3" eb="6">
      <t>タキノウ</t>
    </rPh>
    <rPh sb="6" eb="7">
      <t>ガタ</t>
    </rPh>
    <rPh sb="8" eb="11">
      <t>ジギョウショ</t>
    </rPh>
    <rPh sb="12" eb="14">
      <t>ウンエイ</t>
    </rPh>
    <rPh sb="18" eb="20">
      <t>バアイ</t>
    </rPh>
    <rPh sb="21" eb="29">
      <t>シュウロウテイチャクシエンジギョウ</t>
    </rPh>
    <rPh sb="30" eb="32">
      <t>シテイ</t>
    </rPh>
    <rPh sb="33" eb="34">
      <t>アワ</t>
    </rPh>
    <rPh sb="36" eb="37">
      <t>ウ</t>
    </rPh>
    <rPh sb="41" eb="43">
      <t>バアイ</t>
    </rPh>
    <rPh sb="48" eb="50">
      <t>レイワ</t>
    </rPh>
    <rPh sb="59" eb="62">
      <t>ジギョウショ</t>
    </rPh>
    <rPh sb="63" eb="65">
      <t>テイキョウ</t>
    </rPh>
    <rPh sb="69" eb="71">
      <t>ジギョウ</t>
    </rPh>
    <rPh sb="72" eb="73">
      <t>ラン</t>
    </rPh>
    <rPh sb="83" eb="84">
      <t>クダ</t>
    </rPh>
    <rPh sb="87" eb="89">
      <t>センタク</t>
    </rPh>
    <rPh sb="89" eb="90">
      <t>シキ</t>
    </rPh>
    <phoneticPr fontId="2"/>
  </si>
  <si>
    <t>（１）令和３年４月１日時点の定員数を入力して下さい。</t>
    <rPh sb="3" eb="5">
      <t>レイワ</t>
    </rPh>
    <rPh sb="6" eb="7">
      <t>ネン</t>
    </rPh>
    <rPh sb="8" eb="9">
      <t>ガツ</t>
    </rPh>
    <rPh sb="10" eb="11">
      <t>ニチ</t>
    </rPh>
    <rPh sb="11" eb="13">
      <t>ジテン</t>
    </rPh>
    <rPh sb="14" eb="16">
      <t>テイイン</t>
    </rPh>
    <rPh sb="16" eb="17">
      <t>スウ</t>
    </rPh>
    <rPh sb="22" eb="23">
      <t>クダ</t>
    </rPh>
    <phoneticPr fontId="2"/>
  </si>
  <si>
    <t>（２）令和３年４月１日時点の利用者数を障がい種別ごとに入力して下さい。（就労アセスメントのみの対象者は除く。）</t>
    <rPh sb="3" eb="5">
      <t>レイワ</t>
    </rPh>
    <rPh sb="6" eb="7">
      <t>ネン</t>
    </rPh>
    <rPh sb="8" eb="9">
      <t>ガツ</t>
    </rPh>
    <rPh sb="10" eb="11">
      <t>ニチ</t>
    </rPh>
    <rPh sb="11" eb="13">
      <t>ジテン</t>
    </rPh>
    <rPh sb="14" eb="16">
      <t>リヨウ</t>
    </rPh>
    <rPh sb="16" eb="17">
      <t>シャ</t>
    </rPh>
    <rPh sb="17" eb="18">
      <t>スウ</t>
    </rPh>
    <rPh sb="19" eb="20">
      <t>ショウ</t>
    </rPh>
    <rPh sb="22" eb="24">
      <t>シュベツ</t>
    </rPh>
    <rPh sb="31" eb="32">
      <t>クダ</t>
    </rPh>
    <phoneticPr fontId="2"/>
  </si>
  <si>
    <t>上記「身体障がい」の内訳を障がい種別ごとに入力して下さい。</t>
    <rPh sb="0" eb="2">
      <t>ジョウキ</t>
    </rPh>
    <rPh sb="3" eb="5">
      <t>シンタイ</t>
    </rPh>
    <rPh sb="5" eb="6">
      <t>ショウ</t>
    </rPh>
    <rPh sb="10" eb="12">
      <t>ウチワケ</t>
    </rPh>
    <rPh sb="13" eb="14">
      <t>ショウ</t>
    </rPh>
    <rPh sb="16" eb="18">
      <t>シュベツ</t>
    </rPh>
    <rPh sb="25" eb="26">
      <t>クダ</t>
    </rPh>
    <phoneticPr fontId="2"/>
  </si>
  <si>
    <t>（１）令和２年度中に利用を終了した方の退所理由について、障がい種別毎に人数を入力して下さい。
　　　（令和２年度：令和２年４月１日～令和３年３月31日）</t>
    <rPh sb="3" eb="5">
      <t>レイワ</t>
    </rPh>
    <rPh sb="6" eb="9">
      <t>ネンドチュウ</t>
    </rPh>
    <rPh sb="7" eb="8">
      <t>ド</t>
    </rPh>
    <rPh sb="8" eb="9">
      <t>ナカ</t>
    </rPh>
    <rPh sb="10" eb="12">
      <t>リヨウ</t>
    </rPh>
    <rPh sb="13" eb="15">
      <t>シュウリョウ</t>
    </rPh>
    <rPh sb="17" eb="18">
      <t>カタ</t>
    </rPh>
    <rPh sb="19" eb="21">
      <t>タイショ</t>
    </rPh>
    <rPh sb="21" eb="23">
      <t>リユウ</t>
    </rPh>
    <rPh sb="28" eb="29">
      <t>ショウ</t>
    </rPh>
    <rPh sb="31" eb="33">
      <t>シュベツ</t>
    </rPh>
    <rPh sb="33" eb="34">
      <t>ゴト</t>
    </rPh>
    <rPh sb="35" eb="37">
      <t>ニンズウ</t>
    </rPh>
    <rPh sb="42" eb="43">
      <t>クダ</t>
    </rPh>
    <rPh sb="51" eb="53">
      <t>レイワ</t>
    </rPh>
    <rPh sb="54" eb="56">
      <t>ネンド</t>
    </rPh>
    <rPh sb="55" eb="56">
      <t>ド</t>
    </rPh>
    <rPh sb="57" eb="59">
      <t>レイワ</t>
    </rPh>
    <rPh sb="60" eb="61">
      <t>ネン</t>
    </rPh>
    <rPh sb="66" eb="68">
      <t>レイワ</t>
    </rPh>
    <rPh sb="69" eb="70">
      <t>ネン</t>
    </rPh>
    <phoneticPr fontId="2"/>
  </si>
  <si>
    <t>（２）上記「身体障がい」であり「一般就労者（1.～3.）」の内訳を障がい種別ごとに入力して下さい。</t>
    <rPh sb="33" eb="34">
      <t>ショウ</t>
    </rPh>
    <rPh sb="36" eb="38">
      <t>シュベツ</t>
    </rPh>
    <rPh sb="45" eb="46">
      <t>クダ</t>
    </rPh>
    <phoneticPr fontId="2"/>
  </si>
  <si>
    <t>（３）（１）の「一般就労者（1.～3.）」の居住地（支給決定を受けた市町村）を入力してください。</t>
    <rPh sb="22" eb="25">
      <t>キョジュウチ</t>
    </rPh>
    <rPh sb="26" eb="28">
      <t>シキュウ</t>
    </rPh>
    <rPh sb="28" eb="30">
      <t>ケッテイ</t>
    </rPh>
    <rPh sb="31" eb="32">
      <t>ウ</t>
    </rPh>
    <rPh sb="34" eb="37">
      <t>シチョウソン</t>
    </rPh>
    <phoneticPr fontId="2"/>
  </si>
  <si>
    <t>（5）（4）の利用者のうち、公共職業安定所（ハローワーク）の支援を受けて就職した人数を入力してください。</t>
    <rPh sb="7" eb="9">
      <t>リヨウ</t>
    </rPh>
    <rPh sb="9" eb="10">
      <t>シャ</t>
    </rPh>
    <rPh sb="14" eb="16">
      <t>コウキョウ</t>
    </rPh>
    <rPh sb="16" eb="18">
      <t>ショクギョウ</t>
    </rPh>
    <rPh sb="18" eb="20">
      <t>アンテイ</t>
    </rPh>
    <rPh sb="20" eb="21">
      <t>ジョ</t>
    </rPh>
    <rPh sb="30" eb="32">
      <t>シエン</t>
    </rPh>
    <rPh sb="33" eb="34">
      <t>ウ</t>
    </rPh>
    <rPh sb="36" eb="38">
      <t>シュウショク</t>
    </rPh>
    <rPh sb="40" eb="42">
      <t>ニンズウ</t>
    </rPh>
    <phoneticPr fontId="58"/>
  </si>
  <si>
    <t>（6）令和２年度中の利用者の内、①個別支援計画の中に一般就労後の定着支援を目的に「関係機関からの支援を受ける」等の内容が
　　 記載されており、②実際に就業・生活支援センターに行き、相談や登録をした利用者の人数を入力してください。</t>
    <rPh sb="6" eb="8">
      <t>ネンド</t>
    </rPh>
    <rPh sb="8" eb="9">
      <t>ナカ</t>
    </rPh>
    <rPh sb="14" eb="15">
      <t>ウチ</t>
    </rPh>
    <rPh sb="103" eb="105">
      <t>ニンズウ</t>
    </rPh>
    <phoneticPr fontId="58"/>
  </si>
  <si>
    <t>４.起業・自営業（内職は除く）</t>
    <rPh sb="2" eb="3">
      <t>キ</t>
    </rPh>
    <rPh sb="3" eb="4">
      <t>ギョウ</t>
    </rPh>
    <rPh sb="5" eb="8">
      <t>ジエイギョウ</t>
    </rPh>
    <rPh sb="9" eb="11">
      <t>ナイショク</t>
    </rPh>
    <rPh sb="12" eb="13">
      <t>ノゾ</t>
    </rPh>
    <phoneticPr fontId="58"/>
  </si>
  <si>
    <t>令和２年度　就労人数調査（生活介護、自立訓練専用）</t>
    <rPh sb="0" eb="2">
      <t>レイワ</t>
    </rPh>
    <rPh sb="3" eb="5">
      <t>ネンド</t>
    </rPh>
    <rPh sb="4" eb="5">
      <t>ガンネン</t>
    </rPh>
    <rPh sb="6" eb="8">
      <t>シュウロウ</t>
    </rPh>
    <rPh sb="8" eb="10">
      <t>ニンズウ</t>
    </rPh>
    <rPh sb="10" eb="12">
      <t>チョウサ</t>
    </rPh>
    <phoneticPr fontId="19"/>
  </si>
  <si>
    <t>（7）（１）で「一般就労(1～3)」欄に入力した者のうち、令和２年４月１日～令和２年９月３０日の間に一般就労し、
　　　　　かつ、令和３年４月１日時点で６か月以上職場定着している者の人数を入力してください。</t>
    <rPh sb="24" eb="25">
      <t>モノ</t>
    </rPh>
    <rPh sb="65" eb="67">
      <t>レイワ</t>
    </rPh>
    <rPh sb="68" eb="69">
      <t>ネン</t>
    </rPh>
    <rPh sb="70" eb="71">
      <t>ガツ</t>
    </rPh>
    <rPh sb="72" eb="73">
      <t>ニチ</t>
    </rPh>
    <rPh sb="73" eb="75">
      <t>ジテン</t>
    </rPh>
    <rPh sb="78" eb="79">
      <t>ゲツ</t>
    </rPh>
    <rPh sb="79" eb="81">
      <t>イジョウ</t>
    </rPh>
    <rPh sb="81" eb="83">
      <t>ショクバ</t>
    </rPh>
    <rPh sb="83" eb="85">
      <t>テイチャク</t>
    </rPh>
    <rPh sb="89" eb="90">
      <t>モノ</t>
    </rPh>
    <rPh sb="91" eb="93">
      <t>ニンズウ</t>
    </rPh>
    <phoneticPr fontId="58"/>
  </si>
  <si>
    <t>（8）（7）で入力した者のうち、令和３年４月１日時点で就労定着支援事業を利用している者の人数を入力してください。</t>
    <rPh sb="11" eb="12">
      <t>モノ</t>
    </rPh>
    <rPh sb="16" eb="18">
      <t>レイワ</t>
    </rPh>
    <rPh sb="19" eb="20">
      <t>ネン</t>
    </rPh>
    <rPh sb="21" eb="22">
      <t>ガツ</t>
    </rPh>
    <rPh sb="23" eb="24">
      <t>ニチ</t>
    </rPh>
    <rPh sb="24" eb="26">
      <t>ジテン</t>
    </rPh>
    <rPh sb="27" eb="29">
      <t>シュウロウ</t>
    </rPh>
    <rPh sb="29" eb="31">
      <t>テイチャク</t>
    </rPh>
    <rPh sb="31" eb="33">
      <t>シエン</t>
    </rPh>
    <rPh sb="33" eb="35">
      <t>ジギョウ</t>
    </rPh>
    <rPh sb="36" eb="38">
      <t>リヨウ</t>
    </rPh>
    <rPh sb="42" eb="43">
      <t>モノ</t>
    </rPh>
    <rPh sb="44" eb="46">
      <t>ニンズウ</t>
    </rPh>
    <phoneticPr fontId="58"/>
  </si>
  <si>
    <t>事業形態（本紙で回答するもの）</t>
    <rPh sb="0" eb="2">
      <t>ジギョウ</t>
    </rPh>
    <rPh sb="2" eb="4">
      <t>ケイタイ</t>
    </rPh>
    <rPh sb="5" eb="6">
      <t>ホン</t>
    </rPh>
    <rPh sb="6" eb="7">
      <t>シ</t>
    </rPh>
    <rPh sb="8" eb="10">
      <t>カイトウ</t>
    </rPh>
    <phoneticPr fontId="2"/>
  </si>
  <si>
    <t>-</t>
    <phoneticPr fontId="19"/>
  </si>
  <si>
    <t>支援学校から直接入所</t>
    <rPh sb="0" eb="2">
      <t>シエン</t>
    </rPh>
    <rPh sb="2" eb="4">
      <t>ガッコウ</t>
    </rPh>
    <rPh sb="6" eb="8">
      <t>チョクセツ</t>
    </rPh>
    <rPh sb="8" eb="10">
      <t>ニュウショ</t>
    </rPh>
    <phoneticPr fontId="19"/>
  </si>
  <si>
    <t>前年度末支援学校卒業</t>
    <rPh sb="0" eb="3">
      <t>ゼンネンド</t>
    </rPh>
    <rPh sb="3" eb="4">
      <t>マツ</t>
    </rPh>
    <rPh sb="4" eb="6">
      <t>シエン</t>
    </rPh>
    <rPh sb="6" eb="8">
      <t>ガッコウ</t>
    </rPh>
    <rPh sb="8" eb="10">
      <t>ソツギョウ</t>
    </rPh>
    <phoneticPr fontId="19"/>
  </si>
  <si>
    <t>定着支援事業利用率</t>
    <rPh sb="0" eb="2">
      <t>テイチャク</t>
    </rPh>
    <rPh sb="2" eb="4">
      <t>シエン</t>
    </rPh>
    <rPh sb="4" eb="6">
      <t>ジギョウ</t>
    </rPh>
    <rPh sb="6" eb="9">
      <t>リヨウリツ</t>
    </rPh>
    <phoneticPr fontId="19"/>
  </si>
  <si>
    <t>利用者の障がい種別</t>
    <rPh sb="0" eb="3">
      <t>リヨウシャ</t>
    </rPh>
    <rPh sb="4" eb="5">
      <t>ショウ</t>
    </rPh>
    <rPh sb="7" eb="9">
      <t>シュベツ</t>
    </rPh>
    <phoneticPr fontId="2"/>
  </si>
  <si>
    <t>利用者数計</t>
    <rPh sb="0" eb="3">
      <t>リヨウシャ</t>
    </rPh>
    <rPh sb="3" eb="4">
      <t>スウ</t>
    </rPh>
    <rPh sb="4" eb="5">
      <t>ケイ</t>
    </rPh>
    <phoneticPr fontId="2"/>
  </si>
  <si>
    <t>←自動計算されます。</t>
    <rPh sb="1" eb="3">
      <t>ジドウ</t>
    </rPh>
    <rPh sb="3" eb="5">
      <t>ケイサン</t>
    </rPh>
    <phoneticPr fontId="19"/>
  </si>
  <si>
    <t>（4）令和２年度中の利用者のうち、①個別支援計画の中に一般就労への移行を目的に「就職活動を行う」等の内容が記載されており、
　　 ②実際に公共職業安定所（ハローワーク）へ行くよう促した利用者の人数を入力してください。</t>
    <rPh sb="3" eb="5">
      <t>レイワ</t>
    </rPh>
    <rPh sb="6" eb="8">
      <t>ネンド</t>
    </rPh>
    <rPh sb="7" eb="8">
      <t>ド</t>
    </rPh>
    <rPh sb="8" eb="9">
      <t>ナカ</t>
    </rPh>
    <rPh sb="96" eb="98">
      <t>ニンズウ</t>
    </rPh>
    <phoneticPr fontId="58"/>
  </si>
  <si>
    <t>（３）令和３年４月１日時点の利用者のうち、支援学校を卒業してから直接入所した方の人数</t>
    <rPh sb="3" eb="5">
      <t>レイワ</t>
    </rPh>
    <rPh sb="6" eb="7">
      <t>ネン</t>
    </rPh>
    <rPh sb="8" eb="9">
      <t>ガツ</t>
    </rPh>
    <rPh sb="10" eb="11">
      <t>ニチ</t>
    </rPh>
    <rPh sb="11" eb="13">
      <t>ジテン</t>
    </rPh>
    <rPh sb="14" eb="17">
      <t>リヨウシャ</t>
    </rPh>
    <rPh sb="21" eb="23">
      <t>シエン</t>
    </rPh>
    <rPh sb="23" eb="25">
      <t>ガッコウ</t>
    </rPh>
    <rPh sb="26" eb="28">
      <t>ソツギョウ</t>
    </rPh>
    <rPh sb="32" eb="34">
      <t>チョクセツ</t>
    </rPh>
    <rPh sb="34" eb="36">
      <t>ニュウショ</t>
    </rPh>
    <rPh sb="38" eb="39">
      <t>カタ</t>
    </rPh>
    <rPh sb="40" eb="42">
      <t>ニンズウ</t>
    </rPh>
    <phoneticPr fontId="2"/>
  </si>
  <si>
    <t>【記載要領】
　・　水色のセルに回答を入力または選択してください（オレンジのセルについては自動計算されます。）。
　・　多機能型で事業を運営している場合は、各事業ごとに調査票を分けて回答してください。</t>
    <phoneticPr fontId="19"/>
  </si>
  <si>
    <r>
      <t>（４）（３）のうち、</t>
    </r>
    <r>
      <rPr>
        <u/>
        <sz val="11"/>
        <color theme="1"/>
        <rFont val="Meiryo UI"/>
        <family val="3"/>
        <charset val="128"/>
      </rPr>
      <t>令和３年３月</t>
    </r>
    <r>
      <rPr>
        <sz val="11"/>
        <color theme="1"/>
        <rFont val="Meiryo UI"/>
        <family val="3"/>
        <charset val="128"/>
      </rPr>
      <t>に支援学校を卒業した方の人数</t>
    </r>
    <rPh sb="10" eb="12">
      <t>レイワ</t>
    </rPh>
    <rPh sb="13" eb="14">
      <t>ネン</t>
    </rPh>
    <rPh sb="15" eb="16">
      <t>ガツ</t>
    </rPh>
    <rPh sb="17" eb="19">
      <t>シエン</t>
    </rPh>
    <rPh sb="19" eb="21">
      <t>ガッコウ</t>
    </rPh>
    <rPh sb="22" eb="24">
      <t>ソツギョウ</t>
    </rPh>
    <rPh sb="26" eb="27">
      <t>カタ</t>
    </rPh>
    <rPh sb="28" eb="30">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</si>
</sst>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 #,##0.00_ ;_ * \-#,##0.00_ ;_ * &quot;-&quot;??_ ;_ @_ "/>
    <numFmt numFmtId="176" formatCode="#,##0\ &quot;F&quot;;[Red]\-#,##0\ &quot;F&quot;"/>
    <numFmt numFmtId="177" formatCode="_(&quot;$&quot;* #,##0_);_(&quot;$&quot;* \(#,##0\);_(&quot;$&quot;* &quot;-&quot;_);_(@_)"/>
    <numFmt numFmtId="178" formatCode="_(&quot;$&quot;* #,##0.00_);_(&quot;$&quot;* \(#,##0.00\);_(&quot;$&quot;* &quot;-&quot;??_);_(@_)"/>
    <numFmt numFmtId="179" formatCode="&quot;SFr.&quot;#,##0;[Red]&quot;SFr.&quot;\-#,##0"/>
    <numFmt numFmtId="180" formatCode="#,##0;\-#,##0;&quot;-&quot;"/>
    <numFmt numFmtId="181" formatCode="0_);[Red]\(0\)"/>
    <numFmt numFmtId="182" formatCode="[$-411]ge\.m\.d;@"/>
    <numFmt numFmtId="183" formatCode="#,##0_);[Red]\(#,##0\)"/>
    <numFmt numFmtId="184" formatCode="m&quot;月&quot;d&quot;日&quot;;@"/>
    <numFmt numFmtId="185" formatCode="0.0%"/>
  </numFmts>
  <fonts count="69">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name val="ＭＳ Ｐ明朝"/>
      <family val="1"/>
      <charset val="128"/>
    </font>
    <font>
      <sz val="10"/>
      <name val="Arial"/>
      <family val="2"/>
    </font>
    <font>
      <sz val="9"/>
      <name val="Times New Roman"/>
      <family val="1"/>
    </font>
    <font>
      <b/>
      <sz val="12"/>
      <name val="Arial"/>
      <family val="2"/>
    </font>
    <font>
      <sz val="10"/>
      <name val="ＭＳ ゴシック"/>
      <family val="3"/>
      <charset val="128"/>
    </font>
    <font>
      <sz val="11"/>
      <name val="ＭＳ Ｐゴシック"/>
      <family val="3"/>
      <charset val="128"/>
    </font>
    <font>
      <sz val="8"/>
      <color indexed="16"/>
      <name val="Century Schoolbook"/>
      <family val="1"/>
    </font>
    <font>
      <b/>
      <i/>
      <sz val="10"/>
      <name val="Times New Roman"/>
      <family val="1"/>
    </font>
    <font>
      <b/>
      <sz val="11"/>
      <name val="Helv"/>
      <family val="2"/>
    </font>
    <font>
      <b/>
      <sz val="9"/>
      <name val="Times New Roman"/>
      <family val="1"/>
    </font>
    <font>
      <sz val="10"/>
      <name val="ＭＳ Ｐゴシック"/>
      <family val="3"/>
      <charset val="128"/>
    </font>
    <font>
      <sz val="14"/>
      <name val="ＭＳ 明朝"/>
      <family val="1"/>
      <charset val="128"/>
    </font>
    <font>
      <sz val="11"/>
      <color indexed="8"/>
      <name val="ＭＳ Ｐゴシック"/>
      <family val="3"/>
      <charset val="128"/>
    </font>
    <font>
      <sz val="10"/>
      <color indexed="8"/>
      <name val="Arial"/>
      <family val="2"/>
    </font>
    <font>
      <sz val="11"/>
      <color theme="1"/>
      <name val="ＭＳ Ｐゴシック"/>
      <family val="3"/>
      <charset val="128"/>
    </font>
    <font>
      <sz val="11"/>
      <color theme="1"/>
      <name val="メイリオ"/>
      <family val="3"/>
      <charset val="128"/>
    </font>
    <font>
      <sz val="6"/>
      <name val="ＭＳ Ｐゴシック"/>
      <family val="2"/>
      <charset val="128"/>
      <scheme val="minor"/>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63"/>
      <name val="ＭＳ Ｐゴシック"/>
      <family val="3"/>
      <charset val="128"/>
    </font>
    <font>
      <sz val="11"/>
      <color indexed="23"/>
      <name val="ＭＳ Ｐゴシック"/>
      <family val="3"/>
      <charset val="128"/>
    </font>
    <font>
      <sz val="11"/>
      <color indexed="58"/>
      <name val="ＭＳ Ｐゴシック"/>
      <family val="3"/>
      <charset val="128"/>
    </font>
    <font>
      <sz val="11"/>
      <color indexed="19"/>
      <name val="ＭＳ Ｐゴシック"/>
      <family val="3"/>
      <charset val="128"/>
    </font>
    <font>
      <sz val="11"/>
      <color indexed="16"/>
      <name val="ＭＳ Ｐゴシック"/>
      <family val="3"/>
      <charset val="128"/>
    </font>
    <font>
      <sz val="11"/>
      <color theme="1"/>
      <name val="Meiryo UI"/>
      <family val="3"/>
      <charset val="128"/>
    </font>
    <font>
      <b/>
      <sz val="12"/>
      <color rgb="FFFF0000"/>
      <name val="Meiryo UI"/>
      <family val="3"/>
      <charset val="128"/>
    </font>
    <font>
      <sz val="10"/>
      <name val="メイリオ"/>
      <family val="3"/>
      <charset val="128"/>
    </font>
    <font>
      <b/>
      <sz val="11"/>
      <color rgb="FFFF0000"/>
      <name val="メイリオ"/>
      <family val="3"/>
      <charset val="128"/>
    </font>
    <font>
      <sz val="10"/>
      <color theme="1"/>
      <name val="メイリオ"/>
      <family val="3"/>
      <charset val="128"/>
    </font>
    <font>
      <sz val="12"/>
      <color theme="1"/>
      <name val="Meiryo UI"/>
      <family val="3"/>
      <charset val="128"/>
    </font>
    <font>
      <sz val="11"/>
      <color rgb="FFFF0000"/>
      <name val="Meiryo UI"/>
      <family val="3"/>
      <charset val="128"/>
    </font>
    <font>
      <b/>
      <sz val="11"/>
      <color rgb="FFFF0000"/>
      <name val="Meiryo UI"/>
      <family val="3"/>
      <charset val="128"/>
    </font>
    <font>
      <b/>
      <sz val="10"/>
      <color rgb="FFFF0000"/>
      <name val="Meiryo UI"/>
      <family val="3"/>
      <charset val="128"/>
    </font>
    <font>
      <sz val="22"/>
      <color theme="1"/>
      <name val="Meiryo UI"/>
      <family val="3"/>
      <charset val="128"/>
    </font>
    <font>
      <sz val="10"/>
      <color theme="1"/>
      <name val="Meiryo UI"/>
      <family val="3"/>
      <charset val="128"/>
    </font>
    <font>
      <sz val="11"/>
      <name val="Meiryo UI"/>
      <family val="3"/>
      <charset val="128"/>
    </font>
    <font>
      <sz val="10"/>
      <name val="Meiryo UI"/>
      <family val="3"/>
      <charset val="128"/>
    </font>
    <font>
      <b/>
      <sz val="11"/>
      <color theme="1"/>
      <name val="Meiryo UI"/>
      <family val="3"/>
      <charset val="128"/>
    </font>
    <font>
      <sz val="8"/>
      <color theme="1"/>
      <name val="Meiryo UI"/>
      <family val="3"/>
      <charset val="128"/>
    </font>
    <font>
      <sz val="9"/>
      <color theme="1"/>
      <name val="メイリオ"/>
      <family val="3"/>
      <charset val="128"/>
    </font>
    <font>
      <sz val="6"/>
      <name val="ＭＳ Ｐゴシック"/>
      <family val="3"/>
      <charset val="128"/>
    </font>
    <font>
      <sz val="11"/>
      <color rgb="FF3333FF"/>
      <name val="Meiryo UI"/>
      <family val="3"/>
      <charset val="128"/>
    </font>
    <font>
      <sz val="10"/>
      <color theme="1"/>
      <name val="HGPｺﾞｼｯｸM"/>
      <family val="3"/>
      <charset val="128"/>
    </font>
    <font>
      <u/>
      <sz val="11"/>
      <color theme="10"/>
      <name val="ＭＳ Ｐゴシック"/>
      <family val="2"/>
      <charset val="128"/>
      <scheme val="minor"/>
    </font>
    <font>
      <b/>
      <sz val="12"/>
      <color rgb="FFC00000"/>
      <name val="Meiryo UI"/>
      <family val="3"/>
      <charset val="128"/>
    </font>
    <font>
      <b/>
      <u/>
      <sz val="10"/>
      <color rgb="FFFF0000"/>
      <name val="Meiryo UI"/>
      <family val="3"/>
      <charset val="128"/>
    </font>
    <font>
      <b/>
      <u/>
      <sz val="11"/>
      <color rgb="FFFF0000"/>
      <name val="Meiryo UI"/>
      <family val="3"/>
      <charset val="128"/>
    </font>
    <font>
      <sz val="11"/>
      <color theme="1"/>
      <name val="ＭＳ Ｐゴシック"/>
      <family val="2"/>
      <charset val="128"/>
      <scheme val="minor"/>
    </font>
    <font>
      <u/>
      <sz val="11"/>
      <color theme="10"/>
      <name val="Meiryo UI"/>
      <family val="3"/>
      <charset val="128"/>
    </font>
    <font>
      <u/>
      <sz val="11"/>
      <color theme="1"/>
      <name val="Meiryo UI"/>
      <family val="3"/>
      <charset val="128"/>
    </font>
    <font>
      <sz val="11"/>
      <color indexed="81"/>
      <name val="MS P ゴシック"/>
      <family val="3"/>
      <charset val="128"/>
    </font>
  </fonts>
  <fills count="63">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indexed="31"/>
      </patternFill>
    </fill>
    <fill>
      <patternFill patternType="solid">
        <fgColor indexed="31"/>
        <bgColor indexed="41"/>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45"/>
      </patternFill>
    </fill>
    <fill>
      <patternFill patternType="solid">
        <fgColor indexed="27"/>
      </patternFill>
    </fill>
    <fill>
      <patternFill patternType="solid">
        <fgColor indexed="27"/>
        <bgColor indexed="42"/>
      </patternFill>
    </fill>
    <fill>
      <patternFill patternType="solid">
        <fgColor indexed="47"/>
      </patternFill>
    </fill>
    <fill>
      <patternFill patternType="solid">
        <fgColor indexed="47"/>
        <bgColor indexed="24"/>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8"/>
        <bgColor indexed="18"/>
      </patternFill>
    </fill>
    <fill>
      <patternFill patternType="solid">
        <fgColor indexed="23"/>
        <bgColor indexed="55"/>
      </patternFill>
    </fill>
    <fill>
      <patternFill patternType="solid">
        <fgColor indexed="41"/>
        <bgColor indexed="31"/>
      </patternFill>
    </fill>
    <fill>
      <patternFill patternType="solid">
        <fgColor indexed="24"/>
        <bgColor indexed="47"/>
      </patternFill>
    </fill>
    <fill>
      <patternFill patternType="solid">
        <fgColor indexed="16"/>
        <bgColor indexed="10"/>
      </patternFill>
    </fill>
    <fill>
      <patternFill patternType="solid">
        <fgColor indexed="26"/>
        <bgColor indexed="9"/>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16"/>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55"/>
      </patternFill>
    </fill>
    <fill>
      <patternFill patternType="solid">
        <fgColor indexed="55"/>
        <bgColor indexed="23"/>
      </patternFill>
    </fill>
    <fill>
      <patternFill patternType="solid">
        <fgColor indexed="43"/>
      </patternFill>
    </fill>
    <fill>
      <patternFill patternType="solid">
        <fgColor indexed="43"/>
        <bgColor indexed="26"/>
      </patternFill>
    </fill>
    <fill>
      <patternFill patternType="solid">
        <fgColor indexed="26"/>
      </patternFill>
    </fill>
    <fill>
      <patternFill patternType="solid">
        <fgColor indexed="22"/>
      </patternFill>
    </fill>
    <fill>
      <patternFill patternType="solid">
        <fgColor indexed="22"/>
        <bgColor indexed="31"/>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99FF99"/>
        <bgColor indexed="64"/>
      </patternFill>
    </fill>
    <fill>
      <patternFill patternType="solid">
        <fgColor theme="0" tint="-0.34998626667073579"/>
        <bgColor indexed="64"/>
      </patternFill>
    </fill>
  </fills>
  <borders count="130">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double">
        <color indexed="64"/>
      </top>
      <bottom style="double">
        <color indexed="64"/>
      </bottom>
      <diagonal/>
    </border>
    <border>
      <left/>
      <right/>
      <top/>
      <bottom style="double">
        <color auto="1"/>
      </bottom>
      <diagonal/>
    </border>
    <border>
      <left style="double">
        <color indexed="64"/>
      </left>
      <right/>
      <top style="thin">
        <color indexed="64"/>
      </top>
      <bottom style="thin">
        <color indexed="64"/>
      </bottom>
      <diagonal/>
    </border>
    <border>
      <left style="thin">
        <color indexed="64"/>
      </left>
      <right style="thin">
        <color indexed="64"/>
      </right>
      <top style="medium">
        <color indexed="64"/>
      </top>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medium">
        <color auto="1"/>
      </right>
      <top style="thin">
        <color auto="1"/>
      </top>
      <bottom style="thin">
        <color auto="1"/>
      </bottom>
      <diagonal/>
    </border>
    <border>
      <left style="double">
        <color indexed="64"/>
      </left>
      <right/>
      <top style="thin">
        <color indexed="64"/>
      </top>
      <bottom style="double">
        <color indexed="64"/>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style="double">
        <color auto="1"/>
      </right>
      <top style="double">
        <color auto="1"/>
      </top>
      <bottom style="thin">
        <color auto="1"/>
      </bottom>
      <diagonal/>
    </border>
    <border>
      <left style="double">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double">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medium">
        <color indexed="64"/>
      </left>
      <right/>
      <top style="double">
        <color indexed="64"/>
      </top>
      <bottom style="double">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style="double">
        <color auto="1"/>
      </right>
      <top style="thin">
        <color auto="1"/>
      </top>
      <bottom style="thin">
        <color auto="1"/>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auto="1"/>
      </left>
      <right style="double">
        <color auto="1"/>
      </right>
      <top style="thin">
        <color auto="1"/>
      </top>
      <bottom style="double">
        <color auto="1"/>
      </bottom>
      <diagonal/>
    </border>
    <border>
      <left style="thin">
        <color indexed="64"/>
      </left>
      <right style="thin">
        <color indexed="64"/>
      </right>
      <top/>
      <bottom style="medium">
        <color indexed="64"/>
      </bottom>
      <diagonal/>
    </border>
    <border>
      <left/>
      <right style="double">
        <color indexed="64"/>
      </right>
      <top style="double">
        <color indexed="64"/>
      </top>
      <bottom style="double">
        <color indexed="64"/>
      </bottom>
      <diagonal/>
    </border>
    <border>
      <left style="medium">
        <color indexed="64"/>
      </left>
      <right/>
      <top style="thin">
        <color indexed="64"/>
      </top>
      <bottom/>
      <diagonal/>
    </border>
    <border>
      <left style="hair">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style="double">
        <color indexed="64"/>
      </right>
      <top style="double">
        <color indexed="64"/>
      </top>
      <bottom style="thin">
        <color indexed="64"/>
      </bottom>
      <diagonal/>
    </border>
    <border>
      <left/>
      <right/>
      <top/>
      <bottom style="double">
        <color indexed="64"/>
      </bottom>
      <diagonal/>
    </border>
    <border>
      <left style="double">
        <color indexed="64"/>
      </left>
      <right/>
      <top style="double">
        <color indexed="64"/>
      </top>
      <bottom style="double">
        <color indexed="64"/>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style="double">
        <color auto="1"/>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double">
        <color auto="1"/>
      </left>
      <right style="double">
        <color auto="1"/>
      </right>
      <top style="thin">
        <color auto="1"/>
      </top>
      <bottom style="thin">
        <color auto="1"/>
      </bottom>
      <diagonal/>
    </border>
    <border diagonalUp="1">
      <left style="medium">
        <color indexed="64"/>
      </left>
      <right style="double">
        <color indexed="64"/>
      </right>
      <top style="double">
        <color indexed="64"/>
      </top>
      <bottom style="double">
        <color indexed="64"/>
      </bottom>
      <diagonal style="thin">
        <color indexed="64"/>
      </diagonal>
    </border>
    <border diagonalUp="1">
      <left style="medium">
        <color indexed="64"/>
      </left>
      <right style="medium">
        <color indexed="64"/>
      </right>
      <top style="double">
        <color indexed="64"/>
      </top>
      <bottom style="double">
        <color indexed="64"/>
      </bottom>
      <diagonal style="thin">
        <color indexed="64"/>
      </diagonal>
    </border>
  </borders>
  <cellStyleXfs count="157">
    <xf numFmtId="0" fontId="0" fillId="0" borderId="0">
      <alignment vertical="center"/>
    </xf>
    <xf numFmtId="0" fontId="1" fillId="0" borderId="0"/>
    <xf numFmtId="176" fontId="3" fillId="0" borderId="0" applyFill="0" applyBorder="0" applyAlignment="0"/>
    <xf numFmtId="43" fontId="4" fillId="0" borderId="0" applyFont="0" applyFill="0" applyBorder="0" applyAlignment="0" applyProtection="0"/>
    <xf numFmtId="177" fontId="4" fillId="0" borderId="0" applyFont="0" applyFill="0" applyBorder="0" applyAlignment="0" applyProtection="0"/>
    <xf numFmtId="178" fontId="4" fillId="0" borderId="0" applyFont="0" applyFill="0" applyBorder="0" applyAlignment="0" applyProtection="0"/>
    <xf numFmtId="0" fontId="5" fillId="0" borderId="0">
      <alignment horizontal="left"/>
    </xf>
    <xf numFmtId="0" fontId="6" fillId="0" borderId="2" applyNumberFormat="0" applyAlignment="0" applyProtection="0">
      <alignment horizontal="left" vertical="center"/>
    </xf>
    <xf numFmtId="0" fontId="6" fillId="0" borderId="1">
      <alignment horizontal="left" vertical="center"/>
    </xf>
    <xf numFmtId="0" fontId="7" fillId="0" borderId="0" applyBorder="0"/>
    <xf numFmtId="0" fontId="7" fillId="0" borderId="0"/>
    <xf numFmtId="179" fontId="8" fillId="0" borderId="0"/>
    <xf numFmtId="0" fontId="4" fillId="0" borderId="0"/>
    <xf numFmtId="4" fontId="5" fillId="0" borderId="0">
      <alignment horizontal="right"/>
    </xf>
    <xf numFmtId="4" fontId="9" fillId="0" borderId="0">
      <alignment horizontal="right"/>
    </xf>
    <xf numFmtId="0" fontId="10" fillId="0" borderId="0">
      <alignment horizontal="left"/>
    </xf>
    <xf numFmtId="49" fontId="7" fillId="0" borderId="0">
      <alignment horizontal="center" vertical="top"/>
      <protection locked="0"/>
    </xf>
    <xf numFmtId="0" fontId="11" fillId="0" borderId="0"/>
    <xf numFmtId="0" fontId="12" fillId="0" borderId="0">
      <alignment horizontal="center"/>
    </xf>
    <xf numFmtId="0" fontId="13" fillId="0" borderId="0">
      <alignment vertical="center"/>
    </xf>
    <xf numFmtId="0" fontId="14" fillId="0" borderId="0"/>
    <xf numFmtId="180" fontId="16" fillId="0" borderId="0" applyFill="0" applyBorder="0" applyAlignment="0"/>
    <xf numFmtId="0" fontId="15" fillId="0" borderId="0">
      <alignment vertical="center"/>
    </xf>
    <xf numFmtId="0" fontId="8" fillId="0" borderId="0"/>
    <xf numFmtId="0" fontId="8" fillId="0" borderId="0"/>
    <xf numFmtId="180" fontId="16" fillId="0" borderId="0" applyFill="0" applyBorder="0" applyAlignment="0"/>
    <xf numFmtId="0" fontId="17" fillId="0" borderId="0">
      <alignment vertical="center"/>
    </xf>
    <xf numFmtId="0" fontId="8"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Protection="0">
      <alignment vertical="center"/>
    </xf>
    <xf numFmtId="0" fontId="15" fillId="5" borderId="0" applyNumberFormat="0" applyBorder="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Protection="0">
      <alignment vertical="center"/>
    </xf>
    <xf numFmtId="0" fontId="15" fillId="7" borderId="0" applyNumberFormat="0" applyBorder="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Protection="0">
      <alignment vertical="center"/>
    </xf>
    <xf numFmtId="0" fontId="15" fillId="9" borderId="0" applyNumberFormat="0" applyBorder="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Protection="0">
      <alignment vertical="center"/>
    </xf>
    <xf numFmtId="0" fontId="15" fillId="11" borderId="0" applyNumberFormat="0" applyBorder="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Protection="0">
      <alignment vertical="center"/>
    </xf>
    <xf numFmtId="0" fontId="15" fillId="13" borderId="0" applyNumberFormat="0" applyBorder="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Protection="0">
      <alignment vertical="center"/>
    </xf>
    <xf numFmtId="0" fontId="15" fillId="15" borderId="0" applyNumberFormat="0" applyBorder="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Protection="0">
      <alignment vertical="center"/>
    </xf>
    <xf numFmtId="0" fontId="15" fillId="17" borderId="0" applyNumberFormat="0" applyBorder="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Protection="0">
      <alignment vertical="center"/>
    </xf>
    <xf numFmtId="0" fontId="15" fillId="19" borderId="0" applyNumberFormat="0" applyBorder="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Protection="0">
      <alignment vertical="center"/>
    </xf>
    <xf numFmtId="0" fontId="15" fillId="21" borderId="0" applyNumberFormat="0" applyBorder="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Protection="0">
      <alignment vertical="center"/>
    </xf>
    <xf numFmtId="0" fontId="15" fillId="11" borderId="0" applyNumberFormat="0" applyBorder="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Protection="0">
      <alignment vertical="center"/>
    </xf>
    <xf numFmtId="0" fontId="15" fillId="17" borderId="0" applyNumberFormat="0" applyBorder="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Protection="0">
      <alignment vertical="center"/>
    </xf>
    <xf numFmtId="0" fontId="15" fillId="23" borderId="0" applyNumberFormat="0" applyBorder="0" applyProtection="0">
      <alignment vertical="center"/>
    </xf>
    <xf numFmtId="0" fontId="21" fillId="24" borderId="0" applyNumberFormat="0" applyBorder="0" applyAlignment="0" applyProtection="0">
      <alignment vertical="center"/>
    </xf>
    <xf numFmtId="0" fontId="21" fillId="25" borderId="0" applyNumberFormat="0" applyBorder="0" applyProtection="0">
      <alignment vertical="center"/>
    </xf>
    <xf numFmtId="0" fontId="21" fillId="18" borderId="0" applyNumberFormat="0" applyBorder="0" applyAlignment="0" applyProtection="0">
      <alignment vertical="center"/>
    </xf>
    <xf numFmtId="0" fontId="21" fillId="19" borderId="0" applyNumberFormat="0" applyBorder="0" applyProtection="0">
      <alignment vertical="center"/>
    </xf>
    <xf numFmtId="0" fontId="21" fillId="20" borderId="0" applyNumberFormat="0" applyBorder="0" applyAlignment="0" applyProtection="0">
      <alignment vertical="center"/>
    </xf>
    <xf numFmtId="0" fontId="21" fillId="21" borderId="0" applyNumberFormat="0" applyBorder="0" applyProtection="0">
      <alignment vertical="center"/>
    </xf>
    <xf numFmtId="0" fontId="21" fillId="26" borderId="0" applyNumberFormat="0" applyBorder="0" applyAlignment="0" applyProtection="0">
      <alignment vertical="center"/>
    </xf>
    <xf numFmtId="0" fontId="21" fillId="27" borderId="0" applyNumberFormat="0" applyBorder="0" applyProtection="0">
      <alignment vertical="center"/>
    </xf>
    <xf numFmtId="0" fontId="21" fillId="28" borderId="0" applyNumberFormat="0" applyBorder="0" applyAlignment="0" applyProtection="0">
      <alignment vertical="center"/>
    </xf>
    <xf numFmtId="0" fontId="21" fillId="29" borderId="0" applyNumberFormat="0" applyBorder="0" applyProtection="0">
      <alignment vertical="center"/>
    </xf>
    <xf numFmtId="0" fontId="21" fillId="30" borderId="0" applyNumberFormat="0" applyBorder="0" applyAlignment="0" applyProtection="0">
      <alignment vertical="center"/>
    </xf>
    <xf numFmtId="0" fontId="21" fillId="31" borderId="0" applyNumberFormat="0" applyBorder="0" applyProtection="0">
      <alignment vertical="center"/>
    </xf>
    <xf numFmtId="0" fontId="15" fillId="0" borderId="0" applyNumberFormat="0" applyFill="0" applyBorder="0" applyProtection="0">
      <alignment vertical="center"/>
    </xf>
    <xf numFmtId="0" fontId="21" fillId="32" borderId="0" applyNumberFormat="0" applyBorder="0" applyProtection="0">
      <alignment vertical="center"/>
    </xf>
    <xf numFmtId="0" fontId="21" fillId="33" borderId="0" applyNumberFormat="0" applyBorder="0" applyProtection="0">
      <alignment vertical="center"/>
    </xf>
    <xf numFmtId="0" fontId="15" fillId="34" borderId="0" applyNumberFormat="0" applyBorder="0" applyProtection="0">
      <alignment vertical="center"/>
    </xf>
    <xf numFmtId="0" fontId="41" fillId="35" borderId="0" applyNumberFormat="0" applyBorder="0" applyProtection="0">
      <alignment vertical="center"/>
    </xf>
    <xf numFmtId="0" fontId="21" fillId="36" borderId="0" applyNumberFormat="0" applyBorder="0" applyProtection="0">
      <alignment vertical="center"/>
    </xf>
    <xf numFmtId="0" fontId="38" fillId="0" borderId="0" applyNumberFormat="0" applyFill="0" applyBorder="0" applyProtection="0">
      <alignment vertical="center"/>
    </xf>
    <xf numFmtId="0" fontId="39" fillId="9" borderId="0" applyNumberFormat="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15" fillId="0" borderId="0" applyNumberFormat="0" applyFill="0" applyBorder="0" applyProtection="0">
      <alignment vertical="center"/>
    </xf>
    <xf numFmtId="0" fontId="40" fillId="37" borderId="0" applyNumberFormat="0" applyBorder="0" applyProtection="0">
      <alignment vertical="center"/>
    </xf>
    <xf numFmtId="0" fontId="37" fillId="37" borderId="9" applyNumberFormat="0" applyProtection="0">
      <alignment vertical="center"/>
    </xf>
    <xf numFmtId="0" fontId="8" fillId="0" borderId="0" applyNumberFormat="0" applyFill="0" applyBorder="0" applyProtection="0">
      <alignment vertical="center"/>
    </xf>
    <xf numFmtId="0" fontId="8" fillId="0" borderId="0" applyNumberFormat="0" applyFill="0" applyBorder="0" applyProtection="0">
      <alignment vertical="center"/>
    </xf>
    <xf numFmtId="0" fontId="41" fillId="0" borderId="0" applyNumberFormat="0" applyFill="0" applyBorder="0" applyProtection="0">
      <alignment vertical="center"/>
    </xf>
    <xf numFmtId="0" fontId="21" fillId="38" borderId="0" applyNumberFormat="0" applyBorder="0" applyAlignment="0" applyProtection="0">
      <alignment vertical="center"/>
    </xf>
    <xf numFmtId="0" fontId="21" fillId="39" borderId="0" applyNumberFormat="0" applyBorder="0" applyProtection="0">
      <alignment vertical="center"/>
    </xf>
    <xf numFmtId="0" fontId="21" fillId="40" borderId="0" applyNumberFormat="0" applyBorder="0" applyAlignment="0" applyProtection="0">
      <alignment vertical="center"/>
    </xf>
    <xf numFmtId="0" fontId="21" fillId="41" borderId="0" applyNumberFormat="0" applyBorder="0" applyProtection="0">
      <alignment vertical="center"/>
    </xf>
    <xf numFmtId="0" fontId="21" fillId="42" borderId="0" applyNumberFormat="0" applyBorder="0" applyAlignment="0" applyProtection="0">
      <alignment vertical="center"/>
    </xf>
    <xf numFmtId="0" fontId="21" fillId="43" borderId="0" applyNumberFormat="0" applyBorder="0" applyProtection="0">
      <alignment vertical="center"/>
    </xf>
    <xf numFmtId="0" fontId="21" fillId="26" borderId="0" applyNumberFormat="0" applyBorder="0" applyAlignment="0" applyProtection="0">
      <alignment vertical="center"/>
    </xf>
    <xf numFmtId="0" fontId="21" fillId="27" borderId="0" applyNumberFormat="0" applyBorder="0" applyProtection="0">
      <alignment vertical="center"/>
    </xf>
    <xf numFmtId="0" fontId="21" fillId="28" borderId="0" applyNumberFormat="0" applyBorder="0" applyAlignment="0" applyProtection="0">
      <alignment vertical="center"/>
    </xf>
    <xf numFmtId="0" fontId="21" fillId="29" borderId="0" applyNumberFormat="0" applyBorder="0" applyProtection="0">
      <alignment vertical="center"/>
    </xf>
    <xf numFmtId="0" fontId="21" fillId="44" borderId="0" applyNumberFormat="0" applyBorder="0" applyAlignment="0" applyProtection="0">
      <alignment vertical="center"/>
    </xf>
    <xf numFmtId="0" fontId="21" fillId="45" borderId="0" applyNumberFormat="0" applyBorder="0" applyProtection="0">
      <alignment vertical="center"/>
    </xf>
    <xf numFmtId="0" fontId="22" fillId="0" borderId="0" applyNumberFormat="0" applyFill="0" applyBorder="0" applyAlignment="0" applyProtection="0">
      <alignment vertical="center"/>
    </xf>
    <xf numFmtId="0" fontId="22" fillId="0" borderId="0" applyNumberFormat="0" applyFill="0" applyBorder="0" applyProtection="0">
      <alignment vertical="center"/>
    </xf>
    <xf numFmtId="0" fontId="23" fillId="46" borderId="10" applyNumberFormat="0" applyAlignment="0" applyProtection="0">
      <alignment vertical="center"/>
    </xf>
    <xf numFmtId="0" fontId="23" fillId="47" borderId="10" applyNumberFormat="0" applyProtection="0">
      <alignment vertical="center"/>
    </xf>
    <xf numFmtId="0" fontId="24" fillId="48" borderId="0" applyNumberFormat="0" applyBorder="0" applyAlignment="0" applyProtection="0">
      <alignment vertical="center"/>
    </xf>
    <xf numFmtId="0" fontId="24" fillId="49" borderId="0" applyNumberFormat="0" applyBorder="0" applyProtection="0">
      <alignment vertical="center"/>
    </xf>
    <xf numFmtId="0" fontId="20" fillId="0" borderId="0" applyBorder="0" applyProtection="0">
      <alignment vertical="center"/>
    </xf>
    <xf numFmtId="0" fontId="20" fillId="0" borderId="0" applyNumberFormat="0" applyFill="0" applyBorder="0" applyProtection="0">
      <alignment vertical="center"/>
    </xf>
    <xf numFmtId="0" fontId="8" fillId="50" borderId="11" applyNumberFormat="0" applyFont="0" applyAlignment="0" applyProtection="0">
      <alignment vertical="center"/>
    </xf>
    <xf numFmtId="0" fontId="8" fillId="37" borderId="11" applyNumberFormat="0" applyProtection="0">
      <alignment vertical="center"/>
    </xf>
    <xf numFmtId="0" fontId="15" fillId="50" borderId="11" applyNumberFormat="0" applyFont="0" applyAlignment="0" applyProtection="0">
      <alignment vertical="center"/>
    </xf>
    <xf numFmtId="0" fontId="8" fillId="37" borderId="11" applyNumberFormat="0" applyProtection="0">
      <alignment vertical="center"/>
    </xf>
    <xf numFmtId="0" fontId="25" fillId="0" borderId="12" applyNumberFormat="0" applyFill="0" applyAlignment="0" applyProtection="0">
      <alignment vertical="center"/>
    </xf>
    <xf numFmtId="0" fontId="25" fillId="0" borderId="12" applyNumberFormat="0" applyFill="0" applyProtection="0">
      <alignment vertical="center"/>
    </xf>
    <xf numFmtId="0" fontId="26" fillId="6" borderId="0" applyNumberFormat="0" applyBorder="0" applyAlignment="0" applyProtection="0">
      <alignment vertical="center"/>
    </xf>
    <xf numFmtId="0" fontId="26" fillId="7" borderId="0" applyNumberFormat="0" applyBorder="0" applyProtection="0">
      <alignment vertical="center"/>
    </xf>
    <xf numFmtId="0" fontId="27" fillId="51" borderId="9" applyNumberFormat="0" applyAlignment="0" applyProtection="0">
      <alignment vertical="center"/>
    </xf>
    <xf numFmtId="0" fontId="27" fillId="52" borderId="9" applyNumberForma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Protection="0">
      <alignment vertical="center"/>
    </xf>
    <xf numFmtId="0" fontId="29" fillId="0" borderId="13" applyNumberFormat="0" applyFill="0" applyAlignment="0" applyProtection="0">
      <alignment vertical="center"/>
    </xf>
    <xf numFmtId="0" fontId="29" fillId="0" borderId="13" applyNumberFormat="0" applyFill="0" applyProtection="0">
      <alignment vertical="center"/>
    </xf>
    <xf numFmtId="0" fontId="30" fillId="0" borderId="14" applyNumberFormat="0" applyFill="0" applyAlignment="0" applyProtection="0">
      <alignment vertical="center"/>
    </xf>
    <xf numFmtId="0" fontId="30" fillId="0" borderId="14" applyNumberFormat="0" applyFill="0" applyProtection="0">
      <alignment vertical="center"/>
    </xf>
    <xf numFmtId="0" fontId="31" fillId="0" borderId="15" applyNumberFormat="0" applyFill="0" applyAlignment="0" applyProtection="0">
      <alignment vertical="center"/>
    </xf>
    <xf numFmtId="0" fontId="31" fillId="0" borderId="15" applyNumberFormat="0" applyFill="0" applyProtection="0">
      <alignment vertical="center"/>
    </xf>
    <xf numFmtId="0" fontId="31" fillId="0" borderId="0" applyNumberFormat="0" applyFill="0" applyBorder="0" applyAlignment="0" applyProtection="0">
      <alignment vertical="center"/>
    </xf>
    <xf numFmtId="0" fontId="31" fillId="0" borderId="0" applyNumberFormat="0" applyFill="0" applyBorder="0" applyProtection="0">
      <alignment vertical="center"/>
    </xf>
    <xf numFmtId="0" fontId="32" fillId="0" borderId="16" applyNumberFormat="0" applyFill="0" applyAlignment="0" applyProtection="0">
      <alignment vertical="center"/>
    </xf>
    <xf numFmtId="0" fontId="32" fillId="0" borderId="16" applyNumberFormat="0" applyFill="0" applyProtection="0">
      <alignment vertical="center"/>
    </xf>
    <xf numFmtId="0" fontId="33" fillId="51" borderId="17" applyNumberFormat="0" applyAlignment="0" applyProtection="0">
      <alignment vertical="center"/>
    </xf>
    <xf numFmtId="0" fontId="33" fillId="52" borderId="17" applyNumberForma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Protection="0">
      <alignment vertical="center"/>
    </xf>
    <xf numFmtId="0" fontId="35" fillId="14" borderId="9" applyNumberFormat="0" applyAlignment="0" applyProtection="0">
      <alignment vertical="center"/>
    </xf>
    <xf numFmtId="0" fontId="35" fillId="15" borderId="9" applyNumberFormat="0" applyProtection="0">
      <alignment vertical="center"/>
    </xf>
    <xf numFmtId="0" fontId="36" fillId="8" borderId="0" applyNumberFormat="0" applyBorder="0" applyAlignment="0" applyProtection="0">
      <alignment vertical="center"/>
    </xf>
    <xf numFmtId="0" fontId="36" fillId="9" borderId="0" applyNumberFormat="0" applyBorder="0" applyProtection="0">
      <alignment vertical="center"/>
    </xf>
    <xf numFmtId="0" fontId="8" fillId="0" borderId="0">
      <alignment vertical="center"/>
    </xf>
    <xf numFmtId="0" fontId="61" fillId="0" borderId="0" applyNumberFormat="0" applyFill="0" applyBorder="0" applyAlignment="0" applyProtection="0">
      <alignment vertical="center"/>
    </xf>
    <xf numFmtId="9" fontId="65" fillId="0" borderId="0" applyFont="0" applyFill="0" applyBorder="0" applyAlignment="0" applyProtection="0">
      <alignment vertical="center"/>
    </xf>
  </cellStyleXfs>
  <cellXfs count="305">
    <xf numFmtId="0" fontId="0" fillId="0" borderId="0" xfId="0">
      <alignment vertical="center"/>
    </xf>
    <xf numFmtId="0" fontId="42" fillId="0" borderId="0" xfId="0" applyFont="1" applyAlignment="1">
      <alignment vertical="center"/>
    </xf>
    <xf numFmtId="0" fontId="18" fillId="0" borderId="0" xfId="0" applyFont="1" applyAlignment="1">
      <alignment vertical="center" shrinkToFit="1"/>
    </xf>
    <xf numFmtId="0" fontId="18" fillId="0" borderId="0" xfId="0" applyFont="1" applyAlignment="1">
      <alignment vertical="center" textRotation="255" shrinkToFit="1"/>
    </xf>
    <xf numFmtId="0" fontId="46" fillId="0" borderId="0" xfId="0" applyFont="1" applyAlignment="1">
      <alignment horizontal="center" vertical="center" shrinkToFit="1"/>
    </xf>
    <xf numFmtId="0" fontId="18" fillId="0" borderId="23" xfId="0" applyFont="1" applyBorder="1" applyAlignment="1">
      <alignment vertical="center" shrinkToFit="1"/>
    </xf>
    <xf numFmtId="0" fontId="44" fillId="0" borderId="23" xfId="1" applyFont="1" applyBorder="1" applyAlignment="1">
      <alignment horizontal="center" vertical="center" shrinkToFit="1"/>
    </xf>
    <xf numFmtId="0" fontId="44" fillId="0" borderId="25" xfId="1" applyFont="1" applyBorder="1" applyAlignment="1">
      <alignment horizontal="center" vertical="center" shrinkToFit="1"/>
    </xf>
    <xf numFmtId="0" fontId="46" fillId="2" borderId="21" xfId="0" applyFont="1" applyFill="1" applyBorder="1" applyAlignment="1">
      <alignment horizontal="center" vertical="center" textRotation="255" shrinkToFit="1"/>
    </xf>
    <xf numFmtId="0" fontId="46" fillId="2" borderId="26" xfId="0" applyFont="1" applyFill="1" applyBorder="1" applyAlignment="1">
      <alignment horizontal="center" vertical="center" textRotation="255" shrinkToFit="1"/>
    </xf>
    <xf numFmtId="0" fontId="46" fillId="53" borderId="8" xfId="0" applyFont="1" applyFill="1" applyBorder="1" applyAlignment="1">
      <alignment horizontal="center" vertical="center" textRotation="255" shrinkToFit="1"/>
    </xf>
    <xf numFmtId="0" fontId="46" fillId="53" borderId="21" xfId="0" applyFont="1" applyFill="1" applyBorder="1" applyAlignment="1">
      <alignment horizontal="center" vertical="center" textRotation="255" shrinkToFit="1"/>
    </xf>
    <xf numFmtId="0" fontId="46" fillId="53" borderId="26" xfId="0" applyFont="1" applyFill="1" applyBorder="1" applyAlignment="1">
      <alignment horizontal="center" vertical="center" textRotation="255" shrinkToFit="1"/>
    </xf>
    <xf numFmtId="0" fontId="46" fillId="0" borderId="30" xfId="0" applyFont="1" applyBorder="1" applyAlignment="1">
      <alignment horizontal="center" vertical="center" textRotation="255" shrinkToFit="1"/>
    </xf>
    <xf numFmtId="0" fontId="44" fillId="0" borderId="3" xfId="1" applyFont="1" applyBorder="1" applyAlignment="1">
      <alignment horizontal="center" vertical="center" shrinkToFit="1"/>
    </xf>
    <xf numFmtId="0" fontId="46" fillId="0" borderId="8" xfId="0" applyFont="1" applyBorder="1" applyAlignment="1">
      <alignment horizontal="center" vertical="center" textRotation="255" wrapText="1" shrinkToFit="1"/>
    </xf>
    <xf numFmtId="182" fontId="46" fillId="0" borderId="25" xfId="1" applyNumberFormat="1" applyFont="1" applyBorder="1" applyAlignment="1">
      <alignment horizontal="center" vertical="center" shrinkToFit="1"/>
    </xf>
    <xf numFmtId="182" fontId="18" fillId="0" borderId="0" xfId="0" applyNumberFormat="1" applyFont="1" applyAlignment="1">
      <alignment vertical="center" shrinkToFit="1"/>
    </xf>
    <xf numFmtId="0" fontId="42" fillId="0" borderId="0" xfId="0" applyFont="1" applyBorder="1" applyAlignment="1">
      <alignment vertical="center"/>
    </xf>
    <xf numFmtId="0" fontId="47" fillId="0" borderId="0" xfId="1" applyFont="1" applyAlignment="1">
      <alignment horizontal="center"/>
    </xf>
    <xf numFmtId="0" fontId="43" fillId="0" borderId="0" xfId="0" applyFont="1" applyAlignment="1">
      <alignment vertical="center" wrapText="1"/>
    </xf>
    <xf numFmtId="0" fontId="42" fillId="0" borderId="0" xfId="1" applyFont="1" applyAlignment="1"/>
    <xf numFmtId="0" fontId="42" fillId="0" borderId="0" xfId="0" applyFont="1" applyBorder="1" applyAlignment="1">
      <alignment horizontal="center" vertical="center"/>
    </xf>
    <xf numFmtId="0" fontId="53" fillId="0" borderId="0" xfId="1" applyFont="1" applyBorder="1" applyAlignment="1">
      <alignment horizontal="left" vertical="center"/>
    </xf>
    <xf numFmtId="0" fontId="42" fillId="0" borderId="0" xfId="0" applyFont="1" applyBorder="1" applyAlignment="1">
      <alignment horizontal="left" vertical="center"/>
    </xf>
    <xf numFmtId="0" fontId="53" fillId="0" borderId="0" xfId="1" applyFont="1" applyFill="1" applyBorder="1" applyAlignment="1">
      <alignment vertical="center"/>
    </xf>
    <xf numFmtId="0" fontId="53" fillId="0" borderId="0" xfId="1" applyFont="1" applyFill="1" applyBorder="1" applyAlignment="1" applyProtection="1">
      <alignment vertical="center"/>
      <protection locked="0"/>
    </xf>
    <xf numFmtId="0" fontId="53" fillId="0" borderId="0" xfId="1" applyFont="1" applyAlignment="1">
      <alignment vertical="center"/>
    </xf>
    <xf numFmtId="0" fontId="49" fillId="0" borderId="0" xfId="1" applyFont="1" applyAlignment="1">
      <alignment vertical="center"/>
    </xf>
    <xf numFmtId="0" fontId="53" fillId="0" borderId="0" xfId="1" applyFont="1" applyBorder="1" applyAlignment="1">
      <alignment horizontal="right" vertical="center"/>
    </xf>
    <xf numFmtId="0" fontId="53" fillId="0" borderId="0" xfId="1" applyFont="1" applyBorder="1" applyAlignment="1">
      <alignment vertical="center"/>
    </xf>
    <xf numFmtId="0" fontId="53" fillId="0" borderId="0" xfId="1" applyFont="1" applyBorder="1" applyAlignment="1">
      <alignment horizontal="center" vertical="center"/>
    </xf>
    <xf numFmtId="0" fontId="53" fillId="0" borderId="0" xfId="1" applyFont="1" applyAlignment="1">
      <alignment horizontal="left" vertical="center"/>
    </xf>
    <xf numFmtId="0" fontId="42" fillId="0" borderId="0" xfId="0" applyFont="1" applyFill="1" applyBorder="1" applyAlignment="1">
      <alignment vertical="center"/>
    </xf>
    <xf numFmtId="0" fontId="53" fillId="0" borderId="0" xfId="1" applyFont="1" applyFill="1" applyBorder="1" applyAlignment="1" applyProtection="1">
      <alignment horizontal="center" vertical="center"/>
      <protection locked="0"/>
    </xf>
    <xf numFmtId="0" fontId="54" fillId="0" borderId="0" xfId="1" applyFont="1" applyFill="1" applyBorder="1" applyAlignment="1">
      <alignment horizontal="center" vertical="center"/>
    </xf>
    <xf numFmtId="0" fontId="53" fillId="0" borderId="53" xfId="1" applyFont="1" applyBorder="1" applyAlignment="1">
      <alignment vertical="center"/>
    </xf>
    <xf numFmtId="0" fontId="53" fillId="0" borderId="54" xfId="1" applyFont="1" applyBorder="1" applyAlignment="1">
      <alignment vertical="center"/>
    </xf>
    <xf numFmtId="0" fontId="53" fillId="0" borderId="22" xfId="1" applyFont="1" applyBorder="1" applyAlignment="1">
      <alignment horizontal="center" vertical="center" shrinkToFit="1"/>
    </xf>
    <xf numFmtId="0" fontId="53" fillId="0" borderId="54" xfId="1" applyFont="1" applyBorder="1" applyAlignment="1">
      <alignment horizontal="center" vertical="center" shrinkToFit="1"/>
    </xf>
    <xf numFmtId="0" fontId="53" fillId="0" borderId="53" xfId="1" applyFont="1" applyBorder="1" applyAlignment="1">
      <alignment horizontal="center" vertical="center" shrinkToFit="1"/>
    </xf>
    <xf numFmtId="0" fontId="42" fillId="0" borderId="0" xfId="0" applyFont="1" applyFill="1" applyBorder="1" applyAlignment="1">
      <alignment horizontal="center" vertical="center"/>
    </xf>
    <xf numFmtId="0" fontId="42" fillId="0" borderId="0" xfId="0" applyFont="1" applyFill="1" applyAlignment="1">
      <alignment vertical="center"/>
    </xf>
    <xf numFmtId="0" fontId="42" fillId="0" borderId="0" xfId="0" applyFont="1" applyFill="1" applyBorder="1" applyAlignment="1">
      <alignment horizontal="center" vertical="center" shrinkToFit="1"/>
    </xf>
    <xf numFmtId="0" fontId="53" fillId="0" borderId="0" xfId="1" applyFont="1" applyFill="1" applyBorder="1" applyAlignment="1">
      <alignment horizontal="center" vertical="center" shrinkToFit="1"/>
    </xf>
    <xf numFmtId="0" fontId="55" fillId="0" borderId="0" xfId="0" applyFont="1" applyFill="1" applyBorder="1" applyAlignment="1">
      <alignment horizontal="center" vertical="center" shrinkToFit="1"/>
    </xf>
    <xf numFmtId="0" fontId="42" fillId="0" borderId="0" xfId="0" applyFont="1" applyFill="1" applyAlignment="1">
      <alignment horizontal="center" vertical="center"/>
    </xf>
    <xf numFmtId="0" fontId="53" fillId="0" borderId="0" xfId="1" applyFont="1" applyFill="1" applyBorder="1" applyAlignment="1">
      <alignment horizontal="center" vertical="center"/>
    </xf>
    <xf numFmtId="0" fontId="18" fillId="0" borderId="27" xfId="0" applyFont="1" applyBorder="1" applyAlignment="1">
      <alignment horizontal="center" vertical="center" shrinkToFit="1"/>
    </xf>
    <xf numFmtId="0" fontId="18" fillId="0" borderId="68" xfId="0" applyFont="1" applyBorder="1" applyAlignment="1">
      <alignment horizontal="center" vertical="center" shrinkToFit="1"/>
    </xf>
    <xf numFmtId="0" fontId="57" fillId="0" borderId="67" xfId="0" applyFont="1" applyBorder="1" applyAlignment="1">
      <alignment horizontal="center" vertical="center" textRotation="255" wrapText="1" shrinkToFit="1"/>
    </xf>
    <xf numFmtId="0" fontId="46" fillId="2" borderId="4" xfId="0" applyFont="1" applyFill="1" applyBorder="1" applyAlignment="1">
      <alignment horizontal="center" vertical="center" textRotation="255" shrinkToFit="1"/>
    </xf>
    <xf numFmtId="0" fontId="46" fillId="2" borderId="25" xfId="0" applyFont="1" applyFill="1" applyBorder="1" applyAlignment="1">
      <alignment horizontal="center" vertical="center" textRotation="255" shrinkToFit="1"/>
    </xf>
    <xf numFmtId="0" fontId="46" fillId="0" borderId="8" xfId="0" applyFont="1" applyFill="1" applyBorder="1" applyAlignment="1">
      <alignment horizontal="center" vertical="center" textRotation="255" shrinkToFit="1"/>
    </xf>
    <xf numFmtId="0" fontId="42" fillId="0" borderId="0" xfId="0" applyFont="1" applyFill="1" applyBorder="1" applyAlignment="1">
      <alignment horizontal="center" vertical="center" wrapText="1"/>
    </xf>
    <xf numFmtId="0" fontId="53" fillId="0" borderId="72" xfId="1" applyFont="1" applyBorder="1" applyAlignment="1">
      <alignment vertical="center"/>
    </xf>
    <xf numFmtId="0" fontId="53" fillId="0" borderId="73" xfId="1" applyFont="1" applyBorder="1" applyAlignment="1">
      <alignment vertical="center"/>
    </xf>
    <xf numFmtId="0" fontId="59" fillId="0" borderId="0" xfId="0" applyFont="1">
      <alignment vertical="center"/>
    </xf>
    <xf numFmtId="0" fontId="52" fillId="56" borderId="0" xfId="0" applyFont="1" applyFill="1" applyBorder="1" applyAlignment="1">
      <alignment vertical="center"/>
    </xf>
    <xf numFmtId="0" fontId="46" fillId="57" borderId="4" xfId="0" applyFont="1" applyFill="1" applyBorder="1" applyAlignment="1">
      <alignment horizontal="center" vertical="center" textRotation="255" shrinkToFit="1"/>
    </xf>
    <xf numFmtId="0" fontId="53" fillId="0" borderId="0" xfId="1" applyFont="1" applyAlignment="1">
      <alignment horizontal="left" vertical="center" wrapText="1"/>
    </xf>
    <xf numFmtId="0" fontId="0" fillId="55" borderId="0" xfId="0" applyFill="1">
      <alignment vertical="center"/>
    </xf>
    <xf numFmtId="56" fontId="0" fillId="0" borderId="0" xfId="0" applyNumberFormat="1">
      <alignment vertical="center"/>
    </xf>
    <xf numFmtId="0" fontId="0" fillId="0" borderId="0" xfId="0" applyFont="1" applyAlignment="1">
      <alignment vertical="center"/>
    </xf>
    <xf numFmtId="0" fontId="54" fillId="3" borderId="80" xfId="0" applyFont="1" applyFill="1" applyBorder="1" applyAlignment="1" applyProtection="1">
      <alignment horizontal="center" vertical="center"/>
      <protection locked="0"/>
    </xf>
    <xf numFmtId="0" fontId="54" fillId="56" borderId="81" xfId="0" applyFont="1" applyFill="1" applyBorder="1" applyAlignment="1">
      <alignment horizontal="center" vertical="center"/>
    </xf>
    <xf numFmtId="0" fontId="54" fillId="3" borderId="82" xfId="0" applyFont="1" applyFill="1" applyBorder="1" applyAlignment="1" applyProtection="1">
      <alignment horizontal="center" vertical="center"/>
      <protection locked="0"/>
    </xf>
    <xf numFmtId="0" fontId="54" fillId="56" borderId="83" xfId="0" applyFont="1" applyFill="1" applyBorder="1" applyAlignment="1">
      <alignment horizontal="center" vertical="center"/>
    </xf>
    <xf numFmtId="0" fontId="54" fillId="3" borderId="85" xfId="0" applyFont="1" applyFill="1" applyBorder="1" applyAlignment="1" applyProtection="1">
      <alignment horizontal="center" vertical="center"/>
      <protection locked="0"/>
    </xf>
    <xf numFmtId="0" fontId="54" fillId="56" borderId="86" xfId="0" applyFont="1" applyFill="1" applyBorder="1" applyAlignment="1">
      <alignment horizontal="center" vertical="center"/>
    </xf>
    <xf numFmtId="0" fontId="54" fillId="3" borderId="5" xfId="0" applyFont="1" applyFill="1" applyBorder="1" applyAlignment="1">
      <alignment horizontal="center" vertical="center"/>
    </xf>
    <xf numFmtId="0" fontId="54" fillId="2" borderId="88" xfId="0" applyFont="1" applyFill="1" applyBorder="1" applyAlignment="1" applyProtection="1">
      <alignment horizontal="center" vertical="center"/>
      <protection locked="0"/>
    </xf>
    <xf numFmtId="0" fontId="54" fillId="56" borderId="89" xfId="0" applyFont="1" applyFill="1" applyBorder="1" applyAlignment="1">
      <alignment horizontal="center" vertical="center"/>
    </xf>
    <xf numFmtId="0" fontId="54" fillId="2" borderId="90" xfId="0" applyFont="1" applyFill="1" applyBorder="1" applyAlignment="1" applyProtection="1">
      <alignment horizontal="center" vertical="center"/>
      <protection locked="0"/>
    </xf>
    <xf numFmtId="0" fontId="54" fillId="56" borderId="91" xfId="0" applyFont="1" applyFill="1" applyBorder="1" applyAlignment="1">
      <alignment horizontal="center" vertical="center"/>
    </xf>
    <xf numFmtId="0" fontId="54" fillId="2" borderId="92" xfId="0" applyFont="1" applyFill="1" applyBorder="1" applyAlignment="1" applyProtection="1">
      <alignment horizontal="center" vertical="center"/>
      <protection locked="0"/>
    </xf>
    <xf numFmtId="0" fontId="54" fillId="56" borderId="93" xfId="0" applyFont="1" applyFill="1" applyBorder="1" applyAlignment="1">
      <alignment horizontal="center" vertical="center"/>
    </xf>
    <xf numFmtId="0" fontId="54" fillId="3" borderId="94" xfId="0" applyFont="1" applyFill="1" applyBorder="1" applyAlignment="1">
      <alignment horizontal="center" vertical="center"/>
    </xf>
    <xf numFmtId="0" fontId="54" fillId="56" borderId="95" xfId="0" applyFont="1" applyFill="1" applyBorder="1" applyAlignment="1">
      <alignment horizontal="center" vertical="center"/>
    </xf>
    <xf numFmtId="0" fontId="53" fillId="0" borderId="0" xfId="1" applyFont="1" applyAlignment="1">
      <alignment horizontal="left" vertical="center"/>
    </xf>
    <xf numFmtId="0" fontId="53" fillId="0" borderId="0" xfId="1" applyFont="1" applyAlignment="1">
      <alignment horizontal="left" vertical="center" wrapText="1"/>
    </xf>
    <xf numFmtId="0" fontId="54" fillId="56" borderId="87" xfId="0" applyFont="1" applyFill="1" applyBorder="1" applyAlignment="1">
      <alignment horizontal="center" vertical="center"/>
    </xf>
    <xf numFmtId="0" fontId="53" fillId="0" borderId="0" xfId="1" applyFont="1" applyBorder="1" applyAlignment="1">
      <alignment horizontal="left" vertical="center"/>
    </xf>
    <xf numFmtId="0" fontId="43" fillId="0" borderId="55" xfId="0" applyFont="1" applyBorder="1" applyAlignment="1">
      <alignment vertical="center" wrapText="1"/>
    </xf>
    <xf numFmtId="0" fontId="53" fillId="0" borderId="0" xfId="1" applyFont="1" applyAlignment="1">
      <alignment horizontal="left" vertical="center"/>
    </xf>
    <xf numFmtId="0" fontId="53" fillId="0" borderId="0" xfId="1" applyFont="1" applyBorder="1" applyAlignment="1">
      <alignment horizontal="left" vertical="center"/>
    </xf>
    <xf numFmtId="0" fontId="46" fillId="57" borderId="25" xfId="0" applyFont="1" applyFill="1" applyBorder="1" applyAlignment="1">
      <alignment horizontal="center" vertical="center" textRotation="255" shrinkToFit="1"/>
    </xf>
    <xf numFmtId="0" fontId="46" fillId="58" borderId="106" xfId="0" applyFont="1" applyFill="1" applyBorder="1" applyAlignment="1">
      <alignment horizontal="center" vertical="center" textRotation="255" shrinkToFit="1"/>
    </xf>
    <xf numFmtId="0" fontId="46" fillId="58" borderId="79" xfId="0" applyFont="1" applyFill="1" applyBorder="1" applyAlignment="1">
      <alignment horizontal="center" vertical="center" textRotation="255" shrinkToFit="1"/>
    </xf>
    <xf numFmtId="0" fontId="60" fillId="0" borderId="79" xfId="0" applyFont="1" applyBorder="1" applyAlignment="1">
      <alignment vertical="center" textRotation="255"/>
    </xf>
    <xf numFmtId="0" fontId="53" fillId="0" borderId="107" xfId="1" applyFont="1" applyBorder="1" applyAlignment="1">
      <alignment vertical="center"/>
    </xf>
    <xf numFmtId="0" fontId="53" fillId="0" borderId="115" xfId="1" applyFont="1" applyBorder="1" applyAlignment="1">
      <alignment vertical="center" shrinkToFit="1"/>
    </xf>
    <xf numFmtId="0" fontId="42" fillId="0" borderId="115" xfId="1" applyFont="1" applyBorder="1" applyAlignment="1">
      <alignment vertical="center" shrinkToFit="1"/>
    </xf>
    <xf numFmtId="0" fontId="53" fillId="0" borderId="0" xfId="1" applyFont="1" applyAlignment="1">
      <alignment horizontal="left" vertical="center"/>
    </xf>
    <xf numFmtId="0" fontId="42" fillId="0" borderId="0" xfId="0" applyFont="1">
      <alignment vertical="center"/>
    </xf>
    <xf numFmtId="0" fontId="63" fillId="0" borderId="0" xfId="0" applyFont="1" applyAlignment="1">
      <alignment horizontal="center" vertical="center" shrinkToFit="1"/>
    </xf>
    <xf numFmtId="0" fontId="57" fillId="60" borderId="67" xfId="0" applyFont="1" applyFill="1" applyBorder="1" applyAlignment="1">
      <alignment horizontal="center" vertical="center" textRotation="255" wrapText="1" shrinkToFit="1"/>
    </xf>
    <xf numFmtId="0" fontId="18" fillId="60" borderId="68" xfId="0" applyFont="1" applyFill="1" applyBorder="1" applyAlignment="1">
      <alignment horizontal="center" vertical="center" shrinkToFit="1"/>
    </xf>
    <xf numFmtId="0" fontId="18" fillId="0" borderId="24" xfId="0" applyFont="1" applyBorder="1" applyAlignment="1">
      <alignment horizontal="center" vertical="center" shrinkToFit="1"/>
    </xf>
    <xf numFmtId="0" fontId="46" fillId="61" borderId="8" xfId="0" applyFont="1" applyFill="1" applyBorder="1" applyAlignment="1">
      <alignment horizontal="center" vertical="center" textRotation="255" shrinkToFit="1"/>
    </xf>
    <xf numFmtId="0" fontId="46" fillId="61" borderId="26" xfId="0" applyFont="1" applyFill="1" applyBorder="1" applyAlignment="1">
      <alignment horizontal="center" vertical="center" textRotation="255" shrinkToFit="1"/>
    </xf>
    <xf numFmtId="0" fontId="46" fillId="58" borderId="119" xfId="0" applyFont="1" applyFill="1" applyBorder="1" applyAlignment="1">
      <alignment horizontal="center" vertical="center" textRotation="255" shrinkToFit="1"/>
    </xf>
    <xf numFmtId="0" fontId="18" fillId="0" borderId="28" xfId="0" applyFont="1" applyBorder="1" applyAlignment="1">
      <alignment horizontal="center" vertical="center" shrinkToFit="1"/>
    </xf>
    <xf numFmtId="0" fontId="18" fillId="0" borderId="29" xfId="0" applyFont="1" applyBorder="1" applyAlignment="1">
      <alignment horizontal="center" vertical="center" shrinkToFit="1"/>
    </xf>
    <xf numFmtId="0" fontId="45" fillId="0" borderId="27" xfId="0" applyFont="1" applyBorder="1" applyAlignment="1">
      <alignment horizontal="center" vertical="center" shrinkToFit="1"/>
    </xf>
    <xf numFmtId="0" fontId="18" fillId="0" borderId="2" xfId="0" applyFont="1" applyBorder="1" applyAlignment="1">
      <alignment horizontal="center" vertical="center" shrinkToFit="1"/>
    </xf>
    <xf numFmtId="0" fontId="45" fillId="0" borderId="28" xfId="0" applyFont="1" applyBorder="1" applyAlignment="1">
      <alignment horizontal="center" vertical="center" shrinkToFit="1"/>
    </xf>
    <xf numFmtId="0" fontId="45" fillId="0" borderId="29" xfId="0" applyFont="1" applyBorder="1" applyAlignment="1">
      <alignment horizontal="center" vertical="center" shrinkToFit="1"/>
    </xf>
    <xf numFmtId="0" fontId="18" fillId="0" borderId="123" xfId="0" applyFont="1" applyBorder="1" applyAlignment="1">
      <alignment horizontal="center" vertical="center" shrinkToFit="1"/>
    </xf>
    <xf numFmtId="0" fontId="18" fillId="0" borderId="124" xfId="0" applyFont="1" applyBorder="1" applyAlignment="1">
      <alignment horizontal="center" vertical="center" shrinkToFit="1"/>
    </xf>
    <xf numFmtId="0" fontId="18" fillId="0" borderId="125" xfId="0" applyFont="1" applyBorder="1" applyAlignment="1">
      <alignment horizontal="center" vertical="center" shrinkToFit="1"/>
    </xf>
    <xf numFmtId="181" fontId="18" fillId="0" borderId="28" xfId="0" applyNumberFormat="1" applyFont="1" applyBorder="1" applyAlignment="1">
      <alignment horizontal="center" vertical="center" shrinkToFit="1"/>
    </xf>
    <xf numFmtId="184" fontId="18" fillId="0" borderId="28" xfId="0" applyNumberFormat="1" applyFont="1" applyBorder="1" applyAlignment="1">
      <alignment horizontal="center" vertical="center" shrinkToFit="1"/>
    </xf>
    <xf numFmtId="0" fontId="18" fillId="0" borderId="126" xfId="0" applyFont="1" applyBorder="1" applyAlignment="1">
      <alignment horizontal="center" vertical="center" shrinkToFit="1"/>
    </xf>
    <xf numFmtId="0" fontId="18" fillId="0" borderId="121" xfId="0" applyFont="1" applyBorder="1" applyAlignment="1">
      <alignment horizontal="center" vertical="center" shrinkToFit="1"/>
    </xf>
    <xf numFmtId="185" fontId="18" fillId="0" borderId="29" xfId="156" applyNumberFormat="1" applyFont="1" applyBorder="1" applyAlignment="1">
      <alignment horizontal="center" vertical="center" shrinkToFit="1"/>
    </xf>
    <xf numFmtId="49" fontId="42" fillId="2" borderId="117" xfId="1" applyNumberFormat="1" applyFont="1" applyFill="1" applyBorder="1" applyAlignment="1" applyProtection="1">
      <alignment horizontal="center" vertical="center"/>
      <protection locked="0"/>
    </xf>
    <xf numFmtId="0" fontId="66" fillId="2" borderId="117" xfId="155" applyFont="1" applyFill="1" applyBorder="1" applyAlignment="1" applyProtection="1">
      <alignment horizontal="center" vertical="center"/>
      <protection locked="0"/>
    </xf>
    <xf numFmtId="0" fontId="53" fillId="2" borderId="117" xfId="1" applyFont="1" applyFill="1" applyBorder="1" applyAlignment="1" applyProtection="1">
      <alignment horizontal="center" vertical="center"/>
      <protection locked="0"/>
    </xf>
    <xf numFmtId="0" fontId="53" fillId="2" borderId="118" xfId="1" applyFont="1" applyFill="1" applyBorder="1" applyAlignment="1" applyProtection="1">
      <alignment horizontal="center" vertical="center"/>
      <protection locked="0"/>
    </xf>
    <xf numFmtId="0" fontId="53" fillId="0" borderId="41" xfId="1" applyFont="1" applyFill="1" applyBorder="1" applyAlignment="1">
      <alignment horizontal="center" vertical="center"/>
    </xf>
    <xf numFmtId="0" fontId="53" fillId="0" borderId="113" xfId="1" applyFont="1" applyFill="1" applyBorder="1" applyAlignment="1">
      <alignment horizontal="center" vertical="center"/>
    </xf>
    <xf numFmtId="0" fontId="53" fillId="2" borderId="109" xfId="1" applyFont="1" applyFill="1" applyBorder="1" applyAlignment="1" applyProtection="1">
      <alignment horizontal="center" vertical="center"/>
      <protection locked="0"/>
    </xf>
    <xf numFmtId="0" fontId="53" fillId="2" borderId="110" xfId="1" applyFont="1" applyFill="1" applyBorder="1" applyAlignment="1" applyProtection="1">
      <alignment horizontal="center" vertical="center"/>
      <protection locked="0"/>
    </xf>
    <xf numFmtId="0" fontId="53" fillId="2" borderId="114" xfId="1" applyFont="1" applyFill="1" applyBorder="1" applyAlignment="1" applyProtection="1">
      <alignment horizontal="center" vertical="center"/>
      <protection locked="0"/>
    </xf>
    <xf numFmtId="0" fontId="53" fillId="2" borderId="45" xfId="1" applyFont="1" applyFill="1" applyBorder="1" applyAlignment="1">
      <alignment horizontal="center" vertical="center"/>
    </xf>
    <xf numFmtId="0" fontId="53" fillId="2" borderId="18" xfId="1" applyFont="1" applyFill="1" applyBorder="1" applyAlignment="1">
      <alignment horizontal="center" vertical="center"/>
    </xf>
    <xf numFmtId="0" fontId="42" fillId="55" borderId="40" xfId="0" applyFont="1" applyFill="1" applyBorder="1" applyAlignment="1">
      <alignment horizontal="center" vertical="center"/>
    </xf>
    <xf numFmtId="0" fontId="42" fillId="55" borderId="110" xfId="0" applyFont="1" applyFill="1" applyBorder="1" applyAlignment="1">
      <alignment horizontal="center" vertical="center"/>
    </xf>
    <xf numFmtId="0" fontId="42" fillId="55" borderId="113" xfId="0" applyFont="1" applyFill="1" applyBorder="1" applyAlignment="1">
      <alignment horizontal="center" vertical="center"/>
    </xf>
    <xf numFmtId="0" fontId="53" fillId="2" borderId="62" xfId="1" applyFont="1" applyFill="1" applyBorder="1" applyAlignment="1">
      <alignment horizontal="center" vertical="center"/>
    </xf>
    <xf numFmtId="0" fontId="53" fillId="2" borderId="113" xfId="1" applyFont="1" applyFill="1" applyBorder="1" applyAlignment="1">
      <alignment horizontal="center" vertical="center"/>
    </xf>
    <xf numFmtId="0" fontId="53" fillId="0" borderId="101" xfId="1" applyFont="1" applyBorder="1" applyAlignment="1">
      <alignment horizontal="center" vertical="center"/>
    </xf>
    <xf numFmtId="0" fontId="53" fillId="2" borderId="112" xfId="1" applyFont="1" applyFill="1" applyBorder="1" applyAlignment="1" applyProtection="1">
      <alignment horizontal="center" vertical="center"/>
      <protection locked="0"/>
    </xf>
    <xf numFmtId="0" fontId="53" fillId="2" borderId="43" xfId="1" applyFont="1" applyFill="1" applyBorder="1" applyAlignment="1" applyProtection="1">
      <alignment horizontal="center" vertical="center"/>
      <protection locked="0"/>
    </xf>
    <xf numFmtId="0" fontId="53" fillId="0" borderId="43" xfId="1" applyFont="1" applyFill="1" applyBorder="1" applyAlignment="1">
      <alignment horizontal="center" vertical="center"/>
    </xf>
    <xf numFmtId="0" fontId="53" fillId="0" borderId="52" xfId="1" applyFont="1" applyFill="1" applyBorder="1" applyAlignment="1">
      <alignment horizontal="center" vertical="center"/>
    </xf>
    <xf numFmtId="0" fontId="53" fillId="2" borderId="44" xfId="1" applyFont="1" applyFill="1" applyBorder="1" applyAlignment="1" applyProtection="1">
      <alignment horizontal="center" vertical="center"/>
      <protection locked="0"/>
    </xf>
    <xf numFmtId="0" fontId="42" fillId="2" borderId="57" xfId="0" applyFont="1" applyFill="1" applyBorder="1" applyAlignment="1">
      <alignment horizontal="center" vertical="center"/>
    </xf>
    <xf numFmtId="0" fontId="53" fillId="0" borderId="20" xfId="1" applyFont="1" applyBorder="1" applyAlignment="1">
      <alignment horizontal="center" vertical="center" shrinkToFit="1"/>
    </xf>
    <xf numFmtId="0" fontId="53" fillId="0" borderId="1" xfId="1" applyFont="1" applyBorder="1" applyAlignment="1">
      <alignment horizontal="center" vertical="center" shrinkToFit="1"/>
    </xf>
    <xf numFmtId="0" fontId="53" fillId="0" borderId="7" xfId="1" applyFont="1" applyBorder="1" applyAlignment="1">
      <alignment horizontal="center" vertical="center" shrinkToFit="1"/>
    </xf>
    <xf numFmtId="0" fontId="42" fillId="2" borderId="1" xfId="0" applyFont="1" applyFill="1" applyBorder="1" applyAlignment="1">
      <alignment horizontal="center" vertical="center"/>
    </xf>
    <xf numFmtId="0" fontId="54" fillId="56" borderId="82" xfId="0" applyFont="1" applyFill="1" applyBorder="1" applyAlignment="1">
      <alignment horizontal="left" vertical="center" shrinkToFit="1"/>
    </xf>
    <xf numFmtId="0" fontId="54" fillId="56" borderId="84" xfId="0" applyFont="1" applyFill="1" applyBorder="1" applyAlignment="1">
      <alignment horizontal="left" vertical="center" shrinkToFit="1"/>
    </xf>
    <xf numFmtId="0" fontId="54" fillId="56" borderId="83" xfId="0" applyFont="1" applyFill="1" applyBorder="1" applyAlignment="1">
      <alignment horizontal="left" vertical="center" shrinkToFit="1"/>
    </xf>
    <xf numFmtId="0" fontId="42" fillId="55" borderId="101" xfId="1" applyFont="1" applyFill="1" applyBorder="1" applyAlignment="1">
      <alignment horizontal="center" vertical="center" shrinkToFit="1"/>
    </xf>
    <xf numFmtId="0" fontId="53" fillId="0" borderId="77" xfId="1" applyFont="1" applyFill="1" applyBorder="1" applyAlignment="1">
      <alignment horizontal="center" vertical="center"/>
    </xf>
    <xf numFmtId="0" fontId="53" fillId="0" borderId="78" xfId="1" applyFont="1" applyFill="1" applyBorder="1" applyAlignment="1">
      <alignment horizontal="center" vertical="center"/>
    </xf>
    <xf numFmtId="0" fontId="53" fillId="0" borderId="108" xfId="1" applyFont="1" applyFill="1" applyBorder="1" applyAlignment="1">
      <alignment horizontal="center" vertical="center"/>
    </xf>
    <xf numFmtId="0" fontId="54" fillId="56" borderId="76" xfId="0" applyFont="1" applyFill="1" applyBorder="1" applyAlignment="1">
      <alignment horizontal="center" vertical="center"/>
    </xf>
    <xf numFmtId="0" fontId="54" fillId="56" borderId="1" xfId="0" applyFont="1" applyFill="1" applyBorder="1" applyAlignment="1">
      <alignment horizontal="center" vertical="center"/>
    </xf>
    <xf numFmtId="0" fontId="54" fillId="56" borderId="75" xfId="0" applyFont="1" applyFill="1" applyBorder="1" applyAlignment="1">
      <alignment horizontal="center" vertical="center"/>
    </xf>
    <xf numFmtId="0" fontId="52" fillId="55" borderId="82" xfId="0" applyFont="1" applyFill="1" applyBorder="1" applyAlignment="1">
      <alignment horizontal="left" vertical="center" shrinkToFit="1"/>
    </xf>
    <xf numFmtId="0" fontId="52" fillId="55" borderId="84" xfId="0" applyFont="1" applyFill="1" applyBorder="1" applyAlignment="1">
      <alignment horizontal="left" vertical="center" shrinkToFit="1"/>
    </xf>
    <xf numFmtId="0" fontId="52" fillId="55" borderId="83" xfId="0" applyFont="1" applyFill="1" applyBorder="1" applyAlignment="1">
      <alignment horizontal="left" vertical="center" shrinkToFit="1"/>
    </xf>
    <xf numFmtId="0" fontId="53" fillId="2" borderId="112" xfId="1" applyFont="1" applyFill="1" applyBorder="1" applyAlignment="1">
      <alignment horizontal="center" vertical="center"/>
    </xf>
    <xf numFmtId="0" fontId="53" fillId="2" borderId="52" xfId="1" applyFont="1" applyFill="1" applyBorder="1" applyAlignment="1">
      <alignment horizontal="center" vertical="center"/>
    </xf>
    <xf numFmtId="0" fontId="53" fillId="0" borderId="40" xfId="1" applyFont="1" applyFill="1" applyBorder="1" applyAlignment="1">
      <alignment horizontal="center" vertical="center"/>
    </xf>
    <xf numFmtId="0" fontId="53" fillId="0" borderId="51" xfId="1" applyFont="1" applyFill="1" applyBorder="1" applyAlignment="1">
      <alignment horizontal="center" vertical="center"/>
    </xf>
    <xf numFmtId="0" fontId="53" fillId="0" borderId="42" xfId="1" applyFont="1" applyFill="1" applyBorder="1" applyAlignment="1">
      <alignment horizontal="center" vertical="center"/>
    </xf>
    <xf numFmtId="0" fontId="52" fillId="0" borderId="42" xfId="0" applyFont="1" applyFill="1" applyBorder="1" applyAlignment="1">
      <alignment horizontal="center" vertical="center" wrapText="1"/>
    </xf>
    <xf numFmtId="0" fontId="52" fillId="0" borderId="43" xfId="0" applyFont="1" applyFill="1" applyBorder="1" applyAlignment="1">
      <alignment horizontal="center" vertical="center"/>
    </xf>
    <xf numFmtId="0" fontId="52" fillId="0" borderId="52" xfId="0" applyFont="1" applyFill="1" applyBorder="1" applyAlignment="1">
      <alignment horizontal="center" vertical="center"/>
    </xf>
    <xf numFmtId="0" fontId="42" fillId="0" borderId="49" xfId="0" applyFont="1" applyFill="1" applyBorder="1" applyAlignment="1">
      <alignment horizontal="center" vertical="center"/>
    </xf>
    <xf numFmtId="0" fontId="42" fillId="0" borderId="41" xfId="0" applyFont="1" applyFill="1" applyBorder="1" applyAlignment="1">
      <alignment horizontal="center" vertical="center"/>
    </xf>
    <xf numFmtId="0" fontId="42" fillId="0" borderId="51" xfId="0" applyFont="1" applyFill="1" applyBorder="1" applyAlignment="1">
      <alignment horizontal="center" vertical="center"/>
    </xf>
    <xf numFmtId="0" fontId="53" fillId="2" borderId="51" xfId="1" applyFont="1" applyFill="1" applyBorder="1" applyAlignment="1">
      <alignment horizontal="center" vertical="center"/>
    </xf>
    <xf numFmtId="0" fontId="42" fillId="0" borderId="20" xfId="0" applyFont="1" applyBorder="1" applyAlignment="1">
      <alignment horizontal="center" vertical="center" wrapText="1" shrinkToFit="1"/>
    </xf>
    <xf numFmtId="0" fontId="42" fillId="0" borderId="1" xfId="0" applyFont="1" applyBorder="1" applyAlignment="1">
      <alignment horizontal="center" vertical="center" wrapText="1" shrinkToFit="1"/>
    </xf>
    <xf numFmtId="0" fontId="42" fillId="0" borderId="7" xfId="0" applyFont="1" applyBorder="1" applyAlignment="1">
      <alignment horizontal="center" vertical="center" wrapText="1" shrinkToFit="1"/>
    </xf>
    <xf numFmtId="0" fontId="50" fillId="0" borderId="0" xfId="0" applyFont="1" applyBorder="1" applyAlignment="1">
      <alignment horizontal="left" vertical="center" wrapText="1"/>
    </xf>
    <xf numFmtId="0" fontId="42" fillId="0" borderId="115" xfId="1" applyFont="1" applyBorder="1" applyAlignment="1">
      <alignment horizontal="center" vertical="center" shrinkToFit="1"/>
    </xf>
    <xf numFmtId="0" fontId="42" fillId="0" borderId="63" xfId="0" applyFont="1" applyBorder="1" applyAlignment="1">
      <alignment horizontal="center" vertical="center" shrinkToFit="1"/>
    </xf>
    <xf numFmtId="0" fontId="42" fillId="0" borderId="23" xfId="0" applyFont="1" applyBorder="1" applyAlignment="1">
      <alignment horizontal="center" vertical="center" shrinkToFit="1"/>
    </xf>
    <xf numFmtId="0" fontId="42" fillId="0" borderId="31" xfId="0" applyFont="1" applyBorder="1" applyAlignment="1">
      <alignment horizontal="center" vertical="center" shrinkToFit="1"/>
    </xf>
    <xf numFmtId="0" fontId="42" fillId="0" borderId="20" xfId="0" applyFont="1" applyBorder="1" applyAlignment="1">
      <alignment horizontal="center" vertical="center" shrinkToFit="1"/>
    </xf>
    <xf numFmtId="0" fontId="42" fillId="0" borderId="1" xfId="0" applyFont="1" applyBorder="1" applyAlignment="1">
      <alignment horizontal="center" vertical="center" shrinkToFit="1"/>
    </xf>
    <xf numFmtId="0" fontId="42" fillId="0" borderId="7" xfId="0" applyFont="1" applyBorder="1" applyAlignment="1">
      <alignment horizontal="center" vertical="center" shrinkToFit="1"/>
    </xf>
    <xf numFmtId="0" fontId="54" fillId="56" borderId="85" xfId="0" applyFont="1" applyFill="1" applyBorder="1" applyAlignment="1">
      <alignment horizontal="left" vertical="center" shrinkToFit="1"/>
    </xf>
    <xf numFmtId="0" fontId="54" fillId="56" borderId="98" xfId="0" applyFont="1" applyFill="1" applyBorder="1" applyAlignment="1">
      <alignment horizontal="left" vertical="center" shrinkToFit="1"/>
    </xf>
    <xf numFmtId="0" fontId="54" fillId="56" borderId="86" xfId="0" applyFont="1" applyFill="1" applyBorder="1" applyAlignment="1">
      <alignment horizontal="left" vertical="center" shrinkToFit="1"/>
    </xf>
    <xf numFmtId="0" fontId="53" fillId="0" borderId="63" xfId="1" applyFont="1" applyBorder="1" applyAlignment="1">
      <alignment horizontal="center" vertical="center" shrinkToFit="1"/>
    </xf>
    <xf numFmtId="0" fontId="53" fillId="0" borderId="23" xfId="1" applyFont="1" applyBorder="1" applyAlignment="1">
      <alignment horizontal="center" vertical="center" shrinkToFit="1"/>
    </xf>
    <xf numFmtId="0" fontId="53" fillId="0" borderId="31" xfId="1" applyFont="1" applyBorder="1" applyAlignment="1">
      <alignment horizontal="center" vertical="center" shrinkToFit="1"/>
    </xf>
    <xf numFmtId="0" fontId="53" fillId="0" borderId="61" xfId="1" applyFont="1" applyBorder="1" applyAlignment="1">
      <alignment horizontal="center" vertical="center" shrinkToFit="1"/>
    </xf>
    <xf numFmtId="0" fontId="53" fillId="0" borderId="58" xfId="1" applyFont="1" applyBorder="1" applyAlignment="1">
      <alignment horizontal="center" vertical="center" shrinkToFit="1"/>
    </xf>
    <xf numFmtId="0" fontId="53" fillId="0" borderId="62" xfId="1" applyFont="1" applyBorder="1" applyAlignment="1">
      <alignment horizontal="center" vertical="center" shrinkToFit="1"/>
    </xf>
    <xf numFmtId="0" fontId="53" fillId="0" borderId="56" xfId="1" applyFont="1" applyBorder="1" applyAlignment="1">
      <alignment horizontal="center" vertical="center" shrinkToFit="1"/>
    </xf>
    <xf numFmtId="0" fontId="53" fillId="0" borderId="57" xfId="1" applyFont="1" applyBorder="1" applyAlignment="1">
      <alignment horizontal="center" vertical="center" shrinkToFit="1"/>
    </xf>
    <xf numFmtId="0" fontId="53" fillId="0" borderId="49" xfId="1" applyFont="1" applyBorder="1" applyAlignment="1">
      <alignment horizontal="center" vertical="center" shrinkToFit="1"/>
    </xf>
    <xf numFmtId="0" fontId="42" fillId="0" borderId="38" xfId="0" applyFont="1" applyBorder="1" applyAlignment="1">
      <alignment horizontal="center" vertical="center"/>
    </xf>
    <xf numFmtId="0" fontId="42" fillId="0" borderId="39" xfId="0" applyFont="1" applyBorder="1" applyAlignment="1">
      <alignment horizontal="center" vertical="center"/>
    </xf>
    <xf numFmtId="181" fontId="42" fillId="2" borderId="101" xfId="1" applyNumberFormat="1" applyFont="1" applyFill="1" applyBorder="1" applyAlignment="1" applyProtection="1">
      <alignment horizontal="center" vertical="center"/>
      <protection locked="0"/>
    </xf>
    <xf numFmtId="0" fontId="53" fillId="55" borderId="101" xfId="1" applyFont="1" applyFill="1" applyBorder="1" applyAlignment="1">
      <alignment horizontal="center" vertical="center" wrapText="1"/>
    </xf>
    <xf numFmtId="0" fontId="51" fillId="0" borderId="0" xfId="0" applyFont="1" applyBorder="1" applyAlignment="1">
      <alignment horizontal="center" vertical="center"/>
    </xf>
    <xf numFmtId="0" fontId="52" fillId="0" borderId="99" xfId="0" applyFont="1" applyBorder="1" applyAlignment="1">
      <alignment horizontal="left" vertical="center" wrapText="1"/>
    </xf>
    <xf numFmtId="0" fontId="52" fillId="0" borderId="55" xfId="0" applyFont="1" applyBorder="1" applyAlignment="1">
      <alignment horizontal="left" vertical="center" wrapText="1"/>
    </xf>
    <xf numFmtId="0" fontId="52" fillId="0" borderId="100" xfId="0" applyFont="1" applyBorder="1" applyAlignment="1">
      <alignment horizontal="left" vertical="center" wrapText="1"/>
    </xf>
    <xf numFmtId="0" fontId="52" fillId="0" borderId="33" xfId="0" applyFont="1" applyBorder="1" applyAlignment="1">
      <alignment horizontal="left" vertical="center" wrapText="1"/>
    </xf>
    <xf numFmtId="0" fontId="52" fillId="0" borderId="0" xfId="0" applyFont="1" applyBorder="1" applyAlignment="1">
      <alignment horizontal="left" vertical="center" wrapText="1"/>
    </xf>
    <xf numFmtId="0" fontId="52" fillId="0" borderId="34" xfId="0" applyFont="1" applyBorder="1" applyAlignment="1">
      <alignment horizontal="left" vertical="center" wrapText="1"/>
    </xf>
    <xf numFmtId="0" fontId="52" fillId="0" borderId="35" xfId="0" applyFont="1" applyBorder="1" applyAlignment="1">
      <alignment horizontal="left" vertical="center" wrapText="1"/>
    </xf>
    <xf numFmtId="0" fontId="52" fillId="0" borderId="19" xfId="0" applyFont="1" applyBorder="1" applyAlignment="1">
      <alignment horizontal="left" vertical="center" wrapText="1"/>
    </xf>
    <xf numFmtId="0" fontId="52" fillId="0" borderId="36" xfId="0" applyFont="1" applyBorder="1" applyAlignment="1">
      <alignment horizontal="left" vertical="center" wrapText="1"/>
    </xf>
    <xf numFmtId="0" fontId="53" fillId="2" borderId="37" xfId="1" applyFont="1" applyFill="1" applyBorder="1" applyAlignment="1" applyProtection="1">
      <alignment horizontal="center" vertical="center"/>
      <protection locked="0"/>
    </xf>
    <xf numFmtId="0" fontId="53" fillId="0" borderId="37" xfId="1" applyFont="1" applyBorder="1" applyAlignment="1">
      <alignment horizontal="center" vertical="center"/>
    </xf>
    <xf numFmtId="0" fontId="53" fillId="55" borderId="101" xfId="1" applyFont="1" applyFill="1" applyBorder="1" applyAlignment="1">
      <alignment horizontal="center" vertical="center"/>
    </xf>
    <xf numFmtId="0" fontId="53" fillId="2" borderId="101" xfId="1" applyFont="1" applyFill="1" applyBorder="1" applyAlignment="1" applyProtection="1">
      <alignment horizontal="center" vertical="center"/>
      <protection locked="0"/>
    </xf>
    <xf numFmtId="0" fontId="53" fillId="2" borderId="127" xfId="1" applyFont="1" applyFill="1" applyBorder="1" applyAlignment="1" applyProtection="1">
      <alignment horizontal="center" vertical="center"/>
      <protection locked="0"/>
    </xf>
    <xf numFmtId="0" fontId="62" fillId="59" borderId="0" xfId="1" applyFont="1" applyFill="1" applyAlignment="1">
      <alignment horizontal="center"/>
    </xf>
    <xf numFmtId="0" fontId="42" fillId="0" borderId="46" xfId="1" applyFont="1" applyBorder="1" applyAlignment="1">
      <alignment horizontal="center" vertical="center" shrinkToFit="1"/>
    </xf>
    <xf numFmtId="0" fontId="42" fillId="0" borderId="47" xfId="1" applyFont="1" applyBorder="1" applyAlignment="1">
      <alignment horizontal="center" vertical="center" shrinkToFit="1"/>
    </xf>
    <xf numFmtId="0" fontId="42" fillId="0" borderId="66" xfId="1" applyFont="1" applyBorder="1" applyAlignment="1">
      <alignment horizontal="center" vertical="center" shrinkToFit="1"/>
    </xf>
    <xf numFmtId="0" fontId="53" fillId="2" borderId="111" xfId="1" applyFont="1" applyFill="1" applyBorder="1" applyAlignment="1" applyProtection="1">
      <alignment horizontal="center" vertical="center"/>
      <protection locked="0"/>
    </xf>
    <xf numFmtId="0" fontId="53" fillId="2" borderId="78" xfId="1" applyFont="1" applyFill="1" applyBorder="1" applyAlignment="1" applyProtection="1">
      <alignment horizontal="center" vertical="center"/>
      <protection locked="0"/>
    </xf>
    <xf numFmtId="0" fontId="42" fillId="0" borderId="50" xfId="0" applyFont="1" applyFill="1" applyBorder="1" applyAlignment="1">
      <alignment horizontal="center" vertical="center" wrapText="1"/>
    </xf>
    <xf numFmtId="0" fontId="42" fillId="0" borderId="43" xfId="0" applyFont="1" applyFill="1" applyBorder="1" applyAlignment="1">
      <alignment horizontal="center" vertical="center"/>
    </xf>
    <xf numFmtId="0" fontId="42" fillId="0" borderId="52" xfId="0" applyFont="1" applyFill="1" applyBorder="1" applyAlignment="1">
      <alignment horizontal="center" vertical="center"/>
    </xf>
    <xf numFmtId="0" fontId="53" fillId="3" borderId="74" xfId="1" applyFont="1" applyFill="1" applyBorder="1" applyAlignment="1">
      <alignment horizontal="center" vertical="center" wrapText="1"/>
    </xf>
    <xf numFmtId="0" fontId="53" fillId="3" borderId="18" xfId="1" applyFont="1" applyFill="1" applyBorder="1" applyAlignment="1">
      <alignment horizontal="center" vertical="center"/>
    </xf>
    <xf numFmtId="0" fontId="53" fillId="0" borderId="69" xfId="1" applyFont="1" applyBorder="1" applyAlignment="1">
      <alignment horizontal="center" vertical="center" shrinkToFit="1"/>
    </xf>
    <xf numFmtId="0" fontId="53" fillId="0" borderId="47" xfId="1" applyFont="1" applyBorder="1" applyAlignment="1">
      <alignment horizontal="center" vertical="center" shrinkToFit="1"/>
    </xf>
    <xf numFmtId="0" fontId="53" fillId="0" borderId="71" xfId="1" applyFont="1" applyBorder="1" applyAlignment="1">
      <alignment horizontal="center" vertical="center" shrinkToFit="1"/>
    </xf>
    <xf numFmtId="0" fontId="44" fillId="55" borderId="5" xfId="1" applyFont="1" applyFill="1" applyBorder="1" applyAlignment="1">
      <alignment horizontal="center" vertical="center" shrinkToFit="1"/>
    </xf>
    <xf numFmtId="0" fontId="44" fillId="55" borderId="87" xfId="1" applyFont="1" applyFill="1" applyBorder="1" applyAlignment="1">
      <alignment horizontal="center" vertical="center" shrinkToFit="1"/>
    </xf>
    <xf numFmtId="0" fontId="53" fillId="0" borderId="0" xfId="1" applyFont="1" applyAlignment="1">
      <alignment horizontal="left" vertical="center"/>
    </xf>
    <xf numFmtId="0" fontId="53" fillId="0" borderId="0" xfId="1" applyFont="1" applyBorder="1" applyAlignment="1">
      <alignment horizontal="left" vertical="center"/>
    </xf>
    <xf numFmtId="0" fontId="52" fillId="55" borderId="80" xfId="0" applyFont="1" applyFill="1" applyBorder="1" applyAlignment="1">
      <alignment horizontal="left" vertical="center" shrinkToFit="1"/>
    </xf>
    <xf numFmtId="0" fontId="52" fillId="55" borderId="97" xfId="0" applyFont="1" applyFill="1" applyBorder="1" applyAlignment="1">
      <alignment horizontal="left" vertical="center" shrinkToFit="1"/>
    </xf>
    <xf numFmtId="0" fontId="52" fillId="55" borderId="81" xfId="0" applyFont="1" applyFill="1" applyBorder="1" applyAlignment="1">
      <alignment horizontal="left" vertical="center" shrinkToFit="1"/>
    </xf>
    <xf numFmtId="0" fontId="53" fillId="0" borderId="3" xfId="1" applyFont="1" applyBorder="1" applyAlignment="1">
      <alignment horizontal="center" vertical="center" wrapText="1"/>
    </xf>
    <xf numFmtId="0" fontId="53" fillId="0" borderId="96" xfId="1" applyFont="1" applyBorder="1" applyAlignment="1">
      <alignment horizontal="center" vertical="center" wrapText="1"/>
    </xf>
    <xf numFmtId="0" fontId="53" fillId="0" borderId="5" xfId="1" applyFont="1" applyBorder="1" applyAlignment="1">
      <alignment horizontal="center" vertical="center" wrapText="1"/>
    </xf>
    <xf numFmtId="0" fontId="53" fillId="0" borderId="6" xfId="1" applyFont="1" applyBorder="1" applyAlignment="1">
      <alignment horizontal="center" vertical="center" wrapText="1"/>
    </xf>
    <xf numFmtId="0" fontId="53" fillId="0" borderId="76" xfId="1" applyFont="1" applyBorder="1" applyAlignment="1">
      <alignment horizontal="center" vertical="center" wrapText="1"/>
    </xf>
    <xf numFmtId="0" fontId="53" fillId="0" borderId="103" xfId="1" applyFont="1" applyBorder="1" applyAlignment="1">
      <alignment horizontal="center" vertical="center" wrapText="1"/>
    </xf>
    <xf numFmtId="0" fontId="53" fillId="0" borderId="75" xfId="1" applyFont="1" applyBorder="1" applyAlignment="1">
      <alignment horizontal="center" vertical="center" wrapText="1"/>
    </xf>
    <xf numFmtId="184" fontId="42" fillId="2" borderId="103" xfId="1" applyNumberFormat="1" applyFont="1" applyFill="1" applyBorder="1" applyAlignment="1" applyProtection="1">
      <alignment horizontal="center" vertical="center"/>
      <protection locked="0"/>
    </xf>
    <xf numFmtId="184" fontId="42" fillId="2" borderId="104" xfId="1" applyNumberFormat="1" applyFont="1" applyFill="1" applyBorder="1" applyAlignment="1" applyProtection="1">
      <alignment horizontal="center" vertical="center"/>
      <protection locked="0"/>
    </xf>
    <xf numFmtId="0" fontId="42" fillId="0" borderId="70" xfId="1" applyFont="1" applyBorder="1" applyAlignment="1">
      <alignment horizontal="center" vertical="center" shrinkToFit="1"/>
    </xf>
    <xf numFmtId="0" fontId="53" fillId="2" borderId="109" xfId="1" applyFont="1" applyFill="1" applyBorder="1" applyAlignment="1">
      <alignment horizontal="center" vertical="center"/>
    </xf>
    <xf numFmtId="58" fontId="42" fillId="0" borderId="102" xfId="1" applyNumberFormat="1" applyFont="1" applyFill="1" applyBorder="1" applyAlignment="1" applyProtection="1">
      <alignment horizontal="center" vertical="center"/>
      <protection locked="0"/>
    </xf>
    <xf numFmtId="58" fontId="42" fillId="0" borderId="103" xfId="1" applyNumberFormat="1" applyFont="1" applyFill="1" applyBorder="1" applyAlignment="1" applyProtection="1">
      <alignment horizontal="center" vertical="center"/>
      <protection locked="0"/>
    </xf>
    <xf numFmtId="183" fontId="42" fillId="2" borderId="103" xfId="1" applyNumberFormat="1" applyFont="1" applyFill="1" applyBorder="1" applyAlignment="1" applyProtection="1">
      <alignment horizontal="center" vertical="center"/>
      <protection locked="0"/>
    </xf>
    <xf numFmtId="0" fontId="42" fillId="55" borderId="38" xfId="0" applyFont="1" applyFill="1" applyBorder="1" applyAlignment="1">
      <alignment horizontal="center" vertical="center" wrapText="1"/>
    </xf>
    <xf numFmtId="0" fontId="42" fillId="55" borderId="39" xfId="0" applyFont="1" applyFill="1" applyBorder="1" applyAlignment="1">
      <alignment horizontal="center" vertical="center"/>
    </xf>
    <xf numFmtId="0" fontId="42" fillId="55" borderId="45" xfId="0" applyFont="1" applyFill="1" applyBorder="1" applyAlignment="1">
      <alignment horizontal="center" vertical="center"/>
    </xf>
    <xf numFmtId="0" fontId="53" fillId="0" borderId="105" xfId="1" applyFont="1" applyBorder="1" applyAlignment="1">
      <alignment horizontal="center" vertical="center"/>
    </xf>
    <xf numFmtId="58" fontId="42" fillId="56" borderId="103" xfId="1" applyNumberFormat="1" applyFont="1" applyFill="1" applyBorder="1" applyAlignment="1" applyProtection="1">
      <alignment horizontal="center" vertical="center"/>
      <protection locked="0"/>
    </xf>
    <xf numFmtId="0" fontId="53" fillId="0" borderId="0" xfId="1" applyFont="1" applyAlignment="1">
      <alignment horizontal="left" vertical="center" wrapText="1"/>
    </xf>
    <xf numFmtId="0" fontId="42" fillId="55" borderId="38" xfId="0" applyFont="1" applyFill="1" applyBorder="1" applyAlignment="1">
      <alignment horizontal="center" vertical="center"/>
    </xf>
    <xf numFmtId="0" fontId="60" fillId="0" borderId="79" xfId="0" applyFont="1" applyBorder="1" applyAlignment="1">
      <alignment horizontal="center" vertical="center" textRotation="255"/>
    </xf>
    <xf numFmtId="0" fontId="52" fillId="56" borderId="0" xfId="0" applyFont="1" applyFill="1" applyBorder="1" applyAlignment="1">
      <alignment horizontal="left" vertical="center" wrapText="1"/>
    </xf>
    <xf numFmtId="0" fontId="52" fillId="56" borderId="0" xfId="0" applyFont="1" applyFill="1" applyBorder="1" applyAlignment="1">
      <alignment horizontal="left" vertical="center"/>
    </xf>
    <xf numFmtId="0" fontId="63" fillId="0" borderId="55" xfId="0" applyFont="1" applyBorder="1" applyAlignment="1">
      <alignment horizontal="center" vertical="center" wrapText="1"/>
    </xf>
    <xf numFmtId="0" fontId="63" fillId="0" borderId="0" xfId="0" applyFont="1" applyBorder="1" applyAlignment="1">
      <alignment horizontal="center" vertical="center" wrapText="1"/>
    </xf>
    <xf numFmtId="0" fontId="53" fillId="0" borderId="0" xfId="1" applyFont="1" applyFill="1" applyAlignment="1">
      <alignment horizontal="left" vertical="center" wrapText="1"/>
    </xf>
    <xf numFmtId="0" fontId="54" fillId="56" borderId="3" xfId="0" applyFont="1" applyFill="1" applyBorder="1" applyAlignment="1">
      <alignment horizontal="center" vertical="center"/>
    </xf>
    <xf numFmtId="0" fontId="54" fillId="56" borderId="96" xfId="0" applyFont="1" applyFill="1" applyBorder="1" applyAlignment="1">
      <alignment horizontal="center" vertical="center"/>
    </xf>
    <xf numFmtId="0" fontId="54" fillId="56" borderId="4" xfId="0" applyFont="1" applyFill="1" applyBorder="1" applyAlignment="1">
      <alignment horizontal="center" vertical="center"/>
    </xf>
    <xf numFmtId="0" fontId="54" fillId="56" borderId="5" xfId="0" applyFont="1" applyFill="1" applyBorder="1" applyAlignment="1">
      <alignment horizontal="center" vertical="center"/>
    </xf>
    <xf numFmtId="0" fontId="54" fillId="56" borderId="6" xfId="0" applyFont="1" applyFill="1" applyBorder="1" applyAlignment="1">
      <alignment horizontal="center" vertical="center"/>
    </xf>
    <xf numFmtId="0" fontId="54" fillId="56" borderId="87" xfId="0" applyFont="1" applyFill="1" applyBorder="1" applyAlignment="1">
      <alignment horizontal="center" vertical="center"/>
    </xf>
    <xf numFmtId="0" fontId="53" fillId="2" borderId="65" xfId="1" applyFont="1" applyFill="1" applyBorder="1" applyAlignment="1">
      <alignment horizontal="center" vertical="center"/>
    </xf>
    <xf numFmtId="0" fontId="42" fillId="0" borderId="40" xfId="0" applyFont="1" applyFill="1" applyBorder="1" applyAlignment="1">
      <alignment horizontal="center" vertical="center"/>
    </xf>
    <xf numFmtId="0" fontId="55" fillId="0" borderId="64" xfId="0" applyFont="1" applyBorder="1" applyAlignment="1">
      <alignment horizontal="center" vertical="center" shrinkToFit="1"/>
    </xf>
    <xf numFmtId="0" fontId="55" fillId="0" borderId="60" xfId="0" applyFont="1" applyBorder="1" applyAlignment="1">
      <alignment horizontal="center" vertical="center" shrinkToFit="1"/>
    </xf>
    <xf numFmtId="0" fontId="55" fillId="0" borderId="65" xfId="0" applyFont="1" applyBorder="1" applyAlignment="1">
      <alignment horizontal="center" vertical="center" shrinkToFit="1"/>
    </xf>
    <xf numFmtId="0" fontId="42" fillId="3" borderId="59" xfId="0" applyFont="1" applyFill="1" applyBorder="1" applyAlignment="1">
      <alignment horizontal="center" vertical="center"/>
    </xf>
    <xf numFmtId="0" fontId="56" fillId="0" borderId="38" xfId="0" applyFont="1" applyFill="1" applyBorder="1" applyAlignment="1">
      <alignment horizontal="center" vertical="center"/>
    </xf>
    <xf numFmtId="0" fontId="56" fillId="0" borderId="39" xfId="0" applyFont="1" applyFill="1" applyBorder="1" applyAlignment="1">
      <alignment horizontal="center" vertical="center"/>
    </xf>
    <xf numFmtId="0" fontId="49" fillId="0" borderId="33" xfId="0" applyFont="1" applyBorder="1" applyAlignment="1">
      <alignment horizontal="left" vertical="top" wrapText="1"/>
    </xf>
    <xf numFmtId="0" fontId="49" fillId="0" borderId="0" xfId="0" applyFont="1" applyAlignment="1">
      <alignment horizontal="left" vertical="top" wrapText="1"/>
    </xf>
    <xf numFmtId="0" fontId="42" fillId="0" borderId="38" xfId="0" applyFont="1" applyFill="1" applyBorder="1" applyAlignment="1">
      <alignment horizontal="center" vertical="center"/>
    </xf>
    <xf numFmtId="0" fontId="42" fillId="0" borderId="39" xfId="0" applyFont="1" applyFill="1" applyBorder="1" applyAlignment="1">
      <alignment horizontal="center" vertical="center"/>
    </xf>
    <xf numFmtId="0" fontId="56" fillId="55" borderId="38" xfId="0" applyFont="1" applyFill="1" applyBorder="1" applyAlignment="1">
      <alignment horizontal="center" vertical="center"/>
    </xf>
    <xf numFmtId="0" fontId="56" fillId="55" borderId="39" xfId="0" applyFont="1" applyFill="1" applyBorder="1" applyAlignment="1">
      <alignment horizontal="center" vertical="center"/>
    </xf>
    <xf numFmtId="0" fontId="64" fillId="0" borderId="0" xfId="1" applyFont="1" applyAlignment="1">
      <alignment horizontal="left" vertical="center"/>
    </xf>
    <xf numFmtId="0" fontId="42" fillId="2" borderId="59" xfId="0" applyFont="1" applyFill="1" applyBorder="1" applyAlignment="1">
      <alignment horizontal="center" vertical="center"/>
    </xf>
    <xf numFmtId="0" fontId="42" fillId="0" borderId="32" xfId="0" applyFont="1" applyBorder="1" applyAlignment="1">
      <alignment horizontal="center" vertical="center" shrinkToFit="1"/>
    </xf>
    <xf numFmtId="0" fontId="42" fillId="0" borderId="59" xfId="0" applyFont="1" applyBorder="1" applyAlignment="1">
      <alignment horizontal="center" vertical="center" shrinkToFit="1"/>
    </xf>
    <xf numFmtId="0" fontId="42" fillId="0" borderId="50" xfId="0" applyFont="1" applyBorder="1" applyAlignment="1">
      <alignment horizontal="center" vertical="center" shrinkToFit="1"/>
    </xf>
    <xf numFmtId="0" fontId="53" fillId="2" borderId="116" xfId="1" applyFont="1" applyFill="1" applyBorder="1" applyAlignment="1">
      <alignment horizontal="center" vertical="center"/>
    </xf>
    <xf numFmtId="0" fontId="63" fillId="0" borderId="0" xfId="0" applyFont="1" applyAlignment="1">
      <alignment horizontal="left" vertical="center"/>
    </xf>
    <xf numFmtId="0" fontId="42" fillId="55" borderId="49" xfId="0" applyFont="1" applyFill="1" applyBorder="1" applyAlignment="1">
      <alignment horizontal="center" vertical="center"/>
    </xf>
    <xf numFmtId="0" fontId="42" fillId="55" borderId="42" xfId="0" applyFont="1" applyFill="1" applyBorder="1" applyAlignment="1">
      <alignment horizontal="center" vertical="center" wrapText="1"/>
    </xf>
    <xf numFmtId="0" fontId="42" fillId="55" borderId="43" xfId="0" applyFont="1" applyFill="1" applyBorder="1" applyAlignment="1">
      <alignment horizontal="center" vertical="center"/>
    </xf>
    <xf numFmtId="0" fontId="42" fillId="55" borderId="52" xfId="0" applyFont="1" applyFill="1" applyBorder="1" applyAlignment="1">
      <alignment horizontal="center" vertical="center"/>
    </xf>
    <xf numFmtId="0" fontId="42" fillId="55" borderId="50" xfId="0" applyFont="1" applyFill="1" applyBorder="1" applyAlignment="1">
      <alignment horizontal="center" vertical="center" wrapText="1"/>
    </xf>
    <xf numFmtId="0" fontId="53" fillId="0" borderId="48" xfId="1" applyFont="1" applyBorder="1" applyAlignment="1">
      <alignment horizontal="center" vertical="center" shrinkToFit="1"/>
    </xf>
    <xf numFmtId="0" fontId="18" fillId="57" borderId="5" xfId="0" applyFont="1" applyFill="1" applyBorder="1" applyAlignment="1">
      <alignment horizontal="center" vertical="center" shrinkToFit="1"/>
    </xf>
    <xf numFmtId="0" fontId="18" fillId="57" borderId="6" xfId="0" applyFont="1" applyFill="1" applyBorder="1" applyAlignment="1">
      <alignment horizontal="center" vertical="center" shrinkToFit="1"/>
    </xf>
    <xf numFmtId="0" fontId="18" fillId="57" borderId="87" xfId="0" applyFont="1" applyFill="1" applyBorder="1" applyAlignment="1">
      <alignment horizontal="center" vertical="center" shrinkToFit="1"/>
    </xf>
    <xf numFmtId="0" fontId="18" fillId="54" borderId="5" xfId="0" applyFont="1" applyFill="1" applyBorder="1" applyAlignment="1">
      <alignment horizontal="center" vertical="center" shrinkToFit="1"/>
    </xf>
    <xf numFmtId="0" fontId="18" fillId="54" borderId="6" xfId="0" applyFont="1" applyFill="1" applyBorder="1" applyAlignment="1">
      <alignment horizontal="center" vertical="center" shrinkToFit="1"/>
    </xf>
    <xf numFmtId="0" fontId="18" fillId="54" borderId="87" xfId="0" applyFont="1" applyFill="1" applyBorder="1" applyAlignment="1">
      <alignment horizontal="center" vertical="center" shrinkToFit="1"/>
    </xf>
    <xf numFmtId="0" fontId="18" fillId="58" borderId="5" xfId="0" applyFont="1" applyFill="1" applyBorder="1" applyAlignment="1">
      <alignment horizontal="center" vertical="center" shrinkToFit="1"/>
    </xf>
    <xf numFmtId="0" fontId="18" fillId="58" borderId="6" xfId="0" applyFont="1" applyFill="1" applyBorder="1" applyAlignment="1">
      <alignment horizontal="center" vertical="center" shrinkToFit="1"/>
    </xf>
    <xf numFmtId="0" fontId="18" fillId="53" borderId="23" xfId="0" applyFont="1" applyFill="1" applyBorder="1" applyAlignment="1">
      <alignment horizontal="center" vertical="center" shrinkToFit="1"/>
    </xf>
    <xf numFmtId="0" fontId="18" fillId="2" borderId="120" xfId="0" applyFont="1" applyFill="1" applyBorder="1" applyAlignment="1">
      <alignment horizontal="center" vertical="center" shrinkToFit="1"/>
    </xf>
    <xf numFmtId="0" fontId="18" fillId="2" borderId="121" xfId="0" applyFont="1" applyFill="1" applyBorder="1" applyAlignment="1">
      <alignment horizontal="center" vertical="center" shrinkToFit="1"/>
    </xf>
    <xf numFmtId="0" fontId="18" fillId="2" borderId="122" xfId="0" applyFont="1" applyFill="1" applyBorder="1" applyAlignment="1">
      <alignment horizontal="center" vertical="center" shrinkToFit="1"/>
    </xf>
    <xf numFmtId="0" fontId="48" fillId="62" borderId="129" xfId="0" applyFont="1" applyFill="1" applyBorder="1" applyAlignment="1">
      <alignment horizontal="center" vertical="center"/>
    </xf>
    <xf numFmtId="0" fontId="48" fillId="62" borderId="128" xfId="0" applyFont="1" applyFill="1" applyBorder="1" applyAlignment="1">
      <alignment horizontal="center" vertical="center"/>
    </xf>
  </cellXfs>
  <cellStyles count="157">
    <cellStyle name="20% - アクセント 1 2" xfId="28"/>
    <cellStyle name="20% - アクセント 1 2 2" xfId="29"/>
    <cellStyle name="20% - アクセント 1 2 2 2" xfId="30"/>
    <cellStyle name="20% - アクセント 1 2 3" xfId="31"/>
    <cellStyle name="20% - アクセント 2 2" xfId="32"/>
    <cellStyle name="20% - アクセント 2 2 2" xfId="33"/>
    <cellStyle name="20% - アクセント 2 2 2 2" xfId="34"/>
    <cellStyle name="20% - アクセント 2 2 3" xfId="35"/>
    <cellStyle name="20% - アクセント 3 2" xfId="36"/>
    <cellStyle name="20% - アクセント 3 2 2" xfId="37"/>
    <cellStyle name="20% - アクセント 3 2 2 2" xfId="38"/>
    <cellStyle name="20% - アクセント 3 2 3" xfId="39"/>
    <cellStyle name="20% - アクセント 4 2" xfId="40"/>
    <cellStyle name="20% - アクセント 4 2 2" xfId="41"/>
    <cellStyle name="20% - アクセント 4 2 2 2" xfId="42"/>
    <cellStyle name="20% - アクセント 4 2 3" xfId="43"/>
    <cellStyle name="20% - アクセント 5 2" xfId="44"/>
    <cellStyle name="20% - アクセント 5 2 2" xfId="45"/>
    <cellStyle name="20% - アクセント 5 2 2 2" xfId="46"/>
    <cellStyle name="20% - アクセント 5 2 3" xfId="47"/>
    <cellStyle name="20% - アクセント 6 2" xfId="48"/>
    <cellStyle name="20% - アクセント 6 2 2" xfId="49"/>
    <cellStyle name="20% - アクセント 6 2 2 2" xfId="50"/>
    <cellStyle name="20% - アクセント 6 2 3" xfId="51"/>
    <cellStyle name="40% - アクセント 1 2" xfId="52"/>
    <cellStyle name="40% - アクセント 1 2 2" xfId="53"/>
    <cellStyle name="40% - アクセント 1 2 2 2" xfId="54"/>
    <cellStyle name="40% - アクセント 1 2 3" xfId="55"/>
    <cellStyle name="40% - アクセント 2 2" xfId="56"/>
    <cellStyle name="40% - アクセント 2 2 2" xfId="57"/>
    <cellStyle name="40% - アクセント 2 2 2 2" xfId="58"/>
    <cellStyle name="40% - アクセント 2 2 3" xfId="59"/>
    <cellStyle name="40% - アクセント 3 2" xfId="60"/>
    <cellStyle name="40% - アクセント 3 2 2" xfId="61"/>
    <cellStyle name="40% - アクセント 3 2 2 2" xfId="62"/>
    <cellStyle name="40% - アクセント 3 2 3" xfId="63"/>
    <cellStyle name="40% - アクセント 4 2" xfId="64"/>
    <cellStyle name="40% - アクセント 4 2 2" xfId="65"/>
    <cellStyle name="40% - アクセント 4 2 2 2" xfId="66"/>
    <cellStyle name="40% - アクセント 4 2 3" xfId="67"/>
    <cellStyle name="40% - アクセント 5 2" xfId="68"/>
    <cellStyle name="40% - アクセント 5 2 2" xfId="69"/>
    <cellStyle name="40% - アクセント 5 2 2 2" xfId="70"/>
    <cellStyle name="40% - アクセント 5 2 3" xfId="71"/>
    <cellStyle name="40% - アクセント 6 2" xfId="72"/>
    <cellStyle name="40% - アクセント 6 2 2" xfId="73"/>
    <cellStyle name="40% - アクセント 6 2 2 2" xfId="74"/>
    <cellStyle name="40% - アクセント 6 2 3" xfId="75"/>
    <cellStyle name="60% - アクセント 1 2" xfId="76"/>
    <cellStyle name="60% - アクセント 1 2 2" xfId="77"/>
    <cellStyle name="60% - アクセント 2 2" xfId="78"/>
    <cellStyle name="60% - アクセント 2 2 2" xfId="79"/>
    <cellStyle name="60% - アクセント 3 2" xfId="80"/>
    <cellStyle name="60% - アクセント 3 2 2" xfId="81"/>
    <cellStyle name="60% - アクセント 4 2" xfId="82"/>
    <cellStyle name="60% - アクセント 4 2 2" xfId="83"/>
    <cellStyle name="60% - アクセント 5 2" xfId="84"/>
    <cellStyle name="60% - アクセント 5 2 2" xfId="85"/>
    <cellStyle name="60% - アクセント 6 2" xfId="86"/>
    <cellStyle name="60% - アクセント 6 2 2" xfId="87"/>
    <cellStyle name="Accent" xfId="88"/>
    <cellStyle name="Accent 1" xfId="89"/>
    <cellStyle name="Accent 2" xfId="90"/>
    <cellStyle name="Accent 3" xfId="91"/>
    <cellStyle name="Bad" xfId="92"/>
    <cellStyle name="Calc Currency (0)" xfId="2"/>
    <cellStyle name="Calc Currency (0) 2" xfId="25"/>
    <cellStyle name="Calc Currency (0)_Sheet1" xfId="21"/>
    <cellStyle name="Comma_Full Year FY96" xfId="3"/>
    <cellStyle name="Currency [0]_Full Year FY96" xfId="4"/>
    <cellStyle name="Currency_Full Year FY96" xfId="5"/>
    <cellStyle name="entry" xfId="6"/>
    <cellStyle name="Error" xfId="93"/>
    <cellStyle name="Footnote" xfId="94"/>
    <cellStyle name="Good" xfId="95"/>
    <cellStyle name="Header1" xfId="7"/>
    <cellStyle name="Header2" xfId="8"/>
    <cellStyle name="Heading" xfId="96"/>
    <cellStyle name="Heading 1" xfId="97"/>
    <cellStyle name="Heading 2" xfId="98"/>
    <cellStyle name="IBM(401K)" xfId="9"/>
    <cellStyle name="J401K" xfId="10"/>
    <cellStyle name="Neutral" xfId="99"/>
    <cellStyle name="Normal - Style1" xfId="11"/>
    <cellStyle name="Normal_#18-Internet" xfId="12"/>
    <cellStyle name="Note" xfId="100"/>
    <cellStyle name="price" xfId="13"/>
    <cellStyle name="revised" xfId="14"/>
    <cellStyle name="section" xfId="15"/>
    <cellStyle name="STANDARD" xfId="16"/>
    <cellStyle name="Status" xfId="101"/>
    <cellStyle name="subhead" xfId="17"/>
    <cellStyle name="Text" xfId="102"/>
    <cellStyle name="title" xfId="18"/>
    <cellStyle name="Warning" xfId="103"/>
    <cellStyle name="アクセント 1 2" xfId="104"/>
    <cellStyle name="アクセント 1 2 2" xfId="105"/>
    <cellStyle name="アクセント 2 2" xfId="106"/>
    <cellStyle name="アクセント 2 2 2" xfId="107"/>
    <cellStyle name="アクセント 3 2" xfId="108"/>
    <cellStyle name="アクセント 3 2 2" xfId="109"/>
    <cellStyle name="アクセント 4 2" xfId="110"/>
    <cellStyle name="アクセント 4 2 2" xfId="111"/>
    <cellStyle name="アクセント 5 2" xfId="112"/>
    <cellStyle name="アクセント 5 2 2" xfId="113"/>
    <cellStyle name="アクセント 6 2" xfId="114"/>
    <cellStyle name="アクセント 6 2 2" xfId="115"/>
    <cellStyle name="タイトル 2" xfId="116"/>
    <cellStyle name="タイトル 2 2" xfId="117"/>
    <cellStyle name="チェック セル 2" xfId="118"/>
    <cellStyle name="チェック セル 2 2" xfId="119"/>
    <cellStyle name="どちらでもない 2" xfId="120"/>
    <cellStyle name="どちらでもない 2 2" xfId="121"/>
    <cellStyle name="パーセント" xfId="156" builtinId="5"/>
    <cellStyle name="ハイパーリンク" xfId="155" builtinId="8"/>
    <cellStyle name="ハイパーリンク 2" xfId="122"/>
    <cellStyle name="ハイパーリンク 3" xfId="123"/>
    <cellStyle name="メモ 2" xfId="124"/>
    <cellStyle name="メモ 2 2" xfId="125"/>
    <cellStyle name="メモ 3" xfId="126"/>
    <cellStyle name="メモ 3 2" xfId="127"/>
    <cellStyle name="リンク セル 2" xfId="128"/>
    <cellStyle name="リンク セル 2 2" xfId="129"/>
    <cellStyle name="悪い 2" xfId="130"/>
    <cellStyle name="悪い 2 2" xfId="131"/>
    <cellStyle name="計算 2" xfId="132"/>
    <cellStyle name="計算 2 2" xfId="133"/>
    <cellStyle name="警告文 2" xfId="134"/>
    <cellStyle name="警告文 2 2" xfId="135"/>
    <cellStyle name="見出し 1 2" xfId="136"/>
    <cellStyle name="見出し 1 2 2" xfId="137"/>
    <cellStyle name="見出し 2 2" xfId="138"/>
    <cellStyle name="見出し 2 2 2" xfId="139"/>
    <cellStyle name="見出し 3 2" xfId="140"/>
    <cellStyle name="見出し 3 2 2" xfId="141"/>
    <cellStyle name="見出し 4 2" xfId="142"/>
    <cellStyle name="見出し 4 2 2" xfId="143"/>
    <cellStyle name="集計 2" xfId="144"/>
    <cellStyle name="集計 2 2" xfId="145"/>
    <cellStyle name="出力 2" xfId="146"/>
    <cellStyle name="出力 2 2" xfId="147"/>
    <cellStyle name="説明文 2" xfId="148"/>
    <cellStyle name="説明文 2 2" xfId="149"/>
    <cellStyle name="入力 2" xfId="150"/>
    <cellStyle name="入力 2 2" xfId="151"/>
    <cellStyle name="標準" xfId="0" builtinId="0"/>
    <cellStyle name="標準 2" xfId="19"/>
    <cellStyle name="標準 2 2" xfId="26"/>
    <cellStyle name="標準 2_Sheet1" xfId="22"/>
    <cellStyle name="標準 3" xfId="23"/>
    <cellStyle name="標準 4" xfId="24"/>
    <cellStyle name="標準 5" xfId="1"/>
    <cellStyle name="標準 6" xfId="27"/>
    <cellStyle name="標準 7" xfId="154"/>
    <cellStyle name="未定義" xfId="20"/>
    <cellStyle name="良い 2" xfId="152"/>
    <cellStyle name="良い 2 2" xfId="1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276225</xdr:colOff>
      <xdr:row>60</xdr:row>
      <xdr:rowOff>19050</xdr:rowOff>
    </xdr:from>
    <xdr:to>
      <xdr:col>1</xdr:col>
      <xdr:colOff>0</xdr:colOff>
      <xdr:row>63</xdr:row>
      <xdr:rowOff>9525</xdr:rowOff>
    </xdr:to>
    <xdr:sp macro="" textlink="">
      <xdr:nvSpPr>
        <xdr:cNvPr id="2" name="左中かっこ 1">
          <a:extLst>
            <a:ext uri="{FF2B5EF4-FFF2-40B4-BE49-F238E27FC236}">
              <a16:creationId xmlns:a16="http://schemas.microsoft.com/office/drawing/2014/main" id="{1B423F09-1ECB-4570-8AFA-F6E8033045A9}"/>
            </a:ext>
          </a:extLst>
        </xdr:cNvPr>
        <xdr:cNvSpPr/>
      </xdr:nvSpPr>
      <xdr:spPr>
        <a:xfrm>
          <a:off x="276225" y="13506450"/>
          <a:ext cx="76200" cy="714375"/>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23"/>
  <sheetViews>
    <sheetView tabSelected="1" view="pageBreakPreview" zoomScale="85" zoomScaleNormal="100" zoomScaleSheetLayoutView="85" workbookViewId="0">
      <selection activeCell="AK12" sqref="AK12"/>
    </sheetView>
  </sheetViews>
  <sheetFormatPr defaultColWidth="9" defaultRowHeight="15.75"/>
  <cols>
    <col min="1" max="26" width="4.625" style="1" customWidth="1"/>
    <col min="27" max="29" width="3.75" style="1" customWidth="1"/>
    <col min="30" max="45" width="3.75" style="33" customWidth="1"/>
    <col min="46" max="48" width="9" style="33"/>
    <col min="49" max="16384" width="9" style="1"/>
  </cols>
  <sheetData>
    <row r="1" spans="2:48" ht="18" customHeight="1" thickBot="1"/>
    <row r="2" spans="2:48" ht="18" customHeight="1" thickTop="1" thickBot="1">
      <c r="B2" s="19" t="s">
        <v>216</v>
      </c>
      <c r="C2" s="21"/>
      <c r="D2" s="210" t="s">
        <v>243</v>
      </c>
      <c r="E2" s="210"/>
      <c r="F2" s="210"/>
      <c r="G2" s="210"/>
      <c r="H2" s="210"/>
      <c r="I2" s="210"/>
      <c r="J2" s="210"/>
      <c r="K2" s="210"/>
      <c r="L2" s="210"/>
      <c r="M2" s="210"/>
      <c r="N2" s="210"/>
      <c r="O2" s="210"/>
      <c r="P2" s="210"/>
      <c r="Q2" s="210"/>
      <c r="S2" s="191" t="s">
        <v>97</v>
      </c>
      <c r="T2" s="192"/>
      <c r="U2" s="192"/>
      <c r="V2" s="303"/>
      <c r="W2" s="303"/>
      <c r="X2" s="303"/>
      <c r="Y2" s="304"/>
      <c r="Z2" s="33"/>
      <c r="AA2" s="33"/>
      <c r="AB2" s="33"/>
      <c r="AC2" s="33"/>
      <c r="AP2" s="1"/>
      <c r="AQ2" s="1"/>
      <c r="AR2" s="1"/>
      <c r="AS2" s="1"/>
      <c r="AT2" s="1"/>
      <c r="AU2" s="1"/>
      <c r="AV2" s="1"/>
    </row>
    <row r="3" spans="2:48" ht="18" customHeight="1" thickTop="1">
      <c r="B3" s="195" t="s">
        <v>255</v>
      </c>
      <c r="C3" s="195"/>
      <c r="D3" s="195"/>
      <c r="E3" s="195"/>
      <c r="F3" s="195"/>
      <c r="G3" s="195"/>
      <c r="H3" s="195"/>
      <c r="I3" s="195"/>
      <c r="J3" s="195"/>
      <c r="K3" s="195"/>
      <c r="L3" s="195"/>
      <c r="M3" s="195"/>
      <c r="N3" s="195"/>
      <c r="O3" s="195"/>
      <c r="P3" s="195"/>
      <c r="Q3" s="195"/>
      <c r="R3" s="195"/>
      <c r="S3" s="195"/>
      <c r="T3" s="195"/>
      <c r="U3" s="195"/>
      <c r="V3" s="195"/>
      <c r="W3" s="195"/>
      <c r="X3" s="195"/>
      <c r="Y3" s="195"/>
    </row>
    <row r="4" spans="2:48" ht="18" customHeight="1" thickBot="1">
      <c r="B4" s="195"/>
      <c r="C4" s="195"/>
      <c r="D4" s="195"/>
      <c r="E4" s="195"/>
      <c r="F4" s="195"/>
      <c r="G4" s="195"/>
      <c r="H4" s="195"/>
      <c r="I4" s="195"/>
      <c r="J4" s="195"/>
      <c r="K4" s="195"/>
      <c r="L4" s="195"/>
      <c r="M4" s="195"/>
      <c r="N4" s="195"/>
      <c r="O4" s="195"/>
      <c r="P4" s="195"/>
      <c r="Q4" s="195"/>
      <c r="R4" s="195"/>
      <c r="S4" s="195"/>
      <c r="T4" s="195"/>
      <c r="U4" s="195"/>
      <c r="V4" s="195"/>
      <c r="W4" s="195"/>
      <c r="X4" s="195"/>
      <c r="Y4" s="195"/>
    </row>
    <row r="5" spans="2:48" ht="18" customHeight="1" thickTop="1">
      <c r="B5" s="196" t="s">
        <v>268</v>
      </c>
      <c r="C5" s="197"/>
      <c r="D5" s="197"/>
      <c r="E5" s="197"/>
      <c r="F5" s="197"/>
      <c r="G5" s="197"/>
      <c r="H5" s="197"/>
      <c r="I5" s="197"/>
      <c r="J5" s="197"/>
      <c r="K5" s="197"/>
      <c r="L5" s="197"/>
      <c r="M5" s="197"/>
      <c r="N5" s="197"/>
      <c r="O5" s="197"/>
      <c r="P5" s="197"/>
      <c r="Q5" s="197"/>
      <c r="R5" s="197"/>
      <c r="S5" s="197"/>
      <c r="T5" s="197"/>
      <c r="U5" s="197"/>
      <c r="V5" s="197"/>
      <c r="W5" s="197"/>
      <c r="X5" s="197"/>
      <c r="Y5" s="198"/>
    </row>
    <row r="6" spans="2:48" ht="18" customHeight="1">
      <c r="B6" s="199"/>
      <c r="C6" s="200"/>
      <c r="D6" s="200"/>
      <c r="E6" s="200"/>
      <c r="F6" s="200"/>
      <c r="G6" s="200"/>
      <c r="H6" s="200"/>
      <c r="I6" s="200"/>
      <c r="J6" s="200"/>
      <c r="K6" s="200"/>
      <c r="L6" s="200"/>
      <c r="M6" s="200"/>
      <c r="N6" s="200"/>
      <c r="O6" s="200"/>
      <c r="P6" s="200"/>
      <c r="Q6" s="200"/>
      <c r="R6" s="200"/>
      <c r="S6" s="200"/>
      <c r="T6" s="200"/>
      <c r="U6" s="200"/>
      <c r="V6" s="200"/>
      <c r="W6" s="200"/>
      <c r="X6" s="200"/>
      <c r="Y6" s="201"/>
    </row>
    <row r="7" spans="2:48" ht="18" customHeight="1" thickBot="1">
      <c r="B7" s="202"/>
      <c r="C7" s="203"/>
      <c r="D7" s="203"/>
      <c r="E7" s="203"/>
      <c r="F7" s="203"/>
      <c r="G7" s="203"/>
      <c r="H7" s="203"/>
      <c r="I7" s="203"/>
      <c r="J7" s="203"/>
      <c r="K7" s="203"/>
      <c r="L7" s="203"/>
      <c r="M7" s="203"/>
      <c r="N7" s="203"/>
      <c r="O7" s="203"/>
      <c r="P7" s="203"/>
      <c r="Q7" s="203"/>
      <c r="R7" s="203"/>
      <c r="S7" s="203"/>
      <c r="T7" s="203"/>
      <c r="U7" s="203"/>
      <c r="V7" s="203"/>
      <c r="W7" s="203"/>
      <c r="X7" s="203"/>
      <c r="Y7" s="204"/>
    </row>
    <row r="8" spans="2:48" ht="18" customHeight="1" thickTop="1">
      <c r="B8" s="22"/>
      <c r="C8" s="22"/>
      <c r="D8" s="22"/>
      <c r="E8" s="22"/>
      <c r="F8" s="22"/>
      <c r="G8" s="22"/>
      <c r="H8" s="22"/>
      <c r="I8" s="22"/>
      <c r="J8" s="22"/>
      <c r="K8" s="22"/>
      <c r="L8" s="32"/>
      <c r="N8" s="23"/>
      <c r="Q8" s="23"/>
    </row>
    <row r="9" spans="2:48" ht="18" customHeight="1">
      <c r="B9" s="24" t="s">
        <v>0</v>
      </c>
      <c r="C9" s="22"/>
      <c r="D9" s="22"/>
      <c r="E9" s="22"/>
      <c r="F9" s="22"/>
      <c r="G9" s="22"/>
      <c r="H9" s="22"/>
      <c r="I9" s="22"/>
      <c r="J9" s="22"/>
      <c r="K9" s="22"/>
      <c r="L9" s="79"/>
      <c r="N9" s="82"/>
      <c r="O9" s="18"/>
      <c r="Q9" s="82"/>
    </row>
    <row r="10" spans="2:48" ht="18" customHeight="1" thickBot="1">
      <c r="B10" s="82" t="s">
        <v>244</v>
      </c>
      <c r="C10" s="21"/>
      <c r="D10" s="79"/>
      <c r="E10" s="79"/>
      <c r="F10" s="79"/>
      <c r="G10" s="79"/>
      <c r="H10" s="79"/>
      <c r="I10" s="79"/>
      <c r="J10" s="79"/>
      <c r="K10" s="79"/>
      <c r="L10" s="79"/>
      <c r="N10" s="82"/>
      <c r="Q10" s="82"/>
    </row>
    <row r="11" spans="2:48" ht="18" customHeight="1" thickTop="1">
      <c r="B11" s="206" t="s">
        <v>1</v>
      </c>
      <c r="C11" s="206"/>
      <c r="D11" s="206"/>
      <c r="E11" s="206"/>
      <c r="F11" s="206"/>
      <c r="G11" s="206"/>
      <c r="H11" s="206"/>
      <c r="I11" s="206"/>
      <c r="J11" s="205"/>
      <c r="K11" s="205"/>
      <c r="L11" s="205"/>
      <c r="M11" s="205"/>
      <c r="N11" s="205"/>
      <c r="O11" s="205"/>
      <c r="P11" s="205"/>
      <c r="Q11" s="205"/>
      <c r="R11" s="205"/>
      <c r="S11" s="205"/>
      <c r="T11" s="205"/>
      <c r="U11" s="205"/>
      <c r="V11" s="205"/>
      <c r="W11" s="205"/>
      <c r="X11" s="205"/>
      <c r="Y11" s="205"/>
    </row>
    <row r="12" spans="2:48" ht="18" customHeight="1">
      <c r="B12" s="207" t="s">
        <v>84</v>
      </c>
      <c r="C12" s="207"/>
      <c r="D12" s="207"/>
      <c r="E12" s="207"/>
      <c r="F12" s="207"/>
      <c r="G12" s="207"/>
      <c r="H12" s="207"/>
      <c r="I12" s="207"/>
      <c r="J12" s="208"/>
      <c r="K12" s="208"/>
      <c r="L12" s="208"/>
      <c r="M12" s="208"/>
      <c r="N12" s="208"/>
      <c r="O12" s="208"/>
      <c r="P12" s="208"/>
      <c r="Q12" s="208"/>
      <c r="R12" s="208"/>
      <c r="S12" s="208"/>
      <c r="T12" s="208"/>
      <c r="U12" s="208"/>
      <c r="V12" s="208"/>
      <c r="W12" s="208"/>
      <c r="X12" s="208"/>
      <c r="Y12" s="208"/>
    </row>
    <row r="13" spans="2:48" ht="18" customHeight="1">
      <c r="B13" s="207" t="s">
        <v>2</v>
      </c>
      <c r="C13" s="207"/>
      <c r="D13" s="207"/>
      <c r="E13" s="207"/>
      <c r="F13" s="207"/>
      <c r="G13" s="207"/>
      <c r="H13" s="207"/>
      <c r="I13" s="207"/>
      <c r="J13" s="208"/>
      <c r="K13" s="208"/>
      <c r="L13" s="208"/>
      <c r="M13" s="208"/>
      <c r="N13" s="208"/>
      <c r="O13" s="208"/>
      <c r="P13" s="208"/>
      <c r="Q13" s="208"/>
      <c r="R13" s="208"/>
      <c r="S13" s="208"/>
      <c r="T13" s="208"/>
      <c r="U13" s="208"/>
      <c r="V13" s="208"/>
      <c r="W13" s="208"/>
      <c r="X13" s="208"/>
      <c r="Y13" s="208"/>
    </row>
    <row r="14" spans="2:48" ht="18" customHeight="1">
      <c r="B14" s="207" t="s">
        <v>3</v>
      </c>
      <c r="C14" s="207"/>
      <c r="D14" s="207"/>
      <c r="E14" s="207"/>
      <c r="F14" s="207"/>
      <c r="G14" s="207"/>
      <c r="H14" s="207"/>
      <c r="I14" s="207"/>
      <c r="J14" s="208"/>
      <c r="K14" s="208"/>
      <c r="L14" s="208"/>
      <c r="M14" s="208"/>
      <c r="N14" s="208"/>
      <c r="O14" s="208"/>
      <c r="P14" s="208"/>
      <c r="Q14" s="208"/>
      <c r="R14" s="208"/>
      <c r="S14" s="208"/>
      <c r="T14" s="208"/>
      <c r="U14" s="208"/>
      <c r="V14" s="208"/>
      <c r="W14" s="208"/>
      <c r="X14" s="208"/>
      <c r="Y14" s="208"/>
    </row>
    <row r="15" spans="2:48" ht="18" customHeight="1">
      <c r="B15" s="132" t="s">
        <v>72</v>
      </c>
      <c r="C15" s="132"/>
      <c r="D15" s="132"/>
      <c r="E15" s="132"/>
      <c r="F15" s="132"/>
      <c r="G15" s="132"/>
      <c r="H15" s="132"/>
      <c r="I15" s="132"/>
      <c r="J15" s="208"/>
      <c r="K15" s="208"/>
      <c r="L15" s="208"/>
      <c r="M15" s="208"/>
      <c r="N15" s="208"/>
      <c r="O15" s="208"/>
      <c r="P15" s="208"/>
      <c r="Q15" s="208"/>
      <c r="R15" s="208"/>
      <c r="S15" s="208"/>
      <c r="T15" s="208"/>
      <c r="U15" s="208"/>
      <c r="V15" s="208"/>
      <c r="W15" s="208"/>
      <c r="X15" s="208"/>
      <c r="Y15" s="208"/>
    </row>
    <row r="16" spans="2:48" ht="18" customHeight="1">
      <c r="B16" s="207" t="s">
        <v>4</v>
      </c>
      <c r="C16" s="207"/>
      <c r="D16" s="207"/>
      <c r="E16" s="207"/>
      <c r="F16" s="207"/>
      <c r="G16" s="207"/>
      <c r="H16" s="207"/>
      <c r="I16" s="207"/>
      <c r="J16" s="209"/>
      <c r="K16" s="209"/>
      <c r="L16" s="209"/>
      <c r="M16" s="209"/>
      <c r="N16" s="209"/>
      <c r="O16" s="209"/>
      <c r="P16" s="209"/>
      <c r="Q16" s="209"/>
      <c r="R16" s="209"/>
      <c r="S16" s="209"/>
      <c r="T16" s="209"/>
      <c r="U16" s="209"/>
      <c r="V16" s="209"/>
      <c r="W16" s="209"/>
      <c r="X16" s="209"/>
      <c r="Y16" s="209"/>
    </row>
    <row r="17" spans="2:48" ht="18" customHeight="1">
      <c r="B17" s="194" t="s">
        <v>258</v>
      </c>
      <c r="C17" s="194"/>
      <c r="D17" s="194"/>
      <c r="E17" s="194"/>
      <c r="F17" s="194"/>
      <c r="G17" s="194"/>
      <c r="H17" s="194"/>
      <c r="I17" s="194"/>
      <c r="J17" s="193"/>
      <c r="K17" s="193"/>
      <c r="L17" s="193"/>
      <c r="M17" s="193"/>
      <c r="N17" s="193"/>
      <c r="O17" s="193"/>
      <c r="P17" s="193"/>
      <c r="Q17" s="193"/>
      <c r="R17" s="193"/>
      <c r="S17" s="193"/>
      <c r="T17" s="193"/>
      <c r="U17" s="193"/>
      <c r="V17" s="193"/>
      <c r="W17" s="193"/>
      <c r="X17" s="193"/>
      <c r="Y17" s="193"/>
    </row>
    <row r="18" spans="2:48" ht="18" customHeight="1">
      <c r="B18" s="146" t="s">
        <v>5</v>
      </c>
      <c r="C18" s="146"/>
      <c r="D18" s="146"/>
      <c r="E18" s="146"/>
      <c r="F18" s="146"/>
      <c r="G18" s="146"/>
      <c r="H18" s="146"/>
      <c r="I18" s="146"/>
      <c r="J18" s="242" t="s">
        <v>222</v>
      </c>
      <c r="K18" s="243"/>
      <c r="L18" s="244"/>
      <c r="M18" s="244"/>
      <c r="N18" s="244"/>
      <c r="O18" s="244"/>
      <c r="P18" s="244"/>
      <c r="Q18" s="249" t="s">
        <v>223</v>
      </c>
      <c r="R18" s="249"/>
      <c r="S18" s="238"/>
      <c r="T18" s="238"/>
      <c r="U18" s="238"/>
      <c r="V18" s="238"/>
      <c r="W18" s="238"/>
      <c r="X18" s="238"/>
      <c r="Y18" s="239"/>
    </row>
    <row r="19" spans="2:48" ht="18" customHeight="1">
      <c r="B19" s="132" t="s">
        <v>6</v>
      </c>
      <c r="C19" s="132"/>
      <c r="D19" s="132"/>
      <c r="E19" s="132"/>
      <c r="F19" s="132"/>
      <c r="G19" s="132"/>
      <c r="H19" s="132"/>
      <c r="I19" s="132"/>
      <c r="J19" s="116"/>
      <c r="K19" s="116"/>
      <c r="L19" s="116"/>
      <c r="M19" s="116"/>
      <c r="N19" s="116"/>
      <c r="O19" s="116"/>
      <c r="P19" s="116"/>
      <c r="Q19" s="116"/>
      <c r="R19" s="116"/>
      <c r="S19" s="116"/>
      <c r="T19" s="116"/>
      <c r="U19" s="116"/>
      <c r="V19" s="116"/>
      <c r="W19" s="116"/>
      <c r="X19" s="116"/>
      <c r="Y19" s="116"/>
    </row>
    <row r="20" spans="2:48" ht="18" customHeight="1">
      <c r="B20" s="132" t="s">
        <v>7</v>
      </c>
      <c r="C20" s="132"/>
      <c r="D20" s="132"/>
      <c r="E20" s="132"/>
      <c r="F20" s="132"/>
      <c r="G20" s="132"/>
      <c r="H20" s="132"/>
      <c r="I20" s="132"/>
      <c r="J20" s="116"/>
      <c r="K20" s="116"/>
      <c r="L20" s="116"/>
      <c r="M20" s="116"/>
      <c r="N20" s="116"/>
      <c r="O20" s="116"/>
      <c r="P20" s="116"/>
      <c r="Q20" s="116"/>
      <c r="R20" s="116"/>
      <c r="S20" s="116"/>
      <c r="T20" s="116"/>
      <c r="U20" s="116"/>
      <c r="V20" s="116"/>
      <c r="W20" s="116"/>
      <c r="X20" s="116"/>
      <c r="Y20" s="116"/>
    </row>
    <row r="21" spans="2:48" ht="18" customHeight="1">
      <c r="B21" s="132" t="s">
        <v>8</v>
      </c>
      <c r="C21" s="132"/>
      <c r="D21" s="132"/>
      <c r="E21" s="132"/>
      <c r="F21" s="132"/>
      <c r="G21" s="132"/>
      <c r="H21" s="132"/>
      <c r="I21" s="132"/>
      <c r="J21" s="117"/>
      <c r="K21" s="118"/>
      <c r="L21" s="118"/>
      <c r="M21" s="118"/>
      <c r="N21" s="118"/>
      <c r="O21" s="118"/>
      <c r="P21" s="118"/>
      <c r="Q21" s="118"/>
      <c r="R21" s="118"/>
      <c r="S21" s="118"/>
      <c r="T21" s="118"/>
      <c r="U21" s="118"/>
      <c r="V21" s="118"/>
      <c r="W21" s="118"/>
      <c r="X21" s="118"/>
      <c r="Y21" s="118"/>
    </row>
    <row r="22" spans="2:48" ht="18" customHeight="1">
      <c r="B22" s="207" t="s">
        <v>101</v>
      </c>
      <c r="C22" s="207"/>
      <c r="D22" s="207"/>
      <c r="E22" s="207"/>
      <c r="F22" s="207"/>
      <c r="G22" s="207"/>
      <c r="H22" s="207"/>
      <c r="I22" s="207"/>
      <c r="J22" s="117"/>
      <c r="K22" s="118"/>
      <c r="L22" s="118"/>
      <c r="M22" s="118"/>
      <c r="N22" s="118"/>
      <c r="O22" s="118"/>
      <c r="P22" s="118"/>
      <c r="Q22" s="118"/>
      <c r="R22" s="118"/>
      <c r="S22" s="118"/>
      <c r="T22" s="118"/>
      <c r="U22" s="118"/>
      <c r="V22" s="118"/>
      <c r="W22" s="118"/>
      <c r="X22" s="118"/>
      <c r="Y22" s="118"/>
    </row>
    <row r="23" spans="2:48" ht="18" customHeight="1" thickBot="1">
      <c r="B23" s="248" t="s">
        <v>9</v>
      </c>
      <c r="C23" s="248"/>
      <c r="D23" s="248"/>
      <c r="E23" s="248"/>
      <c r="F23" s="248"/>
      <c r="G23" s="248"/>
      <c r="H23" s="248"/>
      <c r="I23" s="248"/>
      <c r="J23" s="119"/>
      <c r="K23" s="119"/>
      <c r="L23" s="119"/>
      <c r="M23" s="119"/>
      <c r="N23" s="119"/>
      <c r="O23" s="119"/>
      <c r="P23" s="119"/>
      <c r="Q23" s="119"/>
      <c r="R23" s="119"/>
      <c r="S23" s="119"/>
      <c r="T23" s="119"/>
      <c r="U23" s="119"/>
      <c r="V23" s="119"/>
      <c r="W23" s="119"/>
      <c r="X23" s="119"/>
      <c r="Y23" s="119"/>
    </row>
    <row r="24" spans="2:48" ht="18" customHeight="1" thickTop="1">
      <c r="B24" s="79"/>
      <c r="F24" s="25"/>
      <c r="G24" s="25"/>
      <c r="H24" s="26"/>
      <c r="I24" s="26"/>
      <c r="J24" s="26"/>
      <c r="K24" s="26"/>
      <c r="L24" s="82"/>
    </row>
    <row r="25" spans="2:48" ht="18" customHeight="1">
      <c r="B25" s="250" t="s">
        <v>245</v>
      </c>
      <c r="C25" s="250"/>
      <c r="D25" s="250"/>
      <c r="E25" s="250"/>
      <c r="F25" s="250"/>
      <c r="G25" s="250"/>
      <c r="H25" s="250"/>
      <c r="I25" s="250"/>
      <c r="J25" s="250"/>
      <c r="K25" s="250"/>
      <c r="L25" s="250"/>
      <c r="M25" s="250"/>
      <c r="N25" s="250"/>
      <c r="O25" s="250"/>
      <c r="P25" s="250"/>
      <c r="Q25" s="250"/>
      <c r="R25" s="250"/>
      <c r="S25" s="250"/>
      <c r="T25" s="250"/>
      <c r="U25" s="250"/>
      <c r="V25" s="250"/>
      <c r="W25" s="250"/>
      <c r="X25" s="250"/>
      <c r="Y25" s="250"/>
    </row>
    <row r="26" spans="2:48" ht="18" customHeight="1" thickBot="1">
      <c r="B26" s="250"/>
      <c r="C26" s="250"/>
      <c r="D26" s="250"/>
      <c r="E26" s="250"/>
      <c r="F26" s="250"/>
      <c r="G26" s="250"/>
      <c r="H26" s="250"/>
      <c r="I26" s="250"/>
      <c r="J26" s="250"/>
      <c r="K26" s="250"/>
      <c r="L26" s="250"/>
      <c r="M26" s="250"/>
      <c r="N26" s="250"/>
      <c r="O26" s="250"/>
      <c r="P26" s="250"/>
      <c r="Q26" s="250"/>
      <c r="R26" s="250"/>
      <c r="S26" s="250"/>
      <c r="T26" s="250"/>
      <c r="U26" s="250"/>
      <c r="V26" s="250"/>
      <c r="W26" s="250"/>
      <c r="X26" s="250"/>
      <c r="Y26" s="250"/>
    </row>
    <row r="27" spans="2:48" ht="18" customHeight="1" thickTop="1">
      <c r="B27" s="158" t="s">
        <v>10</v>
      </c>
      <c r="C27" s="120"/>
      <c r="D27" s="120"/>
      <c r="E27" s="120"/>
      <c r="F27" s="159"/>
      <c r="G27" s="122"/>
      <c r="H27" s="123"/>
      <c r="I27" s="123"/>
      <c r="J27" s="120" t="s">
        <v>11</v>
      </c>
      <c r="K27" s="120"/>
      <c r="L27" s="120"/>
      <c r="M27" s="120"/>
      <c r="N27" s="121"/>
      <c r="O27" s="122"/>
      <c r="P27" s="123"/>
      <c r="Q27" s="123"/>
      <c r="R27" s="120" t="s">
        <v>12</v>
      </c>
      <c r="S27" s="120"/>
      <c r="T27" s="120"/>
      <c r="U27" s="120"/>
      <c r="V27" s="121"/>
      <c r="W27" s="122"/>
      <c r="X27" s="123"/>
      <c r="Y27" s="124"/>
      <c r="Z27" s="33"/>
      <c r="AA27" s="33"/>
      <c r="AB27" s="33"/>
      <c r="AC27" s="33"/>
      <c r="AD27" s="1"/>
      <c r="AE27" s="1"/>
      <c r="AF27" s="1"/>
      <c r="AG27" s="1"/>
      <c r="AH27" s="1"/>
      <c r="AI27" s="1"/>
      <c r="AJ27" s="1"/>
      <c r="AK27" s="1"/>
      <c r="AL27" s="1"/>
      <c r="AM27" s="1"/>
      <c r="AN27" s="1"/>
      <c r="AO27" s="1"/>
      <c r="AP27" s="1"/>
      <c r="AQ27" s="1"/>
      <c r="AR27" s="1"/>
      <c r="AS27" s="1"/>
      <c r="AT27" s="1"/>
      <c r="AU27" s="1"/>
      <c r="AV27" s="1"/>
    </row>
    <row r="28" spans="2:48" ht="18" customHeight="1" thickBot="1">
      <c r="B28" s="147" t="s">
        <v>13</v>
      </c>
      <c r="C28" s="148"/>
      <c r="D28" s="148"/>
      <c r="E28" s="148"/>
      <c r="F28" s="149"/>
      <c r="G28" s="214"/>
      <c r="H28" s="215"/>
      <c r="I28" s="215"/>
      <c r="J28" s="135" t="s">
        <v>15</v>
      </c>
      <c r="K28" s="135"/>
      <c r="L28" s="135"/>
      <c r="M28" s="135"/>
      <c r="N28" s="136"/>
      <c r="O28" s="133"/>
      <c r="P28" s="134"/>
      <c r="Q28" s="134"/>
      <c r="R28" s="135" t="s">
        <v>14</v>
      </c>
      <c r="S28" s="135"/>
      <c r="T28" s="135"/>
      <c r="U28" s="135"/>
      <c r="V28" s="136"/>
      <c r="W28" s="133"/>
      <c r="X28" s="134"/>
      <c r="Y28" s="137"/>
      <c r="Z28" s="33"/>
      <c r="AA28" s="33"/>
      <c r="AB28" s="33"/>
      <c r="AC28" s="33"/>
      <c r="AD28" s="1"/>
      <c r="AE28" s="1"/>
      <c r="AF28" s="1"/>
      <c r="AG28" s="1"/>
      <c r="AH28" s="1"/>
      <c r="AI28" s="1"/>
      <c r="AJ28" s="1"/>
      <c r="AK28" s="1"/>
      <c r="AL28" s="1"/>
      <c r="AM28" s="1"/>
      <c r="AN28" s="1"/>
      <c r="AO28" s="1"/>
      <c r="AP28" s="1"/>
      <c r="AQ28" s="1"/>
      <c r="AR28" s="1"/>
      <c r="AS28" s="1"/>
      <c r="AT28" s="1"/>
      <c r="AU28" s="1"/>
      <c r="AV28" s="1"/>
    </row>
    <row r="29" spans="2:48" ht="18" customHeight="1" thickTop="1" thickBot="1">
      <c r="B29" s="160" t="s">
        <v>190</v>
      </c>
      <c r="C29" s="135"/>
      <c r="D29" s="135"/>
      <c r="E29" s="135"/>
      <c r="F29" s="136"/>
      <c r="G29" s="133"/>
      <c r="H29" s="134"/>
      <c r="I29" s="137"/>
      <c r="J29" s="33"/>
      <c r="K29" s="33"/>
      <c r="L29" s="33"/>
      <c r="M29" s="33"/>
      <c r="AD29" s="1"/>
      <c r="AE29" s="1"/>
      <c r="AF29" s="1"/>
      <c r="AG29" s="1"/>
      <c r="AH29" s="1"/>
      <c r="AI29" s="1"/>
      <c r="AJ29" s="1"/>
      <c r="AK29" s="1"/>
      <c r="AL29" s="1"/>
      <c r="AM29" s="1"/>
      <c r="AN29" s="1"/>
      <c r="AO29" s="1"/>
      <c r="AP29" s="1"/>
      <c r="AQ29" s="1"/>
      <c r="AR29" s="1"/>
      <c r="AS29" s="1"/>
      <c r="AT29" s="1"/>
      <c r="AU29" s="1"/>
      <c r="AV29" s="1"/>
    </row>
    <row r="30" spans="2:48" ht="18" customHeight="1" thickTop="1">
      <c r="B30" s="35"/>
      <c r="C30" s="35"/>
      <c r="D30" s="35"/>
      <c r="E30" s="35"/>
      <c r="F30" s="35"/>
      <c r="G30" s="34"/>
      <c r="H30" s="34"/>
      <c r="I30" s="34"/>
      <c r="J30" s="35"/>
      <c r="K30" s="35"/>
      <c r="L30" s="35"/>
      <c r="M30" s="35"/>
      <c r="N30" s="35"/>
      <c r="O30" s="34"/>
      <c r="P30" s="34"/>
      <c r="Q30" s="34"/>
      <c r="R30" s="35"/>
      <c r="S30" s="35"/>
      <c r="T30" s="35"/>
      <c r="U30" s="35"/>
      <c r="V30" s="35"/>
      <c r="W30" s="34"/>
      <c r="X30" s="34"/>
      <c r="Y30" s="33"/>
      <c r="Z30" s="33"/>
      <c r="AA30" s="33"/>
      <c r="AB30" s="33"/>
      <c r="AD30" s="1"/>
      <c r="AE30" s="1"/>
      <c r="AF30" s="1"/>
      <c r="AG30" s="1"/>
      <c r="AH30" s="1"/>
      <c r="AI30" s="1"/>
      <c r="AJ30" s="1"/>
      <c r="AK30" s="1"/>
      <c r="AL30" s="1"/>
      <c r="AM30" s="1"/>
      <c r="AN30" s="1"/>
      <c r="AO30" s="1"/>
      <c r="AP30" s="1"/>
      <c r="AQ30" s="1"/>
      <c r="AR30" s="1"/>
      <c r="AS30" s="1"/>
      <c r="AT30" s="1"/>
      <c r="AU30" s="1"/>
      <c r="AV30" s="1"/>
    </row>
    <row r="31" spans="2:48" ht="18" customHeight="1">
      <c r="B31" s="79"/>
      <c r="C31" s="79"/>
      <c r="D31" s="79"/>
      <c r="E31" s="79"/>
      <c r="F31" s="79"/>
      <c r="G31" s="82"/>
      <c r="H31" s="82"/>
      <c r="I31" s="82"/>
      <c r="J31" s="79"/>
      <c r="K31" s="79"/>
      <c r="L31" s="79"/>
      <c r="M31" s="82"/>
      <c r="N31" s="79"/>
      <c r="O31" s="82"/>
      <c r="P31" s="82"/>
      <c r="Q31" s="79"/>
      <c r="R31" s="82"/>
    </row>
    <row r="32" spans="2:48" ht="18" customHeight="1">
      <c r="B32" s="28"/>
      <c r="C32" s="27"/>
      <c r="D32" s="27"/>
      <c r="E32" s="27"/>
      <c r="F32" s="27"/>
      <c r="G32" s="27"/>
      <c r="H32" s="27"/>
      <c r="I32" s="27"/>
      <c r="J32" s="27"/>
      <c r="K32" s="27"/>
      <c r="L32" s="79"/>
      <c r="M32" s="82"/>
      <c r="N32" s="79"/>
      <c r="O32" s="82"/>
      <c r="P32" s="82"/>
      <c r="Q32" s="79"/>
      <c r="R32" s="82"/>
    </row>
    <row r="33" spans="1:48" ht="18" customHeight="1">
      <c r="B33" s="28"/>
      <c r="C33" s="27"/>
      <c r="D33" s="27"/>
      <c r="E33" s="27"/>
      <c r="F33" s="27"/>
      <c r="G33" s="27"/>
      <c r="H33" s="27"/>
      <c r="I33" s="27"/>
      <c r="J33" s="27"/>
      <c r="K33" s="27"/>
      <c r="L33" s="79"/>
      <c r="M33" s="82"/>
      <c r="N33" s="79"/>
      <c r="O33" s="82"/>
      <c r="P33" s="82"/>
      <c r="Q33" s="79"/>
      <c r="R33" s="82"/>
      <c r="AC33"/>
      <c r="AD33"/>
      <c r="AE33"/>
    </row>
    <row r="34" spans="1:48" ht="18" customHeight="1" thickBot="1">
      <c r="B34" s="24" t="s">
        <v>231</v>
      </c>
      <c r="C34" s="79"/>
      <c r="D34" s="79"/>
      <c r="E34" s="79"/>
      <c r="F34" s="79"/>
      <c r="G34" s="82"/>
      <c r="H34" s="82"/>
      <c r="I34" s="82"/>
      <c r="J34" s="79"/>
      <c r="K34" s="79"/>
      <c r="L34" s="79"/>
      <c r="M34" s="82"/>
      <c r="N34" s="79"/>
      <c r="O34" s="82"/>
      <c r="P34" s="82"/>
      <c r="Q34" s="79"/>
      <c r="R34" s="82"/>
      <c r="AC34"/>
      <c r="AD34"/>
      <c r="AE34"/>
    </row>
    <row r="35" spans="1:48" ht="18" customHeight="1" thickTop="1" thickBot="1">
      <c r="B35" s="226" t="s">
        <v>246</v>
      </c>
      <c r="C35" s="226"/>
      <c r="D35" s="226"/>
      <c r="E35" s="226"/>
      <c r="F35" s="226"/>
      <c r="G35" s="226"/>
      <c r="H35" s="226"/>
      <c r="I35" s="226"/>
      <c r="J35" s="226"/>
      <c r="K35" s="226"/>
      <c r="L35" s="226"/>
      <c r="M35" s="226"/>
      <c r="N35" s="226"/>
      <c r="O35" s="227"/>
      <c r="P35" s="18"/>
      <c r="R35" s="251" t="s">
        <v>85</v>
      </c>
      <c r="S35" s="246"/>
      <c r="T35" s="246"/>
      <c r="U35" s="246"/>
      <c r="V35" s="246"/>
      <c r="W35" s="125"/>
      <c r="X35" s="126"/>
      <c r="Y35" s="90" t="s">
        <v>16</v>
      </c>
      <c r="AC35"/>
      <c r="AD35"/>
      <c r="AE35"/>
    </row>
    <row r="36" spans="1:48" ht="18" customHeight="1" thickTop="1">
      <c r="B36" s="79"/>
      <c r="C36" s="21"/>
      <c r="D36" s="79"/>
      <c r="E36" s="79"/>
      <c r="F36" s="79"/>
      <c r="G36" s="79"/>
      <c r="H36" s="79"/>
      <c r="I36" s="79"/>
      <c r="J36" s="79"/>
      <c r="K36" s="79"/>
      <c r="L36" s="79"/>
      <c r="N36" s="82"/>
      <c r="Q36" s="82"/>
      <c r="AC36"/>
      <c r="AD36"/>
      <c r="AE36"/>
    </row>
    <row r="37" spans="1:48" s="94" customFormat="1" ht="18" customHeight="1">
      <c r="B37" s="27" t="s">
        <v>247</v>
      </c>
      <c r="C37" s="27"/>
      <c r="D37" s="27"/>
      <c r="E37" s="27"/>
      <c r="F37" s="27"/>
      <c r="G37" s="27"/>
      <c r="H37" s="27"/>
      <c r="I37" s="27"/>
      <c r="J37" s="27"/>
      <c r="K37" s="27"/>
      <c r="L37" s="93"/>
      <c r="M37" s="93"/>
      <c r="N37" s="93"/>
      <c r="O37" s="93"/>
      <c r="P37" s="93"/>
      <c r="Q37" s="93"/>
      <c r="R37" s="93"/>
      <c r="Z37" s="1"/>
    </row>
    <row r="38" spans="1:48" s="94" customFormat="1" ht="18" customHeight="1">
      <c r="B38" s="28" t="s">
        <v>17</v>
      </c>
      <c r="C38" s="27"/>
      <c r="D38" s="27"/>
      <c r="E38" s="27"/>
      <c r="F38" s="27"/>
      <c r="G38" s="27"/>
      <c r="H38" s="27"/>
      <c r="I38" s="27"/>
      <c r="J38" s="27"/>
      <c r="K38" s="27"/>
      <c r="L38" s="93"/>
      <c r="M38" s="93"/>
      <c r="N38" s="93"/>
      <c r="O38" s="93"/>
      <c r="P38" s="93"/>
      <c r="Q38" s="93"/>
      <c r="R38" s="93"/>
    </row>
    <row r="39" spans="1:48" s="94" customFormat="1" ht="18" customHeight="1" thickBot="1">
      <c r="B39" s="172" t="s">
        <v>263</v>
      </c>
      <c r="C39" s="172"/>
      <c r="D39" s="172"/>
      <c r="E39" s="172"/>
      <c r="F39" s="172"/>
      <c r="G39" s="91"/>
      <c r="H39" s="91"/>
      <c r="I39" s="91"/>
      <c r="J39" s="92"/>
      <c r="K39" s="92"/>
      <c r="L39" s="92"/>
      <c r="M39" s="92"/>
      <c r="N39" s="92"/>
      <c r="O39" s="91"/>
      <c r="P39" s="91"/>
      <c r="Q39" s="91"/>
      <c r="R39" s="92"/>
      <c r="S39" s="92"/>
      <c r="T39" s="92"/>
      <c r="U39" s="92"/>
      <c r="V39" s="92"/>
      <c r="W39" s="91"/>
      <c r="X39" s="91"/>
      <c r="Y39" s="91"/>
    </row>
    <row r="40" spans="1:48" s="94" customFormat="1" ht="18" customHeight="1" thickTop="1">
      <c r="B40" s="127" t="s">
        <v>90</v>
      </c>
      <c r="C40" s="128"/>
      <c r="D40" s="128"/>
      <c r="E40" s="128"/>
      <c r="F40" s="129"/>
      <c r="G40" s="130"/>
      <c r="H40" s="131"/>
      <c r="I40" s="55" t="s">
        <v>16</v>
      </c>
      <c r="J40" s="285" t="s">
        <v>88</v>
      </c>
      <c r="K40" s="128"/>
      <c r="L40" s="128"/>
      <c r="M40" s="128"/>
      <c r="N40" s="129"/>
      <c r="O40" s="130"/>
      <c r="P40" s="131"/>
      <c r="Q40" s="55" t="s">
        <v>16</v>
      </c>
      <c r="R40" s="285" t="s">
        <v>87</v>
      </c>
      <c r="S40" s="128"/>
      <c r="T40" s="128"/>
      <c r="U40" s="128"/>
      <c r="V40" s="129"/>
      <c r="W40" s="130"/>
      <c r="X40" s="131"/>
      <c r="Y40" s="36" t="s">
        <v>16</v>
      </c>
    </row>
    <row r="41" spans="1:48" s="94" customFormat="1" ht="18" customHeight="1" thickBot="1">
      <c r="B41" s="286" t="s">
        <v>20</v>
      </c>
      <c r="C41" s="287"/>
      <c r="D41" s="287"/>
      <c r="E41" s="287"/>
      <c r="F41" s="288"/>
      <c r="G41" s="264"/>
      <c r="H41" s="157"/>
      <c r="I41" s="56" t="s">
        <v>16</v>
      </c>
      <c r="J41" s="289" t="s">
        <v>89</v>
      </c>
      <c r="K41" s="287"/>
      <c r="L41" s="287"/>
      <c r="M41" s="287"/>
      <c r="N41" s="288"/>
      <c r="O41" s="264"/>
      <c r="P41" s="157"/>
      <c r="Q41" s="56" t="s">
        <v>16</v>
      </c>
      <c r="R41" s="289" t="s">
        <v>86</v>
      </c>
      <c r="S41" s="287"/>
      <c r="T41" s="287"/>
      <c r="U41" s="287"/>
      <c r="V41" s="288"/>
      <c r="W41" s="264"/>
      <c r="X41" s="157"/>
      <c r="Y41" s="37" t="s">
        <v>16</v>
      </c>
    </row>
    <row r="42" spans="1:48" s="94" customFormat="1" ht="18" customHeight="1" thickTop="1" thickBot="1">
      <c r="B42" s="28"/>
      <c r="C42" s="27"/>
      <c r="D42" s="27"/>
      <c r="E42" s="27"/>
      <c r="F42" s="27"/>
      <c r="G42" s="27"/>
      <c r="H42" s="27"/>
      <c r="I42" s="27"/>
      <c r="J42" s="27"/>
      <c r="K42" s="27"/>
      <c r="L42" s="93"/>
      <c r="M42" s="93"/>
      <c r="N42" s="93"/>
      <c r="O42" s="93"/>
      <c r="P42" s="93"/>
      <c r="Q42" s="93"/>
      <c r="R42" s="93"/>
    </row>
    <row r="43" spans="1:48" s="94" customFormat="1" ht="18" customHeight="1" thickTop="1" thickBot="1">
      <c r="B43" s="245" t="s">
        <v>264</v>
      </c>
      <c r="C43" s="246"/>
      <c r="D43" s="246"/>
      <c r="E43" s="246"/>
      <c r="F43" s="247"/>
      <c r="G43" s="219">
        <f>SUM($G$40,$G$41,$O$40,$W$40,$G$46,$O$41,$W$41)</f>
        <v>0</v>
      </c>
      <c r="H43" s="220"/>
      <c r="I43" s="90" t="s">
        <v>16</v>
      </c>
      <c r="J43" s="27" t="s">
        <v>265</v>
      </c>
      <c r="K43" s="27"/>
      <c r="L43" s="93"/>
      <c r="N43" s="93"/>
      <c r="Q43" s="93"/>
    </row>
    <row r="44" spans="1:48" ht="18" customHeight="1" thickTop="1">
      <c r="B44" s="54"/>
      <c r="C44" s="41"/>
      <c r="D44" s="41"/>
      <c r="E44" s="41"/>
      <c r="F44" s="41"/>
      <c r="G44" s="47"/>
      <c r="H44" s="47"/>
      <c r="I44" s="25"/>
      <c r="J44" s="54"/>
      <c r="K44" s="41"/>
      <c r="L44" s="41"/>
      <c r="M44" s="41"/>
      <c r="N44" s="41"/>
      <c r="O44" s="47"/>
      <c r="P44" s="47"/>
      <c r="Q44" s="25"/>
      <c r="R44" s="54"/>
      <c r="S44" s="41"/>
      <c r="T44" s="41"/>
      <c r="U44" s="41"/>
      <c r="V44" s="41"/>
      <c r="W44" s="47"/>
      <c r="X44" s="47"/>
      <c r="Y44" s="25"/>
      <c r="Z44" s="42"/>
    </row>
    <row r="45" spans="1:48" ht="18" customHeight="1">
      <c r="B45" s="27" t="s">
        <v>248</v>
      </c>
      <c r="C45" s="27"/>
      <c r="D45" s="27"/>
      <c r="E45" s="27"/>
      <c r="F45" s="27"/>
      <c r="G45" s="27"/>
      <c r="H45" s="27"/>
      <c r="I45" s="27"/>
      <c r="J45" s="27"/>
      <c r="K45" s="27"/>
      <c r="L45" s="79"/>
      <c r="M45" s="82"/>
      <c r="N45" s="79"/>
      <c r="O45" s="82"/>
      <c r="P45" s="82"/>
      <c r="Q45" s="79"/>
      <c r="R45" s="82"/>
    </row>
    <row r="46" spans="1:48" ht="18" customHeight="1" thickBot="1">
      <c r="B46" s="28" t="s">
        <v>17</v>
      </c>
      <c r="C46" s="27"/>
      <c r="D46" s="27"/>
      <c r="E46" s="27"/>
      <c r="F46" s="27"/>
      <c r="G46" s="27"/>
      <c r="H46" s="27"/>
      <c r="I46" s="27"/>
      <c r="J46" s="27"/>
      <c r="K46" s="27"/>
      <c r="L46" s="79"/>
      <c r="M46" s="82"/>
      <c r="N46" s="79"/>
      <c r="O46" s="82"/>
      <c r="P46" s="82"/>
      <c r="Q46" s="79"/>
      <c r="R46" s="82"/>
    </row>
    <row r="47" spans="1:48" ht="18" hidden="1" customHeight="1" thickTop="1" thickBot="1">
      <c r="B47" s="211" t="s">
        <v>91</v>
      </c>
      <c r="C47" s="212"/>
      <c r="D47" s="212"/>
      <c r="E47" s="212"/>
      <c r="F47" s="213"/>
      <c r="G47" s="221"/>
      <c r="H47" s="222"/>
      <c r="I47" s="223"/>
      <c r="J47" s="240" t="s">
        <v>91</v>
      </c>
      <c r="K47" s="212"/>
      <c r="L47" s="212"/>
      <c r="M47" s="212"/>
      <c r="N47" s="213"/>
      <c r="O47" s="221"/>
      <c r="P47" s="222"/>
      <c r="Q47" s="223"/>
      <c r="R47" s="240" t="s">
        <v>91</v>
      </c>
      <c r="S47" s="212"/>
      <c r="T47" s="212"/>
      <c r="U47" s="212"/>
      <c r="V47" s="213"/>
      <c r="W47" s="221"/>
      <c r="X47" s="222"/>
      <c r="Y47" s="290"/>
    </row>
    <row r="48" spans="1:48" s="42" customFormat="1" ht="18" customHeight="1" thickTop="1">
      <c r="A48" s="1"/>
      <c r="B48" s="265" t="s">
        <v>92</v>
      </c>
      <c r="C48" s="165"/>
      <c r="D48" s="165"/>
      <c r="E48" s="165"/>
      <c r="F48" s="166"/>
      <c r="G48" s="241"/>
      <c r="H48" s="131"/>
      <c r="I48" s="55" t="s">
        <v>16</v>
      </c>
      <c r="J48" s="164" t="s">
        <v>95</v>
      </c>
      <c r="K48" s="165"/>
      <c r="L48" s="165"/>
      <c r="M48" s="165"/>
      <c r="N48" s="166"/>
      <c r="O48" s="241"/>
      <c r="P48" s="131"/>
      <c r="Q48" s="55" t="s">
        <v>16</v>
      </c>
      <c r="R48" s="164" t="s">
        <v>107</v>
      </c>
      <c r="S48" s="165"/>
      <c r="T48" s="165"/>
      <c r="U48" s="165"/>
      <c r="V48" s="166"/>
      <c r="W48" s="241"/>
      <c r="X48" s="131"/>
      <c r="Y48" s="36" t="s">
        <v>16</v>
      </c>
      <c r="Z48" s="1"/>
      <c r="AD48" s="33"/>
      <c r="AE48" s="33"/>
      <c r="AF48" s="33"/>
      <c r="AG48" s="33"/>
      <c r="AH48" s="33"/>
      <c r="AI48" s="33"/>
      <c r="AJ48" s="33"/>
      <c r="AK48" s="33"/>
      <c r="AL48" s="33"/>
      <c r="AM48" s="33"/>
      <c r="AN48" s="33"/>
      <c r="AO48" s="33"/>
      <c r="AP48" s="33"/>
      <c r="AQ48" s="33"/>
      <c r="AR48" s="33"/>
      <c r="AS48" s="33"/>
      <c r="AT48" s="33"/>
      <c r="AU48" s="33"/>
      <c r="AV48" s="33"/>
    </row>
    <row r="49" spans="1:51" ht="18" customHeight="1" thickBot="1">
      <c r="B49" s="161" t="s">
        <v>93</v>
      </c>
      <c r="C49" s="162"/>
      <c r="D49" s="162"/>
      <c r="E49" s="162"/>
      <c r="F49" s="163"/>
      <c r="G49" s="156"/>
      <c r="H49" s="157"/>
      <c r="I49" s="56" t="s">
        <v>16</v>
      </c>
      <c r="J49" s="216" t="s">
        <v>96</v>
      </c>
      <c r="K49" s="217"/>
      <c r="L49" s="217"/>
      <c r="M49" s="217"/>
      <c r="N49" s="218"/>
      <c r="O49" s="156"/>
      <c r="P49" s="157"/>
      <c r="Q49" s="56" t="s">
        <v>16</v>
      </c>
      <c r="R49" s="216" t="s">
        <v>94</v>
      </c>
      <c r="S49" s="217"/>
      <c r="T49" s="217"/>
      <c r="U49" s="217"/>
      <c r="V49" s="218"/>
      <c r="W49" s="156"/>
      <c r="X49" s="157"/>
      <c r="Y49" s="37" t="s">
        <v>16</v>
      </c>
    </row>
    <row r="50" spans="1:51" ht="18" customHeight="1" thickTop="1">
      <c r="I50" s="83"/>
      <c r="J50" s="83"/>
      <c r="K50" s="83"/>
      <c r="N50" s="255" t="str">
        <f>IF(G40=SUM($G$48,$O$48,$W$48,$W$49,$O$49,$G$49),"","合計人数と上記「身体障がい」の人数が一致していません。確認してください。")</f>
        <v/>
      </c>
      <c r="O50" s="255"/>
      <c r="P50" s="255"/>
      <c r="Q50" s="255"/>
      <c r="R50" s="255"/>
      <c r="S50" s="255"/>
      <c r="T50" s="255"/>
      <c r="U50" s="255"/>
      <c r="V50" s="255"/>
      <c r="W50" s="255"/>
      <c r="X50" s="255"/>
      <c r="Y50" s="255"/>
    </row>
    <row r="51" spans="1:51" ht="18" customHeight="1" thickBot="1">
      <c r="I51" s="20"/>
      <c r="J51" s="20"/>
      <c r="K51" s="20"/>
      <c r="N51" s="256"/>
      <c r="O51" s="256"/>
      <c r="P51" s="256"/>
      <c r="Q51" s="256"/>
      <c r="R51" s="256"/>
      <c r="S51" s="256"/>
      <c r="T51" s="256"/>
      <c r="U51" s="256"/>
      <c r="V51" s="256"/>
      <c r="W51" s="256"/>
      <c r="X51" s="256"/>
      <c r="Y51" s="256"/>
    </row>
    <row r="52" spans="1:51" s="94" customFormat="1" ht="18" customHeight="1" thickTop="1" thickBot="1">
      <c r="B52" s="94" t="s">
        <v>267</v>
      </c>
      <c r="I52" s="20"/>
      <c r="J52" s="20"/>
      <c r="K52" s="20"/>
      <c r="N52" s="95"/>
      <c r="O52" s="95"/>
      <c r="P52" s="95"/>
      <c r="Q52" s="95"/>
      <c r="R52" s="95"/>
      <c r="S52" s="95"/>
      <c r="T52" s="95"/>
      <c r="U52" s="95"/>
      <c r="V52" s="95"/>
      <c r="W52" s="283"/>
      <c r="X52" s="126"/>
      <c r="Y52" s="90" t="s">
        <v>16</v>
      </c>
    </row>
    <row r="53" spans="1:51" s="94" customFormat="1" ht="18" customHeight="1" thickTop="1" thickBot="1">
      <c r="I53" s="20"/>
      <c r="J53" s="20"/>
      <c r="K53" s="20"/>
      <c r="N53" s="284" t="str">
        <f>IF(W52&gt;G43,"利用者数総数を超えています。確認してください。","")</f>
        <v/>
      </c>
      <c r="O53" s="284"/>
      <c r="P53" s="284"/>
      <c r="Q53" s="284"/>
      <c r="R53" s="284"/>
      <c r="S53" s="284"/>
      <c r="T53" s="284"/>
      <c r="U53" s="284"/>
      <c r="V53" s="284"/>
      <c r="W53" s="284"/>
      <c r="X53" s="284"/>
      <c r="Y53" s="284"/>
    </row>
    <row r="54" spans="1:51" s="94" customFormat="1" ht="18" customHeight="1" thickTop="1" thickBot="1">
      <c r="B54" s="94" t="s">
        <v>269</v>
      </c>
      <c r="I54" s="20"/>
      <c r="J54" s="20"/>
      <c r="K54" s="20"/>
      <c r="N54" s="95"/>
      <c r="O54" s="95"/>
      <c r="P54" s="95"/>
      <c r="Q54" s="95"/>
      <c r="R54" s="95"/>
      <c r="S54" s="95"/>
      <c r="T54" s="95"/>
      <c r="U54" s="95"/>
      <c r="V54" s="95"/>
      <c r="W54" s="283"/>
      <c r="X54" s="126"/>
      <c r="Y54" s="90" t="s">
        <v>16</v>
      </c>
    </row>
    <row r="55" spans="1:51" s="94" customFormat="1" ht="18" customHeight="1" thickTop="1">
      <c r="I55" s="20"/>
      <c r="J55" s="20"/>
      <c r="K55" s="20"/>
      <c r="N55" s="284" t="str">
        <f>IF(W54&gt;W52,"（３）の人数を超えています。確認してください。","")</f>
        <v/>
      </c>
      <c r="O55" s="284"/>
      <c r="P55" s="284"/>
      <c r="Q55" s="284"/>
      <c r="R55" s="284"/>
      <c r="S55" s="284"/>
      <c r="T55" s="284"/>
      <c r="U55" s="284"/>
      <c r="V55" s="284"/>
      <c r="W55" s="284"/>
      <c r="X55" s="284"/>
      <c r="Y55" s="284"/>
    </row>
    <row r="56" spans="1:51" ht="18" customHeight="1">
      <c r="B56" s="257" t="s">
        <v>217</v>
      </c>
      <c r="C56" s="257"/>
      <c r="D56" s="257"/>
      <c r="E56" s="257"/>
      <c r="F56" s="257"/>
      <c r="G56" s="257"/>
      <c r="H56" s="257"/>
      <c r="I56" s="257"/>
      <c r="J56" s="257"/>
      <c r="K56" s="257"/>
      <c r="L56" s="257"/>
      <c r="M56" s="257"/>
      <c r="N56" s="257"/>
      <c r="O56" s="257"/>
      <c r="P56" s="257"/>
      <c r="Q56" s="257"/>
      <c r="R56" s="257"/>
      <c r="S56" s="257"/>
      <c r="T56" s="257"/>
      <c r="U56" s="257"/>
      <c r="V56" s="257"/>
      <c r="W56" s="257"/>
      <c r="X56" s="257"/>
      <c r="Y56" s="257"/>
    </row>
    <row r="57" spans="1:51" ht="18" customHeight="1">
      <c r="B57" s="250" t="s">
        <v>249</v>
      </c>
      <c r="C57" s="250"/>
      <c r="D57" s="250"/>
      <c r="E57" s="250"/>
      <c r="F57" s="250"/>
      <c r="G57" s="250"/>
      <c r="H57" s="250"/>
      <c r="I57" s="250"/>
      <c r="J57" s="250"/>
      <c r="K57" s="250"/>
      <c r="L57" s="250"/>
      <c r="M57" s="250"/>
      <c r="N57" s="250"/>
      <c r="O57" s="250"/>
      <c r="P57" s="250"/>
      <c r="Q57" s="250"/>
      <c r="R57" s="250"/>
      <c r="S57" s="250"/>
      <c r="T57" s="250"/>
      <c r="U57" s="250"/>
      <c r="V57" s="250"/>
      <c r="W57" s="250"/>
      <c r="X57" s="250"/>
      <c r="Y57" s="250"/>
    </row>
    <row r="58" spans="1:51" ht="18" customHeight="1">
      <c r="B58" s="250"/>
      <c r="C58" s="250"/>
      <c r="D58" s="250"/>
      <c r="E58" s="250"/>
      <c r="F58" s="250"/>
      <c r="G58" s="250"/>
      <c r="H58" s="250"/>
      <c r="I58" s="250"/>
      <c r="J58" s="250"/>
      <c r="K58" s="250"/>
      <c r="L58" s="250"/>
      <c r="M58" s="250"/>
      <c r="N58" s="250"/>
      <c r="O58" s="250"/>
      <c r="P58" s="250"/>
      <c r="Q58" s="250"/>
      <c r="R58" s="250"/>
      <c r="S58" s="250"/>
      <c r="T58" s="250"/>
      <c r="U58" s="250"/>
      <c r="V58" s="250"/>
      <c r="W58" s="250"/>
      <c r="X58" s="250"/>
      <c r="Y58" s="250"/>
    </row>
    <row r="59" spans="1:51" ht="18" customHeight="1">
      <c r="A59" s="63"/>
      <c r="B59" s="258" t="s">
        <v>191</v>
      </c>
      <c r="C59" s="259"/>
      <c r="D59" s="259"/>
      <c r="E59" s="259"/>
      <c r="F59" s="259"/>
      <c r="G59" s="259"/>
      <c r="H59" s="260"/>
      <c r="I59" s="231" t="s">
        <v>218</v>
      </c>
      <c r="J59" s="232"/>
      <c r="K59" s="235" t="s">
        <v>234</v>
      </c>
      <c r="L59" s="236"/>
      <c r="M59" s="236"/>
      <c r="N59" s="236"/>
      <c r="O59" s="236"/>
      <c r="P59" s="236"/>
      <c r="Q59" s="236"/>
      <c r="R59" s="236"/>
      <c r="S59" s="236"/>
      <c r="T59" s="236"/>
      <c r="U59" s="236"/>
      <c r="V59" s="237"/>
      <c r="W59" s="80"/>
      <c r="X59" s="80"/>
      <c r="Y59" s="80"/>
      <c r="Z59" s="80"/>
    </row>
    <row r="60" spans="1:51" ht="18" customHeight="1">
      <c r="A60" s="89"/>
      <c r="B60" s="261"/>
      <c r="C60" s="262"/>
      <c r="D60" s="262"/>
      <c r="E60" s="262"/>
      <c r="F60" s="262"/>
      <c r="G60" s="262"/>
      <c r="H60" s="263"/>
      <c r="I60" s="233"/>
      <c r="J60" s="234"/>
      <c r="K60" s="224" t="s">
        <v>90</v>
      </c>
      <c r="L60" s="225"/>
      <c r="M60" s="224" t="s">
        <v>18</v>
      </c>
      <c r="N60" s="225"/>
      <c r="O60" s="224" t="s">
        <v>19</v>
      </c>
      <c r="P60" s="225"/>
      <c r="Q60" s="224" t="s">
        <v>20</v>
      </c>
      <c r="R60" s="225"/>
      <c r="S60" s="224" t="s">
        <v>192</v>
      </c>
      <c r="T60" s="225"/>
      <c r="U60" s="224" t="s">
        <v>193</v>
      </c>
      <c r="V60" s="225"/>
      <c r="W60" s="63"/>
      <c r="X60" s="63"/>
      <c r="Y60" s="63"/>
      <c r="Z60" s="63"/>
    </row>
    <row r="61" spans="1:51" ht="21" customHeight="1">
      <c r="A61" s="252" t="s">
        <v>232</v>
      </c>
      <c r="B61" s="228" t="s">
        <v>194</v>
      </c>
      <c r="C61" s="229"/>
      <c r="D61" s="229"/>
      <c r="E61" s="229"/>
      <c r="F61" s="229"/>
      <c r="G61" s="229"/>
      <c r="H61" s="230"/>
      <c r="I61" s="64">
        <f t="shared" ref="I61:I75" si="0">SUM(K61:U61)</f>
        <v>0</v>
      </c>
      <c r="J61" s="65" t="s">
        <v>195</v>
      </c>
      <c r="K61" s="71"/>
      <c r="L61" s="72" t="s">
        <v>195</v>
      </c>
      <c r="M61" s="71"/>
      <c r="N61" s="72" t="s">
        <v>195</v>
      </c>
      <c r="O61" s="71"/>
      <c r="P61" s="72" t="s">
        <v>195</v>
      </c>
      <c r="Q61" s="71"/>
      <c r="R61" s="72" t="s">
        <v>195</v>
      </c>
      <c r="S61" s="71"/>
      <c r="T61" s="72" t="s">
        <v>195</v>
      </c>
      <c r="U61" s="71"/>
      <c r="V61" s="72" t="s">
        <v>195</v>
      </c>
      <c r="W61" s="63"/>
      <c r="X61" s="63"/>
      <c r="Y61" s="63"/>
      <c r="Z61" s="63"/>
    </row>
    <row r="62" spans="1:51" ht="18" customHeight="1">
      <c r="A62" s="252"/>
      <c r="B62" s="153" t="s">
        <v>196</v>
      </c>
      <c r="C62" s="154"/>
      <c r="D62" s="154"/>
      <c r="E62" s="154"/>
      <c r="F62" s="154"/>
      <c r="G62" s="154"/>
      <c r="H62" s="155"/>
      <c r="I62" s="66">
        <f t="shared" si="0"/>
        <v>0</v>
      </c>
      <c r="J62" s="67" t="s">
        <v>195</v>
      </c>
      <c r="K62" s="73"/>
      <c r="L62" s="74" t="s">
        <v>195</v>
      </c>
      <c r="M62" s="73"/>
      <c r="N62" s="74" t="s">
        <v>195</v>
      </c>
      <c r="O62" s="73"/>
      <c r="P62" s="74" t="s">
        <v>195</v>
      </c>
      <c r="Q62" s="73"/>
      <c r="R62" s="74" t="s">
        <v>195</v>
      </c>
      <c r="S62" s="73"/>
      <c r="T62" s="74" t="s">
        <v>195</v>
      </c>
      <c r="U62" s="73"/>
      <c r="V62" s="74" t="s">
        <v>195</v>
      </c>
      <c r="W62" s="63"/>
      <c r="X62" s="63"/>
      <c r="Y62" s="63"/>
      <c r="Z62" s="63"/>
    </row>
    <row r="63" spans="1:51" ht="18" customHeight="1">
      <c r="A63" s="252"/>
      <c r="B63" s="153" t="s">
        <v>219</v>
      </c>
      <c r="C63" s="154"/>
      <c r="D63" s="154"/>
      <c r="E63" s="154"/>
      <c r="F63" s="154"/>
      <c r="G63" s="154"/>
      <c r="H63" s="155"/>
      <c r="I63" s="66">
        <f t="shared" si="0"/>
        <v>0</v>
      </c>
      <c r="J63" s="67" t="s">
        <v>195</v>
      </c>
      <c r="K63" s="73"/>
      <c r="L63" s="74" t="s">
        <v>195</v>
      </c>
      <c r="M63" s="73"/>
      <c r="N63" s="74" t="s">
        <v>195</v>
      </c>
      <c r="O63" s="73"/>
      <c r="P63" s="74" t="s">
        <v>195</v>
      </c>
      <c r="Q63" s="73"/>
      <c r="R63" s="74" t="s">
        <v>195</v>
      </c>
      <c r="S63" s="73"/>
      <c r="T63" s="74" t="s">
        <v>195</v>
      </c>
      <c r="U63" s="73"/>
      <c r="V63" s="74" t="s">
        <v>195</v>
      </c>
      <c r="W63" s="63"/>
      <c r="X63" s="63"/>
      <c r="Y63" s="63"/>
      <c r="Z63" s="63"/>
      <c r="AA63" s="60"/>
      <c r="AB63" s="60"/>
      <c r="AD63" s="1"/>
      <c r="AE63" s="1"/>
      <c r="AF63" s="1"/>
      <c r="AW63" s="33"/>
      <c r="AX63" s="33"/>
      <c r="AY63" s="33"/>
    </row>
    <row r="64" spans="1:51" s="63" customFormat="1" ht="18" customHeight="1">
      <c r="B64" s="143" t="s">
        <v>254</v>
      </c>
      <c r="C64" s="144"/>
      <c r="D64" s="144"/>
      <c r="E64" s="144"/>
      <c r="F64" s="144"/>
      <c r="G64" s="144"/>
      <c r="H64" s="145"/>
      <c r="I64" s="66">
        <f t="shared" si="0"/>
        <v>0</v>
      </c>
      <c r="J64" s="67" t="s">
        <v>195</v>
      </c>
      <c r="K64" s="73"/>
      <c r="L64" s="74" t="s">
        <v>195</v>
      </c>
      <c r="M64" s="73"/>
      <c r="N64" s="74" t="s">
        <v>195</v>
      </c>
      <c r="O64" s="73"/>
      <c r="P64" s="74" t="s">
        <v>195</v>
      </c>
      <c r="Q64" s="73"/>
      <c r="R64" s="74" t="s">
        <v>195</v>
      </c>
      <c r="S64" s="73"/>
      <c r="T64" s="74" t="s">
        <v>195</v>
      </c>
      <c r="U64" s="73"/>
      <c r="V64" s="74" t="s">
        <v>195</v>
      </c>
    </row>
    <row r="65" spans="1:26" s="63" customFormat="1" ht="18" customHeight="1">
      <c r="B65" s="143" t="s">
        <v>197</v>
      </c>
      <c r="C65" s="144"/>
      <c r="D65" s="144"/>
      <c r="E65" s="144"/>
      <c r="F65" s="144"/>
      <c r="G65" s="144"/>
      <c r="H65" s="145"/>
      <c r="I65" s="66">
        <f t="shared" si="0"/>
        <v>0</v>
      </c>
      <c r="J65" s="67" t="s">
        <v>195</v>
      </c>
      <c r="K65" s="73"/>
      <c r="L65" s="74" t="s">
        <v>195</v>
      </c>
      <c r="M65" s="73"/>
      <c r="N65" s="74" t="s">
        <v>195</v>
      </c>
      <c r="O65" s="73"/>
      <c r="P65" s="74" t="s">
        <v>195</v>
      </c>
      <c r="Q65" s="73"/>
      <c r="R65" s="74" t="s">
        <v>195</v>
      </c>
      <c r="S65" s="73"/>
      <c r="T65" s="74" t="s">
        <v>195</v>
      </c>
      <c r="U65" s="73"/>
      <c r="V65" s="74" t="s">
        <v>195</v>
      </c>
    </row>
    <row r="66" spans="1:26" s="63" customFormat="1" ht="18" customHeight="1">
      <c r="B66" s="143" t="s">
        <v>198</v>
      </c>
      <c r="C66" s="144"/>
      <c r="D66" s="144"/>
      <c r="E66" s="144"/>
      <c r="F66" s="144"/>
      <c r="G66" s="144"/>
      <c r="H66" s="145"/>
      <c r="I66" s="66">
        <f t="shared" si="0"/>
        <v>0</v>
      </c>
      <c r="J66" s="67" t="s">
        <v>195</v>
      </c>
      <c r="K66" s="73"/>
      <c r="L66" s="74" t="s">
        <v>195</v>
      </c>
      <c r="M66" s="73"/>
      <c r="N66" s="74" t="s">
        <v>195</v>
      </c>
      <c r="O66" s="73"/>
      <c r="P66" s="74" t="s">
        <v>195</v>
      </c>
      <c r="Q66" s="73"/>
      <c r="R66" s="74" t="s">
        <v>195</v>
      </c>
      <c r="S66" s="73"/>
      <c r="T66" s="74" t="s">
        <v>195</v>
      </c>
      <c r="U66" s="73"/>
      <c r="V66" s="74" t="s">
        <v>195</v>
      </c>
    </row>
    <row r="67" spans="1:26" s="63" customFormat="1" ht="18" customHeight="1">
      <c r="B67" s="143" t="s">
        <v>199</v>
      </c>
      <c r="C67" s="144"/>
      <c r="D67" s="144"/>
      <c r="E67" s="144"/>
      <c r="F67" s="144"/>
      <c r="G67" s="144"/>
      <c r="H67" s="145"/>
      <c r="I67" s="66">
        <f t="shared" si="0"/>
        <v>0</v>
      </c>
      <c r="J67" s="67" t="s">
        <v>195</v>
      </c>
      <c r="K67" s="73"/>
      <c r="L67" s="74" t="s">
        <v>195</v>
      </c>
      <c r="M67" s="73"/>
      <c r="N67" s="74" t="s">
        <v>195</v>
      </c>
      <c r="O67" s="73"/>
      <c r="P67" s="74" t="s">
        <v>195</v>
      </c>
      <c r="Q67" s="73"/>
      <c r="R67" s="74" t="s">
        <v>195</v>
      </c>
      <c r="S67" s="73"/>
      <c r="T67" s="74" t="s">
        <v>195</v>
      </c>
      <c r="U67" s="73"/>
      <c r="V67" s="74" t="s">
        <v>195</v>
      </c>
    </row>
    <row r="68" spans="1:26" s="63" customFormat="1" ht="18" customHeight="1">
      <c r="B68" s="143" t="s">
        <v>200</v>
      </c>
      <c r="C68" s="144"/>
      <c r="D68" s="144"/>
      <c r="E68" s="144"/>
      <c r="F68" s="144"/>
      <c r="G68" s="144"/>
      <c r="H68" s="145"/>
      <c r="I68" s="66">
        <f t="shared" si="0"/>
        <v>0</v>
      </c>
      <c r="J68" s="67" t="s">
        <v>195</v>
      </c>
      <c r="K68" s="73"/>
      <c r="L68" s="74" t="s">
        <v>195</v>
      </c>
      <c r="M68" s="73"/>
      <c r="N68" s="74" t="s">
        <v>195</v>
      </c>
      <c r="O68" s="73"/>
      <c r="P68" s="74" t="s">
        <v>195</v>
      </c>
      <c r="Q68" s="73"/>
      <c r="R68" s="74" t="s">
        <v>195</v>
      </c>
      <c r="S68" s="73"/>
      <c r="T68" s="74" t="s">
        <v>195</v>
      </c>
      <c r="U68" s="73"/>
      <c r="V68" s="74" t="s">
        <v>195</v>
      </c>
    </row>
    <row r="69" spans="1:26" s="63" customFormat="1" ht="18" customHeight="1">
      <c r="B69" s="143" t="s">
        <v>201</v>
      </c>
      <c r="C69" s="144"/>
      <c r="D69" s="144"/>
      <c r="E69" s="144"/>
      <c r="F69" s="144"/>
      <c r="G69" s="144"/>
      <c r="H69" s="145"/>
      <c r="I69" s="66">
        <f t="shared" si="0"/>
        <v>0</v>
      </c>
      <c r="J69" s="67" t="s">
        <v>195</v>
      </c>
      <c r="K69" s="73"/>
      <c r="L69" s="74" t="s">
        <v>195</v>
      </c>
      <c r="M69" s="73"/>
      <c r="N69" s="74" t="s">
        <v>195</v>
      </c>
      <c r="O69" s="73"/>
      <c r="P69" s="74" t="s">
        <v>195</v>
      </c>
      <c r="Q69" s="73"/>
      <c r="R69" s="74" t="s">
        <v>195</v>
      </c>
      <c r="S69" s="73"/>
      <c r="T69" s="74" t="s">
        <v>195</v>
      </c>
      <c r="U69" s="73"/>
      <c r="V69" s="74" t="s">
        <v>195</v>
      </c>
    </row>
    <row r="70" spans="1:26" s="63" customFormat="1" ht="18" customHeight="1">
      <c r="B70" s="143" t="s">
        <v>240</v>
      </c>
      <c r="C70" s="144"/>
      <c r="D70" s="144"/>
      <c r="E70" s="144"/>
      <c r="F70" s="144"/>
      <c r="G70" s="144"/>
      <c r="H70" s="145"/>
      <c r="I70" s="66">
        <f t="shared" si="0"/>
        <v>0</v>
      </c>
      <c r="J70" s="67" t="s">
        <v>195</v>
      </c>
      <c r="K70" s="73"/>
      <c r="L70" s="74" t="s">
        <v>195</v>
      </c>
      <c r="M70" s="73"/>
      <c r="N70" s="74" t="s">
        <v>195</v>
      </c>
      <c r="O70" s="73"/>
      <c r="P70" s="74" t="s">
        <v>195</v>
      </c>
      <c r="Q70" s="73"/>
      <c r="R70" s="74" t="s">
        <v>195</v>
      </c>
      <c r="S70" s="73"/>
      <c r="T70" s="74" t="s">
        <v>195</v>
      </c>
      <c r="U70" s="73"/>
      <c r="V70" s="74" t="s">
        <v>195</v>
      </c>
    </row>
    <row r="71" spans="1:26" s="63" customFormat="1" ht="18" customHeight="1">
      <c r="B71" s="143" t="s">
        <v>235</v>
      </c>
      <c r="C71" s="144"/>
      <c r="D71" s="144"/>
      <c r="E71" s="144"/>
      <c r="F71" s="144"/>
      <c r="G71" s="144"/>
      <c r="H71" s="145"/>
      <c r="I71" s="66">
        <f t="shared" si="0"/>
        <v>0</v>
      </c>
      <c r="J71" s="67" t="s">
        <v>195</v>
      </c>
      <c r="K71" s="73"/>
      <c r="L71" s="74" t="s">
        <v>195</v>
      </c>
      <c r="M71" s="73"/>
      <c r="N71" s="74" t="s">
        <v>195</v>
      </c>
      <c r="O71" s="73"/>
      <c r="P71" s="74" t="s">
        <v>195</v>
      </c>
      <c r="Q71" s="73"/>
      <c r="R71" s="74" t="s">
        <v>195</v>
      </c>
      <c r="S71" s="73"/>
      <c r="T71" s="74" t="s">
        <v>195</v>
      </c>
      <c r="U71" s="73"/>
      <c r="V71" s="74" t="s">
        <v>195</v>
      </c>
    </row>
    <row r="72" spans="1:26" s="63" customFormat="1" ht="18" customHeight="1">
      <c r="B72" s="143" t="s">
        <v>236</v>
      </c>
      <c r="C72" s="144"/>
      <c r="D72" s="144"/>
      <c r="E72" s="144"/>
      <c r="F72" s="144"/>
      <c r="G72" s="144"/>
      <c r="H72" s="145"/>
      <c r="I72" s="66">
        <f t="shared" si="0"/>
        <v>0</v>
      </c>
      <c r="J72" s="67" t="s">
        <v>195</v>
      </c>
      <c r="K72" s="73"/>
      <c r="L72" s="74" t="s">
        <v>195</v>
      </c>
      <c r="M72" s="73"/>
      <c r="N72" s="74" t="s">
        <v>195</v>
      </c>
      <c r="O72" s="73"/>
      <c r="P72" s="74" t="s">
        <v>195</v>
      </c>
      <c r="Q72" s="73"/>
      <c r="R72" s="74" t="s">
        <v>195</v>
      </c>
      <c r="S72" s="73"/>
      <c r="T72" s="74" t="s">
        <v>195</v>
      </c>
      <c r="U72" s="73"/>
      <c r="V72" s="74" t="s">
        <v>195</v>
      </c>
    </row>
    <row r="73" spans="1:26" s="63" customFormat="1" ht="18" customHeight="1">
      <c r="B73" s="143" t="s">
        <v>237</v>
      </c>
      <c r="C73" s="144"/>
      <c r="D73" s="144"/>
      <c r="E73" s="144"/>
      <c r="F73" s="144"/>
      <c r="G73" s="144"/>
      <c r="H73" s="145"/>
      <c r="I73" s="66">
        <f t="shared" si="0"/>
        <v>0</v>
      </c>
      <c r="J73" s="67" t="s">
        <v>195</v>
      </c>
      <c r="K73" s="73"/>
      <c r="L73" s="74" t="s">
        <v>195</v>
      </c>
      <c r="M73" s="73"/>
      <c r="N73" s="74" t="s">
        <v>195</v>
      </c>
      <c r="O73" s="73"/>
      <c r="P73" s="74" t="s">
        <v>195</v>
      </c>
      <c r="Q73" s="73"/>
      <c r="R73" s="74" t="s">
        <v>195</v>
      </c>
      <c r="S73" s="73"/>
      <c r="T73" s="74" t="s">
        <v>195</v>
      </c>
      <c r="U73" s="73"/>
      <c r="V73" s="74" t="s">
        <v>195</v>
      </c>
    </row>
    <row r="74" spans="1:26" s="63" customFormat="1" ht="18" customHeight="1">
      <c r="B74" s="143" t="s">
        <v>238</v>
      </c>
      <c r="C74" s="144"/>
      <c r="D74" s="144"/>
      <c r="E74" s="144"/>
      <c r="F74" s="144"/>
      <c r="G74" s="144"/>
      <c r="H74" s="145"/>
      <c r="I74" s="66">
        <f t="shared" si="0"/>
        <v>0</v>
      </c>
      <c r="J74" s="67" t="s">
        <v>195</v>
      </c>
      <c r="K74" s="73"/>
      <c r="L74" s="74" t="s">
        <v>195</v>
      </c>
      <c r="M74" s="73"/>
      <c r="N74" s="74" t="s">
        <v>195</v>
      </c>
      <c r="O74" s="73"/>
      <c r="P74" s="74" t="s">
        <v>195</v>
      </c>
      <c r="Q74" s="73"/>
      <c r="R74" s="74" t="s">
        <v>195</v>
      </c>
      <c r="S74" s="73"/>
      <c r="T74" s="74" t="s">
        <v>195</v>
      </c>
      <c r="U74" s="73"/>
      <c r="V74" s="74" t="s">
        <v>195</v>
      </c>
    </row>
    <row r="75" spans="1:26" s="63" customFormat="1" ht="18" customHeight="1">
      <c r="B75" s="179" t="s">
        <v>239</v>
      </c>
      <c r="C75" s="180"/>
      <c r="D75" s="180"/>
      <c r="E75" s="180"/>
      <c r="F75" s="180"/>
      <c r="G75" s="180"/>
      <c r="H75" s="181"/>
      <c r="I75" s="68">
        <f t="shared" si="0"/>
        <v>0</v>
      </c>
      <c r="J75" s="69" t="s">
        <v>195</v>
      </c>
      <c r="K75" s="75"/>
      <c r="L75" s="76" t="s">
        <v>195</v>
      </c>
      <c r="M75" s="75"/>
      <c r="N75" s="76" t="s">
        <v>195</v>
      </c>
      <c r="O75" s="75"/>
      <c r="P75" s="76" t="s">
        <v>195</v>
      </c>
      <c r="Q75" s="75"/>
      <c r="R75" s="76" t="s">
        <v>195</v>
      </c>
      <c r="S75" s="75"/>
      <c r="T75" s="76" t="s">
        <v>195</v>
      </c>
      <c r="U75" s="75"/>
      <c r="V75" s="76" t="s">
        <v>195</v>
      </c>
    </row>
    <row r="76" spans="1:26" s="63" customFormat="1" ht="18" customHeight="1">
      <c r="A76" s="1"/>
      <c r="B76" s="150" t="s">
        <v>202</v>
      </c>
      <c r="C76" s="151"/>
      <c r="D76" s="151"/>
      <c r="E76" s="151"/>
      <c r="F76" s="151"/>
      <c r="G76" s="151"/>
      <c r="H76" s="152"/>
      <c r="I76" s="70">
        <f>SUM(I61:I75)</f>
        <v>0</v>
      </c>
      <c r="J76" s="81" t="s">
        <v>195</v>
      </c>
      <c r="K76" s="77">
        <f>SUM(K61:K75)</f>
        <v>0</v>
      </c>
      <c r="L76" s="78" t="s">
        <v>195</v>
      </c>
      <c r="M76" s="77">
        <f t="shared" ref="M76" si="1">SUM(M61:M75)</f>
        <v>0</v>
      </c>
      <c r="N76" s="78" t="s">
        <v>195</v>
      </c>
      <c r="O76" s="77">
        <f t="shared" ref="O76" si="2">SUM(O61:O75)</f>
        <v>0</v>
      </c>
      <c r="P76" s="78" t="s">
        <v>195</v>
      </c>
      <c r="Q76" s="77">
        <f t="shared" ref="Q76" si="3">SUM(Q61:Q75)</f>
        <v>0</v>
      </c>
      <c r="R76" s="78" t="s">
        <v>195</v>
      </c>
      <c r="S76" s="77">
        <f t="shared" ref="S76" si="4">SUM(S61:S75)</f>
        <v>0</v>
      </c>
      <c r="T76" s="78" t="s">
        <v>195</v>
      </c>
      <c r="U76" s="77">
        <f t="shared" ref="U76" si="5">SUM(U61:U75)</f>
        <v>0</v>
      </c>
      <c r="V76" s="78" t="s">
        <v>195</v>
      </c>
    </row>
    <row r="77" spans="1:26" s="63" customFormat="1" ht="18" customHeight="1">
      <c r="A77" s="1"/>
      <c r="B77" s="79"/>
      <c r="C77" s="79"/>
      <c r="D77" s="79"/>
      <c r="E77" s="79"/>
      <c r="F77" s="1"/>
      <c r="G77" s="79"/>
      <c r="H77" s="79"/>
      <c r="I77" s="79" t="s">
        <v>21</v>
      </c>
      <c r="J77" s="79"/>
      <c r="K77" s="79"/>
      <c r="L77" s="79"/>
      <c r="M77" s="1"/>
      <c r="N77" s="82"/>
      <c r="O77" s="82"/>
      <c r="P77" s="82"/>
      <c r="Q77" s="82"/>
      <c r="R77" s="82"/>
      <c r="S77" s="82"/>
      <c r="T77" s="1"/>
      <c r="U77" s="1"/>
      <c r="V77" s="1"/>
      <c r="W77" s="1"/>
      <c r="X77" s="1"/>
      <c r="Y77" s="1"/>
      <c r="Z77" s="1"/>
    </row>
    <row r="78" spans="1:26" s="63" customFormat="1" ht="18" customHeight="1">
      <c r="A78" s="1"/>
      <c r="B78" s="79"/>
      <c r="C78" s="31"/>
      <c r="D78" s="29"/>
      <c r="E78" s="82"/>
      <c r="F78" s="79"/>
      <c r="G78" s="79"/>
      <c r="H78" s="79"/>
      <c r="I78" s="79"/>
      <c r="J78" s="79"/>
      <c r="K78" s="79"/>
      <c r="L78" s="1"/>
      <c r="M78" s="82"/>
      <c r="N78" s="82"/>
      <c r="O78" s="82"/>
      <c r="P78" s="82"/>
      <c r="Q78" s="82"/>
      <c r="R78" s="82"/>
      <c r="S78" s="1"/>
      <c r="T78" s="1"/>
      <c r="U78" s="1"/>
      <c r="V78" s="1"/>
      <c r="W78" s="1"/>
      <c r="X78" s="1"/>
      <c r="Y78" s="1"/>
      <c r="Z78" s="1"/>
    </row>
    <row r="79" spans="1:26" s="63" customFormat="1" ht="18" customHeight="1">
      <c r="A79" s="1"/>
      <c r="B79" s="27" t="s">
        <v>250</v>
      </c>
      <c r="C79" s="27"/>
      <c r="D79" s="27"/>
      <c r="E79" s="27"/>
      <c r="F79" s="27"/>
      <c r="G79" s="27"/>
      <c r="H79" s="27"/>
      <c r="I79" s="27"/>
      <c r="J79" s="27"/>
      <c r="K79" s="27"/>
      <c r="L79" s="79"/>
      <c r="M79" s="82"/>
      <c r="N79" s="79"/>
      <c r="O79" s="82"/>
      <c r="P79" s="82"/>
      <c r="Q79" s="79"/>
      <c r="R79" s="82"/>
      <c r="S79" s="1"/>
      <c r="T79" s="1"/>
      <c r="U79" s="1"/>
      <c r="V79" s="1"/>
      <c r="W79" s="1"/>
      <c r="X79" s="1"/>
      <c r="Y79" s="1"/>
      <c r="Z79" s="1"/>
    </row>
    <row r="80" spans="1:26" s="63" customFormat="1" ht="18" customHeight="1" thickBot="1">
      <c r="A80" s="1"/>
      <c r="B80" s="28" t="s">
        <v>17</v>
      </c>
      <c r="C80" s="27"/>
      <c r="D80" s="27"/>
      <c r="E80" s="27"/>
      <c r="F80" s="27"/>
      <c r="G80" s="27"/>
      <c r="H80" s="27"/>
      <c r="I80" s="27"/>
      <c r="J80" s="27"/>
      <c r="K80" s="27"/>
      <c r="L80" s="79"/>
      <c r="M80" s="82"/>
      <c r="N80" s="79"/>
      <c r="O80" s="82"/>
      <c r="P80" s="82"/>
      <c r="Q80" s="79"/>
      <c r="R80" s="82"/>
      <c r="S80" s="1"/>
      <c r="T80" s="1"/>
      <c r="U80" s="1"/>
      <c r="V80" s="1"/>
      <c r="W80" s="1"/>
      <c r="X80" s="1"/>
      <c r="Y80" s="1"/>
      <c r="Z80" s="1"/>
    </row>
    <row r="81" spans="2:49" ht="18" hidden="1" customHeight="1" thickBot="1">
      <c r="B81" s="172" t="s">
        <v>91</v>
      </c>
      <c r="C81" s="172"/>
      <c r="D81" s="172"/>
      <c r="E81" s="172"/>
      <c r="F81" s="172"/>
      <c r="G81" s="91"/>
      <c r="H81" s="91"/>
      <c r="I81" s="91"/>
      <c r="J81" s="92"/>
      <c r="K81" s="92"/>
      <c r="L81" s="92"/>
      <c r="M81" s="92"/>
      <c r="N81" s="92"/>
      <c r="O81" s="91"/>
      <c r="P81" s="91"/>
      <c r="Q81" s="91"/>
      <c r="R81" s="92"/>
      <c r="S81" s="92"/>
      <c r="T81" s="92"/>
      <c r="U81" s="92"/>
      <c r="V81" s="92"/>
      <c r="W81" s="91"/>
      <c r="X81" s="91"/>
      <c r="Y81" s="91"/>
      <c r="AD81" s="1"/>
      <c r="AW81" s="33"/>
    </row>
    <row r="82" spans="2:49" ht="18" customHeight="1" thickTop="1">
      <c r="B82" s="265" t="s">
        <v>92</v>
      </c>
      <c r="C82" s="165"/>
      <c r="D82" s="165"/>
      <c r="E82" s="165"/>
      <c r="F82" s="166"/>
      <c r="G82" s="130"/>
      <c r="H82" s="167"/>
      <c r="I82" s="55" t="s">
        <v>16</v>
      </c>
      <c r="J82" s="164" t="s">
        <v>95</v>
      </c>
      <c r="K82" s="165"/>
      <c r="L82" s="165"/>
      <c r="M82" s="165"/>
      <c r="N82" s="166"/>
      <c r="O82" s="130"/>
      <c r="P82" s="167"/>
      <c r="Q82" s="55" t="s">
        <v>16</v>
      </c>
      <c r="R82" s="164" t="s">
        <v>107</v>
      </c>
      <c r="S82" s="165"/>
      <c r="T82" s="165"/>
      <c r="U82" s="165"/>
      <c r="V82" s="166"/>
      <c r="W82" s="130"/>
      <c r="X82" s="167"/>
      <c r="Y82" s="36" t="s">
        <v>16</v>
      </c>
    </row>
    <row r="83" spans="2:49" ht="18" customHeight="1" thickBot="1">
      <c r="B83" s="161" t="s">
        <v>93</v>
      </c>
      <c r="C83" s="162"/>
      <c r="D83" s="162"/>
      <c r="E83" s="162"/>
      <c r="F83" s="163"/>
      <c r="G83" s="264"/>
      <c r="H83" s="157"/>
      <c r="I83" s="56" t="s">
        <v>16</v>
      </c>
      <c r="J83" s="216" t="s">
        <v>96</v>
      </c>
      <c r="K83" s="217"/>
      <c r="L83" s="217"/>
      <c r="M83" s="217"/>
      <c r="N83" s="218"/>
      <c r="O83" s="264"/>
      <c r="P83" s="157"/>
      <c r="Q83" s="56" t="s">
        <v>16</v>
      </c>
      <c r="R83" s="216" t="s">
        <v>94</v>
      </c>
      <c r="S83" s="217"/>
      <c r="T83" s="217"/>
      <c r="U83" s="217"/>
      <c r="V83" s="218"/>
      <c r="W83" s="264"/>
      <c r="X83" s="157"/>
      <c r="Y83" s="37" t="s">
        <v>16</v>
      </c>
    </row>
    <row r="84" spans="2:49" ht="18" customHeight="1" thickTop="1">
      <c r="I84" s="83"/>
      <c r="J84" s="83"/>
      <c r="K84" s="83"/>
      <c r="N84" s="171" t="str">
        <f>IF(SUM(K61:K63)=SUM(G82,O82,W82,G83,O83,W83),"","合計人数と(1)の「一般就労」の「身体障がい」の合計人数が一致していません。確認してください。")</f>
        <v/>
      </c>
      <c r="O84" s="171"/>
      <c r="P84" s="171"/>
      <c r="Q84" s="171"/>
      <c r="R84" s="171"/>
      <c r="S84" s="171"/>
      <c r="T84" s="171"/>
      <c r="U84" s="171"/>
      <c r="V84" s="171"/>
      <c r="W84" s="171"/>
      <c r="X84" s="171"/>
      <c r="Y84" s="171"/>
      <c r="Z84" s="171"/>
    </row>
    <row r="85" spans="2:49" ht="18" customHeight="1">
      <c r="I85" s="20"/>
      <c r="J85" s="20"/>
      <c r="K85" s="20"/>
      <c r="N85" s="171"/>
      <c r="O85" s="171"/>
      <c r="P85" s="171"/>
      <c r="Q85" s="171"/>
      <c r="R85" s="171"/>
      <c r="S85" s="171"/>
      <c r="T85" s="171"/>
      <c r="U85" s="171"/>
      <c r="V85" s="171"/>
      <c r="W85" s="171"/>
      <c r="X85" s="171"/>
      <c r="Y85" s="171"/>
      <c r="Z85" s="171"/>
    </row>
    <row r="86" spans="2:49" ht="18" customHeight="1">
      <c r="B86" s="226" t="s">
        <v>251</v>
      </c>
      <c r="C86" s="226"/>
      <c r="D86" s="226"/>
      <c r="E86" s="226"/>
      <c r="F86" s="226"/>
      <c r="G86" s="226"/>
      <c r="H86" s="226"/>
      <c r="I86" s="226"/>
      <c r="J86" s="226"/>
      <c r="K86" s="226"/>
      <c r="L86" s="226"/>
      <c r="M86" s="226"/>
      <c r="N86" s="226"/>
      <c r="O86" s="226"/>
      <c r="P86" s="226"/>
      <c r="Q86" s="226"/>
      <c r="R86" s="226"/>
      <c r="S86" s="226"/>
      <c r="T86" s="226"/>
      <c r="U86" s="226"/>
      <c r="V86" s="226"/>
      <c r="W86" s="226"/>
      <c r="X86" s="226"/>
      <c r="Y86" s="226"/>
    </row>
    <row r="87" spans="2:49" ht="18" customHeight="1" thickBot="1">
      <c r="B87" s="79"/>
      <c r="C87" s="30"/>
      <c r="D87" s="30"/>
      <c r="E87" s="30"/>
      <c r="F87" s="30"/>
      <c r="G87" s="30"/>
      <c r="H87" s="30"/>
      <c r="I87" s="30"/>
      <c r="J87" s="30"/>
      <c r="K87" s="30"/>
      <c r="L87" s="79"/>
      <c r="N87" s="82"/>
      <c r="Q87" s="82"/>
    </row>
    <row r="88" spans="2:49" ht="18" customHeight="1" thickTop="1">
      <c r="B88" s="188" t="s">
        <v>22</v>
      </c>
      <c r="C88" s="189"/>
      <c r="D88" s="190"/>
      <c r="E88" s="138"/>
      <c r="F88" s="138"/>
      <c r="G88" s="40" t="s">
        <v>16</v>
      </c>
      <c r="H88" s="188" t="s">
        <v>23</v>
      </c>
      <c r="I88" s="189"/>
      <c r="J88" s="190"/>
      <c r="K88" s="138"/>
      <c r="L88" s="138"/>
      <c r="M88" s="40" t="s">
        <v>16</v>
      </c>
      <c r="N88" s="185" t="s">
        <v>24</v>
      </c>
      <c r="O88" s="186"/>
      <c r="P88" s="187"/>
      <c r="Q88" s="138"/>
      <c r="R88" s="138"/>
      <c r="S88" s="40" t="s">
        <v>16</v>
      </c>
      <c r="X88" s="33"/>
      <c r="Y88" s="33"/>
      <c r="Z88" s="33"/>
    </row>
    <row r="89" spans="2:49" ht="18" customHeight="1">
      <c r="B89" s="139" t="s">
        <v>25</v>
      </c>
      <c r="C89" s="140"/>
      <c r="D89" s="141"/>
      <c r="E89" s="142"/>
      <c r="F89" s="142"/>
      <c r="G89" s="38" t="s">
        <v>16</v>
      </c>
      <c r="H89" s="139" t="s">
        <v>26</v>
      </c>
      <c r="I89" s="140"/>
      <c r="J89" s="141"/>
      <c r="K89" s="142"/>
      <c r="L89" s="142"/>
      <c r="M89" s="38" t="s">
        <v>16</v>
      </c>
      <c r="N89" s="182" t="s">
        <v>27</v>
      </c>
      <c r="O89" s="183"/>
      <c r="P89" s="184"/>
      <c r="Q89" s="142"/>
      <c r="R89" s="142"/>
      <c r="S89" s="38" t="s">
        <v>16</v>
      </c>
      <c r="X89" s="33"/>
      <c r="Y89" s="33"/>
      <c r="Z89" s="33"/>
    </row>
    <row r="90" spans="2:49" ht="18" customHeight="1">
      <c r="B90" s="168" t="s">
        <v>28</v>
      </c>
      <c r="C90" s="169"/>
      <c r="D90" s="170"/>
      <c r="E90" s="142"/>
      <c r="F90" s="142"/>
      <c r="G90" s="38" t="s">
        <v>16</v>
      </c>
      <c r="H90" s="176" t="s">
        <v>29</v>
      </c>
      <c r="I90" s="177"/>
      <c r="J90" s="178"/>
      <c r="K90" s="142"/>
      <c r="L90" s="142"/>
      <c r="M90" s="38" t="s">
        <v>16</v>
      </c>
      <c r="N90" s="173" t="s">
        <v>30</v>
      </c>
      <c r="O90" s="174"/>
      <c r="P90" s="175"/>
      <c r="Q90" s="142"/>
      <c r="R90" s="142"/>
      <c r="S90" s="38" t="s">
        <v>16</v>
      </c>
      <c r="X90" s="33"/>
      <c r="Y90" s="33"/>
      <c r="Z90" s="33"/>
    </row>
    <row r="91" spans="2:49" ht="18" customHeight="1">
      <c r="B91" s="176" t="s">
        <v>31</v>
      </c>
      <c r="C91" s="177"/>
      <c r="D91" s="178"/>
      <c r="E91" s="142"/>
      <c r="F91" s="142"/>
      <c r="G91" s="38" t="s">
        <v>16</v>
      </c>
      <c r="H91" s="176" t="s">
        <v>32</v>
      </c>
      <c r="I91" s="177"/>
      <c r="J91" s="178"/>
      <c r="K91" s="142"/>
      <c r="L91" s="142"/>
      <c r="M91" s="38" t="s">
        <v>16</v>
      </c>
      <c r="N91" s="173" t="s">
        <v>33</v>
      </c>
      <c r="O91" s="174"/>
      <c r="P91" s="175"/>
      <c r="Q91" s="142"/>
      <c r="R91" s="142"/>
      <c r="S91" s="38" t="s">
        <v>16</v>
      </c>
      <c r="X91" s="33"/>
      <c r="Y91" s="33"/>
      <c r="Z91" s="33"/>
    </row>
    <row r="92" spans="2:49" ht="18" customHeight="1">
      <c r="B92" s="176" t="s">
        <v>34</v>
      </c>
      <c r="C92" s="177"/>
      <c r="D92" s="178"/>
      <c r="E92" s="142"/>
      <c r="F92" s="142"/>
      <c r="G92" s="38" t="s">
        <v>16</v>
      </c>
      <c r="H92" s="176" t="s">
        <v>35</v>
      </c>
      <c r="I92" s="177"/>
      <c r="J92" s="178"/>
      <c r="K92" s="142"/>
      <c r="L92" s="142"/>
      <c r="M92" s="38" t="s">
        <v>16</v>
      </c>
      <c r="N92" s="173" t="s">
        <v>36</v>
      </c>
      <c r="O92" s="174"/>
      <c r="P92" s="175"/>
      <c r="Q92" s="142"/>
      <c r="R92" s="142"/>
      <c r="S92" s="38" t="s">
        <v>16</v>
      </c>
      <c r="X92" s="33"/>
      <c r="Y92" s="33"/>
      <c r="Z92" s="33"/>
      <c r="AA92" s="33"/>
      <c r="AB92" s="33"/>
      <c r="AC92" s="33"/>
      <c r="AQ92" s="1"/>
      <c r="AR92" s="1"/>
      <c r="AS92" s="1"/>
      <c r="AT92" s="1"/>
      <c r="AU92" s="1"/>
      <c r="AV92" s="1"/>
    </row>
    <row r="93" spans="2:49" ht="18" customHeight="1">
      <c r="B93" s="176" t="s">
        <v>37</v>
      </c>
      <c r="C93" s="177"/>
      <c r="D93" s="178"/>
      <c r="E93" s="142"/>
      <c r="F93" s="142"/>
      <c r="G93" s="38" t="s">
        <v>16</v>
      </c>
      <c r="H93" s="176" t="s">
        <v>38</v>
      </c>
      <c r="I93" s="177"/>
      <c r="J93" s="178"/>
      <c r="K93" s="142"/>
      <c r="L93" s="142"/>
      <c r="M93" s="38" t="s">
        <v>16</v>
      </c>
      <c r="N93" s="173" t="s">
        <v>39</v>
      </c>
      <c r="O93" s="174"/>
      <c r="P93" s="175"/>
      <c r="Q93" s="142"/>
      <c r="R93" s="142"/>
      <c r="S93" s="38" t="s">
        <v>16</v>
      </c>
      <c r="X93" s="33"/>
      <c r="Y93" s="33"/>
      <c r="Z93" s="33"/>
      <c r="AA93" s="33"/>
      <c r="AB93" s="33"/>
      <c r="AC93" s="33"/>
      <c r="AQ93" s="1"/>
      <c r="AR93" s="1"/>
      <c r="AS93" s="1"/>
      <c r="AT93" s="1"/>
      <c r="AU93" s="1"/>
      <c r="AV93" s="1"/>
    </row>
    <row r="94" spans="2:49" ht="18" customHeight="1">
      <c r="B94" s="176" t="s">
        <v>40</v>
      </c>
      <c r="C94" s="177"/>
      <c r="D94" s="178"/>
      <c r="E94" s="142"/>
      <c r="F94" s="142"/>
      <c r="G94" s="38" t="s">
        <v>16</v>
      </c>
      <c r="H94" s="176" t="s">
        <v>41</v>
      </c>
      <c r="I94" s="177"/>
      <c r="J94" s="178"/>
      <c r="K94" s="142"/>
      <c r="L94" s="142"/>
      <c r="M94" s="38" t="s">
        <v>16</v>
      </c>
      <c r="N94" s="173" t="s">
        <v>42</v>
      </c>
      <c r="O94" s="174"/>
      <c r="P94" s="175"/>
      <c r="Q94" s="142"/>
      <c r="R94" s="142"/>
      <c r="S94" s="38" t="s">
        <v>16</v>
      </c>
      <c r="X94" s="33"/>
      <c r="Y94" s="33"/>
      <c r="Z94" s="33"/>
      <c r="AA94" s="33"/>
      <c r="AB94" s="33"/>
      <c r="AC94" s="33"/>
      <c r="AQ94" s="1"/>
      <c r="AR94" s="1"/>
      <c r="AS94" s="1"/>
      <c r="AT94" s="1"/>
      <c r="AU94" s="1"/>
      <c r="AV94" s="1"/>
    </row>
    <row r="95" spans="2:49" ht="18" customHeight="1">
      <c r="B95" s="176" t="s">
        <v>43</v>
      </c>
      <c r="C95" s="177"/>
      <c r="D95" s="178"/>
      <c r="E95" s="142"/>
      <c r="F95" s="142"/>
      <c r="G95" s="38" t="s">
        <v>16</v>
      </c>
      <c r="H95" s="176" t="s">
        <v>44</v>
      </c>
      <c r="I95" s="177"/>
      <c r="J95" s="178"/>
      <c r="K95" s="142"/>
      <c r="L95" s="142"/>
      <c r="M95" s="38" t="s">
        <v>16</v>
      </c>
      <c r="N95" s="173" t="s">
        <v>45</v>
      </c>
      <c r="O95" s="174"/>
      <c r="P95" s="175"/>
      <c r="Q95" s="142"/>
      <c r="R95" s="142"/>
      <c r="S95" s="38" t="s">
        <v>16</v>
      </c>
      <c r="X95" s="33"/>
      <c r="Y95" s="33"/>
      <c r="Z95" s="33"/>
      <c r="AA95" s="33"/>
      <c r="AB95" s="33"/>
      <c r="AC95" s="33"/>
      <c r="AQ95" s="1"/>
      <c r="AR95" s="1"/>
      <c r="AS95" s="1"/>
      <c r="AT95" s="1"/>
      <c r="AU95" s="1"/>
      <c r="AV95" s="1"/>
    </row>
    <row r="96" spans="2:49" ht="18" customHeight="1">
      <c r="B96" s="176" t="s">
        <v>46</v>
      </c>
      <c r="C96" s="177"/>
      <c r="D96" s="178"/>
      <c r="E96" s="142"/>
      <c r="F96" s="142"/>
      <c r="G96" s="38" t="s">
        <v>16</v>
      </c>
      <c r="H96" s="176" t="s">
        <v>47</v>
      </c>
      <c r="I96" s="177"/>
      <c r="J96" s="178"/>
      <c r="K96" s="142"/>
      <c r="L96" s="142"/>
      <c r="M96" s="38" t="s">
        <v>16</v>
      </c>
      <c r="N96" s="173" t="s">
        <v>48</v>
      </c>
      <c r="O96" s="174"/>
      <c r="P96" s="175"/>
      <c r="Q96" s="142"/>
      <c r="R96" s="142"/>
      <c r="S96" s="38" t="s">
        <v>16</v>
      </c>
      <c r="X96" s="33"/>
      <c r="Y96" s="33"/>
      <c r="Z96" s="33"/>
      <c r="AA96" s="33"/>
      <c r="AB96" s="33"/>
      <c r="AC96" s="33"/>
      <c r="AQ96" s="1"/>
      <c r="AR96" s="1"/>
      <c r="AS96" s="1"/>
      <c r="AT96" s="1"/>
      <c r="AU96" s="1"/>
      <c r="AV96" s="1"/>
    </row>
    <row r="97" spans="1:48" ht="18" customHeight="1">
      <c r="B97" s="176" t="s">
        <v>49</v>
      </c>
      <c r="C97" s="177"/>
      <c r="D97" s="178"/>
      <c r="E97" s="142"/>
      <c r="F97" s="142"/>
      <c r="G97" s="38" t="s">
        <v>16</v>
      </c>
      <c r="H97" s="176" t="s">
        <v>50</v>
      </c>
      <c r="I97" s="177"/>
      <c r="J97" s="178"/>
      <c r="K97" s="142"/>
      <c r="L97" s="142"/>
      <c r="M97" s="38" t="s">
        <v>16</v>
      </c>
      <c r="N97" s="173" t="s">
        <v>51</v>
      </c>
      <c r="O97" s="174"/>
      <c r="P97" s="175"/>
      <c r="Q97" s="142"/>
      <c r="R97" s="142"/>
      <c r="S97" s="38" t="s">
        <v>16</v>
      </c>
      <c r="X97" s="33"/>
      <c r="Y97" s="33"/>
      <c r="Z97" s="33"/>
      <c r="AA97" s="33"/>
      <c r="AB97" s="33"/>
      <c r="AC97" s="33"/>
      <c r="AQ97" s="1"/>
      <c r="AR97" s="1"/>
      <c r="AS97" s="1"/>
      <c r="AT97" s="1"/>
      <c r="AU97" s="1"/>
      <c r="AV97" s="1"/>
    </row>
    <row r="98" spans="1:48" ht="18" customHeight="1">
      <c r="B98" s="176" t="s">
        <v>52</v>
      </c>
      <c r="C98" s="177"/>
      <c r="D98" s="178"/>
      <c r="E98" s="142"/>
      <c r="F98" s="142"/>
      <c r="G98" s="38" t="s">
        <v>16</v>
      </c>
      <c r="H98" s="176" t="s">
        <v>53</v>
      </c>
      <c r="I98" s="177"/>
      <c r="J98" s="178"/>
      <c r="K98" s="142"/>
      <c r="L98" s="142"/>
      <c r="M98" s="38" t="s">
        <v>16</v>
      </c>
      <c r="N98" s="173" t="s">
        <v>54</v>
      </c>
      <c r="O98" s="174"/>
      <c r="P98" s="175"/>
      <c r="Q98" s="142"/>
      <c r="R98" s="142"/>
      <c r="S98" s="38" t="s">
        <v>16</v>
      </c>
      <c r="X98" s="33"/>
      <c r="Y98" s="33"/>
      <c r="Z98" s="33"/>
      <c r="AA98" s="33"/>
      <c r="AB98" s="33"/>
      <c r="AC98" s="33"/>
      <c r="AQ98" s="1"/>
      <c r="AR98" s="1"/>
      <c r="AS98" s="1"/>
      <c r="AT98" s="1"/>
      <c r="AU98" s="1"/>
      <c r="AV98" s="1"/>
    </row>
    <row r="99" spans="1:48" ht="18" customHeight="1">
      <c r="B99" s="176" t="s">
        <v>55</v>
      </c>
      <c r="C99" s="177"/>
      <c r="D99" s="178"/>
      <c r="E99" s="142"/>
      <c r="F99" s="142"/>
      <c r="G99" s="38" t="s">
        <v>16</v>
      </c>
      <c r="H99" s="176" t="s">
        <v>56</v>
      </c>
      <c r="I99" s="177"/>
      <c r="J99" s="178"/>
      <c r="K99" s="142"/>
      <c r="L99" s="142"/>
      <c r="M99" s="38" t="s">
        <v>16</v>
      </c>
      <c r="N99" s="173" t="s">
        <v>57</v>
      </c>
      <c r="O99" s="174"/>
      <c r="P99" s="175"/>
      <c r="Q99" s="142"/>
      <c r="R99" s="142"/>
      <c r="S99" s="38" t="s">
        <v>16</v>
      </c>
      <c r="T99" s="272" t="str">
        <f>IF(SUM(I61:I63)=$Q$102,"","合計人数と(1)の「一般就労」の合計人数が一致していません。確認してください。")</f>
        <v/>
      </c>
      <c r="U99" s="273"/>
      <c r="V99" s="273"/>
      <c r="W99" s="273"/>
      <c r="X99" s="273"/>
      <c r="Y99" s="273"/>
      <c r="Z99" s="33"/>
      <c r="AA99" s="33"/>
      <c r="AB99" s="33"/>
      <c r="AC99" s="33"/>
      <c r="AQ99" s="1"/>
      <c r="AR99" s="1"/>
      <c r="AS99" s="1"/>
      <c r="AT99" s="1"/>
      <c r="AU99" s="1"/>
      <c r="AV99" s="1"/>
    </row>
    <row r="100" spans="1:48" ht="18" customHeight="1">
      <c r="B100" s="176" t="s">
        <v>58</v>
      </c>
      <c r="C100" s="177"/>
      <c r="D100" s="178"/>
      <c r="E100" s="142"/>
      <c r="F100" s="142"/>
      <c r="G100" s="38" t="s">
        <v>16</v>
      </c>
      <c r="H100" s="176" t="s">
        <v>59</v>
      </c>
      <c r="I100" s="177"/>
      <c r="J100" s="178"/>
      <c r="K100" s="142"/>
      <c r="L100" s="142"/>
      <c r="M100" s="38" t="s">
        <v>16</v>
      </c>
      <c r="N100" s="173" t="s">
        <v>60</v>
      </c>
      <c r="O100" s="174"/>
      <c r="P100" s="175"/>
      <c r="Q100" s="142"/>
      <c r="R100" s="142"/>
      <c r="S100" s="38" t="s">
        <v>16</v>
      </c>
      <c r="T100" s="272"/>
      <c r="U100" s="273"/>
      <c r="V100" s="273"/>
      <c r="W100" s="273"/>
      <c r="X100" s="273"/>
      <c r="Y100" s="273"/>
      <c r="Z100" s="33"/>
      <c r="AA100" s="33"/>
      <c r="AB100" s="33"/>
      <c r="AC100" s="33"/>
      <c r="AQ100" s="1"/>
      <c r="AR100" s="1"/>
      <c r="AS100" s="1"/>
      <c r="AT100" s="1"/>
      <c r="AU100" s="1"/>
      <c r="AV100" s="1"/>
    </row>
    <row r="101" spans="1:48" ht="18" customHeight="1">
      <c r="B101" s="176" t="s">
        <v>61</v>
      </c>
      <c r="C101" s="177"/>
      <c r="D101" s="178"/>
      <c r="E101" s="142"/>
      <c r="F101" s="142"/>
      <c r="G101" s="38" t="s">
        <v>16</v>
      </c>
      <c r="H101" s="176" t="s">
        <v>62</v>
      </c>
      <c r="I101" s="177"/>
      <c r="J101" s="178"/>
      <c r="K101" s="142"/>
      <c r="L101" s="142"/>
      <c r="M101" s="38" t="s">
        <v>16</v>
      </c>
      <c r="N101" s="173" t="s">
        <v>63</v>
      </c>
      <c r="O101" s="174"/>
      <c r="P101" s="175"/>
      <c r="Q101" s="142"/>
      <c r="R101" s="142"/>
      <c r="S101" s="38" t="s">
        <v>16</v>
      </c>
      <c r="T101" s="272"/>
      <c r="U101" s="273"/>
      <c r="V101" s="273"/>
      <c r="W101" s="273"/>
      <c r="X101" s="273"/>
      <c r="Y101" s="273"/>
      <c r="Z101" s="33"/>
      <c r="AA101" s="33"/>
      <c r="AB101" s="33"/>
      <c r="AC101" s="33"/>
      <c r="AQ101" s="1"/>
      <c r="AR101" s="1"/>
      <c r="AS101" s="1"/>
      <c r="AT101" s="1"/>
      <c r="AU101" s="1"/>
      <c r="AV101" s="1"/>
    </row>
    <row r="102" spans="1:48" ht="18" customHeight="1" thickBot="1">
      <c r="A102" s="42"/>
      <c r="B102" s="280" t="s">
        <v>64</v>
      </c>
      <c r="C102" s="281"/>
      <c r="D102" s="282"/>
      <c r="E102" s="279"/>
      <c r="F102" s="279"/>
      <c r="G102" s="39" t="s">
        <v>16</v>
      </c>
      <c r="H102" s="280" t="s">
        <v>65</v>
      </c>
      <c r="I102" s="281"/>
      <c r="J102" s="282"/>
      <c r="K102" s="279"/>
      <c r="L102" s="279"/>
      <c r="M102" s="39" t="s">
        <v>16</v>
      </c>
      <c r="N102" s="266" t="s">
        <v>66</v>
      </c>
      <c r="O102" s="267"/>
      <c r="P102" s="268"/>
      <c r="Q102" s="269">
        <f>SUM($E$88:$F$102,$K$88:$L$102,$Q$88:$R$101)</f>
        <v>0</v>
      </c>
      <c r="R102" s="269"/>
      <c r="S102" s="39" t="s">
        <v>16</v>
      </c>
      <c r="T102" s="272"/>
      <c r="U102" s="273"/>
      <c r="V102" s="273"/>
      <c r="W102" s="273"/>
      <c r="X102" s="273"/>
      <c r="Y102" s="273"/>
      <c r="Z102" s="33"/>
      <c r="AA102" s="33"/>
      <c r="AB102" s="33"/>
      <c r="AC102" s="33"/>
      <c r="AQ102" s="1"/>
      <c r="AR102" s="1"/>
      <c r="AS102" s="1"/>
      <c r="AT102" s="1"/>
      <c r="AU102" s="1"/>
      <c r="AV102" s="1"/>
    </row>
    <row r="103" spans="1:48" ht="18" customHeight="1" thickTop="1">
      <c r="A103" s="42"/>
      <c r="B103" s="43"/>
      <c r="C103" s="43"/>
      <c r="D103" s="43"/>
      <c r="E103" s="41"/>
      <c r="F103" s="41"/>
      <c r="G103" s="44"/>
      <c r="H103" s="43"/>
      <c r="I103" s="43"/>
      <c r="J103" s="43"/>
      <c r="K103" s="41"/>
      <c r="L103" s="41"/>
      <c r="M103" s="44"/>
      <c r="N103" s="45"/>
      <c r="O103" s="45"/>
      <c r="P103" s="45"/>
      <c r="Q103" s="79" t="s">
        <v>21</v>
      </c>
      <c r="R103" s="41"/>
      <c r="S103" s="44"/>
      <c r="T103" s="41"/>
      <c r="U103" s="46"/>
      <c r="V103" s="46"/>
      <c r="W103" s="46"/>
      <c r="X103" s="46"/>
      <c r="Y103" s="46"/>
      <c r="Z103" s="33"/>
      <c r="AA103" s="33"/>
      <c r="AB103" s="33"/>
      <c r="AC103" s="33"/>
      <c r="AQ103" s="1"/>
      <c r="AR103" s="1"/>
      <c r="AS103" s="1"/>
      <c r="AT103" s="1"/>
      <c r="AU103" s="1"/>
      <c r="AV103" s="1"/>
    </row>
    <row r="104" spans="1:48" ht="18" customHeight="1">
      <c r="A104" s="58"/>
      <c r="B104" s="43"/>
      <c r="C104" s="43"/>
      <c r="D104" s="43"/>
      <c r="E104" s="41"/>
      <c r="F104" s="41"/>
      <c r="G104" s="44"/>
      <c r="H104" s="43"/>
      <c r="I104" s="43"/>
      <c r="J104" s="43"/>
      <c r="K104" s="41"/>
      <c r="L104" s="41"/>
      <c r="M104" s="44"/>
      <c r="N104" s="45"/>
      <c r="O104" s="45"/>
      <c r="P104" s="45"/>
      <c r="Q104" s="41"/>
      <c r="R104" s="41"/>
      <c r="S104" s="44"/>
      <c r="T104" s="41"/>
      <c r="U104" s="46"/>
      <c r="V104" s="46"/>
      <c r="W104" s="46"/>
      <c r="X104" s="46"/>
      <c r="Y104" s="46"/>
      <c r="Z104" s="33"/>
      <c r="AA104" s="33"/>
      <c r="AB104" s="33"/>
      <c r="AC104" s="33"/>
      <c r="AQ104" s="1"/>
      <c r="AR104" s="1"/>
      <c r="AS104" s="1"/>
      <c r="AT104" s="1"/>
      <c r="AU104" s="1"/>
      <c r="AV104" s="1"/>
    </row>
    <row r="105" spans="1:48" ht="18" customHeight="1">
      <c r="A105" s="58"/>
      <c r="B105" s="253" t="s">
        <v>266</v>
      </c>
      <c r="C105" s="254"/>
      <c r="D105" s="254"/>
      <c r="E105" s="254"/>
      <c r="F105" s="254"/>
      <c r="G105" s="254"/>
      <c r="H105" s="254"/>
      <c r="I105" s="254"/>
      <c r="J105" s="254"/>
      <c r="K105" s="254"/>
      <c r="L105" s="254"/>
      <c r="M105" s="254"/>
      <c r="N105" s="254"/>
      <c r="O105" s="254"/>
      <c r="P105" s="254"/>
      <c r="Q105" s="254"/>
      <c r="R105" s="254"/>
      <c r="S105" s="254"/>
      <c r="T105" s="254"/>
      <c r="U105" s="254"/>
      <c r="V105" s="254"/>
      <c r="W105" s="254"/>
      <c r="X105" s="254"/>
      <c r="Y105" s="254"/>
      <c r="Z105" s="57"/>
      <c r="AA105" s="33"/>
      <c r="AB105" s="33"/>
      <c r="AC105" s="33"/>
      <c r="AQ105" s="1"/>
      <c r="AR105" s="1"/>
      <c r="AS105" s="1"/>
      <c r="AT105" s="1"/>
      <c r="AU105" s="1"/>
      <c r="AV105" s="1"/>
    </row>
    <row r="106" spans="1:48" ht="18" customHeight="1" thickBot="1">
      <c r="A106" s="18"/>
      <c r="B106" s="254"/>
      <c r="C106" s="254"/>
      <c r="D106" s="254"/>
      <c r="E106" s="254"/>
      <c r="F106" s="254"/>
      <c r="G106" s="254"/>
      <c r="H106" s="254"/>
      <c r="I106" s="254"/>
      <c r="J106" s="254"/>
      <c r="K106" s="254"/>
      <c r="L106" s="254"/>
      <c r="M106" s="254"/>
      <c r="N106" s="254"/>
      <c r="O106" s="254"/>
      <c r="P106" s="254"/>
      <c r="Q106" s="254"/>
      <c r="R106" s="254"/>
      <c r="S106" s="254"/>
      <c r="T106" s="254"/>
      <c r="U106" s="254"/>
      <c r="V106" s="254"/>
      <c r="W106" s="254"/>
      <c r="X106" s="254"/>
      <c r="Y106" s="254"/>
      <c r="Z106" s="57"/>
      <c r="AA106" s="33"/>
      <c r="AB106" s="33"/>
      <c r="AC106" s="33"/>
      <c r="AQ106" s="1"/>
      <c r="AR106" s="1"/>
      <c r="AS106" s="1"/>
      <c r="AT106" s="1"/>
      <c r="AU106" s="1"/>
      <c r="AV106" s="1"/>
    </row>
    <row r="107" spans="1:48" s="42" customFormat="1" ht="18" customHeight="1" thickTop="1" thickBot="1">
      <c r="A107" s="1"/>
      <c r="B107" s="27"/>
      <c r="C107" s="27"/>
      <c r="D107" s="27"/>
      <c r="E107" s="27"/>
      <c r="F107" s="27"/>
      <c r="G107" s="27"/>
      <c r="H107" s="27"/>
      <c r="I107" s="27"/>
      <c r="J107" s="27"/>
      <c r="K107" s="27"/>
      <c r="L107" s="27"/>
      <c r="M107" s="27"/>
      <c r="N107" s="27"/>
      <c r="O107" s="30"/>
      <c r="P107" s="18"/>
      <c r="Q107" s="1"/>
      <c r="R107" s="274" t="s">
        <v>241</v>
      </c>
      <c r="S107" s="275"/>
      <c r="T107" s="275"/>
      <c r="U107" s="275"/>
      <c r="V107" s="275"/>
      <c r="W107" s="125"/>
      <c r="X107" s="126"/>
      <c r="Y107" s="90" t="s">
        <v>16</v>
      </c>
      <c r="Z107" s="1"/>
      <c r="AA107" s="33"/>
      <c r="AB107" s="33"/>
      <c r="AC107" s="33"/>
      <c r="AD107" s="33"/>
      <c r="AE107" s="33"/>
      <c r="AF107" s="33"/>
      <c r="AG107" s="33"/>
      <c r="AH107" s="33"/>
      <c r="AI107" s="33"/>
      <c r="AJ107" s="33"/>
      <c r="AK107" s="33"/>
      <c r="AL107" s="33"/>
      <c r="AM107" s="33"/>
      <c r="AN107" s="33"/>
      <c r="AO107" s="33"/>
      <c r="AP107" s="33"/>
    </row>
    <row r="108" spans="1:48" s="42" customFormat="1" ht="18" customHeight="1" thickTop="1">
      <c r="A108" s="58"/>
      <c r="B108" s="79"/>
      <c r="C108" s="21"/>
      <c r="D108" s="82"/>
      <c r="E108" s="79"/>
      <c r="F108" s="79"/>
      <c r="G108" s="79"/>
      <c r="H108" s="79"/>
      <c r="I108" s="79"/>
      <c r="J108" s="79"/>
      <c r="K108" s="79"/>
      <c r="L108" s="79"/>
      <c r="M108" s="1"/>
      <c r="N108" s="82"/>
      <c r="O108" s="1"/>
      <c r="P108" s="1"/>
      <c r="Q108" s="82"/>
      <c r="R108" s="1"/>
      <c r="S108" s="1"/>
      <c r="T108" s="1"/>
      <c r="U108" s="1"/>
      <c r="V108" s="1"/>
      <c r="W108" s="1"/>
      <c r="X108" s="1"/>
      <c r="Y108" s="1"/>
      <c r="Z108" s="1"/>
      <c r="AA108" s="33"/>
      <c r="AB108" s="33"/>
      <c r="AC108" s="33"/>
      <c r="AD108" s="33"/>
      <c r="AE108" s="33"/>
      <c r="AF108" s="33"/>
      <c r="AG108" s="33"/>
      <c r="AH108" s="33"/>
      <c r="AI108" s="33"/>
      <c r="AJ108" s="33"/>
      <c r="AK108" s="33"/>
      <c r="AL108" s="33"/>
      <c r="AM108" s="33"/>
      <c r="AN108" s="33"/>
      <c r="AO108" s="33"/>
      <c r="AP108" s="33"/>
    </row>
    <row r="109" spans="1:48" s="57" customFormat="1" ht="16.5" customHeight="1" thickBot="1">
      <c r="A109" s="18"/>
      <c r="B109" s="253" t="s">
        <v>252</v>
      </c>
      <c r="C109" s="253"/>
      <c r="D109" s="253"/>
      <c r="E109" s="253"/>
      <c r="F109" s="253"/>
      <c r="G109" s="253"/>
      <c r="H109" s="253"/>
      <c r="I109" s="253"/>
      <c r="J109" s="253"/>
      <c r="K109" s="253"/>
      <c r="L109" s="253"/>
      <c r="M109" s="253"/>
      <c r="N109" s="253"/>
      <c r="O109" s="253"/>
      <c r="P109" s="253"/>
      <c r="Q109" s="253"/>
      <c r="R109" s="253"/>
      <c r="S109" s="253"/>
      <c r="T109" s="253"/>
      <c r="U109" s="253"/>
      <c r="V109" s="253"/>
      <c r="W109" s="253"/>
      <c r="X109" s="253"/>
      <c r="Y109" s="253"/>
    </row>
    <row r="110" spans="1:48" s="57" customFormat="1" ht="16.5" customHeight="1" thickTop="1" thickBot="1">
      <c r="A110" s="1"/>
      <c r="B110" s="27"/>
      <c r="C110" s="278" t="str">
        <f>IF(W110&gt;W107,"(4)の人数を超えています。確認してください。","")</f>
        <v/>
      </c>
      <c r="D110" s="278"/>
      <c r="E110" s="278"/>
      <c r="F110" s="278"/>
      <c r="G110" s="278"/>
      <c r="H110" s="278"/>
      <c r="I110" s="278"/>
      <c r="J110" s="278"/>
      <c r="K110" s="278"/>
      <c r="L110" s="278"/>
      <c r="M110" s="278"/>
      <c r="N110" s="278"/>
      <c r="O110" s="30"/>
      <c r="P110" s="18"/>
      <c r="Q110" s="1"/>
      <c r="R110" s="274" t="s">
        <v>108</v>
      </c>
      <c r="S110" s="275"/>
      <c r="T110" s="275"/>
      <c r="U110" s="275"/>
      <c r="V110" s="275"/>
      <c r="W110" s="125"/>
      <c r="X110" s="126"/>
      <c r="Y110" s="90" t="s">
        <v>16</v>
      </c>
      <c r="Z110" s="1"/>
    </row>
    <row r="111" spans="1:48" ht="18" customHeight="1" thickTop="1">
      <c r="A111" s="58"/>
      <c r="B111" s="79"/>
      <c r="C111" s="21"/>
      <c r="D111" s="82"/>
      <c r="E111" s="79"/>
      <c r="F111" s="79"/>
      <c r="G111" s="79"/>
      <c r="H111" s="79"/>
      <c r="I111" s="79"/>
      <c r="J111" s="79"/>
      <c r="K111" s="79"/>
      <c r="L111" s="79"/>
      <c r="N111" s="82"/>
      <c r="Q111" s="82"/>
    </row>
    <row r="112" spans="1:48" ht="18" customHeight="1">
      <c r="A112" s="58"/>
      <c r="B112" s="253" t="s">
        <v>253</v>
      </c>
      <c r="C112" s="254"/>
      <c r="D112" s="254"/>
      <c r="E112" s="254"/>
      <c r="F112" s="254"/>
      <c r="G112" s="254"/>
      <c r="H112" s="254"/>
      <c r="I112" s="254"/>
      <c r="J112" s="254"/>
      <c r="K112" s="254"/>
      <c r="L112" s="254"/>
      <c r="M112" s="254"/>
      <c r="N112" s="254"/>
      <c r="O112" s="254"/>
      <c r="P112" s="254"/>
      <c r="Q112" s="254"/>
      <c r="R112" s="254"/>
      <c r="S112" s="254"/>
      <c r="T112" s="254"/>
      <c r="U112" s="254"/>
      <c r="V112" s="254"/>
      <c r="W112" s="254"/>
      <c r="X112" s="254"/>
      <c r="Y112" s="254"/>
      <c r="Z112" s="57"/>
    </row>
    <row r="113" spans="1:26" s="57" customFormat="1" ht="16.5" customHeight="1" thickBot="1">
      <c r="A113" s="18"/>
      <c r="B113" s="254"/>
      <c r="C113" s="254"/>
      <c r="D113" s="254"/>
      <c r="E113" s="254"/>
      <c r="F113" s="254"/>
      <c r="G113" s="254"/>
      <c r="H113" s="254"/>
      <c r="I113" s="254"/>
      <c r="J113" s="254"/>
      <c r="K113" s="254"/>
      <c r="L113" s="254"/>
      <c r="M113" s="254"/>
      <c r="N113" s="254"/>
      <c r="O113" s="254"/>
      <c r="P113" s="254"/>
      <c r="Q113" s="254"/>
      <c r="R113" s="254"/>
      <c r="S113" s="254"/>
      <c r="T113" s="254"/>
      <c r="U113" s="254"/>
      <c r="V113" s="254"/>
      <c r="W113" s="254"/>
      <c r="X113" s="254"/>
      <c r="Y113" s="254"/>
    </row>
    <row r="114" spans="1:26" ht="18" customHeight="1" thickTop="1" thickBot="1">
      <c r="B114" s="27"/>
      <c r="C114" s="27"/>
      <c r="D114" s="27"/>
      <c r="E114" s="27"/>
      <c r="F114" s="27"/>
      <c r="G114" s="27"/>
      <c r="H114" s="27"/>
      <c r="I114" s="27"/>
      <c r="J114" s="27"/>
      <c r="K114" s="27"/>
      <c r="L114" s="27"/>
      <c r="M114" s="27"/>
      <c r="N114" s="27"/>
      <c r="O114" s="30"/>
      <c r="P114" s="18"/>
      <c r="R114" s="270" t="s">
        <v>109</v>
      </c>
      <c r="S114" s="271"/>
      <c r="T114" s="271"/>
      <c r="U114" s="271"/>
      <c r="V114" s="271"/>
      <c r="W114" s="125"/>
      <c r="X114" s="126"/>
      <c r="Y114" s="90" t="s">
        <v>16</v>
      </c>
    </row>
    <row r="115" spans="1:26" ht="18" customHeight="1" thickTop="1">
      <c r="B115" s="79"/>
      <c r="C115" s="21"/>
      <c r="D115" s="82"/>
      <c r="E115" s="79"/>
      <c r="F115" s="79"/>
      <c r="G115" s="79"/>
      <c r="H115" s="79"/>
      <c r="I115" s="79"/>
      <c r="J115" s="79"/>
      <c r="K115" s="79"/>
      <c r="L115" s="79"/>
      <c r="N115" s="82"/>
      <c r="Q115" s="82"/>
    </row>
    <row r="116" spans="1:26" s="57" customFormat="1" ht="16.5" customHeight="1">
      <c r="A116" s="58"/>
      <c r="B116" s="253" t="s">
        <v>256</v>
      </c>
      <c r="C116" s="254"/>
      <c r="D116" s="254"/>
      <c r="E116" s="254"/>
      <c r="F116" s="254"/>
      <c r="G116" s="254"/>
      <c r="H116" s="254"/>
      <c r="I116" s="254"/>
      <c r="J116" s="254"/>
      <c r="K116" s="254"/>
      <c r="L116" s="254"/>
      <c r="M116" s="254"/>
      <c r="N116" s="254"/>
      <c r="O116" s="254"/>
      <c r="P116" s="254"/>
      <c r="Q116" s="254"/>
      <c r="R116" s="254"/>
      <c r="S116" s="254"/>
      <c r="T116" s="254"/>
      <c r="U116" s="254"/>
      <c r="V116" s="254"/>
      <c r="W116" s="254"/>
      <c r="X116" s="254"/>
      <c r="Y116" s="254"/>
      <c r="Z116" s="1"/>
    </row>
    <row r="117" spans="1:26" s="57" customFormat="1" ht="16.5" customHeight="1" thickBot="1">
      <c r="A117" s="58"/>
      <c r="B117" s="254"/>
      <c r="C117" s="254"/>
      <c r="D117" s="254"/>
      <c r="E117" s="254"/>
      <c r="F117" s="254"/>
      <c r="G117" s="254"/>
      <c r="H117" s="254"/>
      <c r="I117" s="254"/>
      <c r="J117" s="254"/>
      <c r="K117" s="254"/>
      <c r="L117" s="254"/>
      <c r="M117" s="254"/>
      <c r="N117" s="254"/>
      <c r="O117" s="254"/>
      <c r="P117" s="254"/>
      <c r="Q117" s="254"/>
      <c r="R117" s="254"/>
      <c r="S117" s="254"/>
      <c r="T117" s="254"/>
      <c r="U117" s="254"/>
      <c r="V117" s="254"/>
      <c r="W117" s="254"/>
      <c r="X117" s="254"/>
      <c r="Y117" s="254"/>
      <c r="Z117" s="1"/>
    </row>
    <row r="118" spans="1:26" ht="18" customHeight="1" thickTop="1" thickBot="1">
      <c r="A118" s="18"/>
      <c r="B118" s="27"/>
      <c r="C118" s="278" t="str">
        <f>IF(W118&gt;SUM(I61:I63),"(1)の「一般就労」の合計人数を超えています。確認してください。","")</f>
        <v/>
      </c>
      <c r="D118" s="278"/>
      <c r="E118" s="278"/>
      <c r="F118" s="278"/>
      <c r="G118" s="278"/>
      <c r="H118" s="278"/>
      <c r="I118" s="278"/>
      <c r="J118" s="278"/>
      <c r="K118" s="278"/>
      <c r="L118" s="278"/>
      <c r="M118" s="278"/>
      <c r="N118" s="278"/>
      <c r="O118" s="30"/>
      <c r="P118" s="18"/>
      <c r="R118" s="276" t="s">
        <v>242</v>
      </c>
      <c r="S118" s="277"/>
      <c r="T118" s="277"/>
      <c r="U118" s="277"/>
      <c r="V118" s="277"/>
      <c r="W118" s="125"/>
      <c r="X118" s="126"/>
      <c r="Y118" s="90" t="s">
        <v>16</v>
      </c>
    </row>
    <row r="119" spans="1:26" ht="18" customHeight="1" thickTop="1">
      <c r="B119" s="84"/>
      <c r="C119" s="21"/>
      <c r="D119" s="85"/>
      <c r="E119" s="84"/>
      <c r="F119" s="84"/>
      <c r="G119" s="84"/>
      <c r="H119" s="84"/>
      <c r="I119" s="84"/>
      <c r="J119" s="84"/>
      <c r="K119" s="84"/>
      <c r="L119" s="84"/>
      <c r="N119" s="85"/>
      <c r="Q119" s="85"/>
    </row>
    <row r="120" spans="1:26">
      <c r="A120" s="58"/>
      <c r="B120" s="253" t="s">
        <v>257</v>
      </c>
      <c r="C120" s="254"/>
      <c r="D120" s="254"/>
      <c r="E120" s="254"/>
      <c r="F120" s="254"/>
      <c r="G120" s="254"/>
      <c r="H120" s="254"/>
      <c r="I120" s="254"/>
      <c r="J120" s="254"/>
      <c r="K120" s="254"/>
      <c r="L120" s="254"/>
      <c r="M120" s="254"/>
      <c r="N120" s="254"/>
      <c r="O120" s="254"/>
      <c r="P120" s="254"/>
      <c r="Q120" s="254"/>
      <c r="R120" s="254"/>
      <c r="S120" s="254"/>
      <c r="T120" s="254"/>
      <c r="U120" s="254"/>
      <c r="V120" s="254"/>
      <c r="W120" s="254"/>
      <c r="X120" s="254"/>
      <c r="Y120" s="254"/>
    </row>
    <row r="121" spans="1:26" ht="16.5" thickBot="1">
      <c r="A121" s="58"/>
      <c r="B121" s="254"/>
      <c r="C121" s="254"/>
      <c r="D121" s="254"/>
      <c r="E121" s="254"/>
      <c r="F121" s="254"/>
      <c r="G121" s="254"/>
      <c r="H121" s="254"/>
      <c r="I121" s="254"/>
      <c r="J121" s="254"/>
      <c r="K121" s="254"/>
      <c r="L121" s="254"/>
      <c r="M121" s="254"/>
      <c r="N121" s="254"/>
      <c r="O121" s="254"/>
      <c r="P121" s="254"/>
      <c r="Q121" s="254"/>
      <c r="R121" s="254"/>
      <c r="S121" s="254"/>
      <c r="T121" s="254"/>
      <c r="U121" s="254"/>
      <c r="V121" s="254"/>
      <c r="W121" s="254"/>
      <c r="X121" s="254"/>
      <c r="Y121" s="254"/>
    </row>
    <row r="122" spans="1:26" ht="17.25" thickTop="1" thickBot="1">
      <c r="A122" s="18"/>
      <c r="B122" s="27"/>
      <c r="C122" s="278" t="str">
        <f>IF(W122&gt;W118,"(7)の人数を超えています。確認してください。","")</f>
        <v/>
      </c>
      <c r="D122" s="278"/>
      <c r="E122" s="278"/>
      <c r="F122" s="278"/>
      <c r="G122" s="278"/>
      <c r="H122" s="278"/>
      <c r="I122" s="278"/>
      <c r="J122" s="278"/>
      <c r="K122" s="278"/>
      <c r="L122" s="278"/>
      <c r="M122" s="278"/>
      <c r="N122" s="278"/>
      <c r="O122" s="30"/>
      <c r="P122" s="18"/>
      <c r="R122" s="276" t="s">
        <v>224</v>
      </c>
      <c r="S122" s="277"/>
      <c r="T122" s="277"/>
      <c r="U122" s="277"/>
      <c r="V122" s="277"/>
      <c r="W122" s="125"/>
      <c r="X122" s="126"/>
      <c r="Y122" s="90" t="s">
        <v>16</v>
      </c>
    </row>
    <row r="123" spans="1:26" ht="16.5" thickTop="1">
      <c r="B123" s="84"/>
      <c r="C123" s="21"/>
      <c r="D123" s="85"/>
      <c r="E123" s="84"/>
      <c r="F123" s="84"/>
      <c r="G123" s="84"/>
      <c r="H123" s="84"/>
      <c r="I123" s="84"/>
      <c r="J123" s="84"/>
      <c r="K123" s="84"/>
      <c r="L123" s="84"/>
      <c r="N123" s="85"/>
      <c r="Q123" s="85"/>
    </row>
  </sheetData>
  <mergeCells count="242">
    <mergeCell ref="W52:X52"/>
    <mergeCell ref="N53:Y53"/>
    <mergeCell ref="W54:X54"/>
    <mergeCell ref="N55:Y55"/>
    <mergeCell ref="B39:F39"/>
    <mergeCell ref="J40:N40"/>
    <mergeCell ref="O40:P40"/>
    <mergeCell ref="R40:V40"/>
    <mergeCell ref="W40:X40"/>
    <mergeCell ref="B41:F41"/>
    <mergeCell ref="G41:H41"/>
    <mergeCell ref="J41:N41"/>
    <mergeCell ref="O41:P41"/>
    <mergeCell ref="R41:V41"/>
    <mergeCell ref="W41:X41"/>
    <mergeCell ref="O49:P49"/>
    <mergeCell ref="W47:Y47"/>
    <mergeCell ref="J47:N47"/>
    <mergeCell ref="B48:F48"/>
    <mergeCell ref="G48:H48"/>
    <mergeCell ref="W49:X49"/>
    <mergeCell ref="J49:N49"/>
    <mergeCell ref="J48:N48"/>
    <mergeCell ref="O48:P48"/>
    <mergeCell ref="N95:P95"/>
    <mergeCell ref="Q95:R95"/>
    <mergeCell ref="N96:P96"/>
    <mergeCell ref="Q96:R96"/>
    <mergeCell ref="C122:N122"/>
    <mergeCell ref="C118:N118"/>
    <mergeCell ref="R122:V122"/>
    <mergeCell ref="W122:X122"/>
    <mergeCell ref="B97:D97"/>
    <mergeCell ref="B98:D98"/>
    <mergeCell ref="B99:D99"/>
    <mergeCell ref="B101:D101"/>
    <mergeCell ref="H101:J101"/>
    <mergeCell ref="K101:L101"/>
    <mergeCell ref="Q99:R99"/>
    <mergeCell ref="N100:P100"/>
    <mergeCell ref="E101:F101"/>
    <mergeCell ref="H98:J98"/>
    <mergeCell ref="K98:L98"/>
    <mergeCell ref="R110:V110"/>
    <mergeCell ref="W110:X110"/>
    <mergeCell ref="B112:Y113"/>
    <mergeCell ref="B120:Y121"/>
    <mergeCell ref="B100:D100"/>
    <mergeCell ref="R114:V114"/>
    <mergeCell ref="W114:X114"/>
    <mergeCell ref="T99:Y102"/>
    <mergeCell ref="R107:V107"/>
    <mergeCell ref="W107:X107"/>
    <mergeCell ref="R118:V118"/>
    <mergeCell ref="W118:X118"/>
    <mergeCell ref="Q100:R100"/>
    <mergeCell ref="C110:N110"/>
    <mergeCell ref="Q101:R101"/>
    <mergeCell ref="N101:P101"/>
    <mergeCell ref="K99:L99"/>
    <mergeCell ref="H99:J99"/>
    <mergeCell ref="E102:F102"/>
    <mergeCell ref="H102:J102"/>
    <mergeCell ref="K102:L102"/>
    <mergeCell ref="B102:D102"/>
    <mergeCell ref="B109:Y109"/>
    <mergeCell ref="K97:L97"/>
    <mergeCell ref="N97:P97"/>
    <mergeCell ref="E99:F99"/>
    <mergeCell ref="E100:F100"/>
    <mergeCell ref="N98:P98"/>
    <mergeCell ref="H100:J100"/>
    <mergeCell ref="K100:L100"/>
    <mergeCell ref="N99:P99"/>
    <mergeCell ref="B105:Y106"/>
    <mergeCell ref="N102:P102"/>
    <mergeCell ref="Q102:R102"/>
    <mergeCell ref="H97:J97"/>
    <mergeCell ref="Q98:R98"/>
    <mergeCell ref="E97:F97"/>
    <mergeCell ref="E98:F98"/>
    <mergeCell ref="Q97:R97"/>
    <mergeCell ref="A61:A63"/>
    <mergeCell ref="B116:Y117"/>
    <mergeCell ref="R82:V82"/>
    <mergeCell ref="N93:P93"/>
    <mergeCell ref="Q93:R93"/>
    <mergeCell ref="N94:P94"/>
    <mergeCell ref="N50:Y51"/>
    <mergeCell ref="B56:Y56"/>
    <mergeCell ref="N92:P92"/>
    <mergeCell ref="Q92:R92"/>
    <mergeCell ref="B86:Y86"/>
    <mergeCell ref="B92:D92"/>
    <mergeCell ref="B57:Y58"/>
    <mergeCell ref="B59:H60"/>
    <mergeCell ref="B83:F83"/>
    <mergeCell ref="G83:H83"/>
    <mergeCell ref="J83:N83"/>
    <mergeCell ref="O83:P83"/>
    <mergeCell ref="R83:V83"/>
    <mergeCell ref="W83:X83"/>
    <mergeCell ref="B82:F82"/>
    <mergeCell ref="G82:H82"/>
    <mergeCell ref="Q94:R94"/>
    <mergeCell ref="E95:F95"/>
    <mergeCell ref="H93:J93"/>
    <mergeCell ref="K93:L93"/>
    <mergeCell ref="B96:D96"/>
    <mergeCell ref="B95:D95"/>
    <mergeCell ref="B94:D94"/>
    <mergeCell ref="E94:F94"/>
    <mergeCell ref="K91:L91"/>
    <mergeCell ref="B93:D93"/>
    <mergeCell ref="E93:F93"/>
    <mergeCell ref="B91:D91"/>
    <mergeCell ref="E91:F91"/>
    <mergeCell ref="K92:L92"/>
    <mergeCell ref="H92:J92"/>
    <mergeCell ref="E92:F92"/>
    <mergeCell ref="H94:J94"/>
    <mergeCell ref="K94:L94"/>
    <mergeCell ref="H95:J95"/>
    <mergeCell ref="K95:L95"/>
    <mergeCell ref="H96:J96"/>
    <mergeCell ref="K96:L96"/>
    <mergeCell ref="E96:F96"/>
    <mergeCell ref="N91:P91"/>
    <mergeCell ref="Q91:R91"/>
    <mergeCell ref="H91:J91"/>
    <mergeCell ref="B61:H61"/>
    <mergeCell ref="I59:J60"/>
    <mergeCell ref="K59:V59"/>
    <mergeCell ref="B62:H62"/>
    <mergeCell ref="U60:V60"/>
    <mergeCell ref="S18:Y18"/>
    <mergeCell ref="R47:V47"/>
    <mergeCell ref="G47:I47"/>
    <mergeCell ref="W48:X48"/>
    <mergeCell ref="J18:K18"/>
    <mergeCell ref="L18:P18"/>
    <mergeCell ref="G29:I29"/>
    <mergeCell ref="B43:F43"/>
    <mergeCell ref="B22:I22"/>
    <mergeCell ref="B23:I23"/>
    <mergeCell ref="Q18:R18"/>
    <mergeCell ref="B25:Y26"/>
    <mergeCell ref="R35:V35"/>
    <mergeCell ref="J28:N28"/>
    <mergeCell ref="K60:L60"/>
    <mergeCell ref="M60:N60"/>
    <mergeCell ref="R48:V48"/>
    <mergeCell ref="B47:F47"/>
    <mergeCell ref="G28:I28"/>
    <mergeCell ref="R49:V49"/>
    <mergeCell ref="G43:H43"/>
    <mergeCell ref="O47:Q47"/>
    <mergeCell ref="O60:P60"/>
    <mergeCell ref="Q60:R60"/>
    <mergeCell ref="S60:T60"/>
    <mergeCell ref="B35:O35"/>
    <mergeCell ref="S2:U2"/>
    <mergeCell ref="V2:Y2"/>
    <mergeCell ref="J17:Y17"/>
    <mergeCell ref="B17:I17"/>
    <mergeCell ref="B3:Y4"/>
    <mergeCell ref="B5:Y7"/>
    <mergeCell ref="J11:Y11"/>
    <mergeCell ref="B11:I11"/>
    <mergeCell ref="B13:I13"/>
    <mergeCell ref="B14:I14"/>
    <mergeCell ref="B15:I15"/>
    <mergeCell ref="B16:I16"/>
    <mergeCell ref="B12:I12"/>
    <mergeCell ref="J13:Y13"/>
    <mergeCell ref="J12:Y12"/>
    <mergeCell ref="J14:Y14"/>
    <mergeCell ref="J15:Y15"/>
    <mergeCell ref="J16:Y16"/>
    <mergeCell ref="D2:Q2"/>
    <mergeCell ref="J19:Y19"/>
    <mergeCell ref="K88:L88"/>
    <mergeCell ref="K89:L89"/>
    <mergeCell ref="B72:H72"/>
    <mergeCell ref="B73:H73"/>
    <mergeCell ref="J82:N82"/>
    <mergeCell ref="O82:P82"/>
    <mergeCell ref="B90:D90"/>
    <mergeCell ref="K90:L90"/>
    <mergeCell ref="N84:Z85"/>
    <mergeCell ref="Q88:R88"/>
    <mergeCell ref="W82:X82"/>
    <mergeCell ref="B81:F81"/>
    <mergeCell ref="N90:P90"/>
    <mergeCell ref="Q90:R90"/>
    <mergeCell ref="H90:J90"/>
    <mergeCell ref="B75:H75"/>
    <mergeCell ref="E90:F90"/>
    <mergeCell ref="N89:P89"/>
    <mergeCell ref="Q89:R89"/>
    <mergeCell ref="N88:P88"/>
    <mergeCell ref="H88:J88"/>
    <mergeCell ref="H89:J89"/>
    <mergeCell ref="B88:D88"/>
    <mergeCell ref="E88:F88"/>
    <mergeCell ref="B89:D89"/>
    <mergeCell ref="E89:F89"/>
    <mergeCell ref="B68:H68"/>
    <mergeCell ref="B69:H69"/>
    <mergeCell ref="B70:H70"/>
    <mergeCell ref="B71:H71"/>
    <mergeCell ref="B18:I18"/>
    <mergeCell ref="B19:I19"/>
    <mergeCell ref="B28:F28"/>
    <mergeCell ref="B76:H76"/>
    <mergeCell ref="B63:H63"/>
    <mergeCell ref="B64:H64"/>
    <mergeCell ref="B65:H65"/>
    <mergeCell ref="G49:H49"/>
    <mergeCell ref="B66:H66"/>
    <mergeCell ref="B67:H67"/>
    <mergeCell ref="B74:H74"/>
    <mergeCell ref="B27:F27"/>
    <mergeCell ref="B29:F29"/>
    <mergeCell ref="G27:I27"/>
    <mergeCell ref="B49:F49"/>
    <mergeCell ref="J20:Y20"/>
    <mergeCell ref="J21:Y21"/>
    <mergeCell ref="J22:Y22"/>
    <mergeCell ref="J23:Y23"/>
    <mergeCell ref="R27:V27"/>
    <mergeCell ref="W27:Y27"/>
    <mergeCell ref="W35:X35"/>
    <mergeCell ref="B40:F40"/>
    <mergeCell ref="G40:H40"/>
    <mergeCell ref="B20:I20"/>
    <mergeCell ref="B21:I21"/>
    <mergeCell ref="J27:N27"/>
    <mergeCell ref="O27:Q27"/>
    <mergeCell ref="O28:Q28"/>
    <mergeCell ref="R28:V28"/>
    <mergeCell ref="W28:Y28"/>
  </mergeCells>
  <phoneticPr fontId="2"/>
  <dataValidations count="2">
    <dataValidation type="list" allowBlank="1" showInputMessage="1" showErrorMessage="1" sqref="G27:G30 W27:W29 O27:O30">
      <formula1>"1"</formula1>
    </dataValidation>
    <dataValidation type="whole" imeMode="off" allowBlank="1" showInputMessage="1" showErrorMessage="1" error="半角数字を入力してください_x000a_" sqref="I61:I75 S61:S75 K61:K75 M61:M75 O61:O75 Q61:Q75 U61:U75">
      <formula1>0</formula1>
      <formula2>2000</formula2>
    </dataValidation>
  </dataValidations>
  <pageMargins left="0.25" right="0.25" top="0.75" bottom="0.75" header="0.3" footer="0.3"/>
  <pageSetup paperSize="9" scale="83" fitToHeight="0" orientation="portrait" r:id="rId1"/>
  <rowBreaks count="2" manualBreakCount="2">
    <brk id="32" max="25" man="1"/>
    <brk id="85" max="25" man="1"/>
  </rowBreak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プルダウンリスト!$C$2:$C$17</xm:f>
          </x14:formula1>
          <xm:sqref>L18:P18</xm:sqref>
        </x14:dataValidation>
        <x14:dataValidation type="list" allowBlank="1" showInputMessage="1" showErrorMessage="1">
          <x14:formula1>
            <xm:f>プルダウンリスト!$A$2:$A$44</xm:f>
          </x14:formula1>
          <xm:sqref>J11:Y11</xm:sqref>
        </x14:dataValidation>
        <x14:dataValidation type="list" allowBlank="1" showInputMessage="1" showErrorMessage="1">
          <x14:formula1>
            <xm:f>プルダウンリスト!$B$2:$B$11</xm:f>
          </x14:formula1>
          <xm:sqref>J12:Y12</xm:sqref>
        </x14:dataValidation>
        <x14:dataValidation type="list" allowBlank="1" showInputMessage="1" showErrorMessage="1">
          <x14:formula1>
            <xm:f>プルダウンリスト!$D$2:$D$13</xm:f>
          </x14:formula1>
          <xm:sqref>S18:Y18</xm:sqref>
        </x14:dataValidation>
        <x14:dataValidation type="list" allowBlank="1" showInputMessage="1" showErrorMessage="1">
          <x14:formula1>
            <xm:f>プルダウンリスト!$E$2:$E$4</xm:f>
          </x14:formula1>
          <xm:sqref>J17:Y17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B8"/>
  <sheetViews>
    <sheetView workbookViewId="0">
      <pane xSplit="3" ySplit="2" topLeftCell="M3" activePane="bottomRight" state="frozen"/>
      <selection pane="topRight" activeCell="D1" sqref="D1"/>
      <selection pane="bottomLeft" activeCell="A3" sqref="A3"/>
      <selection pane="bottomRight" activeCell="P3" sqref="P3"/>
    </sheetView>
  </sheetViews>
  <sheetFormatPr defaultColWidth="9" defaultRowHeight="18.75"/>
  <cols>
    <col min="1" max="1" width="9.875" style="2" customWidth="1"/>
    <col min="2" max="2" width="11.25" style="2" customWidth="1"/>
    <col min="3" max="7" width="17.875" style="2" customWidth="1"/>
    <col min="8" max="8" width="19.25" style="2" customWidth="1"/>
    <col min="9" max="10" width="17.875" style="17" customWidth="1"/>
    <col min="11" max="15" width="17.875" style="2" customWidth="1"/>
    <col min="16" max="19" width="5.625" style="2" customWidth="1"/>
    <col min="20" max="21" width="5.625" style="3" customWidth="1"/>
    <col min="22" max="158" width="4.625" style="3" customWidth="1"/>
    <col min="159" max="202" width="3.625" style="3" customWidth="1"/>
    <col min="203" max="205" width="4.625" style="3" customWidth="1"/>
    <col min="206" max="206" width="4.625" style="2" customWidth="1"/>
    <col min="207" max="207" width="4.375" style="2" customWidth="1"/>
    <col min="208" max="210" width="4.625" style="2" customWidth="1"/>
    <col min="211" max="16384" width="9" style="2"/>
  </cols>
  <sheetData>
    <row r="1" spans="1:210" ht="39.75" customHeight="1" thickBot="1">
      <c r="A1" s="5"/>
      <c r="B1" s="299" t="s">
        <v>67</v>
      </c>
      <c r="C1" s="299"/>
      <c r="D1" s="299"/>
      <c r="E1" s="299"/>
      <c r="F1" s="299"/>
      <c r="G1" s="299"/>
      <c r="H1" s="299"/>
      <c r="I1" s="299"/>
      <c r="J1" s="299"/>
      <c r="K1" s="299"/>
      <c r="L1" s="299"/>
      <c r="M1" s="299"/>
      <c r="N1" s="299"/>
      <c r="O1" s="299"/>
      <c r="P1" s="300" t="s">
        <v>68</v>
      </c>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301"/>
      <c r="BD1" s="301"/>
      <c r="BE1" s="301"/>
      <c r="BF1" s="301"/>
      <c r="BG1" s="301"/>
      <c r="BH1" s="301"/>
      <c r="BI1" s="301"/>
      <c r="BJ1" s="301"/>
      <c r="BK1" s="301"/>
      <c r="BL1" s="301"/>
      <c r="BM1" s="301"/>
      <c r="BN1" s="301"/>
      <c r="BO1" s="301"/>
      <c r="BP1" s="301"/>
      <c r="BQ1" s="301"/>
      <c r="BR1" s="301"/>
      <c r="BS1" s="301"/>
      <c r="BT1" s="301"/>
      <c r="BU1" s="301"/>
      <c r="BV1" s="301"/>
      <c r="BW1" s="301"/>
      <c r="BX1" s="301"/>
      <c r="BY1" s="301"/>
      <c r="BZ1" s="301"/>
      <c r="CA1" s="301"/>
      <c r="CB1" s="301"/>
      <c r="CC1" s="301"/>
      <c r="CD1" s="301"/>
      <c r="CE1" s="301"/>
      <c r="CF1" s="301"/>
      <c r="CG1" s="301"/>
      <c r="CH1" s="301"/>
      <c r="CI1" s="301"/>
      <c r="CJ1" s="301"/>
      <c r="CK1" s="301"/>
      <c r="CL1" s="301"/>
      <c r="CM1" s="301"/>
      <c r="CN1" s="301"/>
      <c r="CO1" s="301"/>
      <c r="CP1" s="301"/>
      <c r="CQ1" s="301"/>
      <c r="CR1" s="301"/>
      <c r="CS1" s="301"/>
      <c r="CT1" s="301"/>
      <c r="CU1" s="301"/>
      <c r="CV1" s="301"/>
      <c r="CW1" s="301"/>
      <c r="CX1" s="301"/>
      <c r="CY1" s="301"/>
      <c r="CZ1" s="301"/>
      <c r="DA1" s="301"/>
      <c r="DB1" s="301"/>
      <c r="DC1" s="301"/>
      <c r="DD1" s="301"/>
      <c r="DE1" s="301"/>
      <c r="DF1" s="301"/>
      <c r="DG1" s="301"/>
      <c r="DH1" s="301"/>
      <c r="DI1" s="301"/>
      <c r="DJ1" s="301"/>
      <c r="DK1" s="301"/>
      <c r="DL1" s="301"/>
      <c r="DM1" s="301"/>
      <c r="DN1" s="301"/>
      <c r="DO1" s="301"/>
      <c r="DP1" s="301"/>
      <c r="DQ1" s="301"/>
      <c r="DR1" s="301"/>
      <c r="DS1" s="301"/>
      <c r="DT1" s="301"/>
      <c r="DU1" s="301"/>
      <c r="DV1" s="301"/>
      <c r="DW1" s="301"/>
      <c r="DX1" s="301"/>
      <c r="DY1" s="301"/>
      <c r="DZ1" s="301"/>
      <c r="EA1" s="301"/>
      <c r="EB1" s="301"/>
      <c r="EC1" s="301"/>
      <c r="ED1" s="301"/>
      <c r="EE1" s="301"/>
      <c r="EF1" s="301"/>
      <c r="EG1" s="301"/>
      <c r="EH1" s="301"/>
      <c r="EI1" s="301"/>
      <c r="EJ1" s="301"/>
      <c r="EK1" s="301"/>
      <c r="EL1" s="301"/>
      <c r="EM1" s="301"/>
      <c r="EN1" s="301"/>
      <c r="EO1" s="301"/>
      <c r="EP1" s="301"/>
      <c r="EQ1" s="301"/>
      <c r="ER1" s="301"/>
      <c r="ES1" s="301"/>
      <c r="ET1" s="301"/>
      <c r="EU1" s="301"/>
      <c r="EV1" s="301"/>
      <c r="EW1" s="301"/>
      <c r="EX1" s="301"/>
      <c r="EY1" s="301"/>
      <c r="EZ1" s="301"/>
      <c r="FA1" s="301"/>
      <c r="FB1" s="301"/>
      <c r="FC1" s="301"/>
      <c r="FD1" s="302"/>
      <c r="FE1" s="294" t="s">
        <v>69</v>
      </c>
      <c r="FF1" s="295"/>
      <c r="FG1" s="295"/>
      <c r="FH1" s="295"/>
      <c r="FI1" s="295"/>
      <c r="FJ1" s="295"/>
      <c r="FK1" s="295"/>
      <c r="FL1" s="295"/>
      <c r="FM1" s="295"/>
      <c r="FN1" s="295"/>
      <c r="FO1" s="295"/>
      <c r="FP1" s="295"/>
      <c r="FQ1" s="295"/>
      <c r="FR1" s="295"/>
      <c r="FS1" s="295"/>
      <c r="FT1" s="295"/>
      <c r="FU1" s="295"/>
      <c r="FV1" s="295"/>
      <c r="FW1" s="295"/>
      <c r="FX1" s="295"/>
      <c r="FY1" s="295"/>
      <c r="FZ1" s="295"/>
      <c r="GA1" s="295"/>
      <c r="GB1" s="295"/>
      <c r="GC1" s="295"/>
      <c r="GD1" s="295"/>
      <c r="GE1" s="295"/>
      <c r="GF1" s="295"/>
      <c r="GG1" s="295"/>
      <c r="GH1" s="295"/>
      <c r="GI1" s="295"/>
      <c r="GJ1" s="295"/>
      <c r="GK1" s="295"/>
      <c r="GL1" s="295"/>
      <c r="GM1" s="295"/>
      <c r="GN1" s="295"/>
      <c r="GO1" s="295"/>
      <c r="GP1" s="295"/>
      <c r="GQ1" s="295"/>
      <c r="GR1" s="295"/>
      <c r="GS1" s="295"/>
      <c r="GT1" s="295"/>
      <c r="GU1" s="295"/>
      <c r="GV1" s="296"/>
      <c r="GW1" s="291" t="s">
        <v>114</v>
      </c>
      <c r="GX1" s="292"/>
      <c r="GY1" s="293"/>
      <c r="GZ1" s="297" t="s">
        <v>225</v>
      </c>
      <c r="HA1" s="298"/>
      <c r="HB1" s="298"/>
    </row>
    <row r="2" spans="1:210" s="4" customFormat="1" ht="96.75" customHeight="1" thickBot="1">
      <c r="A2" s="6" t="s">
        <v>70</v>
      </c>
      <c r="B2" s="6" t="s">
        <v>71</v>
      </c>
      <c r="C2" s="7" t="s">
        <v>3</v>
      </c>
      <c r="D2" s="7" t="s">
        <v>72</v>
      </c>
      <c r="E2" s="7" t="s">
        <v>227</v>
      </c>
      <c r="F2" s="7" t="s">
        <v>2</v>
      </c>
      <c r="G2" s="7" t="s">
        <v>4</v>
      </c>
      <c r="H2" s="7" t="s">
        <v>73</v>
      </c>
      <c r="I2" s="16" t="s">
        <v>98</v>
      </c>
      <c r="J2" s="16" t="s">
        <v>99</v>
      </c>
      <c r="K2" s="7" t="s">
        <v>6</v>
      </c>
      <c r="L2" s="7" t="s">
        <v>7</v>
      </c>
      <c r="M2" s="7" t="s">
        <v>8</v>
      </c>
      <c r="N2" s="14" t="s">
        <v>100</v>
      </c>
      <c r="O2" s="14" t="s">
        <v>74</v>
      </c>
      <c r="P2" s="15" t="s">
        <v>75</v>
      </c>
      <c r="Q2" s="50" t="s">
        <v>102</v>
      </c>
      <c r="R2" s="96" t="s">
        <v>259</v>
      </c>
      <c r="S2" s="96" t="s">
        <v>259</v>
      </c>
      <c r="T2" s="13" t="s">
        <v>76</v>
      </c>
      <c r="U2" s="10" t="s">
        <v>77</v>
      </c>
      <c r="V2" s="11" t="s">
        <v>78</v>
      </c>
      <c r="W2" s="11" t="s">
        <v>79</v>
      </c>
      <c r="X2" s="11" t="s">
        <v>80</v>
      </c>
      <c r="Y2" s="11" t="s">
        <v>81</v>
      </c>
      <c r="Z2" s="11" t="s">
        <v>82</v>
      </c>
      <c r="AA2" s="12" t="s">
        <v>83</v>
      </c>
      <c r="AB2" s="11" t="s">
        <v>103</v>
      </c>
      <c r="AC2" s="11" t="s">
        <v>115</v>
      </c>
      <c r="AD2" s="11" t="s">
        <v>116</v>
      </c>
      <c r="AE2" s="11" t="s">
        <v>93</v>
      </c>
      <c r="AF2" s="11" t="s">
        <v>117</v>
      </c>
      <c r="AG2" s="11" t="s">
        <v>118</v>
      </c>
      <c r="AH2" s="99" t="s">
        <v>260</v>
      </c>
      <c r="AI2" s="100" t="s">
        <v>261</v>
      </c>
      <c r="AJ2" s="13" t="s">
        <v>119</v>
      </c>
      <c r="AK2" s="8" t="s">
        <v>78</v>
      </c>
      <c r="AL2" s="8" t="s">
        <v>79</v>
      </c>
      <c r="AM2" s="8" t="s">
        <v>80</v>
      </c>
      <c r="AN2" s="8" t="s">
        <v>81</v>
      </c>
      <c r="AO2" s="8" t="s">
        <v>82</v>
      </c>
      <c r="AP2" s="9" t="s">
        <v>83</v>
      </c>
      <c r="AQ2" s="53" t="s">
        <v>105</v>
      </c>
      <c r="AR2" s="8" t="s">
        <v>78</v>
      </c>
      <c r="AS2" s="8" t="s">
        <v>79</v>
      </c>
      <c r="AT2" s="8" t="s">
        <v>80</v>
      </c>
      <c r="AU2" s="8" t="s">
        <v>81</v>
      </c>
      <c r="AV2" s="8" t="s">
        <v>82</v>
      </c>
      <c r="AW2" s="9" t="s">
        <v>83</v>
      </c>
      <c r="AX2" s="53" t="s">
        <v>203</v>
      </c>
      <c r="AY2" s="8" t="s">
        <v>78</v>
      </c>
      <c r="AZ2" s="8" t="s">
        <v>79</v>
      </c>
      <c r="BA2" s="8" t="s">
        <v>80</v>
      </c>
      <c r="BB2" s="8" t="s">
        <v>81</v>
      </c>
      <c r="BC2" s="8" t="s">
        <v>82</v>
      </c>
      <c r="BD2" s="9" t="s">
        <v>83</v>
      </c>
      <c r="BE2" s="53" t="s">
        <v>204</v>
      </c>
      <c r="BF2" s="8" t="s">
        <v>78</v>
      </c>
      <c r="BG2" s="8" t="s">
        <v>79</v>
      </c>
      <c r="BH2" s="8" t="s">
        <v>80</v>
      </c>
      <c r="BI2" s="8" t="s">
        <v>81</v>
      </c>
      <c r="BJ2" s="8" t="s">
        <v>82</v>
      </c>
      <c r="BK2" s="9" t="s">
        <v>83</v>
      </c>
      <c r="BL2" s="53" t="s">
        <v>205</v>
      </c>
      <c r="BM2" s="8" t="s">
        <v>78</v>
      </c>
      <c r="BN2" s="8" t="s">
        <v>79</v>
      </c>
      <c r="BO2" s="8" t="s">
        <v>80</v>
      </c>
      <c r="BP2" s="8" t="s">
        <v>81</v>
      </c>
      <c r="BQ2" s="8" t="s">
        <v>82</v>
      </c>
      <c r="BR2" s="9" t="s">
        <v>83</v>
      </c>
      <c r="BS2" s="53" t="s">
        <v>206</v>
      </c>
      <c r="BT2" s="8" t="s">
        <v>78</v>
      </c>
      <c r="BU2" s="8" t="s">
        <v>79</v>
      </c>
      <c r="BV2" s="8" t="s">
        <v>80</v>
      </c>
      <c r="BW2" s="8" t="s">
        <v>81</v>
      </c>
      <c r="BX2" s="8" t="s">
        <v>82</v>
      </c>
      <c r="BY2" s="9" t="s">
        <v>83</v>
      </c>
      <c r="BZ2" s="53" t="s">
        <v>207</v>
      </c>
      <c r="CA2" s="8" t="s">
        <v>78</v>
      </c>
      <c r="CB2" s="8" t="s">
        <v>79</v>
      </c>
      <c r="CC2" s="8" t="s">
        <v>80</v>
      </c>
      <c r="CD2" s="8" t="s">
        <v>81</v>
      </c>
      <c r="CE2" s="8" t="s">
        <v>82</v>
      </c>
      <c r="CF2" s="9" t="s">
        <v>83</v>
      </c>
      <c r="CG2" s="53" t="s">
        <v>106</v>
      </c>
      <c r="CH2" s="8" t="s">
        <v>78</v>
      </c>
      <c r="CI2" s="8" t="s">
        <v>79</v>
      </c>
      <c r="CJ2" s="8" t="s">
        <v>80</v>
      </c>
      <c r="CK2" s="8" t="s">
        <v>81</v>
      </c>
      <c r="CL2" s="8" t="s">
        <v>82</v>
      </c>
      <c r="CM2" s="9" t="s">
        <v>83</v>
      </c>
      <c r="CN2" s="53" t="s">
        <v>110</v>
      </c>
      <c r="CO2" s="8" t="s">
        <v>78</v>
      </c>
      <c r="CP2" s="8" t="s">
        <v>79</v>
      </c>
      <c r="CQ2" s="8" t="s">
        <v>80</v>
      </c>
      <c r="CR2" s="8" t="s">
        <v>81</v>
      </c>
      <c r="CS2" s="8" t="s">
        <v>82</v>
      </c>
      <c r="CT2" s="9" t="s">
        <v>83</v>
      </c>
      <c r="CU2" s="53" t="s">
        <v>104</v>
      </c>
      <c r="CV2" s="8" t="s">
        <v>78</v>
      </c>
      <c r="CW2" s="8" t="s">
        <v>79</v>
      </c>
      <c r="CX2" s="8" t="s">
        <v>80</v>
      </c>
      <c r="CY2" s="8" t="s">
        <v>81</v>
      </c>
      <c r="CZ2" s="8" t="s">
        <v>82</v>
      </c>
      <c r="DA2" s="9" t="s">
        <v>83</v>
      </c>
      <c r="DB2" s="53" t="s">
        <v>208</v>
      </c>
      <c r="DC2" s="8" t="s">
        <v>78</v>
      </c>
      <c r="DD2" s="8" t="s">
        <v>79</v>
      </c>
      <c r="DE2" s="8" t="s">
        <v>80</v>
      </c>
      <c r="DF2" s="8" t="s">
        <v>81</v>
      </c>
      <c r="DG2" s="8" t="s">
        <v>82</v>
      </c>
      <c r="DH2" s="9" t="s">
        <v>83</v>
      </c>
      <c r="DI2" s="53" t="s">
        <v>209</v>
      </c>
      <c r="DJ2" s="8" t="s">
        <v>78</v>
      </c>
      <c r="DK2" s="8" t="s">
        <v>79</v>
      </c>
      <c r="DL2" s="8" t="s">
        <v>80</v>
      </c>
      <c r="DM2" s="8" t="s">
        <v>81</v>
      </c>
      <c r="DN2" s="8" t="s">
        <v>82</v>
      </c>
      <c r="DO2" s="9" t="s">
        <v>83</v>
      </c>
      <c r="DP2" s="53" t="s">
        <v>210</v>
      </c>
      <c r="DQ2" s="8" t="s">
        <v>78</v>
      </c>
      <c r="DR2" s="8" t="s">
        <v>79</v>
      </c>
      <c r="DS2" s="8" t="s">
        <v>80</v>
      </c>
      <c r="DT2" s="8" t="s">
        <v>81</v>
      </c>
      <c r="DU2" s="8" t="s">
        <v>82</v>
      </c>
      <c r="DV2" s="9" t="s">
        <v>83</v>
      </c>
      <c r="DW2" s="53" t="s">
        <v>212</v>
      </c>
      <c r="DX2" s="8" t="s">
        <v>78</v>
      </c>
      <c r="DY2" s="8" t="s">
        <v>79</v>
      </c>
      <c r="DZ2" s="8" t="s">
        <v>80</v>
      </c>
      <c r="EA2" s="8" t="s">
        <v>81</v>
      </c>
      <c r="EB2" s="8" t="s">
        <v>82</v>
      </c>
      <c r="EC2" s="9" t="s">
        <v>83</v>
      </c>
      <c r="ED2" s="53" t="s">
        <v>211</v>
      </c>
      <c r="EE2" s="8" t="s">
        <v>78</v>
      </c>
      <c r="EF2" s="8" t="s">
        <v>79</v>
      </c>
      <c r="EG2" s="8" t="s">
        <v>80</v>
      </c>
      <c r="EH2" s="8" t="s">
        <v>81</v>
      </c>
      <c r="EI2" s="8" t="s">
        <v>82</v>
      </c>
      <c r="EJ2" s="9" t="s">
        <v>83</v>
      </c>
      <c r="EK2" s="53" t="s">
        <v>228</v>
      </c>
      <c r="EL2" s="8" t="s">
        <v>78</v>
      </c>
      <c r="EM2" s="8" t="s">
        <v>79</v>
      </c>
      <c r="EN2" s="8" t="s">
        <v>80</v>
      </c>
      <c r="EO2" s="8" t="s">
        <v>81</v>
      </c>
      <c r="EP2" s="8" t="s">
        <v>82</v>
      </c>
      <c r="EQ2" s="9" t="s">
        <v>83</v>
      </c>
      <c r="ER2" s="53" t="s">
        <v>229</v>
      </c>
      <c r="ES2" s="8" t="s">
        <v>78</v>
      </c>
      <c r="ET2" s="8" t="s">
        <v>79</v>
      </c>
      <c r="EU2" s="8" t="s">
        <v>80</v>
      </c>
      <c r="EV2" s="8" t="s">
        <v>81</v>
      </c>
      <c r="EW2" s="8" t="s">
        <v>82</v>
      </c>
      <c r="EX2" s="9" t="s">
        <v>83</v>
      </c>
      <c r="EY2" s="11" t="s">
        <v>103</v>
      </c>
      <c r="EZ2" s="11" t="s">
        <v>115</v>
      </c>
      <c r="FA2" s="11" t="s">
        <v>116</v>
      </c>
      <c r="FB2" s="11" t="s">
        <v>93</v>
      </c>
      <c r="FC2" s="11" t="s">
        <v>117</v>
      </c>
      <c r="FD2" s="11" t="s">
        <v>118</v>
      </c>
      <c r="FE2" s="51" t="s">
        <v>22</v>
      </c>
      <c r="FF2" s="52" t="s">
        <v>25</v>
      </c>
      <c r="FG2" s="52" t="s">
        <v>28</v>
      </c>
      <c r="FH2" s="52" t="s">
        <v>31</v>
      </c>
      <c r="FI2" s="52" t="s">
        <v>34</v>
      </c>
      <c r="FJ2" s="52" t="s">
        <v>37</v>
      </c>
      <c r="FK2" s="52" t="s">
        <v>40</v>
      </c>
      <c r="FL2" s="52" t="s">
        <v>43</v>
      </c>
      <c r="FM2" s="52" t="s">
        <v>46</v>
      </c>
      <c r="FN2" s="52" t="s">
        <v>49</v>
      </c>
      <c r="FO2" s="52" t="s">
        <v>52</v>
      </c>
      <c r="FP2" s="52" t="s">
        <v>55</v>
      </c>
      <c r="FQ2" s="52" t="s">
        <v>58</v>
      </c>
      <c r="FR2" s="52" t="s">
        <v>61</v>
      </c>
      <c r="FS2" s="52" t="s">
        <v>64</v>
      </c>
      <c r="FT2" s="52" t="s">
        <v>23</v>
      </c>
      <c r="FU2" s="52" t="s">
        <v>26</v>
      </c>
      <c r="FV2" s="52" t="s">
        <v>29</v>
      </c>
      <c r="FW2" s="52" t="s">
        <v>32</v>
      </c>
      <c r="FX2" s="52" t="s">
        <v>35</v>
      </c>
      <c r="FY2" s="52" t="s">
        <v>38</v>
      </c>
      <c r="FZ2" s="52" t="s">
        <v>41</v>
      </c>
      <c r="GA2" s="52" t="s">
        <v>44</v>
      </c>
      <c r="GB2" s="52" t="s">
        <v>47</v>
      </c>
      <c r="GC2" s="52" t="s">
        <v>50</v>
      </c>
      <c r="GD2" s="52" t="s">
        <v>53</v>
      </c>
      <c r="GE2" s="52" t="s">
        <v>56</v>
      </c>
      <c r="GF2" s="52" t="s">
        <v>59</v>
      </c>
      <c r="GG2" s="52" t="s">
        <v>62</v>
      </c>
      <c r="GH2" s="52" t="s">
        <v>65</v>
      </c>
      <c r="GI2" s="52" t="s">
        <v>24</v>
      </c>
      <c r="GJ2" s="52" t="s">
        <v>27</v>
      </c>
      <c r="GK2" s="52" t="s">
        <v>30</v>
      </c>
      <c r="GL2" s="52" t="s">
        <v>33</v>
      </c>
      <c r="GM2" s="52" t="s">
        <v>36</v>
      </c>
      <c r="GN2" s="52" t="s">
        <v>39</v>
      </c>
      <c r="GO2" s="52" t="s">
        <v>42</v>
      </c>
      <c r="GP2" s="52" t="s">
        <v>45</v>
      </c>
      <c r="GQ2" s="52" t="s">
        <v>48</v>
      </c>
      <c r="GR2" s="52" t="s">
        <v>51</v>
      </c>
      <c r="GS2" s="52" t="s">
        <v>54</v>
      </c>
      <c r="GT2" s="52" t="s">
        <v>57</v>
      </c>
      <c r="GU2" s="52" t="s">
        <v>60</v>
      </c>
      <c r="GV2" s="52" t="s">
        <v>63</v>
      </c>
      <c r="GW2" s="59" t="s">
        <v>111</v>
      </c>
      <c r="GX2" s="59" t="s">
        <v>112</v>
      </c>
      <c r="GY2" s="86" t="s">
        <v>113</v>
      </c>
      <c r="GZ2" s="87" t="s">
        <v>230</v>
      </c>
      <c r="HA2" s="88" t="s">
        <v>226</v>
      </c>
      <c r="HB2" s="101" t="s">
        <v>262</v>
      </c>
    </row>
    <row r="3" spans="1:210" s="114" customFormat="1" ht="22.15" customHeight="1" thickBot="1">
      <c r="A3" s="108">
        <f>事業所回答!$J$11</f>
        <v>0</v>
      </c>
      <c r="B3" s="109">
        <f>事業所回答!$V$2</f>
        <v>0</v>
      </c>
      <c r="C3" s="48">
        <f>事業所回答!$J$14</f>
        <v>0</v>
      </c>
      <c r="D3" s="110">
        <f>事業所回答!$J$15</f>
        <v>0</v>
      </c>
      <c r="E3" s="110">
        <f>事業所回答!$J$12</f>
        <v>0</v>
      </c>
      <c r="F3" s="110">
        <f>事業所回答!$J$13</f>
        <v>0</v>
      </c>
      <c r="G3" s="102">
        <f>事業所回答!$J$16</f>
        <v>0</v>
      </c>
      <c r="H3" s="102">
        <f>事業所回答!$J$17</f>
        <v>0</v>
      </c>
      <c r="I3" s="111">
        <f>事業所回答!$L$18</f>
        <v>0</v>
      </c>
      <c r="J3" s="112" t="str">
        <f>IF(事業所回答!$S$18="","",事業所回答!$S$18)</f>
        <v/>
      </c>
      <c r="K3" s="102">
        <f>事業所回答!$J$19</f>
        <v>0</v>
      </c>
      <c r="L3" s="102">
        <f>事業所回答!$J$20</f>
        <v>0</v>
      </c>
      <c r="M3" s="102">
        <f>事業所回答!$J$21</f>
        <v>0</v>
      </c>
      <c r="N3" s="113">
        <f>事業所回答!$J$22</f>
        <v>0</v>
      </c>
      <c r="O3" s="113">
        <f>事業所回答!$J$23</f>
        <v>0</v>
      </c>
      <c r="P3" s="48" t="str">
        <f>IF(SUM(事業所回答!$G$27,事業所回答!$O$27,事業所回答!$W$27,事業所回答!$G$28,事業所回答!$O$28,事業所回答!$W$28)&gt;1,1,"")</f>
        <v/>
      </c>
      <c r="Q3" s="49">
        <f>事業所回答!$G$29</f>
        <v>0</v>
      </c>
      <c r="R3" s="97"/>
      <c r="S3" s="97"/>
      <c r="T3" s="98">
        <f>事業所回答!$W$35</f>
        <v>0</v>
      </c>
      <c r="U3" s="48">
        <f>事業所回答!G43</f>
        <v>0</v>
      </c>
      <c r="V3" s="102">
        <f>事業所回答!G40</f>
        <v>0</v>
      </c>
      <c r="W3" s="102">
        <f>事業所回答!O40</f>
        <v>0</v>
      </c>
      <c r="X3" s="102">
        <f>事業所回答!W40</f>
        <v>0</v>
      </c>
      <c r="Y3" s="102">
        <f>事業所回答!G41</f>
        <v>0</v>
      </c>
      <c r="Z3" s="102">
        <f>事業所回答!O41</f>
        <v>0</v>
      </c>
      <c r="AA3" s="103">
        <f>事業所回答!W41</f>
        <v>0</v>
      </c>
      <c r="AB3" s="102">
        <f>事業所回答!G48</f>
        <v>0</v>
      </c>
      <c r="AC3" s="102">
        <f>事業所回答!O48</f>
        <v>0</v>
      </c>
      <c r="AD3" s="102">
        <f>事業所回答!W48</f>
        <v>0</v>
      </c>
      <c r="AE3" s="102">
        <f>事業所回答!G49</f>
        <v>0</v>
      </c>
      <c r="AF3" s="102">
        <f>事業所回答!O49</f>
        <v>0</v>
      </c>
      <c r="AG3" s="102">
        <f>事業所回答!W49</f>
        <v>0</v>
      </c>
      <c r="AH3" s="105">
        <f>事業所回答!W52</f>
        <v>0</v>
      </c>
      <c r="AI3" s="105">
        <f>事業所回答!W54</f>
        <v>0</v>
      </c>
      <c r="AJ3" s="98">
        <f>事業所回答!I76</f>
        <v>0</v>
      </c>
      <c r="AK3" s="102">
        <f>事業所回答!K76</f>
        <v>0</v>
      </c>
      <c r="AL3" s="102">
        <f>事業所回答!M76</f>
        <v>0</v>
      </c>
      <c r="AM3" s="102">
        <f>事業所回答!O76</f>
        <v>0</v>
      </c>
      <c r="AN3" s="102">
        <f>事業所回答!Q76</f>
        <v>0</v>
      </c>
      <c r="AO3" s="102">
        <f>事業所回答!S76</f>
        <v>0</v>
      </c>
      <c r="AP3" s="102">
        <f>事業所回答!U76</f>
        <v>0</v>
      </c>
      <c r="AQ3" s="104">
        <f>SUM(事業所回答!I61,事業所回答!I62,事業所回答!I63)</f>
        <v>0</v>
      </c>
      <c r="AR3" s="106">
        <f>SUM(事業所回答!K61,事業所回答!K62,事業所回答!K63)</f>
        <v>0</v>
      </c>
      <c r="AS3" s="106">
        <f>SUM(事業所回答!M61,事業所回答!M62,事業所回答!M63)</f>
        <v>0</v>
      </c>
      <c r="AT3" s="106">
        <f>SUM(事業所回答!O61,事業所回答!O62,事業所回答!O63)</f>
        <v>0</v>
      </c>
      <c r="AU3" s="106">
        <f>SUM(事業所回答!Q61,事業所回答!Q62,事業所回答!Q63)</f>
        <v>0</v>
      </c>
      <c r="AV3" s="106">
        <f>SUM(事業所回答!S61,事業所回答!S62,事業所回答!S63)</f>
        <v>0</v>
      </c>
      <c r="AW3" s="106">
        <f>SUM(事業所回答!U61,事業所回答!U62,事業所回答!U63)</f>
        <v>0</v>
      </c>
      <c r="AX3" s="104">
        <f>事業所回答!I61</f>
        <v>0</v>
      </c>
      <c r="AY3" s="102">
        <f>事業所回答!K61</f>
        <v>0</v>
      </c>
      <c r="AZ3" s="102">
        <f>事業所回答!M61</f>
        <v>0</v>
      </c>
      <c r="BA3" s="102">
        <f>事業所回答!O61</f>
        <v>0</v>
      </c>
      <c r="BB3" s="102">
        <f>事業所回答!Q61</f>
        <v>0</v>
      </c>
      <c r="BC3" s="102">
        <f>事業所回答!S61</f>
        <v>0</v>
      </c>
      <c r="BD3" s="102">
        <f>事業所回答!U61</f>
        <v>0</v>
      </c>
      <c r="BE3" s="104">
        <f>事業所回答!I62</f>
        <v>0</v>
      </c>
      <c r="BF3" s="102">
        <f>事業所回答!K62</f>
        <v>0</v>
      </c>
      <c r="BG3" s="102">
        <f>事業所回答!M62</f>
        <v>0</v>
      </c>
      <c r="BH3" s="102">
        <f>事業所回答!O62</f>
        <v>0</v>
      </c>
      <c r="BI3" s="102">
        <f>事業所回答!Q62</f>
        <v>0</v>
      </c>
      <c r="BJ3" s="102">
        <f>事業所回答!S62</f>
        <v>0</v>
      </c>
      <c r="BK3" s="102">
        <f>事業所回答!U62</f>
        <v>0</v>
      </c>
      <c r="BL3" s="104">
        <f>事業所回答!I63</f>
        <v>0</v>
      </c>
      <c r="BM3" s="102">
        <f>事業所回答!K63</f>
        <v>0</v>
      </c>
      <c r="BN3" s="102">
        <f>事業所回答!M63</f>
        <v>0</v>
      </c>
      <c r="BO3" s="102">
        <f>事業所回答!O63</f>
        <v>0</v>
      </c>
      <c r="BP3" s="102">
        <f>事業所回答!Q63</f>
        <v>0</v>
      </c>
      <c r="BQ3" s="102">
        <f>事業所回答!S63</f>
        <v>0</v>
      </c>
      <c r="BR3" s="102">
        <f>事業所回答!U63</f>
        <v>0</v>
      </c>
      <c r="BS3" s="104">
        <f>事業所回答!I64</f>
        <v>0</v>
      </c>
      <c r="BT3" s="102">
        <f>事業所回答!K64</f>
        <v>0</v>
      </c>
      <c r="BU3" s="102">
        <f>事業所回答!M64</f>
        <v>0</v>
      </c>
      <c r="BV3" s="102">
        <f>事業所回答!O64</f>
        <v>0</v>
      </c>
      <c r="BW3" s="102">
        <f>事業所回答!Q64</f>
        <v>0</v>
      </c>
      <c r="BX3" s="102">
        <f>事業所回答!S64</f>
        <v>0</v>
      </c>
      <c r="BY3" s="102">
        <f>事業所回答!U64</f>
        <v>0</v>
      </c>
      <c r="BZ3" s="104">
        <f>事業所回答!I65</f>
        <v>0</v>
      </c>
      <c r="CA3" s="102">
        <f>事業所回答!K65</f>
        <v>0</v>
      </c>
      <c r="CB3" s="102">
        <f>事業所回答!M65</f>
        <v>0</v>
      </c>
      <c r="CC3" s="102">
        <f>事業所回答!O65</f>
        <v>0</v>
      </c>
      <c r="CD3" s="102">
        <f>事業所回答!Q65</f>
        <v>0</v>
      </c>
      <c r="CE3" s="102">
        <f>事業所回答!S65</f>
        <v>0</v>
      </c>
      <c r="CF3" s="102">
        <f>事業所回答!U65</f>
        <v>0</v>
      </c>
      <c r="CG3" s="104">
        <f>事業所回答!I66</f>
        <v>0</v>
      </c>
      <c r="CH3" s="106">
        <f>事業所回答!K66</f>
        <v>0</v>
      </c>
      <c r="CI3" s="106">
        <f>事業所回答!M66</f>
        <v>0</v>
      </c>
      <c r="CJ3" s="106">
        <f>事業所回答!O66</f>
        <v>0</v>
      </c>
      <c r="CK3" s="106">
        <f>事業所回答!Q66</f>
        <v>0</v>
      </c>
      <c r="CL3" s="106">
        <f>事業所回答!S66</f>
        <v>0</v>
      </c>
      <c r="CM3" s="106">
        <f>事業所回答!U66</f>
        <v>0</v>
      </c>
      <c r="CN3" s="104">
        <f>事業所回答!I67</f>
        <v>0</v>
      </c>
      <c r="CO3" s="106">
        <f>事業所回答!K67</f>
        <v>0</v>
      </c>
      <c r="CP3" s="106">
        <f>事業所回答!M67</f>
        <v>0</v>
      </c>
      <c r="CQ3" s="106">
        <f>事業所回答!O67</f>
        <v>0</v>
      </c>
      <c r="CR3" s="106">
        <f>事業所回答!Q67</f>
        <v>0</v>
      </c>
      <c r="CS3" s="106">
        <f>事業所回答!S67</f>
        <v>0</v>
      </c>
      <c r="CT3" s="107">
        <f>事業所回答!U67</f>
        <v>0</v>
      </c>
      <c r="CU3" s="104">
        <f>事業所回答!I68</f>
        <v>0</v>
      </c>
      <c r="CV3" s="106">
        <f>事業所回答!K68</f>
        <v>0</v>
      </c>
      <c r="CW3" s="106">
        <f>事業所回答!M68</f>
        <v>0</v>
      </c>
      <c r="CX3" s="106">
        <f>事業所回答!O68</f>
        <v>0</v>
      </c>
      <c r="CY3" s="106">
        <f>事業所回答!Q68</f>
        <v>0</v>
      </c>
      <c r="CZ3" s="106">
        <f>事業所回答!S68</f>
        <v>0</v>
      </c>
      <c r="DA3" s="107">
        <f>事業所回答!U68</f>
        <v>0</v>
      </c>
      <c r="DB3" s="104">
        <f>事業所回答!I69</f>
        <v>0</v>
      </c>
      <c r="DC3" s="106">
        <f>事業所回答!K69</f>
        <v>0</v>
      </c>
      <c r="DD3" s="106">
        <f>事業所回答!M69</f>
        <v>0</v>
      </c>
      <c r="DE3" s="106">
        <f>事業所回答!O69</f>
        <v>0</v>
      </c>
      <c r="DF3" s="106">
        <f>事業所回答!Q69</f>
        <v>0</v>
      </c>
      <c r="DG3" s="106">
        <f>事業所回答!S69</f>
        <v>0</v>
      </c>
      <c r="DH3" s="107">
        <f>事業所回答!U69</f>
        <v>0</v>
      </c>
      <c r="DI3" s="104">
        <f>事業所回答!I70</f>
        <v>0</v>
      </c>
      <c r="DJ3" s="106">
        <f>事業所回答!K70</f>
        <v>0</v>
      </c>
      <c r="DK3" s="106">
        <f>事業所回答!M70</f>
        <v>0</v>
      </c>
      <c r="DL3" s="106">
        <f>事業所回答!O70</f>
        <v>0</v>
      </c>
      <c r="DM3" s="106">
        <f>事業所回答!Q70</f>
        <v>0</v>
      </c>
      <c r="DN3" s="106">
        <f>事業所回答!S70</f>
        <v>0</v>
      </c>
      <c r="DO3" s="107">
        <f>事業所回答!U70</f>
        <v>0</v>
      </c>
      <c r="DP3" s="104">
        <f>事業所回答!I71</f>
        <v>0</v>
      </c>
      <c r="DQ3" s="106">
        <f>事業所回答!K71</f>
        <v>0</v>
      </c>
      <c r="DR3" s="106">
        <f>事業所回答!M71</f>
        <v>0</v>
      </c>
      <c r="DS3" s="106">
        <f>事業所回答!O71</f>
        <v>0</v>
      </c>
      <c r="DT3" s="106">
        <f>事業所回答!Q71</f>
        <v>0</v>
      </c>
      <c r="DU3" s="106">
        <f>事業所回答!S71</f>
        <v>0</v>
      </c>
      <c r="DV3" s="107">
        <f>事業所回答!U71</f>
        <v>0</v>
      </c>
      <c r="DW3" s="104">
        <f>事業所回答!I72</f>
        <v>0</v>
      </c>
      <c r="DX3" s="106">
        <f>事業所回答!K72</f>
        <v>0</v>
      </c>
      <c r="DY3" s="106">
        <f>事業所回答!M72</f>
        <v>0</v>
      </c>
      <c r="DZ3" s="106">
        <f>事業所回答!O72</f>
        <v>0</v>
      </c>
      <c r="EA3" s="106">
        <f>事業所回答!Q72</f>
        <v>0</v>
      </c>
      <c r="EB3" s="106">
        <f>事業所回答!S72</f>
        <v>0</v>
      </c>
      <c r="EC3" s="106">
        <f>事業所回答!U72</f>
        <v>0</v>
      </c>
      <c r="ED3" s="104">
        <f>事業所回答!I73</f>
        <v>0</v>
      </c>
      <c r="EE3" s="106">
        <f>事業所回答!K73</f>
        <v>0</v>
      </c>
      <c r="EF3" s="106">
        <f>事業所回答!M73</f>
        <v>0</v>
      </c>
      <c r="EG3" s="106">
        <f>事業所回答!O73</f>
        <v>0</v>
      </c>
      <c r="EH3" s="106">
        <f>事業所回答!Q73</f>
        <v>0</v>
      </c>
      <c r="EI3" s="106">
        <f>事業所回答!S73</f>
        <v>0</v>
      </c>
      <c r="EJ3" s="107">
        <f>事業所回答!U73</f>
        <v>0</v>
      </c>
      <c r="EK3" s="104">
        <f>事業所回答!I74</f>
        <v>0</v>
      </c>
      <c r="EL3" s="106">
        <f>事業所回答!K74</f>
        <v>0</v>
      </c>
      <c r="EM3" s="106">
        <f>事業所回答!M74</f>
        <v>0</v>
      </c>
      <c r="EN3" s="106">
        <f>事業所回答!O74</f>
        <v>0</v>
      </c>
      <c r="EO3" s="106">
        <f>事業所回答!Q74</f>
        <v>0</v>
      </c>
      <c r="EP3" s="106">
        <f>事業所回答!S74</f>
        <v>0</v>
      </c>
      <c r="EQ3" s="107">
        <f>事業所回答!U74</f>
        <v>0</v>
      </c>
      <c r="ER3" s="104">
        <f>事業所回答!I75</f>
        <v>0</v>
      </c>
      <c r="ES3" s="106">
        <f>事業所回答!K75</f>
        <v>0</v>
      </c>
      <c r="ET3" s="106">
        <f>事業所回答!M75</f>
        <v>0</v>
      </c>
      <c r="EU3" s="106">
        <f>事業所回答!O75</f>
        <v>0</v>
      </c>
      <c r="EV3" s="106">
        <f>事業所回答!Q75</f>
        <v>0</v>
      </c>
      <c r="EW3" s="106">
        <f>事業所回答!S75</f>
        <v>0</v>
      </c>
      <c r="EX3" s="107">
        <f>事業所回答!U75</f>
        <v>0</v>
      </c>
      <c r="EY3" s="102">
        <f>事業所回答!G82</f>
        <v>0</v>
      </c>
      <c r="EZ3" s="102">
        <f>事業所回答!O82</f>
        <v>0</v>
      </c>
      <c r="FA3" s="102">
        <f>事業所回答!W82</f>
        <v>0</v>
      </c>
      <c r="FB3" s="102">
        <f>事業所回答!G83</f>
        <v>0</v>
      </c>
      <c r="FC3" s="102">
        <f>事業所回答!O83</f>
        <v>0</v>
      </c>
      <c r="FD3" s="102">
        <f>事業所回答!W83</f>
        <v>0</v>
      </c>
      <c r="FE3" s="110">
        <f>事業所回答!E88</f>
        <v>0</v>
      </c>
      <c r="FF3" s="102">
        <f>事業所回答!E89</f>
        <v>0</v>
      </c>
      <c r="FG3" s="102">
        <f>事業所回答!E90</f>
        <v>0</v>
      </c>
      <c r="FH3" s="102">
        <f>事業所回答!E91</f>
        <v>0</v>
      </c>
      <c r="FI3" s="102">
        <f>事業所回答!E92</f>
        <v>0</v>
      </c>
      <c r="FJ3" s="102">
        <f>事業所回答!E93</f>
        <v>0</v>
      </c>
      <c r="FK3" s="102">
        <f>事業所回答!E94</f>
        <v>0</v>
      </c>
      <c r="FL3" s="102">
        <f>事業所回答!E95</f>
        <v>0</v>
      </c>
      <c r="FM3" s="102">
        <f>事業所回答!E96</f>
        <v>0</v>
      </c>
      <c r="FN3" s="102">
        <f>事業所回答!E97</f>
        <v>0</v>
      </c>
      <c r="FO3" s="102">
        <f>事業所回答!E98</f>
        <v>0</v>
      </c>
      <c r="FP3" s="102">
        <f>事業所回答!E99</f>
        <v>0</v>
      </c>
      <c r="FQ3" s="102">
        <f>事業所回答!E100</f>
        <v>0</v>
      </c>
      <c r="FR3" s="102">
        <f>事業所回答!E101</f>
        <v>0</v>
      </c>
      <c r="FS3" s="102">
        <f>事業所回答!E102</f>
        <v>0</v>
      </c>
      <c r="FT3" s="102">
        <f>事業所回答!K88</f>
        <v>0</v>
      </c>
      <c r="FU3" s="102">
        <f>事業所回答!K89</f>
        <v>0</v>
      </c>
      <c r="FV3" s="102">
        <f>事業所回答!K90</f>
        <v>0</v>
      </c>
      <c r="FW3" s="102">
        <f>事業所回答!K91</f>
        <v>0</v>
      </c>
      <c r="FX3" s="102">
        <f>事業所回答!K92</f>
        <v>0</v>
      </c>
      <c r="FY3" s="102">
        <f>事業所回答!K93</f>
        <v>0</v>
      </c>
      <c r="FZ3" s="102">
        <f>事業所回答!K94</f>
        <v>0</v>
      </c>
      <c r="GA3" s="102">
        <f>事業所回答!K95</f>
        <v>0</v>
      </c>
      <c r="GB3" s="102">
        <f>事業所回答!K96</f>
        <v>0</v>
      </c>
      <c r="GC3" s="102">
        <f>事業所回答!K97</f>
        <v>0</v>
      </c>
      <c r="GD3" s="102">
        <f>事業所回答!K98</f>
        <v>0</v>
      </c>
      <c r="GE3" s="102">
        <f>事業所回答!K99</f>
        <v>0</v>
      </c>
      <c r="GF3" s="102">
        <f>事業所回答!K100</f>
        <v>0</v>
      </c>
      <c r="GG3" s="102">
        <f>事業所回答!K101</f>
        <v>0</v>
      </c>
      <c r="GH3" s="102">
        <f>事業所回答!K102</f>
        <v>0</v>
      </c>
      <c r="GI3" s="102">
        <f>事業所回答!Q88</f>
        <v>0</v>
      </c>
      <c r="GJ3" s="102">
        <f>事業所回答!Q89</f>
        <v>0</v>
      </c>
      <c r="GK3" s="102">
        <f>事業所回答!Q90</f>
        <v>0</v>
      </c>
      <c r="GL3" s="102">
        <f>事業所回答!Q91</f>
        <v>0</v>
      </c>
      <c r="GM3" s="102">
        <f>事業所回答!Q92</f>
        <v>0</v>
      </c>
      <c r="GN3" s="102">
        <f>事業所回答!Q93</f>
        <v>0</v>
      </c>
      <c r="GO3" s="102">
        <f>事業所回答!Q94</f>
        <v>0</v>
      </c>
      <c r="GP3" s="102">
        <f>事業所回答!Q95</f>
        <v>0</v>
      </c>
      <c r="GQ3" s="102">
        <f>事業所回答!Q96</f>
        <v>0</v>
      </c>
      <c r="GR3" s="102">
        <f>事業所回答!Q97</f>
        <v>0</v>
      </c>
      <c r="GS3" s="102">
        <f>事業所回答!Q98</f>
        <v>0</v>
      </c>
      <c r="GT3" s="102">
        <f>事業所回答!Q99</f>
        <v>0</v>
      </c>
      <c r="GU3" s="102">
        <f>事業所回答!Q100</f>
        <v>0</v>
      </c>
      <c r="GV3" s="103">
        <f>事業所回答!Q101</f>
        <v>0</v>
      </c>
      <c r="GW3" s="110">
        <f>事業所回答!W107</f>
        <v>0</v>
      </c>
      <c r="GX3" s="110">
        <f>事業所回答!W110</f>
        <v>0</v>
      </c>
      <c r="GY3" s="103">
        <f>事業所回答!W114</f>
        <v>0</v>
      </c>
      <c r="GZ3" s="110">
        <f>事業所回答!W118</f>
        <v>0</v>
      </c>
      <c r="HA3" s="113">
        <f>事業所回答!W122</f>
        <v>0</v>
      </c>
      <c r="HB3" s="115">
        <f>IF(HA3=0,0,HA3/GZ3)</f>
        <v>0</v>
      </c>
    </row>
    <row r="5" spans="1:210">
      <c r="I5" s="2"/>
      <c r="J5" s="2"/>
      <c r="L5" s="3"/>
      <c r="M5" s="3"/>
      <c r="N5" s="3"/>
      <c r="O5" s="3"/>
      <c r="P5" s="3"/>
      <c r="Q5" s="3"/>
      <c r="R5" s="3"/>
      <c r="S5" s="3"/>
      <c r="GP5" s="2"/>
      <c r="GQ5" s="2"/>
      <c r="GR5" s="2"/>
      <c r="GS5" s="2"/>
      <c r="GT5" s="2"/>
    </row>
    <row r="6" spans="1:210">
      <c r="I6" s="2"/>
      <c r="J6" s="2"/>
      <c r="L6" s="3"/>
      <c r="M6" s="3"/>
      <c r="N6" s="3"/>
      <c r="O6" s="3"/>
      <c r="P6" s="3"/>
      <c r="Q6" s="3"/>
      <c r="R6" s="3"/>
      <c r="S6" s="3"/>
      <c r="GP6" s="2"/>
      <c r="GQ6" s="2"/>
      <c r="GR6" s="2"/>
      <c r="GS6" s="2"/>
      <c r="GT6" s="2"/>
    </row>
    <row r="7" spans="1:210">
      <c r="I7" s="2"/>
      <c r="J7" s="2"/>
      <c r="L7" s="3"/>
      <c r="M7" s="3"/>
      <c r="N7" s="3"/>
      <c r="O7" s="3"/>
      <c r="P7" s="3"/>
      <c r="Q7" s="3"/>
      <c r="R7" s="3"/>
      <c r="S7" s="3"/>
      <c r="GP7" s="2"/>
      <c r="GQ7" s="2"/>
      <c r="GR7" s="2"/>
      <c r="GS7" s="2"/>
      <c r="GT7" s="2"/>
    </row>
    <row r="8" spans="1:210">
      <c r="I8" s="2"/>
      <c r="J8" s="2"/>
      <c r="L8" s="3"/>
      <c r="M8" s="3"/>
      <c r="N8" s="3"/>
      <c r="O8" s="3"/>
      <c r="P8" s="3"/>
      <c r="Q8" s="3"/>
      <c r="R8" s="3"/>
      <c r="S8" s="3"/>
      <c r="GP8" s="2"/>
      <c r="GQ8" s="2"/>
      <c r="GR8" s="2"/>
      <c r="GS8" s="2"/>
      <c r="GT8" s="2"/>
    </row>
  </sheetData>
  <mergeCells count="5">
    <mergeCell ref="GW1:GY1"/>
    <mergeCell ref="FE1:GV1"/>
    <mergeCell ref="GZ1:HB1"/>
    <mergeCell ref="B1:O1"/>
    <mergeCell ref="P1:FD1"/>
  </mergeCells>
  <phoneticPr fontId="19"/>
  <pageMargins left="0.25" right="0.25" top="0.75" bottom="0.75" header="0.3" footer="0.3"/>
  <pageSetup paperSize="8" scale="2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workbookViewId="0">
      <selection activeCell="C23" sqref="C23"/>
    </sheetView>
  </sheetViews>
  <sheetFormatPr defaultRowHeight="13.5"/>
  <cols>
    <col min="1" max="1" width="14" customWidth="1"/>
    <col min="2" max="2" width="36.125" customWidth="1"/>
    <col min="3" max="3" width="15.625" customWidth="1"/>
    <col min="5" max="7" width="44.5" customWidth="1"/>
  </cols>
  <sheetData>
    <row r="1" spans="1:5">
      <c r="A1" s="61" t="s">
        <v>120</v>
      </c>
      <c r="B1" s="61" t="s">
        <v>121</v>
      </c>
      <c r="C1" t="s">
        <v>122</v>
      </c>
      <c r="D1" t="s">
        <v>123</v>
      </c>
      <c r="E1" t="s">
        <v>213</v>
      </c>
    </row>
    <row r="2" spans="1:5">
      <c r="A2" t="s">
        <v>124</v>
      </c>
      <c r="B2" t="s">
        <v>125</v>
      </c>
      <c r="C2" t="s">
        <v>126</v>
      </c>
      <c r="D2" s="62">
        <v>43556</v>
      </c>
      <c r="E2" t="s">
        <v>214</v>
      </c>
    </row>
    <row r="3" spans="1:5">
      <c r="A3" t="s">
        <v>127</v>
      </c>
      <c r="B3" t="s">
        <v>128</v>
      </c>
      <c r="C3" t="s">
        <v>129</v>
      </c>
      <c r="D3" s="62">
        <v>43586</v>
      </c>
      <c r="E3" t="s">
        <v>215</v>
      </c>
    </row>
    <row r="4" spans="1:5">
      <c r="A4" t="s">
        <v>130</v>
      </c>
      <c r="B4" t="s">
        <v>131</v>
      </c>
      <c r="C4" t="s">
        <v>132</v>
      </c>
      <c r="D4" s="62">
        <v>43617</v>
      </c>
      <c r="E4" t="s">
        <v>14</v>
      </c>
    </row>
    <row r="5" spans="1:5">
      <c r="A5" t="s">
        <v>133</v>
      </c>
      <c r="B5" t="s">
        <v>134</v>
      </c>
      <c r="C5" t="s">
        <v>135</v>
      </c>
      <c r="D5" s="62">
        <v>43647</v>
      </c>
    </row>
    <row r="6" spans="1:5">
      <c r="A6" t="s">
        <v>136</v>
      </c>
      <c r="B6" t="s">
        <v>137</v>
      </c>
      <c r="C6" t="s">
        <v>138</v>
      </c>
      <c r="D6" s="62">
        <v>43678</v>
      </c>
    </row>
    <row r="7" spans="1:5">
      <c r="A7" t="s">
        <v>139</v>
      </c>
      <c r="B7" t="s">
        <v>140</v>
      </c>
      <c r="C7" t="s">
        <v>141</v>
      </c>
      <c r="D7" s="62">
        <v>43709</v>
      </c>
    </row>
    <row r="8" spans="1:5">
      <c r="A8" t="s">
        <v>142</v>
      </c>
      <c r="B8" t="s">
        <v>143</v>
      </c>
      <c r="C8" t="s">
        <v>144</v>
      </c>
      <c r="D8" s="62">
        <v>43739</v>
      </c>
    </row>
    <row r="9" spans="1:5">
      <c r="A9" t="s">
        <v>145</v>
      </c>
      <c r="B9" t="s">
        <v>146</v>
      </c>
      <c r="C9" t="s">
        <v>147</v>
      </c>
      <c r="D9" s="62">
        <v>43770</v>
      </c>
    </row>
    <row r="10" spans="1:5">
      <c r="A10" t="s">
        <v>148</v>
      </c>
      <c r="B10" t="s">
        <v>149</v>
      </c>
      <c r="C10" t="s">
        <v>150</v>
      </c>
      <c r="D10" s="62">
        <v>43800</v>
      </c>
    </row>
    <row r="11" spans="1:5">
      <c r="A11" t="s">
        <v>151</v>
      </c>
      <c r="B11" t="s">
        <v>152</v>
      </c>
      <c r="C11" t="s">
        <v>153</v>
      </c>
      <c r="D11" s="62">
        <v>43831</v>
      </c>
    </row>
    <row r="12" spans="1:5">
      <c r="A12" t="s">
        <v>154</v>
      </c>
      <c r="C12" t="s">
        <v>155</v>
      </c>
      <c r="D12" s="62">
        <v>43862</v>
      </c>
    </row>
    <row r="13" spans="1:5">
      <c r="A13" t="s">
        <v>156</v>
      </c>
      <c r="C13" t="s">
        <v>157</v>
      </c>
      <c r="D13" s="62">
        <v>43891</v>
      </c>
    </row>
    <row r="14" spans="1:5">
      <c r="A14" t="s">
        <v>158</v>
      </c>
      <c r="C14" t="s">
        <v>159</v>
      </c>
    </row>
    <row r="15" spans="1:5">
      <c r="A15" t="s">
        <v>160</v>
      </c>
      <c r="C15" t="s">
        <v>221</v>
      </c>
    </row>
    <row r="16" spans="1:5">
      <c r="A16" t="s">
        <v>161</v>
      </c>
      <c r="C16" t="s">
        <v>220</v>
      </c>
    </row>
    <row r="17" spans="1:3">
      <c r="A17" t="s">
        <v>162</v>
      </c>
      <c r="C17" t="s">
        <v>233</v>
      </c>
    </row>
    <row r="18" spans="1:3">
      <c r="A18" t="s">
        <v>163</v>
      </c>
    </row>
    <row r="19" spans="1:3">
      <c r="A19" t="s">
        <v>164</v>
      </c>
    </row>
    <row r="20" spans="1:3">
      <c r="A20" t="s">
        <v>165</v>
      </c>
    </row>
    <row r="21" spans="1:3">
      <c r="A21" t="s">
        <v>166</v>
      </c>
    </row>
    <row r="22" spans="1:3">
      <c r="A22" t="s">
        <v>167</v>
      </c>
    </row>
    <row r="23" spans="1:3">
      <c r="A23" t="s">
        <v>168</v>
      </c>
    </row>
    <row r="24" spans="1:3">
      <c r="A24" t="s">
        <v>169</v>
      </c>
    </row>
    <row r="25" spans="1:3">
      <c r="A25" t="s">
        <v>170</v>
      </c>
    </row>
    <row r="26" spans="1:3">
      <c r="A26" t="s">
        <v>171</v>
      </c>
    </row>
    <row r="27" spans="1:3">
      <c r="A27" t="s">
        <v>172</v>
      </c>
    </row>
    <row r="28" spans="1:3">
      <c r="A28" t="s">
        <v>173</v>
      </c>
    </row>
    <row r="29" spans="1:3">
      <c r="A29" t="s">
        <v>174</v>
      </c>
    </row>
    <row r="30" spans="1:3">
      <c r="A30" t="s">
        <v>175</v>
      </c>
    </row>
    <row r="31" spans="1:3">
      <c r="A31" t="s">
        <v>176</v>
      </c>
    </row>
    <row r="32" spans="1:3">
      <c r="A32" t="s">
        <v>177</v>
      </c>
    </row>
    <row r="33" spans="1:20">
      <c r="A33" t="s">
        <v>178</v>
      </c>
    </row>
    <row r="34" spans="1:20">
      <c r="A34" t="s">
        <v>179</v>
      </c>
    </row>
    <row r="35" spans="1:20">
      <c r="A35" t="s">
        <v>180</v>
      </c>
      <c r="T35" t="e">
        <f ca="1">OFFSET($J$19,,MATCH($J$19,プルダウンリスト!$E$1:$G$1,0)-7,3)</f>
        <v>#N/A</v>
      </c>
    </row>
    <row r="36" spans="1:20">
      <c r="A36" t="s">
        <v>181</v>
      </c>
    </row>
    <row r="37" spans="1:20">
      <c r="A37" t="s">
        <v>182</v>
      </c>
    </row>
    <row r="38" spans="1:20">
      <c r="A38" t="s">
        <v>183</v>
      </c>
    </row>
    <row r="39" spans="1:20">
      <c r="A39" t="s">
        <v>184</v>
      </c>
    </row>
    <row r="40" spans="1:20">
      <c r="A40" t="s">
        <v>185</v>
      </c>
    </row>
    <row r="41" spans="1:20">
      <c r="A41" t="s">
        <v>186</v>
      </c>
    </row>
    <row r="42" spans="1:20">
      <c r="A42" t="s">
        <v>187</v>
      </c>
    </row>
    <row r="43" spans="1:20">
      <c r="A43" t="s">
        <v>188</v>
      </c>
    </row>
    <row r="44" spans="1:20">
      <c r="A44" t="s">
        <v>189</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事業所回答</vt:lpstr>
      <vt:lpstr>自動編集</vt:lpstr>
      <vt:lpstr>プルダウンリスト</vt:lpstr>
      <vt:lpstr>事業所回答!Print_Area</vt:lpstr>
      <vt:lpstr>サービス種別</vt:lpstr>
      <vt:lpstr>就労移行支援事業所</vt:lpstr>
      <vt:lpstr>就労継続支援A型事業</vt:lpstr>
      <vt:lpstr>就労継続支援A型事業所</vt:lpstr>
      <vt:lpstr>就労継続支援B型事業</vt:lpstr>
      <vt:lpstr>就労継続支援B型事業所</vt:lpstr>
      <vt:lpstr>報酬単価</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revision/>
  <cp:lastPrinted>2021-05-06T01:41:03Z</cp:lastPrinted>
  <dcterms:created xsi:type="dcterms:W3CDTF">2017-05-15T10:28:06Z</dcterms:created>
  <dcterms:modified xsi:type="dcterms:W3CDTF">2021-05-11T04:19:46Z</dcterms:modified>
</cp:coreProperties>
</file>