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2.21\shidou\027 ホームページ作成\事業者様式ライブラリー\者\R6.4改定\"/>
    </mc:Choice>
  </mc:AlternateContent>
  <xr:revisionPtr revIDLastSave="0" documentId="13_ncr:1_{D1CC201B-D534-4F0F-8A8C-23D15A2F07C4}" xr6:coauthVersionLast="47" xr6:coauthVersionMax="47" xr10:uidLastSave="{00000000-0000-0000-0000-000000000000}"/>
  <bookViews>
    <workbookView xWindow="-108" yWindow="-108" windowWidth="23256" windowHeight="14016" xr2:uid="{00000000-000D-0000-FFFF-FFFF00000000}"/>
  </bookViews>
  <sheets>
    <sheet name="就労Ａ・Ｂ　就労移行　就労定着" sheetId="5" r:id="rId1"/>
  </sheets>
  <definedNames>
    <definedName name="_xlnm.Print_Area" localSheetId="0">'就労Ａ・Ｂ　就労移行　就労定着'!$A$1:$X$42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5" l="1"/>
  <c r="K10" i="5"/>
  <c r="R37" i="5" l="1"/>
  <c r="V37" i="5" l="1"/>
  <c r="E40" i="5" s="1"/>
  <c r="R22" i="5"/>
  <c r="V22" i="5" s="1"/>
  <c r="E29" i="5" s="1"/>
  <c r="R7" i="5"/>
  <c r="V7" i="5" s="1"/>
  <c r="E10" i="5" l="1"/>
  <c r="E11" i="5"/>
  <c r="I11" i="5" s="1"/>
  <c r="I40" i="5"/>
  <c r="K40" i="5" s="1"/>
  <c r="I29" i="5"/>
  <c r="K29" i="5"/>
  <c r="E26" i="5"/>
  <c r="E25" i="5"/>
  <c r="E14" i="5"/>
  <c r="E12" i="5"/>
  <c r="I12" i="5" s="1"/>
  <c r="I14" i="5" l="1"/>
  <c r="I10" i="5"/>
  <c r="K25" i="5"/>
  <c r="I25" i="5"/>
  <c r="I26" i="5"/>
  <c r="K26" i="5" s="1"/>
  <c r="K11" i="5"/>
  <c r="K12" i="5"/>
  <c r="K27" i="5" l="1"/>
</calcChain>
</file>

<file path=xl/sharedStrings.xml><?xml version="1.0" encoding="utf-8"?>
<sst xmlns="http://schemas.openxmlformats.org/spreadsheetml/2006/main" count="154" uniqueCount="78">
  <si>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</si>
  <si>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</si>
  <si>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</si>
  <si>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</si>
  <si>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</si>
  <si>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</si>
  <si>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</si>
  <si>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</si>
  <si>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</si>
  <si>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</si>
  <si>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</si>
  <si>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</si>
  <si>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</si>
  <si>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</si>
  <si>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</si>
  <si>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</si>
  <si>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</si>
  <si>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</si>
  <si>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</si>
  <si>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</si>
  <si>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</si>
  <si>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</si>
  <si>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</si>
  <si>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</si>
  <si>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</si>
  <si>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サービス費Ⅰ</t>
    <rPh sb="4" eb="5">
      <t>ヒ</t>
    </rPh>
    <phoneticPr fontId="9"/>
  </si>
  <si>
    <t>サービス費Ⅱ</t>
    <rPh sb="4" eb="5">
      <t>ヒ</t>
    </rPh>
    <phoneticPr fontId="9"/>
  </si>
  <si>
    <t>サービス費</t>
    <rPh sb="4" eb="5">
      <t>ヒ</t>
    </rPh>
    <phoneticPr fontId="9"/>
  </si>
  <si>
    <t>Ⅰ</t>
    <phoneticPr fontId="9"/>
  </si>
  <si>
    <t>Ⅱ</t>
    <phoneticPr fontId="9"/>
  </si>
  <si>
    <t>7.5:1</t>
    <phoneticPr fontId="9"/>
  </si>
  <si>
    <t>10:1</t>
    <phoneticPr fontId="9"/>
  </si>
  <si>
    <t>人　　÷</t>
    <rPh sb="0" eb="1">
      <t>ニン</t>
    </rPh>
    <phoneticPr fontId="9"/>
  </si>
  <si>
    <t>6:1</t>
    <phoneticPr fontId="9"/>
  </si>
  <si>
    <t>＝</t>
    <phoneticPr fontId="9"/>
  </si>
  <si>
    <t xml:space="preserve"> 人</t>
    <rPh sb="1" eb="2">
      <t>ニン</t>
    </rPh>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</si>
  <si>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</si>
  <si>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</si>
  <si>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</si>
  <si>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</si>
  <si>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（就労継続支援Ａ・Ｂ型）</t>
  </si>
  <si>
    <t>（就労移行支援）</t>
    <rPh sb="3" eb="5">
      <t>イコウ</t>
    </rPh>
    <rPh sb="5" eb="7">
      <t>シエン</t>
    </rPh>
    <phoneticPr fontId="9"/>
  </si>
  <si>
    <t>職業指導員及び生活支援員</t>
    <rPh sb="0" eb="2">
      <t>ショクギョウ</t>
    </rPh>
    <rPh sb="2" eb="5">
      <t>シドウイン</t>
    </rPh>
    <rPh sb="5" eb="6">
      <t>オヨ</t>
    </rPh>
    <rPh sb="7" eb="9">
      <t>セイカツ</t>
    </rPh>
    <rPh sb="9" eb="11">
      <t>シエン</t>
    </rPh>
    <rPh sb="11" eb="12">
      <t>イン</t>
    </rPh>
    <phoneticPr fontId="9"/>
  </si>
  <si>
    <t>6:1</t>
    <phoneticPr fontId="9"/>
  </si>
  <si>
    <t>就労支援員</t>
    <rPh sb="0" eb="2">
      <t>シュウロウ</t>
    </rPh>
    <rPh sb="2" eb="4">
      <t>シエン</t>
    </rPh>
    <rPh sb="4" eb="5">
      <t>イン</t>
    </rPh>
    <phoneticPr fontId="9"/>
  </si>
  <si>
    <t>15:1</t>
    <phoneticPr fontId="9"/>
  </si>
  <si>
    <t>職業指導員又は生活支援員の１人以上は常勤</t>
    <rPh sb="0" eb="2">
      <t>ショクギョウ</t>
    </rPh>
    <rPh sb="2" eb="5">
      <t>シドウイン</t>
    </rPh>
    <rPh sb="5" eb="6">
      <t>マタ</t>
    </rPh>
    <rPh sb="7" eb="9">
      <t>セイカツ</t>
    </rPh>
    <rPh sb="9" eb="11">
      <t>シエン</t>
    </rPh>
    <rPh sb="11" eb="12">
      <t>イン</t>
    </rPh>
    <rPh sb="14" eb="15">
      <t>ヒト</t>
    </rPh>
    <rPh sb="15" eb="17">
      <t>イジョウ</t>
    </rPh>
    <rPh sb="18" eb="20">
      <t>ジョウキン</t>
    </rPh>
    <phoneticPr fontId="9"/>
  </si>
  <si>
    <t>必要処遇職員は、職業指導員・生活支援員が該当する</t>
    <rPh sb="0" eb="2">
      <t>ヒツヨウ</t>
    </rPh>
    <rPh sb="2" eb="4">
      <t>ショグウ</t>
    </rPh>
    <rPh sb="4" eb="6">
      <t>ショクイン</t>
    </rPh>
    <rPh sb="8" eb="10">
      <t>ショクギョウ</t>
    </rPh>
    <rPh sb="10" eb="13">
      <t>シドウイン</t>
    </rPh>
    <rPh sb="14" eb="16">
      <t>セイカツ</t>
    </rPh>
    <rPh sb="16" eb="18">
      <t>シエン</t>
    </rPh>
    <rPh sb="18" eb="19">
      <t>イン</t>
    </rPh>
    <rPh sb="20" eb="22">
      <t>ガイトウ</t>
    </rPh>
    <phoneticPr fontId="9"/>
  </si>
  <si>
    <t>10:1</t>
    <phoneticPr fontId="9"/>
  </si>
  <si>
    <t>※　上記の計算は、あん摩・はり師・きゅう師の学校、又は養成学校の場合の人員基準</t>
    <rPh sb="2" eb="4">
      <t>ジョウキ</t>
    </rPh>
    <rPh sb="5" eb="7">
      <t>ケイサン</t>
    </rPh>
    <rPh sb="11" eb="12">
      <t>マ</t>
    </rPh>
    <rPh sb="15" eb="16">
      <t>シ</t>
    </rPh>
    <rPh sb="20" eb="21">
      <t>シ</t>
    </rPh>
    <rPh sb="22" eb="24">
      <t>ガッコウ</t>
    </rPh>
    <rPh sb="25" eb="26">
      <t>マタ</t>
    </rPh>
    <rPh sb="27" eb="29">
      <t>ヨウセイ</t>
    </rPh>
    <rPh sb="29" eb="31">
      <t>ガッコウ</t>
    </rPh>
    <rPh sb="32" eb="34">
      <t>バアイ</t>
    </rPh>
    <rPh sb="35" eb="37">
      <t>ジンイン</t>
    </rPh>
    <rPh sb="37" eb="39">
      <t>キジュン</t>
    </rPh>
    <phoneticPr fontId="9"/>
  </si>
  <si>
    <t>目標工賃達成指導員配置加算（B型のみ）</t>
    <rPh sb="0" eb="2">
      <t>モクヒョウ</t>
    </rPh>
    <rPh sb="2" eb="4">
      <t>コウチン</t>
    </rPh>
    <rPh sb="4" eb="6">
      <t>タッセイ</t>
    </rPh>
    <rPh sb="6" eb="9">
      <t>シドウイン</t>
    </rPh>
    <rPh sb="9" eb="11">
      <t>ハイチ</t>
    </rPh>
    <rPh sb="11" eb="13">
      <t>カサン</t>
    </rPh>
    <rPh sb="15" eb="16">
      <t>ガタ</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</si>
  <si>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</si>
  <si>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</si>
  <si>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</si>
  <si>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　　年</t>
    <rPh sb="2" eb="3">
      <t>ネン</t>
    </rPh>
    <phoneticPr fontId="2"/>
  </si>
  <si>
    <t>　　　年</t>
    <phoneticPr fontId="9"/>
  </si>
  <si>
    <t>　　　年</t>
    <rPh sb="3" eb="4">
      <t>ネン</t>
    </rPh>
    <phoneticPr fontId="2"/>
  </si>
  <si>
    <t>　　　年</t>
    <phoneticPr fontId="9"/>
  </si>
  <si>
    <t xml:space="preserve"> 人　　　⇒</t>
    <rPh sb="1" eb="2">
      <t>ニン</t>
    </rPh>
    <phoneticPr fontId="9"/>
  </si>
  <si>
    <t xml:space="preserve"> 人 　　⇒</t>
    <rPh sb="1" eb="2">
      <t>ニン</t>
    </rPh>
    <phoneticPr fontId="9"/>
  </si>
  <si>
    <t xml:space="preserve"> 人 　　⇒</t>
    <phoneticPr fontId="9"/>
  </si>
  <si>
    <t xml:space="preserve"> 人</t>
    <rPh sb="1" eb="2">
      <t>ヒト</t>
    </rPh>
    <phoneticPr fontId="9"/>
  </si>
  <si>
    <t>（就労定着支援）</t>
    <rPh sb="3" eb="5">
      <t>テイチャク</t>
    </rPh>
    <rPh sb="5" eb="7">
      <t>シエン</t>
    </rPh>
    <phoneticPr fontId="9"/>
  </si>
  <si>
    <t>40:1</t>
    <phoneticPr fontId="9"/>
  </si>
  <si>
    <t>就労定着支援員</t>
    <rPh sb="0" eb="4">
      <t>シュウロウテイチャク</t>
    </rPh>
    <rPh sb="4" eb="6">
      <t>シエン</t>
    </rPh>
    <rPh sb="6" eb="7">
      <t>イン</t>
    </rPh>
    <phoneticPr fontId="9"/>
  </si>
  <si>
    <r>
      <t>1月あたり平均利用者数　　　　　　　　　　　　　　　　　　　　　　　　　　　　　　　　　　　</t>
    </r>
    <r>
      <rPr>
        <sz val="8"/>
        <rFont val="ＭＳ ゴシック"/>
        <family val="3"/>
        <charset val="128"/>
      </rPr>
      <t>　
（小数点第2位以下を
切り上げる）</t>
    </r>
    <rPh sb="1" eb="2">
      <t>ツキ</t>
    </rPh>
    <rPh sb="5" eb="7">
      <t>ヘイキン</t>
    </rPh>
    <rPh sb="7" eb="9">
      <t>リヨウ</t>
    </rPh>
    <rPh sb="9" eb="10">
      <t>シャ</t>
    </rPh>
    <rPh sb="10" eb="11">
      <t>スウ</t>
    </rPh>
    <rPh sb="49" eb="52">
      <t>ショウスウテン</t>
    </rPh>
    <rPh sb="52" eb="53">
      <t>ダイ</t>
    </rPh>
    <rPh sb="54" eb="55">
      <t>イ</t>
    </rPh>
    <rPh sb="55" eb="57">
      <t>イカ</t>
    </rPh>
    <rPh sb="59" eb="60">
      <t>キ</t>
    </rPh>
    <rPh sb="61" eb="62">
      <t>ア</t>
    </rPh>
    <phoneticPr fontId="2"/>
  </si>
  <si>
    <t>Ａ／B　　（人／月）</t>
    <rPh sb="6" eb="7">
      <t>ニン</t>
    </rPh>
    <rPh sb="8" eb="9">
      <t>ツキ</t>
    </rPh>
    <phoneticPr fontId="2"/>
  </si>
  <si>
    <t>延べ開所月数</t>
    <rPh sb="0" eb="1">
      <t>ノ</t>
    </rPh>
    <rPh sb="2" eb="4">
      <t>カイショ</t>
    </rPh>
    <rPh sb="4" eb="5">
      <t>ツキ</t>
    </rPh>
    <rPh sb="5" eb="6">
      <t>スウ</t>
    </rPh>
    <phoneticPr fontId="2"/>
  </si>
  <si>
    <t>Ｂ　（月）</t>
    <rPh sb="3" eb="4">
      <t>ツキ</t>
    </rPh>
    <phoneticPr fontId="2"/>
  </si>
  <si>
    <t>職業指導員又は生活支援員の１人以上は常勤、職業指導員及び生活支援員のそれぞれについて、最低1人以上配置することが必要。</t>
    <rPh sb="0" eb="2">
      <t>ショクギョウ</t>
    </rPh>
    <rPh sb="2" eb="5">
      <t>シドウイン</t>
    </rPh>
    <rPh sb="5" eb="6">
      <t>マタ</t>
    </rPh>
    <rPh sb="7" eb="9">
      <t>セイカツ</t>
    </rPh>
    <rPh sb="9" eb="11">
      <t>シエン</t>
    </rPh>
    <rPh sb="11" eb="12">
      <t>イン</t>
    </rPh>
    <rPh sb="14" eb="15">
      <t>ヒト</t>
    </rPh>
    <rPh sb="15" eb="17">
      <t>イジョウ</t>
    </rPh>
    <rPh sb="18" eb="20">
      <t>ジョウキン</t>
    </rPh>
    <rPh sb="21" eb="26">
      <t>ショクギョウシドウイン</t>
    </rPh>
    <rPh sb="26" eb="27">
      <t>オヨ</t>
    </rPh>
    <rPh sb="28" eb="33">
      <t>セイカツシエンイン</t>
    </rPh>
    <rPh sb="43" eb="45">
      <t>サイテイ</t>
    </rPh>
    <rPh sb="46" eb="47">
      <t>ニン</t>
    </rPh>
    <rPh sb="47" eb="49">
      <t>イジョウ</t>
    </rPh>
    <rPh sb="49" eb="51">
      <t>ハイチ</t>
    </rPh>
    <rPh sb="56" eb="58">
      <t>ヒツヨウ</t>
    </rPh>
    <phoneticPr fontId="9"/>
  </si>
  <si>
    <t>就Ａ</t>
    <rPh sb="0" eb="1">
      <t>シュウ</t>
    </rPh>
    <phoneticPr fontId="9"/>
  </si>
  <si>
    <t>就Ｂ</t>
    <rPh sb="0" eb="1">
      <t>シュウ</t>
    </rPh>
    <phoneticPr fontId="9"/>
  </si>
  <si>
    <t>―</t>
    <phoneticPr fontId="9"/>
  </si>
  <si>
    <t>Ⅰ・Ⅳ</t>
    <phoneticPr fontId="9"/>
  </si>
  <si>
    <t>Ⅱ・Ⅴ</t>
    <phoneticPr fontId="9"/>
  </si>
  <si>
    <t>Ⅲ・Ⅵ</t>
    <phoneticPr fontId="9"/>
  </si>
  <si>
    <t xml:space="preserve">サービス費Ⅰ及びⅣを算定する就B事業所において、目標工賃達成指導員を常勤換算方法で１人以上配置し、当該目標工賃達成指導員、職業指導員及び生活支援員の総数が利用者の数を５で除して得た数以上である場合に加算
</t>
    <rPh sb="4" eb="5">
      <t>ヒ</t>
    </rPh>
    <rPh sb="6" eb="7">
      <t>オヨ</t>
    </rPh>
    <rPh sb="10" eb="12">
      <t>サンテイ</t>
    </rPh>
    <rPh sb="14" eb="15">
      <t>シュウ</t>
    </rPh>
    <rPh sb="16" eb="19">
      <t>ジギョウショ</t>
    </rPh>
    <rPh sb="24" eb="26">
      <t>モクヒョウ</t>
    </rPh>
    <rPh sb="26" eb="28">
      <t>コウチン</t>
    </rPh>
    <rPh sb="28" eb="30">
      <t>タッセイ</t>
    </rPh>
    <rPh sb="30" eb="33">
      <t>シドウイン</t>
    </rPh>
    <rPh sb="49" eb="51">
      <t>トウガイ</t>
    </rPh>
    <rPh sb="51" eb="53">
      <t>モクヒョウ</t>
    </rPh>
    <rPh sb="53" eb="55">
      <t>コウチン</t>
    </rPh>
    <rPh sb="55" eb="57">
      <t>タッセイ</t>
    </rPh>
    <rPh sb="57" eb="60">
      <t>シドウイン</t>
    </rPh>
    <rPh sb="61" eb="63">
      <t>ショクギョウ</t>
    </rPh>
    <rPh sb="63" eb="66">
      <t>シドウイン</t>
    </rPh>
    <rPh sb="66" eb="67">
      <t>オヨ</t>
    </rPh>
    <rPh sb="68" eb="70">
      <t>セイカツ</t>
    </rPh>
    <rPh sb="70" eb="72">
      <t>シエン</t>
    </rPh>
    <rPh sb="72" eb="73">
      <t>イン</t>
    </rPh>
    <rPh sb="74" eb="76">
      <t>ソウスウ</t>
    </rPh>
    <rPh sb="77" eb="80">
      <t>リヨウシャ</t>
    </rPh>
    <rPh sb="81" eb="82">
      <t>カズ</t>
    </rPh>
    <rPh sb="85" eb="86">
      <t>ジョ</t>
    </rPh>
    <rPh sb="88" eb="89">
      <t>エ</t>
    </rPh>
    <rPh sb="90" eb="91">
      <t>カズ</t>
    </rPh>
    <rPh sb="91" eb="93">
      <t>イジョウ</t>
    </rPh>
    <rPh sb="96" eb="98">
      <t>バアイ</t>
    </rPh>
    <rPh sb="99" eb="101">
      <t>カサン</t>
    </rPh>
    <phoneticPr fontId="9"/>
  </si>
  <si>
    <t>5:1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</si>
</sst>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sz val="11"/>
      <color rgb="FFFF0000"/>
      <name val="ＭＳ ゴシック"/>
      <family val="3"/>
      <charset val="128"/>
    </font>
    <font>
      <sz val="14"/>
      <color rgb="FFFF0000"/>
      <name val="ＭＳ Ｐゴシック"/>
      <family val="3"/>
      <charset val="128"/>
    </font>
    <font>
      <sz val="1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202">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6"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176" fontId="3" fillId="0" borderId="27" xfId="1" applyNumberFormat="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17"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20" xfId="1" applyFont="1" applyBorder="1" applyAlignment="1">
      <alignment horizontal="center" vertical="center"/>
    </xf>
    <xf numFmtId="0" fontId="1" fillId="0" borderId="0" xfId="1" applyFont="1" applyBorder="1" applyAlignment="1">
      <alignment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19" xfId="1" applyFont="1" applyBorder="1">
      <alignment vertical="center"/>
    </xf>
    <xf numFmtId="0" fontId="3" fillId="0" borderId="0" xfId="1" applyFont="1" applyBorder="1" applyAlignment="1">
      <alignment horizontal="center" vertical="center"/>
    </xf>
    <xf numFmtId="49" fontId="7" fillId="0" borderId="28"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0" fontId="3" fillId="0" borderId="26" xfId="1" applyFont="1" applyBorder="1">
      <alignment vertical="center"/>
    </xf>
    <xf numFmtId="0" fontId="1" fillId="0" borderId="29" xfId="1" applyFont="1" applyBorder="1" applyAlignment="1">
      <alignment horizontal="distributed"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0" fontId="3" fillId="0" borderId="30" xfId="1" applyFont="1" applyBorder="1" applyAlignment="1">
      <alignment horizontal="center" vertical="center"/>
    </xf>
    <xf numFmtId="176" fontId="12" fillId="2" borderId="29" xfId="1" applyNumberFormat="1" applyFont="1" applyFill="1" applyBorder="1" applyAlignment="1">
      <alignment horizontal="center" vertical="center"/>
    </xf>
    <xf numFmtId="0" fontId="14" fillId="0" borderId="30" xfId="1" applyFont="1" applyBorder="1" applyAlignment="1">
      <alignment vertical="center"/>
    </xf>
    <xf numFmtId="0" fontId="12" fillId="2" borderId="29" xfId="1" applyFont="1" applyFill="1" applyBorder="1" applyAlignment="1">
      <alignment horizontal="center" vertical="center"/>
    </xf>
    <xf numFmtId="0" fontId="11" fillId="0" borderId="29" xfId="1" applyFont="1" applyBorder="1">
      <alignment vertical="center"/>
    </xf>
    <xf numFmtId="0" fontId="7" fillId="0" borderId="30" xfId="1" applyFont="1" applyBorder="1">
      <alignment vertical="center"/>
    </xf>
    <xf numFmtId="0" fontId="1" fillId="0" borderId="30" xfId="1" applyFont="1" applyBorder="1">
      <alignment vertical="center"/>
    </xf>
    <xf numFmtId="0" fontId="8" fillId="0" borderId="30" xfId="1" applyFont="1" applyBorder="1" applyAlignment="1">
      <alignment horizontal="left" vertical="center"/>
    </xf>
    <xf numFmtId="0" fontId="3" fillId="0" borderId="30" xfId="1" applyFont="1" applyBorder="1" applyAlignment="1">
      <alignment horizontal="right" vertical="center"/>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29" xfId="1" applyFont="1" applyBorder="1" applyAlignment="1">
      <alignment vertical="center"/>
    </xf>
    <xf numFmtId="0" fontId="1" fillId="2" borderId="0" xfId="1" applyFont="1" applyFill="1" applyBorder="1">
      <alignment vertical="center"/>
    </xf>
    <xf numFmtId="0" fontId="0" fillId="0" borderId="29"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31"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11" xfId="1" applyFont="1" applyBorder="1">
      <alignment vertical="center"/>
    </xf>
    <xf numFmtId="0" fontId="1" fillId="0" borderId="29" xfId="1" applyFont="1" applyFill="1" applyBorder="1">
      <alignment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1" fillId="0" borderId="8" xfId="1" applyFont="1" applyBorder="1" applyAlignment="1">
      <alignment horizontal="left" vertical="center"/>
    </xf>
    <xf numFmtId="176" fontId="7" fillId="0" borderId="7" xfId="1" applyNumberFormat="1" applyFont="1" applyBorder="1" applyAlignment="1">
      <alignment vertical="center"/>
    </xf>
    <xf numFmtId="176" fontId="7" fillId="0" borderId="25" xfId="1" applyNumberFormat="1" applyFont="1" applyBorder="1">
      <alignment vertical="center"/>
    </xf>
    <xf numFmtId="176" fontId="3" fillId="0" borderId="8" xfId="1" applyNumberFormat="1" applyFont="1" applyBorder="1">
      <alignment vertical="center"/>
    </xf>
    <xf numFmtId="49" fontId="7" fillId="0" borderId="7" xfId="1" applyNumberFormat="1" applyFont="1" applyBorder="1" applyAlignment="1">
      <alignment horizontal="center" vertical="center"/>
    </xf>
    <xf numFmtId="0" fontId="3" fillId="0" borderId="7" xfId="1" applyFont="1" applyBorder="1">
      <alignment vertical="center"/>
    </xf>
    <xf numFmtId="0" fontId="3" fillId="0" borderId="28" xfId="1" applyFont="1" applyBorder="1" applyAlignment="1">
      <alignment horizontal="center" vertical="center"/>
    </xf>
    <xf numFmtId="0" fontId="16" fillId="0" borderId="0" xfId="1" applyFont="1" applyBorder="1">
      <alignment vertical="center"/>
    </xf>
    <xf numFmtId="177" fontId="7" fillId="0" borderId="28" xfId="1" applyNumberFormat="1" applyFont="1" applyBorder="1">
      <alignment vertical="center"/>
    </xf>
    <xf numFmtId="177" fontId="7" fillId="0" borderId="9" xfId="1" applyNumberFormat="1" applyFont="1" applyBorder="1">
      <alignment vertical="center"/>
    </xf>
    <xf numFmtId="0" fontId="1" fillId="0" borderId="0" xfId="1" applyFont="1" applyBorder="1" applyProtection="1">
      <alignment vertical="center"/>
      <protection locked="0"/>
    </xf>
    <xf numFmtId="0" fontId="3" fillId="0" borderId="5"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7" fillId="0" borderId="18" xfId="1" applyFont="1" applyBorder="1">
      <alignment vertical="center"/>
    </xf>
    <xf numFmtId="0" fontId="1" fillId="0" borderId="0" xfId="1" applyBorder="1" applyProtection="1">
      <alignment vertical="center"/>
      <protection locked="0"/>
    </xf>
    <xf numFmtId="0" fontId="1" fillId="0" borderId="7" xfId="1" applyFont="1" applyBorder="1" applyAlignment="1">
      <alignment vertical="center"/>
    </xf>
    <xf numFmtId="0" fontId="1" fillId="3" borderId="31" xfId="1" applyFont="1" applyFill="1" applyBorder="1">
      <alignment vertical="center"/>
    </xf>
    <xf numFmtId="0" fontId="7" fillId="3" borderId="31"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17" fillId="0" borderId="0" xfId="1" applyFont="1" applyBorder="1">
      <alignment vertical="center"/>
    </xf>
    <xf numFmtId="0" fontId="13" fillId="0" borderId="29" xfId="1" applyFont="1" applyBorder="1" applyAlignment="1">
      <alignment vertical="center"/>
    </xf>
    <xf numFmtId="0" fontId="1" fillId="0" borderId="29" xfId="1" applyFont="1" applyBorder="1">
      <alignment vertical="center"/>
    </xf>
    <xf numFmtId="0" fontId="3" fillId="0" borderId="0" xfId="1" applyFont="1" applyBorder="1" applyAlignment="1">
      <alignment vertical="center"/>
    </xf>
    <xf numFmtId="0" fontId="3" fillId="0" borderId="13" xfId="1" applyFont="1" applyBorder="1" applyAlignment="1">
      <alignment horizontal="center" vertical="center" wrapText="1"/>
    </xf>
    <xf numFmtId="0" fontId="3" fillId="0" borderId="29"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vertical="center" wrapText="1"/>
    </xf>
    <xf numFmtId="0" fontId="1" fillId="0" borderId="0" xfId="1" applyFont="1" applyBorder="1" applyAlignment="1">
      <alignment vertical="center" wrapText="1"/>
    </xf>
    <xf numFmtId="177" fontId="7" fillId="0" borderId="27" xfId="1" applyNumberFormat="1" applyFont="1" applyBorder="1">
      <alignment vertical="center"/>
    </xf>
    <xf numFmtId="177" fontId="7" fillId="0" borderId="20" xfId="1" applyNumberFormat="1" applyFont="1" applyBorder="1">
      <alignment vertical="center"/>
    </xf>
    <xf numFmtId="176" fontId="7" fillId="0" borderId="0" xfId="1" applyNumberFormat="1" applyFont="1" applyBorder="1" applyAlignment="1">
      <alignment horizontal="center" vertical="center"/>
    </xf>
    <xf numFmtId="0" fontId="7" fillId="0" borderId="0" xfId="1" applyFont="1" applyFill="1" applyBorder="1" applyProtection="1">
      <alignment vertical="center"/>
      <protection locked="0"/>
    </xf>
    <xf numFmtId="176" fontId="7" fillId="0" borderId="20" xfId="1" applyNumberFormat="1" applyFont="1" applyBorder="1" applyAlignment="1">
      <alignment vertical="center"/>
    </xf>
    <xf numFmtId="0" fontId="7" fillId="0" borderId="0" xfId="1" applyFont="1" applyFill="1" applyBorder="1" applyAlignment="1" applyProtection="1">
      <alignment horizontal="center" vertical="center"/>
      <protection locked="0"/>
    </xf>
    <xf numFmtId="0" fontId="3" fillId="0" borderId="7" xfId="1" applyFont="1" applyBorder="1" applyAlignment="1">
      <alignment vertical="center" wrapText="1"/>
    </xf>
    <xf numFmtId="176" fontId="7" fillId="0" borderId="18" xfId="1" applyNumberFormat="1" applyFont="1" applyBorder="1" applyAlignment="1">
      <alignment vertical="center"/>
    </xf>
    <xf numFmtId="0" fontId="1" fillId="0" borderId="0" xfId="1" applyFont="1" applyBorder="1" applyAlignment="1">
      <alignment horizontal="left" vertical="center"/>
    </xf>
    <xf numFmtId="0" fontId="1" fillId="0" borderId="18" xfId="1" applyFont="1" applyBorder="1" applyAlignment="1">
      <alignment horizontal="center" vertical="center"/>
    </xf>
    <xf numFmtId="176" fontId="7" fillId="0" borderId="31" xfId="1" applyNumberFormat="1" applyFont="1" applyBorder="1" applyAlignment="1">
      <alignment vertical="center"/>
    </xf>
    <xf numFmtId="0" fontId="3" fillId="0" borderId="0" xfId="1" applyFont="1" applyFill="1" applyBorder="1" applyAlignment="1">
      <alignment horizontal="center" vertical="center"/>
    </xf>
    <xf numFmtId="0" fontId="1" fillId="0" borderId="0" xfId="1" applyFont="1" applyFill="1" applyBorder="1" applyAlignment="1">
      <alignment vertical="center"/>
    </xf>
    <xf numFmtId="176" fontId="3"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4" fillId="0" borderId="0" xfId="1" applyFont="1" applyFill="1" applyBorder="1" applyAlignment="1">
      <alignment vertical="center"/>
    </xf>
    <xf numFmtId="176" fontId="12" fillId="0" borderId="0" xfId="1" applyNumberFormat="1" applyFont="1" applyFill="1" applyBorder="1" applyAlignment="1">
      <alignment horizontal="center" vertical="center"/>
    </xf>
    <xf numFmtId="0" fontId="3" fillId="0" borderId="0" xfId="1" applyFont="1" applyFill="1" applyBorder="1" applyAlignment="1">
      <alignment vertical="center"/>
    </xf>
    <xf numFmtId="0" fontId="11" fillId="0" borderId="0" xfId="1" applyFont="1" applyFill="1" applyBorder="1" applyAlignment="1">
      <alignment vertical="center"/>
    </xf>
    <xf numFmtId="176" fontId="11" fillId="0" borderId="0" xfId="1" applyNumberFormat="1" applyFont="1" applyFill="1" applyBorder="1">
      <alignment vertical="center"/>
    </xf>
    <xf numFmtId="0" fontId="0" fillId="0" borderId="0" xfId="0" applyFill="1">
      <alignment vertical="center"/>
    </xf>
    <xf numFmtId="0" fontId="11" fillId="0" borderId="30" xfId="1" applyFont="1" applyFill="1" applyBorder="1">
      <alignment vertical="center"/>
    </xf>
    <xf numFmtId="0" fontId="12" fillId="0" borderId="30" xfId="1" applyFont="1" applyFill="1" applyBorder="1" applyAlignment="1">
      <alignment horizontal="center" vertical="center"/>
    </xf>
    <xf numFmtId="0" fontId="14" fillId="0" borderId="30" xfId="1" applyFont="1" applyFill="1" applyBorder="1" applyAlignment="1">
      <alignment vertical="center"/>
    </xf>
    <xf numFmtId="176" fontId="12" fillId="0" borderId="30" xfId="1" applyNumberFormat="1" applyFont="1" applyFill="1" applyBorder="1" applyAlignment="1">
      <alignment horizontal="center" vertical="center"/>
    </xf>
    <xf numFmtId="0" fontId="1" fillId="0" borderId="0" xfId="1" applyFont="1" applyFill="1" applyBorder="1">
      <alignment vertical="center"/>
    </xf>
    <xf numFmtId="0" fontId="3" fillId="0" borderId="0" xfId="1" applyFont="1" applyFill="1" applyBorder="1" applyAlignment="1">
      <alignment horizontal="right" vertical="center"/>
    </xf>
    <xf numFmtId="0" fontId="0" fillId="0" borderId="29" xfId="0" applyFill="1" applyBorder="1">
      <alignment vertical="center"/>
    </xf>
    <xf numFmtId="0" fontId="3" fillId="0" borderId="0" xfId="1" applyFont="1" applyBorder="1" applyAlignment="1">
      <alignment horizontal="center" vertical="center" wrapText="1"/>
    </xf>
    <xf numFmtId="0" fontId="0" fillId="0" borderId="0" xfId="0" applyFill="1" applyBorder="1">
      <alignment vertical="center"/>
    </xf>
    <xf numFmtId="0" fontId="3" fillId="0" borderId="0" xfId="1" applyFont="1" applyFill="1" applyBorder="1" applyAlignment="1">
      <alignment vertical="center" wrapText="1"/>
    </xf>
    <xf numFmtId="0" fontId="3" fillId="0" borderId="24" xfId="1" applyFont="1" applyBorder="1">
      <alignment vertical="center"/>
    </xf>
    <xf numFmtId="0" fontId="3" fillId="0" borderId="37" xfId="1" applyFont="1" applyBorder="1">
      <alignment vertical="center"/>
    </xf>
    <xf numFmtId="0" fontId="3" fillId="0" borderId="15" xfId="1" applyFont="1" applyBorder="1">
      <alignment vertical="center"/>
    </xf>
    <xf numFmtId="0" fontId="3" fillId="0" borderId="23" xfId="1" applyFont="1" applyBorder="1" applyAlignment="1">
      <alignment horizontal="center" vertical="center"/>
    </xf>
    <xf numFmtId="0" fontId="3" fillId="0" borderId="7" xfId="1" applyFont="1" applyBorder="1" applyAlignment="1">
      <alignment horizontal="center" vertical="center"/>
    </xf>
    <xf numFmtId="0" fontId="1" fillId="0" borderId="24" xfId="1" applyFont="1" applyBorder="1" applyAlignment="1">
      <alignment horizontal="center" vertical="center"/>
    </xf>
    <xf numFmtId="0" fontId="1" fillId="0" borderId="13" xfId="1" applyFont="1" applyBorder="1" applyAlignment="1">
      <alignment horizontal="center" vertical="center"/>
    </xf>
    <xf numFmtId="0" fontId="1" fillId="0" borderId="0" xfId="1" applyFont="1" applyBorder="1" applyAlignment="1">
      <alignment horizontal="center" vertical="center"/>
    </xf>
    <xf numFmtId="0" fontId="1" fillId="0" borderId="10" xfId="1" applyFont="1" applyBorder="1" applyAlignment="1">
      <alignment horizontal="center" vertical="center"/>
    </xf>
    <xf numFmtId="0" fontId="3" fillId="0" borderId="23" xfId="1" applyFont="1" applyBorder="1" applyAlignment="1">
      <alignment horizontal="center" vertical="center" wrapText="1"/>
    </xf>
    <xf numFmtId="0" fontId="1" fillId="0" borderId="24" xfId="1" applyFont="1" applyBorder="1" applyAlignment="1">
      <alignment vertical="center"/>
    </xf>
    <xf numFmtId="0" fontId="1" fillId="0" borderId="13" xfId="1" applyFont="1" applyBorder="1" applyAlignment="1">
      <alignment horizontal="center" vertical="center" wrapText="1"/>
    </xf>
    <xf numFmtId="0" fontId="1" fillId="0" borderId="20" xfId="1" applyFont="1" applyBorder="1" applyAlignment="1">
      <alignment horizontal="center" vertical="center"/>
    </xf>
    <xf numFmtId="0" fontId="1" fillId="0" borderId="9" xfId="1" applyFont="1" applyBorder="1" applyAlignment="1">
      <alignment horizontal="center" vertical="center"/>
    </xf>
    <xf numFmtId="0" fontId="1" fillId="0" borderId="11" xfId="1" applyFont="1" applyBorder="1" applyAlignment="1">
      <alignment horizontal="center" vertical="center"/>
    </xf>
    <xf numFmtId="0" fontId="3" fillId="0" borderId="8" xfId="1" applyFont="1" applyBorder="1" applyAlignment="1">
      <alignment horizontal="left" vertical="center"/>
    </xf>
    <xf numFmtId="0" fontId="1" fillId="0" borderId="8" xfId="1" applyFont="1" applyBorder="1" applyAlignment="1">
      <alignment horizontal="center" vertical="center"/>
    </xf>
    <xf numFmtId="0" fontId="0" fillId="0" borderId="8" xfId="0" applyBorder="1" applyAlignment="1">
      <alignment horizontal="center" vertical="center"/>
    </xf>
    <xf numFmtId="0" fontId="1" fillId="0" borderId="7" xfId="1" applyFont="1" applyBorder="1" applyAlignment="1">
      <alignment horizontal="left" vertical="center"/>
    </xf>
    <xf numFmtId="0" fontId="1" fillId="0" borderId="0" xfId="1" applyFont="1" applyBorder="1" applyAlignment="1">
      <alignment horizontal="left" vertical="center"/>
    </xf>
    <xf numFmtId="0" fontId="1" fillId="0" borderId="12" xfId="1" applyFont="1" applyBorder="1" applyAlignment="1">
      <alignment horizontal="center" vertical="center"/>
    </xf>
    <xf numFmtId="0" fontId="1" fillId="0" borderId="27" xfId="1" applyFont="1" applyBorder="1" applyAlignment="1">
      <alignment horizontal="center" vertical="center"/>
    </xf>
    <xf numFmtId="0" fontId="1" fillId="0" borderId="19"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horizontal="left" vertical="center"/>
    </xf>
    <xf numFmtId="0" fontId="1" fillId="0" borderId="0" xfId="1" applyFont="1" applyBorder="1" applyAlignment="1">
      <alignment horizontal="left" vertical="center" wrapText="1"/>
    </xf>
    <xf numFmtId="0" fontId="8" fillId="3" borderId="29" xfId="1" applyFont="1" applyFill="1" applyBorder="1" applyAlignment="1" applyProtection="1">
      <alignment horizontal="left" vertical="center"/>
      <protection locked="0"/>
    </xf>
    <xf numFmtId="0" fontId="8" fillId="3" borderId="2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1" xfId="1" applyFont="1" applyFill="1" applyBorder="1" applyAlignment="1">
      <alignment horizontal="distributed" vertical="center"/>
    </xf>
    <xf numFmtId="49" fontId="5" fillId="0" borderId="33" xfId="1" applyNumberFormat="1" applyFont="1" applyFill="1" applyBorder="1" applyAlignment="1">
      <alignment horizontal="center" vertical="center" wrapText="1"/>
    </xf>
    <xf numFmtId="176" fontId="7" fillId="0" borderId="7" xfId="1" applyNumberFormat="1" applyFont="1" applyFill="1" applyBorder="1" applyAlignment="1">
      <alignment vertical="center"/>
    </xf>
    <xf numFmtId="176" fontId="3" fillId="0" borderId="7" xfId="1" applyNumberFormat="1" applyFont="1" applyFill="1" applyBorder="1">
      <alignment vertical="center"/>
    </xf>
    <xf numFmtId="49" fontId="7" fillId="0" borderId="7" xfId="1" applyNumberFormat="1" applyFont="1" applyFill="1" applyBorder="1" applyAlignment="1">
      <alignment horizontal="center" vertical="center"/>
    </xf>
    <xf numFmtId="0" fontId="3" fillId="0" borderId="7" xfId="1" applyFont="1" applyFill="1" applyBorder="1" applyAlignment="1">
      <alignment horizontal="center" vertical="center"/>
    </xf>
    <xf numFmtId="177" fontId="7" fillId="0" borderId="7" xfId="1" applyNumberFormat="1" applyFont="1" applyFill="1" applyBorder="1">
      <alignment vertical="center"/>
    </xf>
    <xf numFmtId="0" fontId="3" fillId="0" borderId="7" xfId="1" applyFont="1" applyFill="1" applyBorder="1">
      <alignment vertical="center"/>
    </xf>
    <xf numFmtId="177" fontId="7" fillId="0" borderId="23" xfId="1" applyNumberFormat="1" applyFont="1" applyFill="1" applyBorder="1" applyAlignment="1">
      <alignment horizontal="center" vertical="center"/>
    </xf>
    <xf numFmtId="0" fontId="1" fillId="0" borderId="13" xfId="1" applyFont="1" applyFill="1" applyBorder="1" applyAlignment="1">
      <alignment horizontal="center" vertical="center"/>
    </xf>
    <xf numFmtId="0" fontId="1" fillId="0" borderId="35" xfId="1" applyFont="1" applyFill="1" applyBorder="1" applyAlignment="1">
      <alignment horizontal="distributed" vertical="center"/>
    </xf>
    <xf numFmtId="0" fontId="1" fillId="0" borderId="36" xfId="1" applyFont="1" applyFill="1" applyBorder="1" applyAlignment="1">
      <alignment horizontal="center" vertical="center"/>
    </xf>
    <xf numFmtId="176" fontId="7" fillId="0" borderId="38" xfId="1" applyNumberFormat="1" applyFont="1" applyFill="1" applyBorder="1" applyAlignment="1">
      <alignment vertical="center"/>
    </xf>
    <xf numFmtId="176" fontId="3" fillId="0" borderId="38" xfId="1" applyNumberFormat="1" applyFont="1" applyFill="1" applyBorder="1">
      <alignment vertical="center"/>
    </xf>
    <xf numFmtId="49" fontId="7" fillId="0" borderId="38" xfId="1" applyNumberFormat="1" applyFont="1" applyFill="1" applyBorder="1" applyAlignment="1">
      <alignment horizontal="center" vertical="center"/>
    </xf>
    <xf numFmtId="0" fontId="3" fillId="0" borderId="38" xfId="1" applyFont="1" applyFill="1" applyBorder="1" applyAlignment="1">
      <alignment horizontal="center" vertical="center"/>
    </xf>
    <xf numFmtId="177" fontId="7" fillId="0" borderId="38" xfId="1" applyNumberFormat="1" applyFont="1" applyFill="1" applyBorder="1">
      <alignment vertical="center"/>
    </xf>
    <xf numFmtId="0" fontId="3" fillId="0" borderId="38" xfId="1" applyFont="1" applyFill="1" applyBorder="1">
      <alignment vertical="center"/>
    </xf>
    <xf numFmtId="177" fontId="7" fillId="0" borderId="39" xfId="1" applyNumberFormat="1" applyFont="1" applyFill="1" applyBorder="1" applyAlignment="1">
      <alignment horizontal="center" vertical="center"/>
    </xf>
    <xf numFmtId="0" fontId="1" fillId="0" borderId="14" xfId="1" applyFont="1" applyFill="1" applyBorder="1" applyAlignment="1">
      <alignment horizontal="center" vertical="center"/>
    </xf>
    <xf numFmtId="0" fontId="1" fillId="0" borderId="22" xfId="1" applyFont="1" applyFill="1" applyBorder="1" applyAlignment="1">
      <alignment horizontal="distributed" vertical="center"/>
    </xf>
    <xf numFmtId="0" fontId="1" fillId="0" borderId="34" xfId="1" applyFont="1" applyFill="1" applyBorder="1" applyAlignment="1">
      <alignment horizontal="center" vertical="center"/>
    </xf>
    <xf numFmtId="176" fontId="7" fillId="0" borderId="8" xfId="1" applyNumberFormat="1" applyFont="1" applyFill="1" applyBorder="1">
      <alignment vertical="center"/>
    </xf>
    <xf numFmtId="176" fontId="3" fillId="0" borderId="8" xfId="1" applyNumberFormat="1" applyFont="1" applyFill="1" applyBorder="1">
      <alignment vertical="center"/>
    </xf>
    <xf numFmtId="49" fontId="7" fillId="0" borderId="8" xfId="1" applyNumberFormat="1" applyFont="1" applyFill="1" applyBorder="1" applyAlignment="1">
      <alignment horizontal="center" vertical="center"/>
    </xf>
    <xf numFmtId="0" fontId="3" fillId="0" borderId="8" xfId="1" applyFont="1" applyFill="1" applyBorder="1" applyAlignment="1">
      <alignment horizontal="center" vertical="center"/>
    </xf>
    <xf numFmtId="177" fontId="7" fillId="0" borderId="8" xfId="1" applyNumberFormat="1" applyFont="1" applyFill="1" applyBorder="1">
      <alignment vertical="center"/>
    </xf>
    <xf numFmtId="0" fontId="3" fillId="0" borderId="8" xfId="1" applyFont="1" applyFill="1" applyBorder="1">
      <alignment vertical="center"/>
    </xf>
    <xf numFmtId="177" fontId="7" fillId="0" borderId="14" xfId="1" applyNumberFormat="1" applyFont="1" applyFill="1" applyBorder="1" applyAlignment="1">
      <alignment horizontal="center" vertical="center"/>
    </xf>
    <xf numFmtId="0" fontId="16" fillId="0" borderId="0" xfId="1" applyFont="1" applyFill="1" applyBorder="1">
      <alignment vertical="center"/>
    </xf>
    <xf numFmtId="0" fontId="1" fillId="0" borderId="20"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1" xfId="1" applyFont="1" applyFill="1" applyBorder="1" applyAlignment="1">
      <alignment horizontal="center" vertical="center"/>
    </xf>
    <xf numFmtId="176" fontId="7" fillId="0" borderId="20" xfId="1" applyNumberFormat="1" applyFont="1" applyFill="1" applyBorder="1">
      <alignment vertical="center"/>
    </xf>
    <xf numFmtId="176" fontId="3" fillId="0" borderId="9" xfId="1" applyNumberFormat="1" applyFont="1" applyFill="1" applyBorder="1">
      <alignment vertical="center"/>
    </xf>
    <xf numFmtId="49" fontId="7" fillId="0" borderId="9" xfId="1" applyNumberFormat="1" applyFont="1" applyFill="1" applyBorder="1" applyAlignment="1">
      <alignment horizontal="center" vertical="center"/>
    </xf>
    <xf numFmtId="0" fontId="3" fillId="0" borderId="9" xfId="1" applyFont="1" applyFill="1" applyBorder="1" applyAlignment="1">
      <alignment horizontal="center" vertical="center"/>
    </xf>
    <xf numFmtId="177" fontId="7" fillId="0" borderId="9" xfId="1" applyNumberFormat="1" applyFont="1" applyFill="1" applyBorder="1">
      <alignment vertical="center"/>
    </xf>
    <xf numFmtId="0" fontId="3" fillId="0" borderId="9" xfId="1" applyFont="1" applyFill="1" applyBorder="1">
      <alignment vertical="center"/>
    </xf>
    <xf numFmtId="177" fontId="18" fillId="0" borderId="20" xfId="0" applyNumberFormat="1" applyFont="1" applyFill="1" applyBorder="1" applyAlignment="1">
      <alignment horizontal="center" vertical="center"/>
    </xf>
    <xf numFmtId="177" fontId="7" fillId="0" borderId="28" xfId="1" applyNumberFormat="1" applyFont="1" applyFill="1" applyBorder="1">
      <alignment vertical="center"/>
    </xf>
    <xf numFmtId="177" fontId="7" fillId="0" borderId="20" xfId="1" applyNumberFormat="1" applyFont="1" applyFill="1" applyBorder="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X41"/>
  <sheetViews>
    <sheetView tabSelected="1" view="pageBreakPreview" zoomScale="75" zoomScaleNormal="70" zoomScaleSheetLayoutView="75" workbookViewId="0"/>
  </sheetViews>
  <sheetFormatPr defaultRowHeight="13.2" x14ac:dyDescent="0.2"/>
  <cols>
    <col min="1" max="1" width="3.6640625" customWidth="1"/>
    <col min="2" max="2" width="18.6640625" customWidth="1"/>
    <col min="3" max="4" width="10" customWidth="1"/>
    <col min="5" max="16" width="13.44140625" customWidth="1"/>
    <col min="17" max="17" width="8.109375" customWidth="1"/>
    <col min="18" max="18" width="13.33203125" customWidth="1"/>
    <col min="19" max="19" width="3.6640625" customWidth="1"/>
    <col min="20" max="20" width="15.6640625" customWidth="1"/>
    <col min="21" max="21" width="3.6640625" customWidth="1"/>
    <col min="22" max="22" width="25.6640625" customWidth="1"/>
  </cols>
  <sheetData>
    <row r="1" spans="1:23" ht="28.8" thickBot="1" x14ac:dyDescent="0.25">
      <c r="A1" s="84"/>
      <c r="B1" s="90" t="s">
        <v>39</v>
      </c>
      <c r="C1" s="90"/>
      <c r="D1" s="91"/>
      <c r="E1" s="15"/>
      <c r="F1" s="15"/>
      <c r="G1" s="15"/>
      <c r="H1" s="15"/>
      <c r="I1" s="50"/>
      <c r="J1" s="51"/>
      <c r="K1" s="59"/>
      <c r="L1" s="86"/>
      <c r="M1" s="48" t="s">
        <v>24</v>
      </c>
      <c r="O1" s="49"/>
      <c r="P1" s="49"/>
      <c r="Q1" s="158" t="s">
        <v>52</v>
      </c>
      <c r="R1" s="158"/>
      <c r="S1" s="157"/>
      <c r="T1" s="157"/>
      <c r="U1" s="157"/>
      <c r="V1" s="157"/>
    </row>
    <row r="2" spans="1:23" ht="24" customHeight="1" x14ac:dyDescent="0.2">
      <c r="A2" s="1"/>
      <c r="B2" s="89" t="s">
        <v>53</v>
      </c>
      <c r="C2" s="89"/>
      <c r="D2" s="47"/>
      <c r="E2" s="43"/>
      <c r="F2" s="43"/>
      <c r="G2" s="43"/>
      <c r="H2" s="43"/>
      <c r="I2" s="43"/>
      <c r="J2" s="43"/>
      <c r="K2" s="47"/>
      <c r="L2" s="47"/>
      <c r="M2" s="44"/>
      <c r="N2" s="44"/>
      <c r="O2" s="44"/>
      <c r="P2" s="44"/>
      <c r="Q2" s="44"/>
      <c r="R2" s="44"/>
      <c r="S2" s="43"/>
      <c r="T2" s="43"/>
      <c r="U2" s="43"/>
      <c r="V2" s="45"/>
    </row>
    <row r="3" spans="1:23" ht="24" customHeight="1" x14ac:dyDescent="0.2">
      <c r="A3" s="1"/>
      <c r="B3" s="65" t="s">
        <v>40</v>
      </c>
      <c r="C3" s="65"/>
      <c r="D3" s="47"/>
      <c r="E3" s="47"/>
      <c r="F3" s="47"/>
      <c r="G3" s="47"/>
      <c r="H3" s="47"/>
      <c r="I3" s="47"/>
      <c r="J3" s="47"/>
      <c r="K3" s="47"/>
      <c r="L3" s="47"/>
      <c r="M3" s="62"/>
      <c r="N3" s="62"/>
      <c r="O3" s="62"/>
      <c r="P3" s="62"/>
      <c r="Q3" s="62"/>
      <c r="R3" s="62"/>
      <c r="S3" s="47"/>
      <c r="T3" s="80"/>
      <c r="U3" s="47"/>
      <c r="V3" s="64"/>
    </row>
    <row r="4" spans="1:23" ht="24" customHeight="1" thickBot="1" x14ac:dyDescent="0.25">
      <c r="A4" s="1"/>
      <c r="B4" s="63"/>
      <c r="C4" s="63"/>
      <c r="D4" s="47"/>
      <c r="E4" s="47"/>
      <c r="F4" s="47"/>
      <c r="G4" s="47"/>
      <c r="H4" s="47"/>
      <c r="I4" s="47"/>
      <c r="J4" s="47"/>
      <c r="K4" s="52"/>
      <c r="L4" s="47"/>
      <c r="M4" s="62"/>
      <c r="N4" s="62"/>
      <c r="O4" s="62"/>
      <c r="P4" s="62"/>
      <c r="Q4" s="62"/>
      <c r="R4" s="62"/>
      <c r="S4" s="47"/>
      <c r="T4" s="47"/>
      <c r="U4" s="47"/>
      <c r="V4" s="64"/>
    </row>
    <row r="5" spans="1:23" ht="32.4" x14ac:dyDescent="0.2">
      <c r="A5" s="1"/>
      <c r="B5" s="132" t="s">
        <v>37</v>
      </c>
      <c r="C5" s="133"/>
      <c r="D5" s="134"/>
      <c r="E5" s="81" t="s">
        <v>54</v>
      </c>
      <c r="F5" s="60"/>
      <c r="G5" s="60"/>
      <c r="H5" s="46"/>
      <c r="I5" s="60"/>
      <c r="J5" s="61"/>
      <c r="K5" s="46"/>
      <c r="L5" s="60"/>
      <c r="M5" s="60"/>
      <c r="N5" s="82" t="s">
        <v>55</v>
      </c>
      <c r="O5" s="60"/>
      <c r="P5" s="61"/>
      <c r="Q5" s="138" t="s">
        <v>0</v>
      </c>
      <c r="R5" s="139"/>
      <c r="S5" s="7"/>
      <c r="T5" s="8" t="s">
        <v>1</v>
      </c>
      <c r="U5" s="7"/>
      <c r="V5" s="8" t="s">
        <v>51</v>
      </c>
    </row>
    <row r="6" spans="1:23" ht="13.8" thickBot="1" x14ac:dyDescent="0.25">
      <c r="A6" s="1"/>
      <c r="B6" s="135"/>
      <c r="C6" s="136"/>
      <c r="D6" s="137"/>
      <c r="E6" s="2" t="s">
        <v>2</v>
      </c>
      <c r="F6" s="3" t="s">
        <v>3</v>
      </c>
      <c r="G6" s="3" t="s">
        <v>4</v>
      </c>
      <c r="H6" s="3" t="s">
        <v>5</v>
      </c>
      <c r="I6" s="3" t="s">
        <v>6</v>
      </c>
      <c r="J6" s="4" t="s">
        <v>7</v>
      </c>
      <c r="K6" s="3" t="s">
        <v>8</v>
      </c>
      <c r="L6" s="3" t="s">
        <v>9</v>
      </c>
      <c r="M6" s="3" t="s">
        <v>10</v>
      </c>
      <c r="N6" s="3" t="s">
        <v>11</v>
      </c>
      <c r="O6" s="3" t="s">
        <v>12</v>
      </c>
      <c r="P6" s="4" t="s">
        <v>13</v>
      </c>
      <c r="Q6" s="140" t="s">
        <v>14</v>
      </c>
      <c r="R6" s="137"/>
      <c r="S6" s="16"/>
      <c r="T6" s="17" t="s">
        <v>15</v>
      </c>
      <c r="U6" s="16"/>
      <c r="V6" s="18" t="s">
        <v>16</v>
      </c>
    </row>
    <row r="7" spans="1:23" ht="24" customHeight="1" thickBot="1" x14ac:dyDescent="0.25">
      <c r="A7" s="154"/>
      <c r="B7" s="141" t="s">
        <v>38</v>
      </c>
      <c r="C7" s="142"/>
      <c r="D7" s="143"/>
      <c r="E7" s="88"/>
      <c r="F7" s="88"/>
      <c r="G7" s="88"/>
      <c r="H7" s="88"/>
      <c r="I7" s="88"/>
      <c r="J7" s="88"/>
      <c r="K7" s="88"/>
      <c r="L7" s="88"/>
      <c r="M7" s="88"/>
      <c r="N7" s="88"/>
      <c r="O7" s="88"/>
      <c r="P7" s="88"/>
      <c r="Q7" s="23" t="s">
        <v>17</v>
      </c>
      <c r="R7" s="53">
        <f>SUM(E7:P7)</f>
        <v>0</v>
      </c>
      <c r="S7" s="83"/>
      <c r="T7" s="87"/>
      <c r="U7" s="54"/>
      <c r="V7" s="55" t="e">
        <f>ROUNDUP(+R7/T7,1)</f>
        <v>#DIV/0!</v>
      </c>
    </row>
    <row r="8" spans="1:23" ht="24" customHeight="1" x14ac:dyDescent="0.2">
      <c r="A8" s="154"/>
      <c r="B8" s="11"/>
      <c r="C8" s="11"/>
      <c r="D8" s="5"/>
      <c r="E8" s="13"/>
      <c r="F8" s="13"/>
      <c r="G8" s="13"/>
      <c r="H8" s="13"/>
      <c r="I8" s="13"/>
      <c r="J8" s="13"/>
      <c r="K8" s="13"/>
      <c r="L8" s="13"/>
      <c r="M8" s="13"/>
      <c r="N8" s="13"/>
      <c r="O8" s="13"/>
      <c r="P8" s="13"/>
      <c r="Q8" s="9"/>
      <c r="R8" s="19"/>
      <c r="S8" s="13"/>
      <c r="T8" s="109"/>
      <c r="U8" s="110"/>
      <c r="V8" s="111"/>
      <c r="W8" s="127"/>
    </row>
    <row r="9" spans="1:23" ht="24" customHeight="1" thickBot="1" x14ac:dyDescent="0.25">
      <c r="A9" s="154"/>
      <c r="B9" s="31"/>
      <c r="C9" s="32" t="s">
        <v>70</v>
      </c>
      <c r="D9" s="32" t="s">
        <v>71</v>
      </c>
      <c r="E9" s="155" t="s">
        <v>19</v>
      </c>
      <c r="F9" s="155"/>
      <c r="G9" s="6" t="s">
        <v>18</v>
      </c>
      <c r="H9" s="12"/>
      <c r="I9" s="77"/>
      <c r="J9" s="12"/>
      <c r="K9" s="77" t="s">
        <v>21</v>
      </c>
      <c r="L9" s="12"/>
      <c r="M9" s="32"/>
      <c r="N9" s="32"/>
      <c r="O9" s="32"/>
      <c r="P9" s="32"/>
      <c r="Q9" s="29"/>
      <c r="R9" s="13"/>
      <c r="S9" s="12"/>
      <c r="T9" s="112"/>
      <c r="U9" s="113"/>
      <c r="V9" s="114"/>
      <c r="W9" s="127"/>
    </row>
    <row r="10" spans="1:23" ht="24" customHeight="1" x14ac:dyDescent="0.2">
      <c r="A10" s="154"/>
      <c r="B10" s="159" t="s">
        <v>27</v>
      </c>
      <c r="C10" s="160" t="s">
        <v>72</v>
      </c>
      <c r="D10" s="161" t="s">
        <v>73</v>
      </c>
      <c r="E10" s="162" t="e">
        <f>+V7</f>
        <v>#DIV/0!</v>
      </c>
      <c r="F10" s="163" t="s">
        <v>20</v>
      </c>
      <c r="G10" s="164" t="s">
        <v>33</v>
      </c>
      <c r="H10" s="165" t="s">
        <v>34</v>
      </c>
      <c r="I10" s="166" t="e">
        <f>ROUNDUP(+E10/6,1)</f>
        <v>#DIV/0!</v>
      </c>
      <c r="J10" s="167" t="s">
        <v>59</v>
      </c>
      <c r="K10" s="168" t="e">
        <f>IF(ROUNDUP(+E10/6,1)&lt;1,1,ROUNDUP(+E10/6,1))</f>
        <v>#DIV/0!</v>
      </c>
      <c r="L10" s="129" t="s">
        <v>23</v>
      </c>
      <c r="M10" s="32"/>
      <c r="N10" s="32"/>
      <c r="O10" s="32"/>
      <c r="P10" s="32"/>
      <c r="Q10" s="29"/>
      <c r="R10" s="13"/>
      <c r="S10" s="12"/>
      <c r="T10" s="112"/>
      <c r="U10" s="113"/>
      <c r="V10" s="114"/>
      <c r="W10" s="127"/>
    </row>
    <row r="11" spans="1:23" ht="24" customHeight="1" x14ac:dyDescent="0.2">
      <c r="A11" s="154"/>
      <c r="B11" s="169"/>
      <c r="C11" s="170" t="s">
        <v>28</v>
      </c>
      <c r="D11" s="171" t="s">
        <v>74</v>
      </c>
      <c r="E11" s="172" t="e">
        <f>+V7</f>
        <v>#DIV/0!</v>
      </c>
      <c r="F11" s="173" t="s">
        <v>20</v>
      </c>
      <c r="G11" s="174" t="s">
        <v>30</v>
      </c>
      <c r="H11" s="175" t="s">
        <v>34</v>
      </c>
      <c r="I11" s="176" t="e">
        <f>ROUNDUP(+E11/7.5,1)</f>
        <v>#DIV/0!</v>
      </c>
      <c r="J11" s="177" t="s">
        <v>59</v>
      </c>
      <c r="K11" s="178" t="e">
        <f>IF(ROUNDUP(+E11/7.5,1)&lt;1,1,ROUNDUP(+E11/7.5,1))</f>
        <v>#DIV/0!</v>
      </c>
      <c r="L11" s="130" t="s">
        <v>23</v>
      </c>
      <c r="M11" s="126" t="s">
        <v>36</v>
      </c>
      <c r="N11" s="92" t="s">
        <v>47</v>
      </c>
      <c r="O11" s="96"/>
      <c r="P11" s="96"/>
      <c r="Q11" s="96"/>
      <c r="R11" s="96"/>
      <c r="S11" s="96"/>
      <c r="T11" s="128"/>
      <c r="U11" s="116"/>
      <c r="V11" s="117"/>
      <c r="W11" s="118"/>
    </row>
    <row r="12" spans="1:23" ht="24" customHeight="1" thickBot="1" x14ac:dyDescent="0.25">
      <c r="A12" s="154"/>
      <c r="B12" s="179"/>
      <c r="C12" s="180" t="s">
        <v>29</v>
      </c>
      <c r="D12" s="181" t="s">
        <v>75</v>
      </c>
      <c r="E12" s="182" t="e">
        <f>+V7</f>
        <v>#DIV/0!</v>
      </c>
      <c r="F12" s="183" t="s">
        <v>20</v>
      </c>
      <c r="G12" s="184" t="s">
        <v>31</v>
      </c>
      <c r="H12" s="185" t="s">
        <v>34</v>
      </c>
      <c r="I12" s="186" t="e">
        <f>ROUNDUP(+E12/10,1)</f>
        <v>#DIV/0!</v>
      </c>
      <c r="J12" s="187" t="s">
        <v>60</v>
      </c>
      <c r="K12" s="188" t="e">
        <f>IF(ROUNDUP(+E12/10,1)&lt;1,1,ROUNDUP(+E12/10,1))</f>
        <v>#DIV/0!</v>
      </c>
      <c r="L12" s="131" t="s">
        <v>23</v>
      </c>
      <c r="M12" s="126"/>
      <c r="N12" s="92" t="s">
        <v>46</v>
      </c>
      <c r="O12" s="96"/>
      <c r="P12" s="96"/>
      <c r="Q12" s="96"/>
      <c r="R12" s="96"/>
      <c r="S12" s="96"/>
      <c r="T12" s="96"/>
      <c r="U12" s="21"/>
      <c r="V12" s="22"/>
    </row>
    <row r="13" spans="1:23" ht="24" customHeight="1" thickBot="1" x14ac:dyDescent="0.25">
      <c r="A13" s="154"/>
      <c r="B13" s="118"/>
      <c r="C13" s="118"/>
      <c r="D13" s="118"/>
      <c r="E13" s="118"/>
      <c r="F13" s="118"/>
      <c r="G13" s="118"/>
      <c r="H13" s="118"/>
      <c r="I13" s="118"/>
      <c r="J13" s="118"/>
      <c r="K13" s="189" t="s">
        <v>21</v>
      </c>
      <c r="M13" s="6"/>
      <c r="N13" s="6"/>
      <c r="O13" s="6"/>
      <c r="P13" s="6"/>
      <c r="Q13" s="29"/>
      <c r="R13" s="6"/>
      <c r="S13" s="12"/>
      <c r="T13" s="20"/>
      <c r="U13" s="21"/>
      <c r="V13" s="22"/>
    </row>
    <row r="14" spans="1:23" ht="24" customHeight="1" thickBot="1" x14ac:dyDescent="0.25">
      <c r="A14" s="154"/>
      <c r="B14" s="190" t="s">
        <v>50</v>
      </c>
      <c r="C14" s="191"/>
      <c r="D14" s="192"/>
      <c r="E14" s="193" t="e">
        <f>+V7</f>
        <v>#DIV/0!</v>
      </c>
      <c r="F14" s="194" t="s">
        <v>32</v>
      </c>
      <c r="G14" s="195" t="s">
        <v>77</v>
      </c>
      <c r="H14" s="196" t="s">
        <v>34</v>
      </c>
      <c r="I14" s="197" t="e">
        <f>ROUNDUP(+E14/5,1)</f>
        <v>#DIV/0!</v>
      </c>
      <c r="J14" s="198" t="s">
        <v>58</v>
      </c>
      <c r="K14" s="199" t="e">
        <f>IF(ROUNDUP(+E14/5,1)&lt;=(K10+1),K10+1,ROUNDUP(+E14/5,1))</f>
        <v>#DIV/0!</v>
      </c>
      <c r="L14" s="58" t="s">
        <v>23</v>
      </c>
      <c r="M14" s="68" t="s">
        <v>36</v>
      </c>
      <c r="N14" s="156" t="s">
        <v>76</v>
      </c>
      <c r="O14" s="156"/>
      <c r="P14" s="156"/>
      <c r="Q14" s="156"/>
      <c r="R14" s="156"/>
      <c r="S14" s="156"/>
      <c r="T14" s="156"/>
      <c r="U14" s="156"/>
      <c r="V14" s="156"/>
      <c r="W14" s="97"/>
    </row>
    <row r="15" spans="1:23" ht="24" customHeight="1" x14ac:dyDescent="0.2">
      <c r="A15" s="154"/>
      <c r="B15" s="85"/>
      <c r="C15" s="85"/>
      <c r="D15" s="85"/>
      <c r="E15" s="85"/>
      <c r="F15" s="85"/>
      <c r="G15" s="85"/>
      <c r="H15" s="85"/>
      <c r="I15" s="85"/>
      <c r="J15" s="85"/>
      <c r="K15" s="6"/>
      <c r="L15" s="6"/>
      <c r="M15" s="6"/>
      <c r="N15" s="156"/>
      <c r="O15" s="156"/>
      <c r="P15" s="156"/>
      <c r="Q15" s="156"/>
      <c r="R15" s="156"/>
      <c r="S15" s="156"/>
      <c r="T15" s="156"/>
      <c r="U15" s="156"/>
      <c r="V15" s="156"/>
      <c r="W15" s="97"/>
    </row>
    <row r="16" spans="1:23" ht="24" customHeight="1" x14ac:dyDescent="0.2">
      <c r="A16" s="154"/>
      <c r="B16" s="34"/>
      <c r="C16" s="34"/>
      <c r="D16" s="35"/>
      <c r="E16" s="35"/>
      <c r="F16" s="35"/>
      <c r="G16" s="35"/>
      <c r="H16" s="35"/>
      <c r="I16" s="35"/>
      <c r="J16" s="35"/>
      <c r="K16" s="35"/>
      <c r="L16" s="35"/>
      <c r="M16" s="94"/>
      <c r="N16" s="32"/>
      <c r="O16" s="32"/>
      <c r="P16" s="32"/>
      <c r="Q16" s="29"/>
      <c r="R16" s="13"/>
      <c r="S16" s="41"/>
      <c r="T16" s="40"/>
      <c r="U16" s="26"/>
      <c r="V16" s="38"/>
      <c r="W16" s="10"/>
    </row>
    <row r="17" spans="1:24" ht="24" customHeight="1" x14ac:dyDescent="0.2">
      <c r="A17" s="154"/>
      <c r="B17" s="31"/>
      <c r="C17" s="31"/>
      <c r="D17" s="32"/>
      <c r="E17" s="32"/>
      <c r="F17" s="32"/>
      <c r="G17" s="32"/>
      <c r="H17" s="32"/>
      <c r="I17" s="32"/>
      <c r="J17" s="32"/>
      <c r="K17" s="32"/>
      <c r="L17" s="32"/>
      <c r="M17" s="32"/>
      <c r="N17" s="36"/>
      <c r="O17" s="36"/>
      <c r="P17" s="36"/>
      <c r="Q17" s="37"/>
      <c r="R17" s="42"/>
      <c r="S17" s="12"/>
      <c r="T17" s="25"/>
      <c r="U17" s="39"/>
      <c r="V17" s="27"/>
      <c r="W17" s="10"/>
    </row>
    <row r="18" spans="1:24" ht="24" customHeight="1" x14ac:dyDescent="0.2">
      <c r="A18" s="154"/>
      <c r="B18" s="65" t="s">
        <v>41</v>
      </c>
      <c r="C18" s="65"/>
      <c r="D18" s="47"/>
      <c r="E18" s="47"/>
      <c r="F18" s="47"/>
      <c r="G18" s="47"/>
      <c r="H18" s="47"/>
      <c r="I18" s="47"/>
      <c r="J18" s="47"/>
      <c r="K18" s="47"/>
      <c r="L18" s="47"/>
      <c r="M18" s="62"/>
      <c r="N18" s="62"/>
      <c r="O18" s="62"/>
      <c r="P18" s="62"/>
      <c r="Q18" s="62"/>
      <c r="R18" s="62"/>
      <c r="S18" s="47"/>
      <c r="T18" s="47"/>
      <c r="U18" s="47"/>
      <c r="V18" s="64"/>
    </row>
    <row r="19" spans="1:24" ht="24" customHeight="1" thickBot="1" x14ac:dyDescent="0.25">
      <c r="A19" s="1"/>
      <c r="B19" s="63"/>
      <c r="C19" s="63"/>
      <c r="D19" s="47"/>
      <c r="E19" s="47"/>
      <c r="F19" s="47"/>
      <c r="G19" s="47"/>
      <c r="H19" s="47"/>
      <c r="I19" s="47"/>
      <c r="J19" s="47"/>
      <c r="K19" s="52"/>
      <c r="L19" s="47"/>
      <c r="M19" s="62"/>
      <c r="N19" s="62"/>
      <c r="O19" s="62"/>
      <c r="P19" s="62"/>
      <c r="Q19" s="62"/>
      <c r="R19" s="62"/>
      <c r="S19" s="47"/>
      <c r="T19" s="47"/>
      <c r="U19" s="47"/>
      <c r="V19" s="64"/>
    </row>
    <row r="20" spans="1:24" ht="32.4" x14ac:dyDescent="0.2">
      <c r="A20" s="1"/>
      <c r="B20" s="132" t="s">
        <v>37</v>
      </c>
      <c r="C20" s="133"/>
      <c r="D20" s="134"/>
      <c r="E20" s="81" t="s">
        <v>56</v>
      </c>
      <c r="F20" s="60"/>
      <c r="G20" s="60"/>
      <c r="H20" s="46"/>
      <c r="I20" s="60"/>
      <c r="J20" s="61"/>
      <c r="K20" s="46"/>
      <c r="L20" s="60"/>
      <c r="M20" s="60"/>
      <c r="N20" s="82" t="s">
        <v>57</v>
      </c>
      <c r="O20" s="60"/>
      <c r="P20" s="61"/>
      <c r="Q20" s="138" t="s">
        <v>0</v>
      </c>
      <c r="R20" s="139"/>
      <c r="S20" s="7"/>
      <c r="T20" s="8" t="s">
        <v>1</v>
      </c>
      <c r="U20" s="7"/>
      <c r="V20" s="8" t="s">
        <v>51</v>
      </c>
    </row>
    <row r="21" spans="1:24" ht="13.8" thickBot="1" x14ac:dyDescent="0.25">
      <c r="A21" s="1"/>
      <c r="B21" s="135"/>
      <c r="C21" s="136"/>
      <c r="D21" s="137"/>
      <c r="E21" s="2" t="s">
        <v>2</v>
      </c>
      <c r="F21" s="3" t="s">
        <v>3</v>
      </c>
      <c r="G21" s="3" t="s">
        <v>4</v>
      </c>
      <c r="H21" s="3" t="s">
        <v>5</v>
      </c>
      <c r="I21" s="3" t="s">
        <v>6</v>
      </c>
      <c r="J21" s="4" t="s">
        <v>7</v>
      </c>
      <c r="K21" s="3" t="s">
        <v>8</v>
      </c>
      <c r="L21" s="3" t="s">
        <v>9</v>
      </c>
      <c r="M21" s="3" t="s">
        <v>10</v>
      </c>
      <c r="N21" s="3" t="s">
        <v>11</v>
      </c>
      <c r="O21" s="3" t="s">
        <v>12</v>
      </c>
      <c r="P21" s="4" t="s">
        <v>13</v>
      </c>
      <c r="Q21" s="140" t="s">
        <v>14</v>
      </c>
      <c r="R21" s="137"/>
      <c r="S21" s="16"/>
      <c r="T21" s="17" t="s">
        <v>15</v>
      </c>
      <c r="U21" s="16"/>
      <c r="V21" s="18" t="s">
        <v>16</v>
      </c>
    </row>
    <row r="22" spans="1:24" ht="24" customHeight="1" thickBot="1" x14ac:dyDescent="0.25">
      <c r="B22" s="141" t="s">
        <v>38</v>
      </c>
      <c r="C22" s="142"/>
      <c r="D22" s="143"/>
      <c r="E22" s="88"/>
      <c r="F22" s="88"/>
      <c r="G22" s="88"/>
      <c r="H22" s="88"/>
      <c r="I22" s="88"/>
      <c r="J22" s="88"/>
      <c r="K22" s="88"/>
      <c r="L22" s="88"/>
      <c r="M22" s="88"/>
      <c r="N22" s="88"/>
      <c r="O22" s="88"/>
      <c r="P22" s="88"/>
      <c r="Q22" s="23" t="s">
        <v>17</v>
      </c>
      <c r="R22" s="53">
        <f>SUM(E22:P22)</f>
        <v>0</v>
      </c>
      <c r="S22" s="83"/>
      <c r="T22" s="87"/>
      <c r="U22" s="54"/>
      <c r="V22" s="55" t="e">
        <f>ROUNDUP(+R22/T22,1)</f>
        <v>#DIV/0!</v>
      </c>
    </row>
    <row r="23" spans="1:24" ht="24" customHeight="1" x14ac:dyDescent="0.2">
      <c r="B23" s="11"/>
      <c r="C23" s="11"/>
      <c r="D23" s="5"/>
      <c r="E23" s="13"/>
      <c r="F23" s="13"/>
      <c r="G23" s="13"/>
      <c r="H23" s="13"/>
      <c r="I23" s="13"/>
      <c r="J23" s="13"/>
      <c r="K23" s="13"/>
      <c r="L23" s="13"/>
      <c r="M23" s="13"/>
      <c r="N23" s="13"/>
      <c r="O23" s="13"/>
      <c r="P23" s="13"/>
      <c r="Q23" s="9"/>
      <c r="R23" s="19"/>
      <c r="S23" s="13"/>
      <c r="T23" s="109"/>
      <c r="U23" s="110"/>
      <c r="V23" s="111"/>
      <c r="W23" s="10"/>
    </row>
    <row r="24" spans="1:24" ht="24" customHeight="1" thickBot="1" x14ac:dyDescent="0.25">
      <c r="B24" s="145" t="s">
        <v>25</v>
      </c>
      <c r="C24" s="145"/>
      <c r="D24" s="145"/>
      <c r="E24" s="144" t="s">
        <v>19</v>
      </c>
      <c r="F24" s="144"/>
      <c r="G24" s="6" t="s">
        <v>18</v>
      </c>
      <c r="H24" s="12"/>
      <c r="I24" s="77"/>
      <c r="J24" s="12"/>
      <c r="K24" s="77" t="s">
        <v>21</v>
      </c>
      <c r="L24" s="12"/>
      <c r="M24" s="32"/>
      <c r="N24" s="32"/>
      <c r="O24" s="32"/>
      <c r="P24" s="32"/>
      <c r="Q24" s="29"/>
      <c r="R24" s="13"/>
      <c r="S24" s="12"/>
      <c r="T24" s="112"/>
      <c r="U24" s="113"/>
      <c r="V24" s="114"/>
      <c r="W24" s="10"/>
    </row>
    <row r="25" spans="1:24" ht="24" customHeight="1" x14ac:dyDescent="0.2">
      <c r="B25" s="149" t="s">
        <v>42</v>
      </c>
      <c r="C25" s="150"/>
      <c r="D25" s="151"/>
      <c r="E25" s="71" t="e">
        <f>+V22</f>
        <v>#DIV/0!</v>
      </c>
      <c r="F25" s="14" t="s">
        <v>20</v>
      </c>
      <c r="G25" s="74" t="s">
        <v>43</v>
      </c>
      <c r="H25" s="75" t="s">
        <v>22</v>
      </c>
      <c r="I25" s="98" t="e">
        <f>ROUNDUP(+E25/6,1)</f>
        <v>#DIV/0!</v>
      </c>
      <c r="J25" s="28" t="s">
        <v>23</v>
      </c>
      <c r="K25" s="98" t="e">
        <f>IF(ROUNDUP(+E25/6,1)&lt;1,1,ROUNDUP(+E25/6,1))</f>
        <v>#DIV/0!</v>
      </c>
      <c r="L25" s="28" t="s">
        <v>23</v>
      </c>
      <c r="M25" s="93" t="s">
        <v>36</v>
      </c>
      <c r="N25" s="92" t="s">
        <v>69</v>
      </c>
      <c r="O25" s="92"/>
      <c r="P25" s="92"/>
      <c r="Q25" s="92"/>
      <c r="R25" s="92"/>
      <c r="S25" s="92"/>
      <c r="T25" s="115"/>
      <c r="U25" s="116"/>
      <c r="V25" s="117"/>
    </row>
    <row r="26" spans="1:24" ht="24" customHeight="1" thickBot="1" x14ac:dyDescent="0.25">
      <c r="B26" s="152" t="s">
        <v>44</v>
      </c>
      <c r="C26" s="145"/>
      <c r="D26" s="153"/>
      <c r="E26" s="72" t="e">
        <f>+V22</f>
        <v>#DIV/0!</v>
      </c>
      <c r="F26" s="73" t="s">
        <v>32</v>
      </c>
      <c r="G26" s="30" t="s">
        <v>45</v>
      </c>
      <c r="H26" s="76" t="s">
        <v>34</v>
      </c>
      <c r="I26" s="78" t="e">
        <f>ROUNDUP(+E26/15,1)</f>
        <v>#DIV/0!</v>
      </c>
      <c r="J26" s="33" t="s">
        <v>35</v>
      </c>
      <c r="K26" s="200" t="e">
        <f>I26</f>
        <v>#DIV/0!</v>
      </c>
      <c r="L26" s="33" t="s">
        <v>23</v>
      </c>
      <c r="M26" s="68"/>
      <c r="N26" s="92"/>
      <c r="O26" s="92"/>
      <c r="P26" s="92"/>
      <c r="Q26" s="92"/>
      <c r="R26" s="92"/>
      <c r="S26" s="21"/>
      <c r="T26" s="20"/>
      <c r="U26" s="21"/>
      <c r="V26" s="22"/>
    </row>
    <row r="27" spans="1:24" ht="24" customHeight="1" thickBot="1" x14ac:dyDescent="0.25">
      <c r="B27" s="147"/>
      <c r="C27" s="147"/>
      <c r="D27" s="147"/>
      <c r="E27" s="147"/>
      <c r="F27" s="147"/>
      <c r="G27" s="147"/>
      <c r="H27" s="147"/>
      <c r="I27" s="148"/>
      <c r="J27" s="148"/>
      <c r="K27" s="99" t="e">
        <f>SUM(K25:K26)</f>
        <v>#DIV/0!</v>
      </c>
      <c r="L27" s="58" t="s">
        <v>61</v>
      </c>
      <c r="M27" s="6"/>
      <c r="N27" s="6"/>
      <c r="O27" s="6"/>
      <c r="P27" s="6"/>
      <c r="Q27" s="29"/>
      <c r="R27" s="6"/>
      <c r="S27" s="12"/>
      <c r="T27" s="20"/>
      <c r="U27" s="21"/>
      <c r="V27" s="22"/>
    </row>
    <row r="28" spans="1:24" ht="24" customHeight="1" thickBot="1" x14ac:dyDescent="0.25">
      <c r="B28" s="146" t="s">
        <v>26</v>
      </c>
      <c r="C28" s="146"/>
      <c r="D28" s="146"/>
      <c r="E28" s="69"/>
      <c r="F28" s="69"/>
      <c r="G28" s="69"/>
      <c r="H28" s="69"/>
      <c r="I28" s="69"/>
      <c r="J28" s="70"/>
      <c r="K28" s="77" t="s">
        <v>21</v>
      </c>
      <c r="L28" s="6"/>
      <c r="M28" s="6"/>
      <c r="N28" s="6"/>
      <c r="O28" s="6"/>
      <c r="P28" s="6"/>
      <c r="Q28" s="29"/>
      <c r="R28" s="6"/>
      <c r="S28" s="12"/>
      <c r="T28" s="20"/>
      <c r="U28" s="21"/>
      <c r="V28" s="22"/>
    </row>
    <row r="29" spans="1:24" ht="24" customHeight="1" thickBot="1" x14ac:dyDescent="0.25">
      <c r="B29" s="141" t="s">
        <v>42</v>
      </c>
      <c r="C29" s="142"/>
      <c r="D29" s="143"/>
      <c r="E29" s="66" t="e">
        <f>+V22</f>
        <v>#DIV/0!</v>
      </c>
      <c r="F29" s="56" t="s">
        <v>20</v>
      </c>
      <c r="G29" s="57" t="s">
        <v>48</v>
      </c>
      <c r="H29" s="67" t="s">
        <v>22</v>
      </c>
      <c r="I29" s="79" t="e">
        <f>ROUNDUP(+E29/10,1)</f>
        <v>#DIV/0!</v>
      </c>
      <c r="J29" s="58" t="s">
        <v>23</v>
      </c>
      <c r="K29" s="79" t="e">
        <f>IF(ROUNDUP(+E29/10,1)&lt;1,1,ROUNDUP(+E29/10,1))</f>
        <v>#DIV/0!</v>
      </c>
      <c r="L29" s="58" t="s">
        <v>23</v>
      </c>
      <c r="M29" s="93" t="s">
        <v>36</v>
      </c>
      <c r="N29" s="92" t="s">
        <v>46</v>
      </c>
      <c r="O29" s="92"/>
      <c r="P29" s="92"/>
      <c r="Q29" s="92"/>
      <c r="R29" s="92"/>
      <c r="S29" s="92"/>
      <c r="T29" s="92"/>
      <c r="U29" s="21"/>
      <c r="V29" s="22"/>
    </row>
    <row r="30" spans="1:24" ht="24" customHeight="1" x14ac:dyDescent="0.2">
      <c r="B30" s="69" t="s">
        <v>49</v>
      </c>
      <c r="C30" s="106"/>
    </row>
    <row r="31" spans="1:24" x14ac:dyDescent="0.2">
      <c r="S31" s="118"/>
      <c r="T31" s="118"/>
      <c r="U31" s="118"/>
      <c r="V31" s="118"/>
      <c r="W31" s="125"/>
      <c r="X31" s="125"/>
    </row>
    <row r="32" spans="1:24" ht="21" x14ac:dyDescent="0.2">
      <c r="B32" s="36"/>
      <c r="C32" s="36"/>
      <c r="D32" s="36"/>
      <c r="E32" s="36"/>
      <c r="F32" s="36"/>
      <c r="G32" s="36"/>
      <c r="H32" s="36"/>
      <c r="I32" s="36"/>
      <c r="J32" s="36"/>
      <c r="K32" s="36"/>
      <c r="L32" s="36"/>
      <c r="M32" s="36"/>
      <c r="N32" s="36"/>
      <c r="O32" s="36"/>
      <c r="P32" s="36"/>
      <c r="Q32" s="37"/>
      <c r="R32" s="42"/>
      <c r="S32" s="119"/>
      <c r="T32" s="120"/>
      <c r="U32" s="121"/>
      <c r="V32" s="122"/>
      <c r="W32" s="118"/>
      <c r="X32" s="118"/>
    </row>
    <row r="33" spans="2:24" ht="24" customHeight="1" x14ac:dyDescent="0.2">
      <c r="B33" s="65" t="s">
        <v>62</v>
      </c>
      <c r="C33" s="65"/>
      <c r="D33" s="47"/>
      <c r="E33" s="47"/>
      <c r="F33" s="47"/>
      <c r="G33" s="47"/>
      <c r="H33" s="47"/>
      <c r="I33" s="47"/>
      <c r="J33" s="47"/>
      <c r="K33" s="47"/>
      <c r="L33" s="47"/>
      <c r="M33" s="62"/>
      <c r="N33" s="62"/>
      <c r="O33" s="62"/>
      <c r="P33" s="62"/>
      <c r="Q33" s="62"/>
      <c r="R33" s="62"/>
      <c r="S33" s="123"/>
      <c r="T33" s="123"/>
      <c r="U33" s="123"/>
      <c r="V33" s="124"/>
      <c r="W33" s="118"/>
      <c r="X33" s="118"/>
    </row>
    <row r="34" spans="2:24" ht="24" customHeight="1" thickBot="1" x14ac:dyDescent="0.25"/>
    <row r="35" spans="2:24" ht="34.5" customHeight="1" x14ac:dyDescent="0.2">
      <c r="B35" s="132" t="s">
        <v>37</v>
      </c>
      <c r="C35" s="133"/>
      <c r="D35" s="134"/>
      <c r="E35" s="81" t="s">
        <v>56</v>
      </c>
      <c r="F35" s="60"/>
      <c r="G35" s="60"/>
      <c r="H35" s="46"/>
      <c r="I35" s="60"/>
      <c r="J35" s="61"/>
      <c r="K35" s="46"/>
      <c r="L35" s="60"/>
      <c r="M35" s="60"/>
      <c r="N35" s="82" t="s">
        <v>55</v>
      </c>
      <c r="O35" s="60"/>
      <c r="P35" s="61"/>
      <c r="Q35" s="138" t="s">
        <v>0</v>
      </c>
      <c r="R35" s="139"/>
      <c r="S35" s="7"/>
      <c r="T35" s="8" t="s">
        <v>67</v>
      </c>
      <c r="U35" s="104"/>
      <c r="V35" s="8" t="s">
        <v>65</v>
      </c>
    </row>
    <row r="36" spans="2:24" ht="13.8" thickBot="1" x14ac:dyDescent="0.25">
      <c r="B36" s="135"/>
      <c r="C36" s="136"/>
      <c r="D36" s="137"/>
      <c r="E36" s="2" t="s">
        <v>2</v>
      </c>
      <c r="F36" s="3" t="s">
        <v>3</v>
      </c>
      <c r="G36" s="3" t="s">
        <v>4</v>
      </c>
      <c r="H36" s="3" t="s">
        <v>5</v>
      </c>
      <c r="I36" s="3" t="s">
        <v>6</v>
      </c>
      <c r="J36" s="4" t="s">
        <v>7</v>
      </c>
      <c r="K36" s="3" t="s">
        <v>8</v>
      </c>
      <c r="L36" s="3" t="s">
        <v>9</v>
      </c>
      <c r="M36" s="3" t="s">
        <v>10</v>
      </c>
      <c r="N36" s="3" t="s">
        <v>11</v>
      </c>
      <c r="O36" s="3" t="s">
        <v>12</v>
      </c>
      <c r="P36" s="4" t="s">
        <v>13</v>
      </c>
      <c r="Q36" s="140" t="s">
        <v>14</v>
      </c>
      <c r="R36" s="137"/>
      <c r="S36" s="16"/>
      <c r="T36" s="17" t="s">
        <v>68</v>
      </c>
      <c r="U36" s="24"/>
      <c r="V36" s="107" t="s">
        <v>66</v>
      </c>
    </row>
    <row r="37" spans="2:24" ht="21.6" thickBot="1" x14ac:dyDescent="0.25">
      <c r="B37" s="141" t="s">
        <v>38</v>
      </c>
      <c r="C37" s="142"/>
      <c r="D37" s="143"/>
      <c r="E37" s="88"/>
      <c r="F37" s="88"/>
      <c r="G37" s="88"/>
      <c r="H37" s="88"/>
      <c r="I37" s="88"/>
      <c r="J37" s="88"/>
      <c r="K37" s="88"/>
      <c r="L37" s="88"/>
      <c r="M37" s="88"/>
      <c r="N37" s="88"/>
      <c r="O37" s="88"/>
      <c r="P37" s="88"/>
      <c r="Q37" s="23" t="s">
        <v>17</v>
      </c>
      <c r="R37" s="53">
        <f>SUM(E37:P37)</f>
        <v>0</v>
      </c>
      <c r="S37" s="83"/>
      <c r="T37" s="87"/>
      <c r="U37" s="105"/>
      <c r="V37" s="108" t="e">
        <f>ROUNDUP(+R37/T37,1)</f>
        <v>#DIV/0!</v>
      </c>
    </row>
    <row r="38" spans="2:24" ht="21" x14ac:dyDescent="0.2">
      <c r="B38" s="20"/>
      <c r="C38" s="20"/>
      <c r="D38" s="20"/>
      <c r="E38" s="101"/>
      <c r="F38" s="101"/>
      <c r="G38" s="101"/>
      <c r="H38" s="101"/>
      <c r="I38" s="101"/>
      <c r="J38" s="101"/>
      <c r="K38" s="101"/>
      <c r="L38" s="101"/>
      <c r="M38" s="101"/>
      <c r="N38" s="101"/>
      <c r="O38" s="101"/>
      <c r="P38" s="101"/>
      <c r="Q38" s="29"/>
      <c r="R38" s="19"/>
      <c r="S38" s="13"/>
      <c r="T38" s="103"/>
      <c r="U38" s="95"/>
      <c r="V38" s="100"/>
    </row>
    <row r="39" spans="2:24" ht="24" customHeight="1" thickBot="1" x14ac:dyDescent="0.25">
      <c r="E39" s="144" t="s">
        <v>19</v>
      </c>
      <c r="F39" s="144"/>
      <c r="G39" s="6" t="s">
        <v>18</v>
      </c>
      <c r="H39" s="12"/>
      <c r="I39" s="77"/>
      <c r="J39" s="12"/>
      <c r="K39" s="77" t="s">
        <v>21</v>
      </c>
    </row>
    <row r="40" spans="2:24" ht="24" customHeight="1" thickBot="1" x14ac:dyDescent="0.25">
      <c r="B40" s="141" t="s">
        <v>64</v>
      </c>
      <c r="C40" s="142"/>
      <c r="D40" s="143"/>
      <c r="E40" s="102" t="e">
        <f>+V37</f>
        <v>#DIV/0!</v>
      </c>
      <c r="F40" s="56" t="s">
        <v>20</v>
      </c>
      <c r="G40" s="57" t="s">
        <v>63</v>
      </c>
      <c r="H40" s="67" t="s">
        <v>22</v>
      </c>
      <c r="I40" s="79" t="e">
        <f>ROUNDUP(+E40/40,1)</f>
        <v>#DIV/0!</v>
      </c>
      <c r="J40" s="58" t="s">
        <v>23</v>
      </c>
      <c r="K40" s="201" t="e">
        <f>I40</f>
        <v>#DIV/0!</v>
      </c>
      <c r="L40" s="58" t="s">
        <v>23</v>
      </c>
      <c r="M40" s="93"/>
      <c r="N40" s="95"/>
    </row>
    <row r="41" spans="2:24" ht="24" customHeight="1" x14ac:dyDescent="0.2"/>
  </sheetData>
  <mergeCells count="28">
    <mergeCell ref="S1:V1"/>
    <mergeCell ref="B5:D6"/>
    <mergeCell ref="Q5:R5"/>
    <mergeCell ref="Q6:R6"/>
    <mergeCell ref="Q1:R1"/>
    <mergeCell ref="A7:A18"/>
    <mergeCell ref="B20:D21"/>
    <mergeCell ref="Q20:R20"/>
    <mergeCell ref="Q21:R21"/>
    <mergeCell ref="B22:D22"/>
    <mergeCell ref="B7:D7"/>
    <mergeCell ref="B14:D14"/>
    <mergeCell ref="E9:F9"/>
    <mergeCell ref="N14:V15"/>
    <mergeCell ref="B10:B12"/>
    <mergeCell ref="B29:D29"/>
    <mergeCell ref="B24:D24"/>
    <mergeCell ref="B28:D28"/>
    <mergeCell ref="B27:J27"/>
    <mergeCell ref="B25:D25"/>
    <mergeCell ref="E24:F24"/>
    <mergeCell ref="B26:D26"/>
    <mergeCell ref="B35:D36"/>
    <mergeCell ref="Q35:R35"/>
    <mergeCell ref="Q36:R36"/>
    <mergeCell ref="B37:D37"/>
    <mergeCell ref="B40:D40"/>
    <mergeCell ref="E39:F39"/>
  </mergeCells>
  <phoneticPr fontId="9"/>
  <pageMargins left="0.25" right="0.25"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就労Ａ・Ｂ　就労移行　就労定着</vt:lpstr>
      <vt:lpstr>'就労Ａ・Ｂ　就労移行　就労定着'!Print_Area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樋口　沙保</cp:lastModifiedBy>
  <cp:lastPrinted>2025-01-28T06:06:39Z</cp:lastPrinted>
  <dcterms:created xsi:type="dcterms:W3CDTF">2014-12-26T02:58:06Z</dcterms:created>
  <dcterms:modified xsi:type="dcterms:W3CDTF">2025-01-28T06:28:36Z</dcterms:modified>
</cp:coreProperties>
</file>