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app.xml" Type="http://schemas.openxmlformats.org/officeDocument/2006/relationships/extended-properties" Id="rId4"></Relationship><Relationship Target="docProps/core.xml" Type="http://schemas.openxmlformats.org/package/2006/relationships/metadata/core-properties" Id="rId5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4650"/>
  </bookViews>
  <sheets>
    <sheet name="結果概要①" sheetId="4" r:id="rId1"/>
    <sheet name="結果概要②" sheetId="2" r:id="rId2"/>
  </sheets>
  <definedNames>
    <definedName name="_xlnm._FilterDatabase" localSheetId="0" hidden="1">結果概要①!$D$6:$I$25</definedName>
    <definedName name="_xlnm.Print_Area" localSheetId="0">結果概要①!$A$1:$J$27</definedName>
    <definedName name="_xlnm.Print_Area" localSheetId="1">結果概要②!$A$1:$W$39</definedName>
  </definedNames>
  <calcPr calcId="162913"/>
</workbook>
</file>

<file path=xl/calcChain.xml><?xml version="1.0" encoding="utf-8"?>
<calcChain xmlns="http://schemas.openxmlformats.org/spreadsheetml/2006/main">
  <c r="G25" i="4" l="1"/>
  <c r="G24" i="4"/>
  <c r="G23" i="4"/>
  <c r="E25" i="4"/>
  <c r="D25" i="4"/>
  <c r="E24" i="4"/>
  <c r="E23" i="4"/>
  <c r="D24" i="4"/>
  <c r="D23" i="4"/>
  <c r="G22" i="4" l="1"/>
  <c r="E22" i="4"/>
  <c r="D22" i="4"/>
  <c r="H21" i="4"/>
  <c r="F21" i="4"/>
  <c r="H20" i="4"/>
  <c r="F20" i="4"/>
  <c r="H19" i="4"/>
  <c r="F19" i="4"/>
  <c r="F22" i="4" l="1"/>
  <c r="H22" i="4"/>
  <c r="E18" i="4" l="1"/>
  <c r="G18" i="4"/>
  <c r="D18" i="4"/>
  <c r="E14" i="4"/>
  <c r="G14" i="4"/>
  <c r="D14" i="4"/>
  <c r="E10" i="4"/>
  <c r="G10" i="4"/>
  <c r="D10" i="4"/>
  <c r="F9" i="4"/>
  <c r="H9" i="4"/>
  <c r="F17" i="4"/>
  <c r="F16" i="4"/>
  <c r="F15" i="4"/>
  <c r="F13" i="4"/>
  <c r="F12" i="4"/>
  <c r="F8" i="4"/>
  <c r="F7" i="4"/>
  <c r="H17" i="4"/>
  <c r="H16" i="4"/>
  <c r="H15" i="4"/>
  <c r="H13" i="4"/>
  <c r="H12" i="4"/>
  <c r="H8" i="4"/>
  <c r="H7" i="4"/>
  <c r="E26" i="4" l="1"/>
  <c r="F24" i="4"/>
  <c r="H23" i="4"/>
  <c r="F14" i="4"/>
  <c r="H18" i="4"/>
  <c r="F23" i="4"/>
  <c r="F18" i="4"/>
  <c r="D26" i="4"/>
  <c r="H14" i="4"/>
  <c r="G26" i="4"/>
  <c r="H10" i="4"/>
  <c r="F10" i="4"/>
  <c r="H25" i="4"/>
  <c r="H24" i="4"/>
  <c r="F25" i="4"/>
  <c r="F26" i="4" l="1"/>
  <c r="H26" i="4"/>
</calcChain>
</file>

<file path=xl/sharedStrings.xml><?xml version="1.0" encoding="utf-8"?>
<sst xmlns="http://schemas.openxmlformats.org/spreadsheetml/2006/main" count="44" uniqueCount="28">
  <si>
    <t>公立</t>
    <rPh sb="0" eb="2">
      <t>コウリツ</t>
    </rPh>
    <phoneticPr fontId="1"/>
  </si>
  <si>
    <t>公的</t>
    <rPh sb="0" eb="2">
      <t>コウテキ</t>
    </rPh>
    <phoneticPr fontId="1"/>
  </si>
  <si>
    <t>民間等</t>
    <rPh sb="0" eb="2">
      <t>ミンカン</t>
    </rPh>
    <rPh sb="2" eb="3">
      <t>ナド</t>
    </rPh>
    <phoneticPr fontId="1"/>
  </si>
  <si>
    <t>合計</t>
    <rPh sb="0" eb="2">
      <t>ゴウケイ</t>
    </rPh>
    <phoneticPr fontId="1"/>
  </si>
  <si>
    <t>民間等</t>
  </si>
  <si>
    <t>２　将来のあるべき姿の到達度を測定する指標（案）・病床機能分化の方向性に対する見解</t>
    <rPh sb="25" eb="27">
      <t>ビョウショウ</t>
    </rPh>
    <rPh sb="27" eb="29">
      <t>キノウ</t>
    </rPh>
    <rPh sb="29" eb="31">
      <t>ブンカ</t>
    </rPh>
    <rPh sb="32" eb="35">
      <t>ホウコウセイ</t>
    </rPh>
    <phoneticPr fontId="1"/>
  </si>
  <si>
    <t>保健所名</t>
    <rPh sb="0" eb="2">
      <t>ホケン</t>
    </rPh>
    <rPh sb="2" eb="3">
      <t>ショ</t>
    </rPh>
    <rPh sb="3" eb="4">
      <t>メイ</t>
    </rPh>
    <phoneticPr fontId="1"/>
  </si>
  <si>
    <t>公立・
公的・
民間等</t>
    <rPh sb="0" eb="2">
      <t>コウリツ</t>
    </rPh>
    <rPh sb="4" eb="6">
      <t>コウテキ</t>
    </rPh>
    <rPh sb="8" eb="11">
      <t>ミンカンナド</t>
    </rPh>
    <phoneticPr fontId="1"/>
  </si>
  <si>
    <t>参加率
(B)/(A)</t>
    <rPh sb="0" eb="3">
      <t>サンカリツ</t>
    </rPh>
    <phoneticPr fontId="1"/>
  </si>
  <si>
    <t>病院プラン提出
病院数
(C)</t>
    <rPh sb="0" eb="2">
      <t>ビョウイン</t>
    </rPh>
    <rPh sb="5" eb="7">
      <t>テイシュツ</t>
    </rPh>
    <rPh sb="8" eb="10">
      <t>ビョウイン</t>
    </rPh>
    <rPh sb="10" eb="11">
      <t>スウ</t>
    </rPh>
    <phoneticPr fontId="2"/>
  </si>
  <si>
    <t>提出率
(C)/(A)</t>
    <rPh sb="0" eb="2">
      <t>テイシュツ</t>
    </rPh>
    <rPh sb="2" eb="3">
      <t>リツ</t>
    </rPh>
    <phoneticPr fontId="1"/>
  </si>
  <si>
    <t>出席病院数
(B)</t>
    <phoneticPr fontId="2"/>
  </si>
  <si>
    <t>北部基本医療圏</t>
    <rPh sb="0" eb="2">
      <t>ホクブ</t>
    </rPh>
    <rPh sb="2" eb="4">
      <t>キホン</t>
    </rPh>
    <rPh sb="4" eb="7">
      <t>イリョウケン</t>
    </rPh>
    <phoneticPr fontId="2"/>
  </si>
  <si>
    <t>東部基本医療圏</t>
    <rPh sb="0" eb="2">
      <t>トウブ</t>
    </rPh>
    <rPh sb="2" eb="4">
      <t>キホン</t>
    </rPh>
    <rPh sb="4" eb="7">
      <t>イリョウケン</t>
    </rPh>
    <phoneticPr fontId="1"/>
  </si>
  <si>
    <t>西部基本医療圏</t>
    <rPh sb="0" eb="2">
      <t>セイブ</t>
    </rPh>
    <rPh sb="2" eb="4">
      <t>キホン</t>
    </rPh>
    <rPh sb="4" eb="7">
      <t>イリョウケン</t>
    </rPh>
    <phoneticPr fontId="2"/>
  </si>
  <si>
    <t>南部基本医療圏</t>
    <rPh sb="0" eb="1">
      <t>ミナミ</t>
    </rPh>
    <rPh sb="2" eb="4">
      <t>キホン</t>
    </rPh>
    <rPh sb="4" eb="7">
      <t>イリョウケン</t>
    </rPh>
    <phoneticPr fontId="1"/>
  </si>
  <si>
    <t>東和病院、松井記念病院</t>
    <rPh sb="0" eb="2">
      <t>トウワ</t>
    </rPh>
    <rPh sb="2" eb="4">
      <t>ビョウイン</t>
    </rPh>
    <rPh sb="5" eb="7">
      <t>マツイ</t>
    </rPh>
    <rPh sb="7" eb="9">
      <t>キネン</t>
    </rPh>
    <rPh sb="9" eb="11">
      <t>ビョウイン</t>
    </rPh>
    <phoneticPr fontId="1"/>
  </si>
  <si>
    <t>第2回病院連絡会結果の概要①（大阪市二次医療圏）</t>
    <rPh sb="3" eb="5">
      <t>ビョウイン</t>
    </rPh>
    <rPh sb="8" eb="10">
      <t>ケッカ</t>
    </rPh>
    <rPh sb="15" eb="18">
      <t>オオサカシ</t>
    </rPh>
    <phoneticPr fontId="1"/>
  </si>
  <si>
    <t>神原病院、明徳病院、貴生病院、淀川若葉会病院</t>
    <rPh sb="0" eb="2">
      <t>カミハラ</t>
    </rPh>
    <rPh sb="2" eb="4">
      <t>ビョウイン</t>
    </rPh>
    <rPh sb="5" eb="7">
      <t>メイトク</t>
    </rPh>
    <rPh sb="7" eb="9">
      <t>ビョウイン</t>
    </rPh>
    <rPh sb="10" eb="11">
      <t>キ</t>
    </rPh>
    <rPh sb="11" eb="12">
      <t>イ</t>
    </rPh>
    <rPh sb="12" eb="14">
      <t>ビョウイン</t>
    </rPh>
    <rPh sb="15" eb="17">
      <t>ヨドガワ</t>
    </rPh>
    <rPh sb="17" eb="19">
      <t>ワカバ</t>
    </rPh>
    <rPh sb="19" eb="20">
      <t>カイ</t>
    </rPh>
    <rPh sb="20" eb="22">
      <t>ビョウイン</t>
    </rPh>
    <phoneticPr fontId="1"/>
  </si>
  <si>
    <t>首藤病院、大場内科病院、名取病院</t>
    <rPh sb="0" eb="2">
      <t>シュトウ</t>
    </rPh>
    <rPh sb="2" eb="4">
      <t>ビョウイン</t>
    </rPh>
    <rPh sb="5" eb="7">
      <t>オオバ</t>
    </rPh>
    <rPh sb="7" eb="9">
      <t>ナイカ</t>
    </rPh>
    <rPh sb="9" eb="11">
      <t>ビョウイン</t>
    </rPh>
    <rPh sb="12" eb="14">
      <t>ナトリ</t>
    </rPh>
    <rPh sb="14" eb="16">
      <t>ビョウイン</t>
    </rPh>
    <phoneticPr fontId="1"/>
  </si>
  <si>
    <t>高津病院、聖バルナバ病院、西下胃腸病院、外科野崎病院、新協和病院、三和病院、生野中央病院、関目病院
牧整形外科病院（病院プラン対象外）</t>
    <rPh sb="0" eb="2">
      <t>タカツ</t>
    </rPh>
    <rPh sb="2" eb="4">
      <t>ビョウイン</t>
    </rPh>
    <rPh sb="5" eb="6">
      <t>セイ</t>
    </rPh>
    <rPh sb="10" eb="12">
      <t>ビョウイン</t>
    </rPh>
    <rPh sb="13" eb="14">
      <t>ニシ</t>
    </rPh>
    <rPh sb="14" eb="15">
      <t>シタ</t>
    </rPh>
    <rPh sb="15" eb="17">
      <t>イチョウ</t>
    </rPh>
    <rPh sb="17" eb="19">
      <t>ビョウイン</t>
    </rPh>
    <rPh sb="20" eb="22">
      <t>ゲカ</t>
    </rPh>
    <rPh sb="22" eb="24">
      <t>ノザキ</t>
    </rPh>
    <rPh sb="24" eb="26">
      <t>ビョウイン</t>
    </rPh>
    <rPh sb="27" eb="28">
      <t>シン</t>
    </rPh>
    <rPh sb="28" eb="30">
      <t>キョウワ</t>
    </rPh>
    <rPh sb="30" eb="32">
      <t>ビョウイン</t>
    </rPh>
    <rPh sb="33" eb="35">
      <t>サンワ</t>
    </rPh>
    <rPh sb="35" eb="37">
      <t>ビョウイン</t>
    </rPh>
    <rPh sb="38" eb="40">
      <t>イクノ</t>
    </rPh>
    <rPh sb="40" eb="42">
      <t>チュウオウ</t>
    </rPh>
    <rPh sb="42" eb="44">
      <t>ビョウイン</t>
    </rPh>
    <rPh sb="45" eb="47">
      <t>セキメ</t>
    </rPh>
    <rPh sb="47" eb="49">
      <t>ビョウイン</t>
    </rPh>
    <rPh sb="50" eb="51">
      <t>マキ</t>
    </rPh>
    <rPh sb="51" eb="53">
      <t>セイケイ</t>
    </rPh>
    <rPh sb="53" eb="55">
      <t>ゲカ</t>
    </rPh>
    <rPh sb="55" eb="57">
      <t>ビョウイン</t>
    </rPh>
    <rPh sb="58" eb="60">
      <t>ビョウイン</t>
    </rPh>
    <rPh sb="63" eb="65">
      <t>タイショウ</t>
    </rPh>
    <rPh sb="65" eb="66">
      <t>ガイ</t>
    </rPh>
    <phoneticPr fontId="1"/>
  </si>
  <si>
    <t>第2回病院連絡会結果の概要②（大阪市二次医療圏）</t>
    <rPh sb="3" eb="5">
      <t>ビョウイン</t>
    </rPh>
    <rPh sb="8" eb="10">
      <t>ケッカ</t>
    </rPh>
    <rPh sb="15" eb="18">
      <t>オオサカシ</t>
    </rPh>
    <phoneticPr fontId="1"/>
  </si>
  <si>
    <t xml:space="preserve"> </t>
    <phoneticPr fontId="1"/>
  </si>
  <si>
    <t xml:space="preserve">  ●将来のあるべき姿の到達度を測定する指標（案）について、病院連絡会において認識の共有を図った。
  ●各グループでは、以下のような意見が出された。
　    　・公的病院と民間病院では立場が違うので、役割分担を図るべきであり、医療構想を進める上でその点を考慮すべきである。
        ・病院連絡会での病院のデータ提供は必要と考えるので、これからも継続したデータ提供と、そのフィードバックをお願いしたい。
　   　・日頃から病院間の連絡連携はとれているので、区単位ではなくもっと広域での病院が集まる場も検討してほしい。　
     　・大阪方式について、具体的に示してほしい。
            必要な機能別病床は、比率なのか絶対数なのか。ブロックで考えるのか市で考えるのか。
　       　基準は基準病床数なのか既存病床数なのか。
         　⇒本件については、連絡会当日、大阪府より説明した。</t>
    <rPh sb="240" eb="241">
      <t>ク</t>
    </rPh>
    <rPh sb="241" eb="243">
      <t>タンイ</t>
    </rPh>
    <rPh sb="395" eb="397">
      <t>ホンケン</t>
    </rPh>
    <rPh sb="403" eb="406">
      <t>レンラクカイ</t>
    </rPh>
    <rPh sb="406" eb="408">
      <t>トウジツ</t>
    </rPh>
    <rPh sb="409" eb="412">
      <t>オオサカフ</t>
    </rPh>
    <rPh sb="414" eb="416">
      <t>セツメイ</t>
    </rPh>
    <phoneticPr fontId="1"/>
  </si>
  <si>
    <t>※1:公的医療機関等2025プラン、新公立病院改革プランにかかる補足調査、将来に向けた病院のプランに関する調査　　　　※2:病院連絡会の対象は、病床機能報告対象病院</t>
    <phoneticPr fontId="1"/>
  </si>
  <si>
    <r>
      <t>１　第２回病院連絡会の参加状況と病院プラン等</t>
    </r>
    <r>
      <rPr>
        <b/>
        <vertAlign val="superscript"/>
        <sz val="20"/>
        <rFont val="Meiryo UI"/>
        <family val="3"/>
        <charset val="128"/>
      </rPr>
      <t>※１</t>
    </r>
    <r>
      <rPr>
        <b/>
        <sz val="20"/>
        <rFont val="Meiryo UI"/>
        <family val="3"/>
        <charset val="128"/>
      </rPr>
      <t>の提出状況</t>
    </r>
    <rPh sb="2" eb="3">
      <t>ダイ</t>
    </rPh>
    <rPh sb="4" eb="5">
      <t>カイ</t>
    </rPh>
    <rPh sb="5" eb="7">
      <t>ビョウイン</t>
    </rPh>
    <rPh sb="7" eb="10">
      <t>レンラクカイ</t>
    </rPh>
    <rPh sb="11" eb="13">
      <t>サンカ</t>
    </rPh>
    <rPh sb="13" eb="15">
      <t>ジョウキョウ</t>
    </rPh>
    <rPh sb="16" eb="18">
      <t>ビョウイン</t>
    </rPh>
    <rPh sb="21" eb="22">
      <t>ナド</t>
    </rPh>
    <rPh sb="25" eb="27">
      <t>テイシュツ</t>
    </rPh>
    <rPh sb="27" eb="29">
      <t>ジョウキョウ</t>
    </rPh>
    <phoneticPr fontId="1"/>
  </si>
  <si>
    <r>
      <t>対象</t>
    </r>
    <r>
      <rPr>
        <vertAlign val="superscript"/>
        <sz val="18"/>
        <color rgb="FFFF0000"/>
        <rFont val="Meiryo UI"/>
        <family val="3"/>
        <charset val="128"/>
      </rPr>
      <t>※２</t>
    </r>
    <r>
      <rPr>
        <sz val="18"/>
        <color theme="1"/>
        <rFont val="Meiryo UI"/>
        <family val="3"/>
        <charset val="128"/>
      </rPr>
      <t>病院数
(A)</t>
    </r>
    <rPh sb="0" eb="2">
      <t>タイショウ</t>
    </rPh>
    <rPh sb="4" eb="6">
      <t>ビョウイン</t>
    </rPh>
    <rPh sb="6" eb="7">
      <t>スウ</t>
    </rPh>
    <phoneticPr fontId="2"/>
  </si>
  <si>
    <t>病院プラン調査未提出病院
（第２回病院連絡会開催時点）</t>
    <rPh sb="0" eb="2">
      <t>ビョウイン</t>
    </rPh>
    <rPh sb="5" eb="7">
      <t>チョウサ</t>
    </rPh>
    <rPh sb="7" eb="10">
      <t>ミテイシュツ</t>
    </rPh>
    <rPh sb="10" eb="12">
      <t>ビョウイン</t>
    </rPh>
    <rPh sb="14" eb="15">
      <t>ダイ</t>
    </rPh>
    <rPh sb="16" eb="17">
      <t>カイ</t>
    </rPh>
    <rPh sb="17" eb="19">
      <t>ビョウイン</t>
    </rPh>
    <rPh sb="19" eb="21">
      <t>レンラク</t>
    </rPh>
    <rPh sb="21" eb="22">
      <t>カイ</t>
    </rPh>
    <rPh sb="22" eb="24">
      <t>カイサイ</t>
    </rPh>
    <rPh sb="24" eb="26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</si>
</sst>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8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48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vertAlign val="superscript"/>
      <sz val="20"/>
      <name val="Meiryo UI"/>
      <family val="3"/>
      <charset val="128"/>
    </font>
    <font>
      <vertAlign val="superscript"/>
      <sz val="18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/>
    <xf numFmtId="0" fontId="8" fillId="0" borderId="0" xfId="0" applyFont="1"/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8" fillId="3" borderId="15" xfId="0" applyFont="1" applyFill="1" applyBorder="1" applyAlignment="1" applyProtection="1">
      <alignment vertical="center" shrinkToFit="1"/>
      <protection locked="0"/>
    </xf>
    <xf numFmtId="0" fontId="8" fillId="3" borderId="7" xfId="0" applyFont="1" applyFill="1" applyBorder="1" applyAlignment="1" applyProtection="1">
      <alignment vertical="center" shrinkToFit="1"/>
      <protection locked="0"/>
    </xf>
    <xf numFmtId="0" fontId="8" fillId="3" borderId="14" xfId="0" applyFont="1" applyFill="1" applyBorder="1" applyAlignment="1" applyProtection="1">
      <alignment vertical="center" shrinkToFit="1"/>
      <protection locked="0"/>
    </xf>
    <xf numFmtId="0" fontId="8" fillId="3" borderId="16" xfId="0" applyFont="1" applyFill="1" applyBorder="1" applyAlignment="1" applyProtection="1">
      <alignment vertical="center" shrinkToFit="1"/>
      <protection locked="0"/>
    </xf>
    <xf numFmtId="0" fontId="8" fillId="3" borderId="4" xfId="0" applyFont="1" applyFill="1" applyBorder="1" applyAlignment="1" applyProtection="1">
      <alignment vertical="center" shrinkToFit="1"/>
      <protection locked="0"/>
    </xf>
    <xf numFmtId="0" fontId="9" fillId="3" borderId="16" xfId="0" applyFont="1" applyFill="1" applyBorder="1" applyAlignment="1" applyProtection="1">
      <alignment vertical="center" shrinkToFit="1"/>
      <protection locked="0"/>
    </xf>
    <xf numFmtId="176" fontId="8" fillId="4" borderId="1" xfId="0" applyNumberFormat="1" applyFont="1" applyFill="1" applyBorder="1" applyAlignment="1" applyProtection="1">
      <alignment vertical="center" shrinkToFit="1"/>
      <protection locked="0"/>
    </xf>
    <xf numFmtId="176" fontId="8" fillId="0" borderId="6" xfId="0" applyNumberFormat="1" applyFont="1" applyFill="1" applyBorder="1" applyAlignment="1" applyProtection="1">
      <alignment vertical="center" shrinkToFit="1"/>
      <protection locked="0"/>
    </xf>
    <xf numFmtId="176" fontId="8" fillId="0" borderId="10" xfId="0" applyNumberFormat="1" applyFont="1" applyFill="1" applyBorder="1" applyAlignment="1" applyProtection="1">
      <alignment vertical="center" shrinkToFit="1"/>
      <protection locked="0"/>
    </xf>
    <xf numFmtId="176" fontId="8" fillId="0" borderId="1" xfId="0" applyNumberFormat="1" applyFont="1" applyFill="1" applyBorder="1" applyAlignment="1" applyProtection="1">
      <alignment vertical="center" shrinkToFit="1"/>
      <protection locked="0"/>
    </xf>
    <xf numFmtId="176" fontId="9" fillId="0" borderId="11" xfId="0" applyNumberFormat="1" applyFont="1" applyFill="1" applyBorder="1" applyAlignment="1" applyProtection="1">
      <alignment vertical="center" shrinkToFit="1"/>
      <protection locked="0"/>
    </xf>
    <xf numFmtId="176" fontId="8" fillId="0" borderId="3" xfId="0" applyNumberFormat="1" applyFont="1" applyFill="1" applyBorder="1" applyAlignment="1" applyProtection="1">
      <alignment vertical="center" shrinkToFit="1"/>
      <protection locked="0"/>
    </xf>
    <xf numFmtId="176" fontId="8" fillId="2" borderId="3" xfId="0" applyNumberFormat="1" applyFont="1" applyFill="1" applyBorder="1" applyAlignment="1" applyProtection="1">
      <alignment vertical="center" shrinkToFit="1"/>
      <protection locked="0"/>
    </xf>
    <xf numFmtId="176" fontId="8" fillId="2" borderId="1" xfId="0" applyNumberFormat="1" applyFont="1" applyFill="1" applyBorder="1" applyAlignment="1" applyProtection="1">
      <alignment vertical="center" shrinkToFit="1"/>
      <protection locked="0"/>
    </xf>
    <xf numFmtId="176" fontId="8" fillId="2" borderId="6" xfId="0" applyNumberFormat="1" applyFont="1" applyFill="1" applyBorder="1" applyAlignment="1" applyProtection="1">
      <alignment vertical="center" shrinkToFit="1"/>
      <protection locked="0"/>
    </xf>
    <xf numFmtId="176" fontId="8" fillId="4" borderId="3" xfId="0" applyNumberFormat="1" applyFont="1" applyFill="1" applyBorder="1" applyAlignment="1" applyProtection="1">
      <alignment vertical="center" shrinkToFit="1"/>
      <protection locked="0"/>
    </xf>
    <xf numFmtId="0" fontId="11" fillId="4" borderId="3" xfId="0" applyFont="1" applyFill="1" applyBorder="1" applyAlignment="1" applyProtection="1">
      <alignment vertical="center" shrinkToFit="1"/>
      <protection locked="0"/>
    </xf>
    <xf numFmtId="0" fontId="11" fillId="4" borderId="1" xfId="0" applyFont="1" applyFill="1" applyBorder="1" applyAlignment="1" applyProtection="1">
      <alignment vertical="center" shrinkToFit="1"/>
      <protection locked="0"/>
    </xf>
    <xf numFmtId="0" fontId="11" fillId="0" borderId="6" xfId="0" applyFont="1" applyFill="1" applyBorder="1" applyAlignment="1" applyProtection="1">
      <alignment vertical="center" shrinkToFit="1"/>
      <protection locked="0"/>
    </xf>
    <xf numFmtId="0" fontId="11" fillId="0" borderId="10" xfId="0" applyFont="1" applyFill="1" applyBorder="1" applyAlignment="1" applyProtection="1">
      <alignment vertical="center" shrinkToFit="1"/>
      <protection locked="0"/>
    </xf>
    <xf numFmtId="0" fontId="11" fillId="0" borderId="1" xfId="0" applyFont="1" applyFill="1" applyBorder="1" applyAlignment="1" applyProtection="1">
      <alignment vertical="center" shrinkToFit="1"/>
      <protection locked="0"/>
    </xf>
    <xf numFmtId="0" fontId="12" fillId="0" borderId="11" xfId="0" applyFont="1" applyFill="1" applyBorder="1" applyAlignment="1" applyProtection="1">
      <alignment vertical="center" shrinkToFit="1"/>
      <protection locked="0"/>
    </xf>
    <xf numFmtId="0" fontId="11" fillId="0" borderId="3" xfId="0" applyFont="1" applyFill="1" applyBorder="1" applyAlignment="1" applyProtection="1">
      <alignment vertical="center" shrinkToFit="1"/>
      <protection locked="0"/>
    </xf>
    <xf numFmtId="0" fontId="11" fillId="2" borderId="3" xfId="0" applyFont="1" applyFill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6" xfId="0" applyFont="1" applyFill="1" applyBorder="1" applyAlignment="1" applyProtection="1">
      <alignment vertical="center" shrinkToFit="1"/>
      <protection locked="0"/>
    </xf>
    <xf numFmtId="0" fontId="11" fillId="4" borderId="11" xfId="0" applyFont="1" applyFill="1" applyBorder="1" applyAlignment="1" applyProtection="1">
      <alignment vertical="center" shrinkToFit="1"/>
      <protection locked="0"/>
    </xf>
    <xf numFmtId="176" fontId="8" fillId="4" borderId="11" xfId="0" applyNumberFormat="1" applyFont="1" applyFill="1" applyBorder="1" applyAlignment="1" applyProtection="1">
      <alignment vertical="center" shrinkToFit="1"/>
      <protection locked="0"/>
    </xf>
    <xf numFmtId="0" fontId="11" fillId="0" borderId="21" xfId="0" applyFont="1" applyFill="1" applyBorder="1" applyAlignment="1" applyProtection="1">
      <alignment vertical="center" shrinkToFit="1"/>
      <protection locked="0"/>
    </xf>
    <xf numFmtId="176" fontId="8" fillId="0" borderId="21" xfId="0" applyNumberFormat="1" applyFont="1" applyFill="1" applyBorder="1" applyAlignment="1" applyProtection="1">
      <alignment vertical="center" shrinkToFit="1"/>
      <protection locked="0"/>
    </xf>
    <xf numFmtId="0" fontId="8" fillId="4" borderId="3" xfId="0" applyFont="1" applyFill="1" applyBorder="1" applyAlignment="1" applyProtection="1">
      <alignment horizontal="center" vertical="center" wrapText="1" shrinkToFit="1"/>
      <protection locked="0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0" fontId="8" fillId="4" borderId="11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8" fillId="4" borderId="10" xfId="0" applyFont="1" applyFill="1" applyBorder="1" applyAlignment="1" applyProtection="1">
      <alignment horizontal="center" vertical="center" wrapText="1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wrapText="1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8" fillId="3" borderId="24" xfId="0" applyFont="1" applyFill="1" applyBorder="1" applyAlignment="1" applyProtection="1">
      <alignment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9" fillId="3" borderId="7" xfId="0" applyFont="1" applyFill="1" applyBorder="1" applyAlignment="1" applyProtection="1">
      <alignment vertical="center" wrapText="1" shrinkToFit="1"/>
      <protection locked="0"/>
    </xf>
    <xf numFmtId="0" fontId="6" fillId="4" borderId="19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 applyProtection="1">
      <alignment vertical="center" shrinkToFit="1"/>
      <protection locked="0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3399FF"/>
      <color rgb="FF99CCFF"/>
      <color rgb="FF3333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theme/theme1.xml" Type="http://schemas.openxmlformats.org/officeDocument/2006/relationships/theme" Id="rId3"></Relationship><Relationship Target="worksheets/sheet2.xml" Type="http://schemas.openxmlformats.org/officeDocument/2006/relationships/worksheet" Id="rId2"></Relationship><Relationship Target="worksheets/sheet1.xml" Type="http://schemas.openxmlformats.org/officeDocument/2006/relationships/worksheet" Id="rId1"></Relationship><Relationship Target="calcChain.xml" Type="http://schemas.openxmlformats.org/officeDocument/2006/relationships/calcChain" Id="rId6"></Relationship><Relationship Target="sharedStrings.xml" Type="http://schemas.openxmlformats.org/officeDocument/2006/relationships/sharedStrings" Id="rId5"></Relationship><Relationship Target="styles.xml" Type="http://schemas.openxmlformats.org/officeDocument/2006/relationships/styles" Id="rId4"></Relationship></Relationships>
</file>

<file path=xl/drawings/_rels/drawing2.xml.rels><?xml version="1.0" encoding="UTF-8" ?><Relationships xmlns="http://schemas.openxmlformats.org/package/2006/relationships"><Relationship Target="../media/image1.png" Type="http://schemas.openxmlformats.org/officeDocument/2006/relationships/image" Id="rId1"></Relationship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38100</xdr:rowOff>
    </xdr:from>
    <xdr:to>
      <xdr:col>9</xdr:col>
      <xdr:colOff>0</xdr:colOff>
      <xdr:row>3</xdr:row>
      <xdr:rowOff>508000</xdr:rowOff>
    </xdr:to>
    <xdr:sp macro="" textlink="">
      <xdr:nvSpPr>
        <xdr:cNvPr id="2" name="角丸四角形 1"/>
        <xdr:cNvSpPr/>
      </xdr:nvSpPr>
      <xdr:spPr>
        <a:xfrm>
          <a:off x="26936700" y="38100"/>
          <a:ext cx="3467100" cy="11747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第２回医療・病床</a:t>
          </a:r>
          <a:endParaRPr kumimoji="1" lang="en-US" altLang="ja-JP" sz="2400"/>
        </a:p>
        <a:p>
          <a:pPr algn="ctr"/>
          <a:r>
            <a:rPr kumimoji="1" lang="ja-JP" altLang="en-US" sz="2400"/>
            <a:t>懇話会資料（案）</a:t>
          </a:r>
        </a:p>
      </xdr:txBody>
    </xdr:sp>
    <xdr:clientData/>
  </xdr:twoCellAnchor>
  <xdr:oneCellAnchor>
    <xdr:from>
      <xdr:col>8</xdr:col>
      <xdr:colOff>7391400</xdr:colOff>
      <xdr:row>1</xdr:row>
      <xdr:rowOff>19050</xdr:rowOff>
    </xdr:from>
    <xdr:ext cx="1600200" cy="476250"/>
    <xdr:sp macro="" textlink="">
      <xdr:nvSpPr>
        <xdr:cNvPr id="4" name="テキスト ボックス 3"/>
        <xdr:cNvSpPr txBox="1"/>
      </xdr:nvSpPr>
      <xdr:spPr>
        <a:xfrm>
          <a:off x="19621500" y="114300"/>
          <a:ext cx="1600200" cy="4762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400" b="1"/>
            <a:t>資料２－３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13</xdr:row>
      <xdr:rowOff>0</xdr:rowOff>
    </xdr:from>
    <xdr:to>
      <xdr:col>14</xdr:col>
      <xdr:colOff>228600</xdr:colOff>
      <xdr:row>18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1790700" y="14020800"/>
          <a:ext cx="155829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●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</a:rPr>
            <a:t>2025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年に向けた各病院の病床機能転換検討状況総計（大阪市二次医療圏）</a:t>
          </a:r>
        </a:p>
      </xdr:txBody>
    </xdr:sp>
    <xdr:clientData/>
  </xdr:twoCellAnchor>
  <xdr:twoCellAnchor editAs="oneCell">
    <xdr:from>
      <xdr:col>0</xdr:col>
      <xdr:colOff>1524000</xdr:colOff>
      <xdr:row>18</xdr:row>
      <xdr:rowOff>38100</xdr:rowOff>
    </xdr:from>
    <xdr:to>
      <xdr:col>11</xdr:col>
      <xdr:colOff>647700</xdr:colOff>
      <xdr:row>33</xdr:row>
      <xdr:rowOff>95426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5011400"/>
          <a:ext cx="12801600" cy="291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?><Relationships xmlns="http://schemas.openxmlformats.org/package/2006/relationships"><Relationship Target="../drawings/drawing1.xml" Type="http://schemas.openxmlformats.org/officeDocument/2006/relationships/drawing" Id="rId2"></Relationship><Relationship Target="../printerSettings/printerSettings1.bin" Type="http://schemas.openxmlformats.org/officeDocument/2006/relationships/printerSettings" Id="rId1"></Relationship></Relationships>
</file>

<file path=xl/worksheets/_rels/sheet2.xml.rels><?xml version="1.0" encoding="UTF-8" ?><Relationships xmlns="http://schemas.openxmlformats.org/package/2006/relationships"><Relationship Target="../drawings/drawing2.xml" Type="http://schemas.openxmlformats.org/officeDocument/2006/relationships/drawing" Id="rId2"></Relationship><Relationship Target="../printerSettings/printerSettings2.bin" Type="http://schemas.openxmlformats.org/officeDocument/2006/relationships/printerSettings" Id="rId1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showGridLines="0" tabSelected="1" view="pageBreakPreview" zoomScale="50" zoomScaleNormal="50" zoomScaleSheetLayoutView="50" workbookViewId="0">
      <selection activeCell="I4" sqref="I4"/>
    </sheetView>
  </sheetViews>
  <sheetFormatPr defaultRowHeight="15.75" x14ac:dyDescent="0.25"/>
  <cols>
    <col min="1" max="1" width="5.375" style="1" customWidth="1"/>
    <col min="2" max="2" width="30.75" style="1" customWidth="1"/>
    <col min="3" max="3" width="16" style="1" customWidth="1"/>
    <col min="4" max="4" width="23.125" style="1" customWidth="1"/>
    <col min="5" max="5" width="21.75" style="1" customWidth="1"/>
    <col min="6" max="6" width="19.875" style="1" customWidth="1"/>
    <col min="7" max="7" width="23.25" style="1" customWidth="1"/>
    <col min="8" max="8" width="19.875" style="1" customWidth="1"/>
    <col min="9" max="9" width="136.25" style="1" customWidth="1"/>
    <col min="10" max="10" width="2.375" style="1" customWidth="1"/>
    <col min="11" max="16384" width="9" style="1"/>
  </cols>
  <sheetData>
    <row r="1" spans="2:9" ht="6.75" customHeight="1" x14ac:dyDescent="0.25"/>
    <row r="2" spans="2:9" ht="35.25" customHeight="1" x14ac:dyDescent="0.25">
      <c r="B2" s="53" t="s">
        <v>17</v>
      </c>
      <c r="C2" s="7"/>
    </row>
    <row r="3" spans="2:9" ht="5.25" customHeight="1" x14ac:dyDescent="0.25">
      <c r="B3" s="53"/>
      <c r="C3" s="7"/>
    </row>
    <row r="4" spans="2:9" ht="36.75" customHeight="1" thickBot="1" x14ac:dyDescent="0.55000000000000004">
      <c r="B4" s="54" t="s">
        <v>25</v>
      </c>
      <c r="C4" s="2"/>
    </row>
    <row r="5" spans="2:9" ht="41.25" customHeight="1" x14ac:dyDescent="0.25">
      <c r="B5" s="68" t="s">
        <v>6</v>
      </c>
      <c r="C5" s="64" t="s">
        <v>7</v>
      </c>
      <c r="D5" s="64" t="s">
        <v>26</v>
      </c>
      <c r="E5" s="71" t="s">
        <v>11</v>
      </c>
      <c r="F5" s="48"/>
      <c r="G5" s="71" t="s">
        <v>9</v>
      </c>
      <c r="H5" s="48"/>
      <c r="I5" s="73" t="s">
        <v>27</v>
      </c>
    </row>
    <row r="6" spans="2:9" ht="140.25" customHeight="1" thickBot="1" x14ac:dyDescent="0.3">
      <c r="B6" s="69"/>
      <c r="C6" s="65"/>
      <c r="D6" s="70"/>
      <c r="E6" s="72"/>
      <c r="F6" s="49" t="s">
        <v>8</v>
      </c>
      <c r="G6" s="72"/>
      <c r="H6" s="49" t="s">
        <v>10</v>
      </c>
      <c r="I6" s="74"/>
    </row>
    <row r="7" spans="2:9" s="4" customFormat="1" ht="51" customHeight="1" x14ac:dyDescent="0.35">
      <c r="B7" s="66" t="s">
        <v>12</v>
      </c>
      <c r="C7" s="38" t="s">
        <v>0</v>
      </c>
      <c r="D7" s="24">
        <v>2</v>
      </c>
      <c r="E7" s="24">
        <v>2</v>
      </c>
      <c r="F7" s="23">
        <f>E7/D7</f>
        <v>1</v>
      </c>
      <c r="G7" s="24">
        <v>2</v>
      </c>
      <c r="H7" s="23">
        <f>G7/D7</f>
        <v>1</v>
      </c>
      <c r="I7" s="12"/>
    </row>
    <row r="8" spans="2:9" s="4" customFormat="1" ht="51" customHeight="1" x14ac:dyDescent="0.35">
      <c r="B8" s="67"/>
      <c r="C8" s="39" t="s">
        <v>1</v>
      </c>
      <c r="D8" s="25">
        <v>5</v>
      </c>
      <c r="E8" s="25">
        <v>4</v>
      </c>
      <c r="F8" s="14">
        <f>E8/D8</f>
        <v>0.8</v>
      </c>
      <c r="G8" s="25">
        <v>5</v>
      </c>
      <c r="H8" s="14">
        <f t="shared" ref="H8:H25" si="0">G8/D8</f>
        <v>1</v>
      </c>
      <c r="I8" s="8"/>
    </row>
    <row r="9" spans="2:9" s="4" customFormat="1" ht="51" customHeight="1" thickBot="1" x14ac:dyDescent="0.4">
      <c r="B9" s="67"/>
      <c r="C9" s="40" t="s">
        <v>4</v>
      </c>
      <c r="D9" s="34">
        <v>29</v>
      </c>
      <c r="E9" s="34">
        <v>21</v>
      </c>
      <c r="F9" s="35">
        <f>E9/D9</f>
        <v>0.72413793103448276</v>
      </c>
      <c r="G9" s="34">
        <v>25</v>
      </c>
      <c r="H9" s="35">
        <f t="shared" ref="H9" si="1">G9/D9</f>
        <v>0.86206896551724133</v>
      </c>
      <c r="I9" s="11" t="s">
        <v>18</v>
      </c>
    </row>
    <row r="10" spans="2:9" s="4" customFormat="1" ht="51" customHeight="1" thickBot="1" x14ac:dyDescent="0.4">
      <c r="B10" s="58"/>
      <c r="C10" s="41" t="s">
        <v>3</v>
      </c>
      <c r="D10" s="36">
        <f>SUM(D7:D9)</f>
        <v>36</v>
      </c>
      <c r="E10" s="36">
        <f>SUM(E7:E9)</f>
        <v>27</v>
      </c>
      <c r="F10" s="37">
        <f>E10/D10</f>
        <v>0.75</v>
      </c>
      <c r="G10" s="36">
        <f>SUM(G7:G9)</f>
        <v>32</v>
      </c>
      <c r="H10" s="37">
        <f t="shared" si="0"/>
        <v>0.88888888888888884</v>
      </c>
      <c r="I10" s="47"/>
    </row>
    <row r="11" spans="2:9" s="4" customFormat="1" ht="51" customHeight="1" x14ac:dyDescent="0.35">
      <c r="B11" s="56" t="s">
        <v>14</v>
      </c>
      <c r="C11" s="42" t="s">
        <v>0</v>
      </c>
      <c r="D11" s="27">
        <v>0</v>
      </c>
      <c r="E11" s="27">
        <v>0</v>
      </c>
      <c r="F11" s="16"/>
      <c r="G11" s="27">
        <v>0</v>
      </c>
      <c r="H11" s="16"/>
      <c r="I11" s="10"/>
    </row>
    <row r="12" spans="2:9" s="4" customFormat="1" ht="51" customHeight="1" x14ac:dyDescent="0.35">
      <c r="B12" s="57"/>
      <c r="C12" s="39" t="s">
        <v>1</v>
      </c>
      <c r="D12" s="28">
        <v>4</v>
      </c>
      <c r="E12" s="28">
        <v>4</v>
      </c>
      <c r="F12" s="17">
        <f t="shared" ref="F12:F26" si="2">E12/D12</f>
        <v>1</v>
      </c>
      <c r="G12" s="28">
        <v>4</v>
      </c>
      <c r="H12" s="17">
        <f t="shared" si="0"/>
        <v>1</v>
      </c>
      <c r="I12" s="8"/>
    </row>
    <row r="13" spans="2:9" s="6" customFormat="1" ht="51" customHeight="1" thickBot="1" x14ac:dyDescent="0.4">
      <c r="B13" s="57"/>
      <c r="C13" s="43" t="s">
        <v>2</v>
      </c>
      <c r="D13" s="29">
        <v>23</v>
      </c>
      <c r="E13" s="29">
        <v>16</v>
      </c>
      <c r="F13" s="18">
        <f t="shared" si="2"/>
        <v>0.69565217391304346</v>
      </c>
      <c r="G13" s="29">
        <v>20</v>
      </c>
      <c r="H13" s="18">
        <f t="shared" si="0"/>
        <v>0.86956521739130432</v>
      </c>
      <c r="I13" s="13" t="s">
        <v>19</v>
      </c>
    </row>
    <row r="14" spans="2:9" s="6" customFormat="1" ht="51" customHeight="1" thickBot="1" x14ac:dyDescent="0.4">
      <c r="B14" s="58"/>
      <c r="C14" s="41" t="s">
        <v>3</v>
      </c>
      <c r="D14" s="36">
        <f>SUM(D11:D13)</f>
        <v>27</v>
      </c>
      <c r="E14" s="36">
        <f>SUM(E11:E13)</f>
        <v>20</v>
      </c>
      <c r="F14" s="37">
        <f t="shared" si="2"/>
        <v>0.7407407407407407</v>
      </c>
      <c r="G14" s="36">
        <f>SUM(G11:G13)</f>
        <v>24</v>
      </c>
      <c r="H14" s="37">
        <f t="shared" ref="H14" si="3">G14/D14</f>
        <v>0.88888888888888884</v>
      </c>
      <c r="I14" s="47"/>
    </row>
    <row r="15" spans="2:9" s="4" customFormat="1" ht="51" customHeight="1" x14ac:dyDescent="0.35">
      <c r="B15" s="56" t="s">
        <v>13</v>
      </c>
      <c r="C15" s="38" t="s">
        <v>0</v>
      </c>
      <c r="D15" s="30">
        <v>1</v>
      </c>
      <c r="E15" s="30">
        <v>1</v>
      </c>
      <c r="F15" s="19">
        <f t="shared" si="2"/>
        <v>1</v>
      </c>
      <c r="G15" s="30">
        <v>1</v>
      </c>
      <c r="H15" s="19">
        <f t="shared" si="0"/>
        <v>1</v>
      </c>
      <c r="I15" s="12"/>
    </row>
    <row r="16" spans="2:9" s="4" customFormat="1" ht="51" customHeight="1" x14ac:dyDescent="0.35">
      <c r="B16" s="57"/>
      <c r="C16" s="39" t="s">
        <v>1</v>
      </c>
      <c r="D16" s="28">
        <v>5</v>
      </c>
      <c r="E16" s="28">
        <v>5</v>
      </c>
      <c r="F16" s="17">
        <f t="shared" si="2"/>
        <v>1</v>
      </c>
      <c r="G16" s="28">
        <v>5</v>
      </c>
      <c r="H16" s="17">
        <f t="shared" si="0"/>
        <v>1</v>
      </c>
      <c r="I16" s="8"/>
    </row>
    <row r="17" spans="2:9" s="4" customFormat="1" ht="51" customHeight="1" thickBot="1" x14ac:dyDescent="0.4">
      <c r="B17" s="57"/>
      <c r="C17" s="5" t="s">
        <v>2</v>
      </c>
      <c r="D17" s="26">
        <v>57</v>
      </c>
      <c r="E17" s="26">
        <v>38</v>
      </c>
      <c r="F17" s="15">
        <f t="shared" si="2"/>
        <v>0.66666666666666663</v>
      </c>
      <c r="G17" s="26">
        <v>48</v>
      </c>
      <c r="H17" s="15">
        <f t="shared" si="0"/>
        <v>0.84210526315789469</v>
      </c>
      <c r="I17" s="55" t="s">
        <v>20</v>
      </c>
    </row>
    <row r="18" spans="2:9" s="4" customFormat="1" ht="51" customHeight="1" thickBot="1" x14ac:dyDescent="0.4">
      <c r="B18" s="58"/>
      <c r="C18" s="41" t="s">
        <v>3</v>
      </c>
      <c r="D18" s="36">
        <f>SUM(D15:D17)</f>
        <v>63</v>
      </c>
      <c r="E18" s="36">
        <f>SUM(E15:E17)</f>
        <v>44</v>
      </c>
      <c r="F18" s="37">
        <f t="shared" si="2"/>
        <v>0.69841269841269837</v>
      </c>
      <c r="G18" s="36">
        <f>SUM(G15:G17)</f>
        <v>54</v>
      </c>
      <c r="H18" s="37">
        <f t="shared" si="0"/>
        <v>0.8571428571428571</v>
      </c>
      <c r="I18" s="47"/>
    </row>
    <row r="19" spans="2:9" s="4" customFormat="1" ht="51" customHeight="1" x14ac:dyDescent="0.35">
      <c r="B19" s="56" t="s">
        <v>15</v>
      </c>
      <c r="C19" s="38" t="s">
        <v>0</v>
      </c>
      <c r="D19" s="30">
        <v>1</v>
      </c>
      <c r="E19" s="30">
        <v>1</v>
      </c>
      <c r="F19" s="19">
        <f t="shared" ref="F19:F22" si="4">E19/D19</f>
        <v>1</v>
      </c>
      <c r="G19" s="30">
        <v>1</v>
      </c>
      <c r="H19" s="19">
        <f t="shared" ref="H19:H22" si="5">G19/D19</f>
        <v>1</v>
      </c>
      <c r="I19" s="12"/>
    </row>
    <row r="20" spans="2:9" s="4" customFormat="1" ht="51" customHeight="1" x14ac:dyDescent="0.35">
      <c r="B20" s="57"/>
      <c r="C20" s="39" t="s">
        <v>1</v>
      </c>
      <c r="D20" s="28">
        <v>2</v>
      </c>
      <c r="E20" s="28">
        <v>2</v>
      </c>
      <c r="F20" s="17">
        <f t="shared" si="4"/>
        <v>1</v>
      </c>
      <c r="G20" s="28">
        <v>2</v>
      </c>
      <c r="H20" s="17">
        <f t="shared" si="5"/>
        <v>1</v>
      </c>
      <c r="I20" s="8"/>
    </row>
    <row r="21" spans="2:9" s="4" customFormat="1" ht="51" customHeight="1" thickBot="1" x14ac:dyDescent="0.4">
      <c r="B21" s="57"/>
      <c r="C21" s="5" t="s">
        <v>2</v>
      </c>
      <c r="D21" s="26">
        <v>45</v>
      </c>
      <c r="E21" s="26">
        <v>35</v>
      </c>
      <c r="F21" s="15">
        <f t="shared" si="4"/>
        <v>0.77777777777777779</v>
      </c>
      <c r="G21" s="26">
        <v>43</v>
      </c>
      <c r="H21" s="15">
        <f t="shared" si="5"/>
        <v>0.9555555555555556</v>
      </c>
      <c r="I21" s="9" t="s">
        <v>16</v>
      </c>
    </row>
    <row r="22" spans="2:9" s="4" customFormat="1" ht="51" customHeight="1" thickBot="1" x14ac:dyDescent="0.4">
      <c r="B22" s="58"/>
      <c r="C22" s="41" t="s">
        <v>3</v>
      </c>
      <c r="D22" s="36">
        <f>SUM(D19:D21)</f>
        <v>48</v>
      </c>
      <c r="E22" s="36">
        <f>SUM(E19:E21)</f>
        <v>38</v>
      </c>
      <c r="F22" s="37">
        <f t="shared" si="4"/>
        <v>0.79166666666666663</v>
      </c>
      <c r="G22" s="36">
        <f>SUM(G19:G21)</f>
        <v>46</v>
      </c>
      <c r="H22" s="37">
        <f t="shared" si="5"/>
        <v>0.95833333333333337</v>
      </c>
      <c r="I22" s="47"/>
    </row>
    <row r="23" spans="2:9" s="4" customFormat="1" ht="51" customHeight="1" x14ac:dyDescent="0.35">
      <c r="B23" s="59" t="s">
        <v>3</v>
      </c>
      <c r="C23" s="44" t="s">
        <v>0</v>
      </c>
      <c r="D23" s="31">
        <f t="shared" ref="D23:E25" si="6">D7+D11+D15+D19</f>
        <v>4</v>
      </c>
      <c r="E23" s="31">
        <f t="shared" si="6"/>
        <v>4</v>
      </c>
      <c r="F23" s="20">
        <f t="shared" si="2"/>
        <v>1</v>
      </c>
      <c r="G23" s="31">
        <f>G7+G11+G15+G19</f>
        <v>4</v>
      </c>
      <c r="H23" s="20">
        <f t="shared" si="0"/>
        <v>1</v>
      </c>
      <c r="I23" s="61"/>
    </row>
    <row r="24" spans="2:9" s="4" customFormat="1" ht="51" customHeight="1" x14ac:dyDescent="0.35">
      <c r="B24" s="60"/>
      <c r="C24" s="45" t="s">
        <v>1</v>
      </c>
      <c r="D24" s="32">
        <f t="shared" si="6"/>
        <v>16</v>
      </c>
      <c r="E24" s="32">
        <f t="shared" si="6"/>
        <v>15</v>
      </c>
      <c r="F24" s="21">
        <f t="shared" si="2"/>
        <v>0.9375</v>
      </c>
      <c r="G24" s="32">
        <f>G8+G12+G16+G20</f>
        <v>16</v>
      </c>
      <c r="H24" s="21">
        <f t="shared" si="0"/>
        <v>1</v>
      </c>
      <c r="I24" s="62"/>
    </row>
    <row r="25" spans="2:9" s="4" customFormat="1" ht="51" customHeight="1" thickBot="1" x14ac:dyDescent="0.4">
      <c r="B25" s="60"/>
      <c r="C25" s="46" t="s">
        <v>2</v>
      </c>
      <c r="D25" s="33">
        <f t="shared" si="6"/>
        <v>154</v>
      </c>
      <c r="E25" s="33">
        <f t="shared" si="6"/>
        <v>110</v>
      </c>
      <c r="F25" s="22">
        <f t="shared" si="2"/>
        <v>0.7142857142857143</v>
      </c>
      <c r="G25" s="33">
        <f>G9+G13+G17+G21</f>
        <v>136</v>
      </c>
      <c r="H25" s="22">
        <f t="shared" si="0"/>
        <v>0.88311688311688308</v>
      </c>
      <c r="I25" s="62"/>
    </row>
    <row r="26" spans="2:9" s="4" customFormat="1" ht="51" customHeight="1" thickBot="1" x14ac:dyDescent="0.4">
      <c r="B26" s="58"/>
      <c r="C26" s="41" t="s">
        <v>3</v>
      </c>
      <c r="D26" s="36">
        <f>SUM(D23:D25)</f>
        <v>174</v>
      </c>
      <c r="E26" s="36">
        <f>SUM(E23:E25)</f>
        <v>129</v>
      </c>
      <c r="F26" s="37">
        <f t="shared" si="2"/>
        <v>0.74137931034482762</v>
      </c>
      <c r="G26" s="36">
        <f>SUM(G23:G25)</f>
        <v>156</v>
      </c>
      <c r="H26" s="37">
        <f t="shared" ref="H26" si="7">G26/D26</f>
        <v>0.89655172413793105</v>
      </c>
      <c r="I26" s="63"/>
    </row>
    <row r="27" spans="2:9" ht="39.75" customHeight="1" x14ac:dyDescent="0.25">
      <c r="B27" s="52" t="s">
        <v>24</v>
      </c>
    </row>
  </sheetData>
  <autoFilter ref="D6:I25"/>
  <mergeCells count="12">
    <mergeCell ref="B11:B14"/>
    <mergeCell ref="B15:B18"/>
    <mergeCell ref="B23:B26"/>
    <mergeCell ref="I23:I26"/>
    <mergeCell ref="C5:C6"/>
    <mergeCell ref="B7:B10"/>
    <mergeCell ref="B5:B6"/>
    <mergeCell ref="D5:D6"/>
    <mergeCell ref="G5:G6"/>
    <mergeCell ref="I5:I6"/>
    <mergeCell ref="E5:E6"/>
    <mergeCell ref="B19:B22"/>
  </mergeCells>
  <phoneticPr fontId="1"/>
  <pageMargins left="0.70866141732283472" right="0.70866141732283472" top="0.35433070866141736" bottom="0.15748031496062992" header="0.31496062992125984" footer="0.31496062992125984"/>
  <pageSetup paperSize="8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3"/>
  <sheetViews>
    <sheetView showGridLines="0" view="pageBreakPreview" topLeftCell="A4" zoomScale="25" zoomScaleNormal="25" zoomScaleSheetLayoutView="25" workbookViewId="0">
      <selection activeCell="P29" sqref="P29"/>
    </sheetView>
  </sheetViews>
  <sheetFormatPr defaultRowHeight="15.75" x14ac:dyDescent="0.25"/>
  <cols>
    <col min="1" max="1" width="20.375" style="1" customWidth="1"/>
    <col min="2" max="2" width="12.25" style="1" customWidth="1"/>
    <col min="3" max="3" width="12.375" style="1" customWidth="1"/>
    <col min="4" max="4" width="9.125" style="1" customWidth="1"/>
    <col min="5" max="5" width="26.375" style="1" customWidth="1"/>
    <col min="6" max="7" width="17.875" style="1" customWidth="1"/>
    <col min="8" max="8" width="12.75" style="1" customWidth="1"/>
    <col min="9" max="13" width="16.25" style="1" customWidth="1"/>
    <col min="14" max="14" width="12.5" style="1" customWidth="1"/>
    <col min="15" max="15" width="9" style="1" customWidth="1"/>
    <col min="16" max="16" width="13.25" style="1" customWidth="1"/>
    <col min="17" max="17" width="18" style="1" customWidth="1"/>
    <col min="18" max="18" width="15.25" style="1" customWidth="1"/>
    <col min="19" max="19" width="69.125" style="1" customWidth="1"/>
    <col min="20" max="20" width="15.25" style="1" customWidth="1"/>
    <col min="21" max="21" width="54.25" style="1" customWidth="1"/>
    <col min="22" max="22" width="63.25" style="1" customWidth="1"/>
    <col min="23" max="23" width="5.5" style="1" customWidth="1"/>
    <col min="24" max="16384" width="9" style="1"/>
  </cols>
  <sheetData>
    <row r="1" spans="2:23" ht="38.25" customHeight="1" x14ac:dyDescent="0.25"/>
    <row r="2" spans="2:23" ht="77.25" customHeight="1" x14ac:dyDescent="0.25">
      <c r="B2" s="50" t="s">
        <v>21</v>
      </c>
    </row>
    <row r="3" spans="2:23" ht="135" customHeight="1" x14ac:dyDescent="0.7">
      <c r="B3" s="51" t="s">
        <v>5</v>
      </c>
    </row>
    <row r="4" spans="2:23" ht="33" customHeight="1" thickBot="1" x14ac:dyDescent="0.75">
      <c r="B4" s="51"/>
    </row>
    <row r="5" spans="2:23" ht="409.5" customHeight="1" x14ac:dyDescent="0.25">
      <c r="B5" s="75" t="s">
        <v>23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7"/>
      <c r="W5" s="3" t="s">
        <v>22</v>
      </c>
    </row>
    <row r="6" spans="2:23" x14ac:dyDescent="0.25"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80"/>
    </row>
    <row r="7" spans="2:23" x14ac:dyDescent="0.25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80"/>
    </row>
    <row r="8" spans="2:23" x14ac:dyDescent="0.25"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80"/>
    </row>
    <row r="9" spans="2:23" ht="227.25" customHeight="1" thickBot="1" x14ac:dyDescent="0.3">
      <c r="B9" s="81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3"/>
    </row>
    <row r="13" spans="2:23" ht="90.75" customHeight="1" x14ac:dyDescent="0.25"/>
  </sheetData>
  <mergeCells count="1">
    <mergeCell ref="B5:V9"/>
  </mergeCells>
  <phoneticPr fontId="20"/>
  <pageMargins left="0.70866141732283472" right="0.70866141732283472" top="1.3385826771653544" bottom="0.74803149606299213" header="0.31496062992125984" footer="0.31496062992125984"/>
  <pageSetup paperSize="8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結果概要①</vt:lpstr>
      <vt:lpstr>結果概要②</vt:lpstr>
      <vt:lpstr>結果概要①!Print_Area</vt:lpstr>
      <vt:lpstr>結果概要②!Print_Area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2019-01-28T11:33:11Z</dcterms:created>
  <dcterms:modified xsi:type="dcterms:W3CDTF">2019-01-29T03:05:48Z</dcterms:modified>
</cp:coreProperties>
</file>