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765" yWindow="-45" windowWidth="14805" windowHeight="8010" tabRatio="707"/>
  </bookViews>
  <sheets>
    <sheet name="NCD部会資料" sheetId="23" r:id="rId1"/>
  </sheets>
  <calcPr calcId="145621"/>
</workbook>
</file>

<file path=xl/calcChain.xml><?xml version="1.0" encoding="utf-8"?>
<calcChain xmlns="http://schemas.openxmlformats.org/spreadsheetml/2006/main">
  <c r="D32" i="23" l="1"/>
  <c r="E32" i="23"/>
  <c r="G32" i="23"/>
  <c r="J32" i="23"/>
  <c r="K32" i="23"/>
  <c r="L32" i="23"/>
  <c r="N32" i="23"/>
  <c r="S32" i="23"/>
  <c r="H31" i="23" l="1"/>
  <c r="H30" i="23"/>
  <c r="N29" i="23"/>
  <c r="O27" i="23" s="1"/>
  <c r="L29" i="23"/>
  <c r="K29" i="23"/>
  <c r="J29" i="23"/>
  <c r="G29" i="23"/>
  <c r="D29" i="23"/>
  <c r="H27" i="23"/>
  <c r="H29" i="23" s="1"/>
  <c r="F27" i="23"/>
  <c r="N26" i="23"/>
  <c r="L26" i="23"/>
  <c r="K26" i="23"/>
  <c r="J26" i="23"/>
  <c r="I26" i="23"/>
  <c r="H26" i="23"/>
  <c r="G26" i="23"/>
  <c r="D26" i="23"/>
  <c r="N25" i="23"/>
  <c r="O23" i="23" s="1"/>
  <c r="L25" i="23"/>
  <c r="K25" i="23"/>
  <c r="J25" i="23"/>
  <c r="I25" i="23"/>
  <c r="H25" i="23"/>
  <c r="D25" i="23"/>
  <c r="F23" i="23" s="1"/>
  <c r="N22" i="23"/>
  <c r="L22" i="23"/>
  <c r="K22" i="23"/>
  <c r="J22" i="23"/>
  <c r="I22" i="23"/>
  <c r="H22" i="23"/>
  <c r="D22" i="23"/>
  <c r="N21" i="23"/>
  <c r="L21" i="23"/>
  <c r="K21" i="23"/>
  <c r="J21" i="23"/>
  <c r="I21" i="23"/>
  <c r="H21" i="23"/>
  <c r="D21" i="23"/>
  <c r="N20" i="23"/>
  <c r="O18" i="23" s="1"/>
  <c r="L20" i="23"/>
  <c r="I20" i="23"/>
  <c r="D20" i="23"/>
  <c r="H19" i="23"/>
  <c r="H18" i="23"/>
  <c r="F18" i="23"/>
  <c r="N17" i="23"/>
  <c r="L17" i="23"/>
  <c r="K17" i="23"/>
  <c r="J17" i="23"/>
  <c r="I17" i="23"/>
  <c r="G17" i="23"/>
  <c r="D17" i="23"/>
  <c r="H17" i="23" s="1"/>
  <c r="I16" i="23"/>
  <c r="H16" i="23"/>
  <c r="H15" i="23"/>
  <c r="I15" i="23" s="1"/>
  <c r="I14" i="23"/>
  <c r="N10" i="23"/>
  <c r="O8" i="23" s="1"/>
  <c r="L10" i="23"/>
  <c r="K10" i="23"/>
  <c r="J10" i="23"/>
  <c r="G10" i="23"/>
  <c r="D10" i="23"/>
  <c r="H8" i="23"/>
  <c r="H10" i="23" s="1"/>
  <c r="F8" i="23"/>
  <c r="N7" i="23"/>
  <c r="O5" i="23" s="1"/>
  <c r="L7" i="23"/>
  <c r="K7" i="23"/>
  <c r="J7" i="23"/>
  <c r="I7" i="23"/>
  <c r="G7" i="23"/>
  <c r="D7" i="23"/>
  <c r="F5" i="23" s="1"/>
  <c r="H6" i="23"/>
  <c r="H5" i="23"/>
  <c r="F32" i="23" l="1"/>
  <c r="H32" i="23"/>
  <c r="O32" i="23"/>
  <c r="I27" i="23"/>
  <c r="I29" i="23" s="1"/>
  <c r="H20" i="23"/>
  <c r="H7" i="23"/>
  <c r="I8" i="23"/>
  <c r="I32" i="23" l="1"/>
  <c r="I10" i="23"/>
</calcChain>
</file>

<file path=xl/sharedStrings.xml><?xml version="1.0" encoding="utf-8"?>
<sst xmlns="http://schemas.openxmlformats.org/spreadsheetml/2006/main" count="134" uniqueCount="84">
  <si>
    <t>市町村名</t>
    <rPh sb="0" eb="3">
      <t>シチョウソン</t>
    </rPh>
    <rPh sb="3" eb="4">
      <t>ナ</t>
    </rPh>
    <phoneticPr fontId="2"/>
  </si>
  <si>
    <t>堺市</t>
    <rPh sb="0" eb="2">
      <t>サカイシ</t>
    </rPh>
    <phoneticPr fontId="2"/>
  </si>
  <si>
    <t>豊能町</t>
    <rPh sb="0" eb="3">
      <t>トヨノチョウ</t>
    </rPh>
    <phoneticPr fontId="2"/>
  </si>
  <si>
    <t>事業区分</t>
    <rPh sb="0" eb="2">
      <t>ジギョウ</t>
    </rPh>
    <rPh sb="2" eb="4">
      <t>クブン</t>
    </rPh>
    <phoneticPr fontId="2"/>
  </si>
  <si>
    <t>藤井寺市</t>
    <rPh sb="0" eb="4">
      <t>フジイデラシ</t>
    </rPh>
    <phoneticPr fontId="2"/>
  </si>
  <si>
    <t>枚方市</t>
    <rPh sb="0" eb="3">
      <t>ヒラカタシ</t>
    </rPh>
    <phoneticPr fontId="2"/>
  </si>
  <si>
    <t>河内長野市</t>
    <rPh sb="0" eb="5">
      <t>カワチナガノシ</t>
    </rPh>
    <phoneticPr fontId="2"/>
  </si>
  <si>
    <t>太子町</t>
    <rPh sb="0" eb="3">
      <t>タイシチョウ</t>
    </rPh>
    <phoneticPr fontId="2"/>
  </si>
  <si>
    <t>※１　選択事業　ア：メール　イ：運動　ウ：食事　エ：ICT</t>
    <phoneticPr fontId="2"/>
  </si>
  <si>
    <t>合計</t>
    <rPh sb="0" eb="2">
      <t>ゴウケイ</t>
    </rPh>
    <phoneticPr fontId="2"/>
  </si>
  <si>
    <t>計</t>
    <rPh sb="0" eb="1">
      <t>ケイ</t>
    </rPh>
    <phoneticPr fontId="2"/>
  </si>
  <si>
    <t>1/2</t>
    <phoneticPr fontId="2"/>
  </si>
  <si>
    <t>選択事業（イ）</t>
    <rPh sb="0" eb="2">
      <t>センタク</t>
    </rPh>
    <rPh sb="2" eb="4">
      <t>ジギョウ</t>
    </rPh>
    <phoneticPr fontId="2"/>
  </si>
  <si>
    <t>必須事業</t>
    <rPh sb="0" eb="2">
      <t>ヒッス</t>
    </rPh>
    <rPh sb="2" eb="4">
      <t>ジギョウ</t>
    </rPh>
    <phoneticPr fontId="2"/>
  </si>
  <si>
    <t>－</t>
    <phoneticPr fontId="2"/>
  </si>
  <si>
    <t>選択事業（ア）</t>
    <rPh sb="0" eb="2">
      <t>センタク</t>
    </rPh>
    <rPh sb="2" eb="4">
      <t>ジギョウ</t>
    </rPh>
    <phoneticPr fontId="2"/>
  </si>
  <si>
    <t>1/3</t>
    <phoneticPr fontId="2"/>
  </si>
  <si>
    <t>1/2</t>
    <phoneticPr fontId="2"/>
  </si>
  <si>
    <t>選択事業（ウ）</t>
    <rPh sb="0" eb="2">
      <t>センタク</t>
    </rPh>
    <rPh sb="2" eb="4">
      <t>ジギョウ</t>
    </rPh>
    <phoneticPr fontId="2"/>
  </si>
  <si>
    <t>補助率</t>
    <rPh sb="0" eb="3">
      <t>ホジョリツ</t>
    </rPh>
    <phoneticPr fontId="2"/>
  </si>
  <si>
    <t>総事業費</t>
    <rPh sb="0" eb="1">
      <t>ソウ</t>
    </rPh>
    <rPh sb="1" eb="3">
      <t>ジギョウ</t>
    </rPh>
    <rPh sb="3" eb="4">
      <t>ヒ</t>
    </rPh>
    <phoneticPr fontId="2"/>
  </si>
  <si>
    <t>（単位：円）</t>
    <rPh sb="1" eb="3">
      <t>タンイ</t>
    </rPh>
    <rPh sb="4" eb="5">
      <t>エン</t>
    </rPh>
    <phoneticPr fontId="2"/>
  </si>
  <si>
    <t>河南町</t>
    <rPh sb="0" eb="2">
      <t>カナン</t>
    </rPh>
    <rPh sb="2" eb="3">
      <t>チョウ</t>
    </rPh>
    <phoneticPr fontId="2"/>
  </si>
  <si>
    <t>対象経費の支出予定額</t>
    <rPh sb="0" eb="2">
      <t>タイショウ</t>
    </rPh>
    <rPh sb="2" eb="4">
      <t>ケイヒ</t>
    </rPh>
    <rPh sb="5" eb="7">
      <t>シシュツ</t>
    </rPh>
    <rPh sb="7" eb="9">
      <t>ヨテイ</t>
    </rPh>
    <rPh sb="9" eb="10">
      <t>ガク</t>
    </rPh>
    <phoneticPr fontId="2"/>
  </si>
  <si>
    <t>選定額</t>
    <rPh sb="0" eb="2">
      <t>センテイ</t>
    </rPh>
    <rPh sb="2" eb="3">
      <t>ガク</t>
    </rPh>
    <phoneticPr fontId="2"/>
  </si>
  <si>
    <t>収入
予定額</t>
    <rPh sb="0" eb="2">
      <t>シュウニュウ</t>
    </rPh>
    <rPh sb="3" eb="5">
      <t>ヨテイ</t>
    </rPh>
    <rPh sb="5" eb="6">
      <t>ガク</t>
    </rPh>
    <phoneticPr fontId="2"/>
  </si>
  <si>
    <t>差引
事業費</t>
    <rPh sb="0" eb="2">
      <t>サシヒキ</t>
    </rPh>
    <rPh sb="3" eb="5">
      <t>ジギョウ</t>
    </rPh>
    <rPh sb="5" eb="6">
      <t>ヒ</t>
    </rPh>
    <phoneticPr fontId="2"/>
  </si>
  <si>
    <t>補助
基準額</t>
    <rPh sb="0" eb="2">
      <t>ホジョ</t>
    </rPh>
    <rPh sb="3" eb="5">
      <t>キジュン</t>
    </rPh>
    <rPh sb="5" eb="6">
      <t>ガク</t>
    </rPh>
    <phoneticPr fontId="2"/>
  </si>
  <si>
    <t>補助
基本額</t>
    <rPh sb="0" eb="2">
      <t>ホジョ</t>
    </rPh>
    <rPh sb="3" eb="5">
      <t>キホン</t>
    </rPh>
    <rPh sb="5" eb="6">
      <t>ガク</t>
    </rPh>
    <phoneticPr fontId="2"/>
  </si>
  <si>
    <t>※２　補助率　　国保特定健診受診率が全国平均を超える市町村は１/３　　全国平均以下の市町村は１/２　　（H25年度全国平均 ： 34.3％）</t>
    <rPh sb="3" eb="6">
      <t>ホジョリツ</t>
    </rPh>
    <rPh sb="8" eb="10">
      <t>コクホ</t>
    </rPh>
    <rPh sb="10" eb="12">
      <t>トクテイ</t>
    </rPh>
    <rPh sb="12" eb="14">
      <t>ケンシン</t>
    </rPh>
    <rPh sb="14" eb="16">
      <t>ジュシン</t>
    </rPh>
    <rPh sb="16" eb="17">
      <t>リツ</t>
    </rPh>
    <rPh sb="18" eb="20">
      <t>ゼンコク</t>
    </rPh>
    <rPh sb="20" eb="22">
      <t>ヘイキン</t>
    </rPh>
    <rPh sb="23" eb="24">
      <t>コ</t>
    </rPh>
    <rPh sb="26" eb="29">
      <t>シチョウソン</t>
    </rPh>
    <rPh sb="35" eb="37">
      <t>ゼンコク</t>
    </rPh>
    <rPh sb="37" eb="39">
      <t>ヘイキン</t>
    </rPh>
    <rPh sb="39" eb="41">
      <t>イカ</t>
    </rPh>
    <rPh sb="42" eb="45">
      <t>シチョウソン</t>
    </rPh>
    <rPh sb="55" eb="57">
      <t>ネンド</t>
    </rPh>
    <rPh sb="57" eb="59">
      <t>ゼンコク</t>
    </rPh>
    <rPh sb="59" eb="61">
      <t>ヘイキン</t>
    </rPh>
    <phoneticPr fontId="2"/>
  </si>
  <si>
    <t>予算</t>
    <rPh sb="0" eb="2">
      <t>ヨサン</t>
    </rPh>
    <phoneticPr fontId="2"/>
  </si>
  <si>
    <t>寝屋川市</t>
    <rPh sb="0" eb="4">
      <t>ネヤガワシ</t>
    </rPh>
    <phoneticPr fontId="2"/>
  </si>
  <si>
    <t>阪南市</t>
    <rPh sb="0" eb="3">
      <t>ハンナンシ</t>
    </rPh>
    <phoneticPr fontId="2"/>
  </si>
  <si>
    <t>H25国保特定健診受診率</t>
    <rPh sb="3" eb="5">
      <t>コクホ</t>
    </rPh>
    <rPh sb="5" eb="7">
      <t>トクテイ</t>
    </rPh>
    <rPh sb="7" eb="9">
      <t>ケンシン</t>
    </rPh>
    <rPh sb="9" eb="11">
      <t>ジュシン</t>
    </rPh>
    <rPh sb="11" eb="12">
      <t>リツ</t>
    </rPh>
    <phoneticPr fontId="2"/>
  </si>
  <si>
    <t>26.6%</t>
    <phoneticPr fontId="2"/>
  </si>
  <si>
    <t>30.8%</t>
    <phoneticPr fontId="2"/>
  </si>
  <si>
    <t>39.1%</t>
    <phoneticPr fontId="2"/>
  </si>
  <si>
    <t>31.9%</t>
    <phoneticPr fontId="2"/>
  </si>
  <si>
    <t>47.2%</t>
    <phoneticPr fontId="2"/>
  </si>
  <si>
    <t>33.5%</t>
    <phoneticPr fontId="2"/>
  </si>
  <si>
    <t>41.5%</t>
    <phoneticPr fontId="2"/>
  </si>
  <si>
    <t>33.6%</t>
    <phoneticPr fontId="2"/>
  </si>
  <si>
    <t>29.9%</t>
    <phoneticPr fontId="2"/>
  </si>
  <si>
    <t>府補助額（円）</t>
    <rPh sb="0" eb="1">
      <t>フ</t>
    </rPh>
    <rPh sb="1" eb="3">
      <t>ホジョ</t>
    </rPh>
    <rPh sb="3" eb="4">
      <t>ガク</t>
    </rPh>
    <rPh sb="5" eb="6">
      <t>エン</t>
    </rPh>
    <phoneticPr fontId="2"/>
  </si>
  <si>
    <t>総事業費（円）</t>
    <rPh sb="0" eb="1">
      <t>ソウ</t>
    </rPh>
    <rPh sb="1" eb="3">
      <t>ジギョウ</t>
    </rPh>
    <rPh sb="3" eb="4">
      <t>ヒ</t>
    </rPh>
    <rPh sb="5" eb="6">
      <t>エン</t>
    </rPh>
    <phoneticPr fontId="2"/>
  </si>
  <si>
    <t>事　　業　　内　　容</t>
    <rPh sb="0" eb="1">
      <t>コト</t>
    </rPh>
    <rPh sb="3" eb="4">
      <t>ギョウ</t>
    </rPh>
    <rPh sb="6" eb="7">
      <t>ウチ</t>
    </rPh>
    <rPh sb="9" eb="10">
      <t>カタチ</t>
    </rPh>
    <phoneticPr fontId="2"/>
  </si>
  <si>
    <t>太子町民</t>
    <rPh sb="0" eb="2">
      <t>タイシチョウ</t>
    </rPh>
    <rPh sb="2" eb="3">
      <t>ミン</t>
    </rPh>
    <phoneticPr fontId="2"/>
  </si>
  <si>
    <t>事業対象者</t>
    <rPh sb="0" eb="2">
      <t>ジギョウ</t>
    </rPh>
    <rPh sb="2" eb="4">
      <t>タイショウ</t>
    </rPh>
    <rPh sb="4" eb="5">
      <t>シャ</t>
    </rPh>
    <phoneticPr fontId="2"/>
  </si>
  <si>
    <t>20歳以上の藤井寺市民</t>
    <rPh sb="1" eb="4">
      <t>サイイジョウ</t>
    </rPh>
    <rPh sb="6" eb="9">
      <t>フジイデラ</t>
    </rPh>
    <rPh sb="9" eb="11">
      <t>シミン</t>
    </rPh>
    <phoneticPr fontId="2"/>
  </si>
  <si>
    <t>河南町民</t>
    <rPh sb="0" eb="2">
      <t>カナン</t>
    </rPh>
    <rPh sb="2" eb="3">
      <t>チョウ</t>
    </rPh>
    <phoneticPr fontId="2"/>
  </si>
  <si>
    <t>豊能町民</t>
    <rPh sb="0" eb="2">
      <t>トヨノ</t>
    </rPh>
    <rPh sb="2" eb="3">
      <t>チョウ</t>
    </rPh>
    <phoneticPr fontId="2"/>
  </si>
  <si>
    <t>20歳以上の河内長野市民</t>
    <rPh sb="1" eb="4">
      <t>サイイジョウ</t>
    </rPh>
    <rPh sb="6" eb="8">
      <t>カワチ</t>
    </rPh>
    <rPh sb="8" eb="10">
      <t>ナガノ</t>
    </rPh>
    <rPh sb="10" eb="12">
      <t>シミン</t>
    </rPh>
    <phoneticPr fontId="2"/>
  </si>
  <si>
    <t>15歳以上の寝屋川市民</t>
    <rPh sb="2" eb="5">
      <t>サイイジョウ</t>
    </rPh>
    <rPh sb="6" eb="9">
      <t>ネヤガワ</t>
    </rPh>
    <rPh sb="9" eb="11">
      <t>シミン</t>
    </rPh>
    <phoneticPr fontId="2"/>
  </si>
  <si>
    <t>インセンティブ
提供予定数</t>
    <rPh sb="8" eb="10">
      <t>テイキョウ</t>
    </rPh>
    <rPh sb="10" eb="12">
      <t>ヨテイ</t>
    </rPh>
    <rPh sb="12" eb="13">
      <t>スウ</t>
    </rPh>
    <phoneticPr fontId="2"/>
  </si>
  <si>
    <t>住民数
（H27.1.1現在）</t>
    <rPh sb="0" eb="2">
      <t>ジュウミン</t>
    </rPh>
    <rPh sb="2" eb="3">
      <t>スウ</t>
    </rPh>
    <rPh sb="12" eb="14">
      <t>ゲンザイ</t>
    </rPh>
    <phoneticPr fontId="2"/>
  </si>
  <si>
    <t>※３　貯めたポイントに応じて応募できる記念品の応募締切及び抽選会を2月以降に設定しているため、現時点における参加者数は不明</t>
    <rPh sb="3" eb="4">
      <t>タ</t>
    </rPh>
    <rPh sb="11" eb="12">
      <t>オウ</t>
    </rPh>
    <rPh sb="14" eb="16">
      <t>オウボ</t>
    </rPh>
    <rPh sb="19" eb="22">
      <t>キネンヒン</t>
    </rPh>
    <rPh sb="23" eb="25">
      <t>オウボ</t>
    </rPh>
    <rPh sb="25" eb="27">
      <t>シメキリ</t>
    </rPh>
    <rPh sb="27" eb="28">
      <t>オヨ</t>
    </rPh>
    <rPh sb="29" eb="32">
      <t>チュウセンカイ</t>
    </rPh>
    <rPh sb="34" eb="35">
      <t>ガツ</t>
    </rPh>
    <rPh sb="35" eb="37">
      <t>イコウ</t>
    </rPh>
    <rPh sb="38" eb="40">
      <t>セッテイ</t>
    </rPh>
    <rPh sb="47" eb="50">
      <t>ゲンジテン</t>
    </rPh>
    <rPh sb="54" eb="57">
      <t>サンカシャ</t>
    </rPh>
    <rPh sb="57" eb="58">
      <t>スウ</t>
    </rPh>
    <rPh sb="59" eb="61">
      <t>フメイ</t>
    </rPh>
    <phoneticPr fontId="2"/>
  </si>
  <si>
    <t>１/２</t>
    <phoneticPr fontId="2"/>
  </si>
  <si>
    <t>特典を付与する事業
補助率</t>
    <rPh sb="0" eb="2">
      <t>トクテン</t>
    </rPh>
    <rPh sb="3" eb="5">
      <t>フヨ</t>
    </rPh>
    <rPh sb="7" eb="9">
      <t>ジギョウ</t>
    </rPh>
    <rPh sb="10" eb="13">
      <t>ホジョリツ</t>
    </rPh>
    <phoneticPr fontId="2"/>
  </si>
  <si>
    <t>１/３</t>
    <phoneticPr fontId="2"/>
  </si>
  <si>
    <t>20歳以上の堺市民
（在勤も含む）</t>
    <rPh sb="1" eb="4">
      <t>サイイジョウ</t>
    </rPh>
    <rPh sb="5" eb="7">
      <t>サカイシ</t>
    </rPh>
    <rPh sb="7" eb="8">
      <t>シ</t>
    </rPh>
    <rPh sb="8" eb="9">
      <t>ミン</t>
    </rPh>
    <rPh sb="11" eb="13">
      <t>ザイキン</t>
    </rPh>
    <rPh sb="14" eb="15">
      <t>フク</t>
    </rPh>
    <phoneticPr fontId="2"/>
  </si>
  <si>
    <t>枚方市民
（在勤・在学も含む）</t>
    <rPh sb="0" eb="3">
      <t>ヒラカタシミン</t>
    </rPh>
    <rPh sb="5" eb="6">
      <t>サカイシ</t>
    </rPh>
    <rPh sb="6" eb="8">
      <t>ザイキン</t>
    </rPh>
    <rPh sb="8" eb="10">
      <t>ザイガク</t>
    </rPh>
    <rPh sb="12" eb="13">
      <t>フク</t>
    </rPh>
    <phoneticPr fontId="2"/>
  </si>
  <si>
    <t>阪南市民
（在勤・在学を含む）</t>
    <rPh sb="0" eb="2">
      <t>ハンナン</t>
    </rPh>
    <rPh sb="3" eb="4">
      <t>ミン</t>
    </rPh>
    <rPh sb="6" eb="8">
      <t>ザイキン</t>
    </rPh>
    <rPh sb="7" eb="9">
      <t>ザイガク</t>
    </rPh>
    <rPh sb="10" eb="11">
      <t>フク</t>
    </rPh>
    <phoneticPr fontId="2"/>
  </si>
  <si>
    <t>「食事」</t>
    <rPh sb="1" eb="3">
      <t>ショクジ</t>
    </rPh>
    <phoneticPr fontId="2"/>
  </si>
  <si>
    <t>「運動」</t>
    <rPh sb="1" eb="3">
      <t>ウンドウ</t>
    </rPh>
    <phoneticPr fontId="2"/>
  </si>
  <si>
    <t>運動</t>
    <rPh sb="0" eb="2">
      <t>ウンドウ</t>
    </rPh>
    <phoneticPr fontId="2"/>
  </si>
  <si>
    <t>「情報」
「運動」</t>
    <rPh sb="1" eb="3">
      <t>ジョウホウ</t>
    </rPh>
    <rPh sb="6" eb="8">
      <t>ウンドウ</t>
    </rPh>
    <phoneticPr fontId="2"/>
  </si>
  <si>
    <t>連携
事業</t>
    <rPh sb="0" eb="2">
      <t>レンケイ</t>
    </rPh>
    <rPh sb="3" eb="5">
      <t>ジギョウ</t>
    </rPh>
    <phoneticPr fontId="2"/>
  </si>
  <si>
    <t>※連携事業…健康を意識した行動を府民に継続していただけるしくみとして、一項目以上と連携してマイレージ事業を実施することが補助の要件。</t>
    <rPh sb="1" eb="3">
      <t>レンケイ</t>
    </rPh>
    <rPh sb="3" eb="5">
      <t>ジギョウ</t>
    </rPh>
    <rPh sb="6" eb="8">
      <t>ケンコウ</t>
    </rPh>
    <rPh sb="9" eb="11">
      <t>イシキ</t>
    </rPh>
    <rPh sb="13" eb="15">
      <t>コウドウ</t>
    </rPh>
    <rPh sb="16" eb="18">
      <t>フミン</t>
    </rPh>
    <rPh sb="19" eb="21">
      <t>ケイゾク</t>
    </rPh>
    <rPh sb="35" eb="36">
      <t>ヒト</t>
    </rPh>
    <rPh sb="36" eb="38">
      <t>コウモク</t>
    </rPh>
    <rPh sb="38" eb="40">
      <t>イジョウ</t>
    </rPh>
    <rPh sb="41" eb="43">
      <t>レンケイ</t>
    </rPh>
    <rPh sb="50" eb="52">
      <t>ジギョウ</t>
    </rPh>
    <rPh sb="53" eb="55">
      <t>ジッシ</t>
    </rPh>
    <rPh sb="60" eb="62">
      <t>ホジョ</t>
    </rPh>
    <rPh sb="63" eb="65">
      <t>ヨウケン</t>
    </rPh>
    <phoneticPr fontId="2"/>
  </si>
  <si>
    <t>「情報」…継続受診を促すため、メールを活用した受診勧奨のしくみや健康情報メールマガジン等の発行など。</t>
    <rPh sb="1" eb="3">
      <t>ジョウホウ</t>
    </rPh>
    <rPh sb="5" eb="7">
      <t>ケイゾク</t>
    </rPh>
    <rPh sb="7" eb="9">
      <t>ジュシン</t>
    </rPh>
    <rPh sb="10" eb="11">
      <t>ウナガ</t>
    </rPh>
    <rPh sb="19" eb="21">
      <t>カツヨウ</t>
    </rPh>
    <rPh sb="23" eb="25">
      <t>ジュシン</t>
    </rPh>
    <rPh sb="25" eb="27">
      <t>カンショウ</t>
    </rPh>
    <rPh sb="32" eb="34">
      <t>ケンコウ</t>
    </rPh>
    <rPh sb="34" eb="36">
      <t>ジョウホウ</t>
    </rPh>
    <rPh sb="43" eb="44">
      <t>トウ</t>
    </rPh>
    <rPh sb="45" eb="47">
      <t>ハッコウ</t>
    </rPh>
    <phoneticPr fontId="2"/>
  </si>
  <si>
    <t>「運動」…身体活動を促すため、体育施設等との連携した事業。</t>
    <rPh sb="1" eb="3">
      <t>ウンドウ</t>
    </rPh>
    <rPh sb="5" eb="7">
      <t>シンタイ</t>
    </rPh>
    <rPh sb="7" eb="9">
      <t>カツドウ</t>
    </rPh>
    <rPh sb="10" eb="11">
      <t>ウナガ</t>
    </rPh>
    <rPh sb="15" eb="17">
      <t>タイイク</t>
    </rPh>
    <rPh sb="17" eb="19">
      <t>シセツ</t>
    </rPh>
    <rPh sb="19" eb="20">
      <t>トウ</t>
    </rPh>
    <rPh sb="22" eb="24">
      <t>レンケイ</t>
    </rPh>
    <rPh sb="26" eb="28">
      <t>ジギョウ</t>
    </rPh>
    <phoneticPr fontId="2"/>
  </si>
  <si>
    <t>「新たな試み」…スマートフォンなど、ICT技術を活用した健康づくりを支援するモデル事業。</t>
    <rPh sb="1" eb="2">
      <t>アラ</t>
    </rPh>
    <rPh sb="4" eb="5">
      <t>ココロ</t>
    </rPh>
    <rPh sb="21" eb="23">
      <t>ギジュツ</t>
    </rPh>
    <rPh sb="24" eb="26">
      <t>カツヨウ</t>
    </rPh>
    <rPh sb="28" eb="30">
      <t>ケンコウ</t>
    </rPh>
    <rPh sb="34" eb="36">
      <t>シエン</t>
    </rPh>
    <rPh sb="41" eb="43">
      <t>ジギョウ</t>
    </rPh>
    <phoneticPr fontId="2"/>
  </si>
  <si>
    <t>「食事」…府が普及を進める「うちのお店も健康づくり応援団の店」等の協力店と連携した事業。</t>
    <rPh sb="1" eb="3">
      <t>ショクジ</t>
    </rPh>
    <rPh sb="5" eb="6">
      <t>フ</t>
    </rPh>
    <rPh sb="7" eb="9">
      <t>フキュウ</t>
    </rPh>
    <rPh sb="10" eb="11">
      <t>スス</t>
    </rPh>
    <rPh sb="18" eb="19">
      <t>ミセ</t>
    </rPh>
    <rPh sb="20" eb="22">
      <t>ケンコウ</t>
    </rPh>
    <rPh sb="25" eb="27">
      <t>オウエン</t>
    </rPh>
    <rPh sb="27" eb="28">
      <t>ダン</t>
    </rPh>
    <rPh sb="29" eb="30">
      <t>ミセ</t>
    </rPh>
    <rPh sb="31" eb="32">
      <t>トウ</t>
    </rPh>
    <rPh sb="33" eb="35">
      <t>キョウリョク</t>
    </rPh>
    <rPh sb="35" eb="36">
      <t>ミセ</t>
    </rPh>
    <rPh sb="37" eb="39">
      <t>レンケイ</t>
    </rPh>
    <rPh sb="41" eb="43">
      <t>ジギョウ</t>
    </rPh>
    <phoneticPr fontId="2"/>
  </si>
  <si>
    <t>補助
所要額
（端数処理）</t>
    <rPh sb="0" eb="2">
      <t>ホジョ</t>
    </rPh>
    <rPh sb="3" eb="5">
      <t>ショヨウ</t>
    </rPh>
    <rPh sb="5" eb="6">
      <t>ガク</t>
    </rPh>
    <rPh sb="8" eb="10">
      <t>ハスウ</t>
    </rPh>
    <rPh sb="10" eb="12">
      <t>ショリ</t>
    </rPh>
    <phoneticPr fontId="2"/>
  </si>
  <si>
    <t>平成27年度　大阪府市町村健康づくり推進事業（健康マイレージ事業）実施市町村一覧</t>
    <rPh sb="0" eb="2">
      <t>ヘイセイ</t>
    </rPh>
    <rPh sb="4" eb="6">
      <t>ネンド</t>
    </rPh>
    <rPh sb="7" eb="10">
      <t>オオサカフ</t>
    </rPh>
    <rPh sb="10" eb="13">
      <t>シチョウソン</t>
    </rPh>
    <rPh sb="13" eb="15">
      <t>ケンコウ</t>
    </rPh>
    <rPh sb="18" eb="20">
      <t>スイシン</t>
    </rPh>
    <rPh sb="20" eb="22">
      <t>ジギョウ</t>
    </rPh>
    <rPh sb="23" eb="25">
      <t>ケンコウ</t>
    </rPh>
    <rPh sb="30" eb="32">
      <t>ジギョウ</t>
    </rPh>
    <rPh sb="33" eb="35">
      <t>ジッシ</t>
    </rPh>
    <rPh sb="35" eb="38">
      <t>シチョウソン</t>
    </rPh>
    <rPh sb="38" eb="40">
      <t>イチラン</t>
    </rPh>
    <phoneticPr fontId="2"/>
  </si>
  <si>
    <t>【名称】さかい健康づくりポイントラリー
生活プログラム（私の健康宣言）、お出かけプログラム（市が指定するジョギングイベント等の参加）、健（検）診プログラム（特定健診、各種がん検診等の受診）でポイントを貯め、ポイントが貯まったら賞品を選んで応募。抽選で地元特産の自転車や包丁等がもらえる。</t>
    <rPh sb="1" eb="3">
      <t>メイショウ</t>
    </rPh>
    <rPh sb="7" eb="9">
      <t>ケンコウ</t>
    </rPh>
    <rPh sb="22" eb="24">
      <t>セイカツ</t>
    </rPh>
    <rPh sb="30" eb="31">
      <t>ワタシ</t>
    </rPh>
    <rPh sb="32" eb="34">
      <t>ケンコウ</t>
    </rPh>
    <rPh sb="34" eb="36">
      <t>センゲン</t>
    </rPh>
    <rPh sb="39" eb="40">
      <t>デ</t>
    </rPh>
    <rPh sb="48" eb="49">
      <t>シ</t>
    </rPh>
    <rPh sb="50" eb="52">
      <t>シテイ</t>
    </rPh>
    <rPh sb="63" eb="64">
      <t>ナド</t>
    </rPh>
    <rPh sb="65" eb="67">
      <t>サンカ</t>
    </rPh>
    <rPh sb="80" eb="82">
      <t>トクテイ</t>
    </rPh>
    <rPh sb="82" eb="84">
      <t>ケンシン</t>
    </rPh>
    <rPh sb="85" eb="87">
      <t>カクシュ</t>
    </rPh>
    <rPh sb="89" eb="91">
      <t>ケンシン</t>
    </rPh>
    <rPh sb="91" eb="92">
      <t>トウ</t>
    </rPh>
    <rPh sb="93" eb="95">
      <t>ジュシン</t>
    </rPh>
    <rPh sb="102" eb="103">
      <t>タ</t>
    </rPh>
    <rPh sb="110" eb="111">
      <t>タ</t>
    </rPh>
    <rPh sb="115" eb="117">
      <t>ショウヒン</t>
    </rPh>
    <rPh sb="118" eb="119">
      <t>エラ</t>
    </rPh>
    <rPh sb="121" eb="123">
      <t>オウボ</t>
    </rPh>
    <rPh sb="124" eb="126">
      <t>チュウセン</t>
    </rPh>
    <rPh sb="127" eb="129">
      <t>ジモト</t>
    </rPh>
    <rPh sb="129" eb="131">
      <t>トクサン</t>
    </rPh>
    <rPh sb="132" eb="135">
      <t>ジテンシャ</t>
    </rPh>
    <rPh sb="136" eb="138">
      <t>ホウチョウ</t>
    </rPh>
    <rPh sb="138" eb="139">
      <t>ナド</t>
    </rPh>
    <phoneticPr fontId="2"/>
  </si>
  <si>
    <t>【名称】ひらかたカラダづくりトライアル
特定健診、各種がん検診等の受診、市が指定するウォーキングコース（京阪沿線）の完歩者に賞状、記念品や健康チェックが受けられるクーポン券（関西医科大付属病院）がもらえる。</t>
    <rPh sb="1" eb="3">
      <t>メイショウ</t>
    </rPh>
    <rPh sb="22" eb="24">
      <t>トクテイ</t>
    </rPh>
    <rPh sb="24" eb="26">
      <t>ケンシン</t>
    </rPh>
    <rPh sb="27" eb="29">
      <t>カクシュ</t>
    </rPh>
    <rPh sb="31" eb="33">
      <t>ケンシン</t>
    </rPh>
    <rPh sb="33" eb="34">
      <t>トウ</t>
    </rPh>
    <rPh sb="35" eb="37">
      <t>ジュシン</t>
    </rPh>
    <rPh sb="38" eb="39">
      <t>シ</t>
    </rPh>
    <rPh sb="40" eb="42">
      <t>シテイ</t>
    </rPh>
    <rPh sb="54" eb="56">
      <t>ケイハン</t>
    </rPh>
    <rPh sb="56" eb="58">
      <t>エンセン</t>
    </rPh>
    <rPh sb="60" eb="62">
      <t>カンポ</t>
    </rPh>
    <rPh sb="62" eb="63">
      <t>シャ</t>
    </rPh>
    <rPh sb="64" eb="66">
      <t>ショウジョウ</t>
    </rPh>
    <rPh sb="67" eb="70">
      <t>キネンヒン</t>
    </rPh>
    <rPh sb="71" eb="73">
      <t>ケンコウ</t>
    </rPh>
    <rPh sb="78" eb="79">
      <t>ウ</t>
    </rPh>
    <rPh sb="87" eb="88">
      <t>ケン</t>
    </rPh>
    <rPh sb="89" eb="91">
      <t>カンサイ</t>
    </rPh>
    <rPh sb="91" eb="94">
      <t>イカダイ</t>
    </rPh>
    <rPh sb="94" eb="96">
      <t>フゾク</t>
    </rPh>
    <rPh sb="96" eb="98">
      <t>ビョウイン</t>
    </rPh>
    <phoneticPr fontId="2"/>
  </si>
  <si>
    <t>【名称】ワガヤネヤガワ健康ポイント
自己の健康目標宣言、特定健診、各種がん検診等の受診、市が指定する健康づくり教室やウォーキングイベントへの参加、屋内プールの利用でポイントを貯めた人は地元特産品や水筒、タオル等の記念品がもらえる。</t>
    <rPh sb="1" eb="3">
      <t>メイショウ</t>
    </rPh>
    <rPh sb="11" eb="13">
      <t>ケンコウ</t>
    </rPh>
    <rPh sb="20" eb="22">
      <t>ジコ</t>
    </rPh>
    <rPh sb="23" eb="25">
      <t>ケンコウ</t>
    </rPh>
    <rPh sb="25" eb="27">
      <t>モクヒョウ</t>
    </rPh>
    <rPh sb="27" eb="29">
      <t>センゲン</t>
    </rPh>
    <rPh sb="30" eb="32">
      <t>トクテイ</t>
    </rPh>
    <rPh sb="32" eb="34">
      <t>ケンシン</t>
    </rPh>
    <rPh sb="35" eb="37">
      <t>カクシュ</t>
    </rPh>
    <rPh sb="39" eb="41">
      <t>ケンシン</t>
    </rPh>
    <rPh sb="41" eb="42">
      <t>トウ</t>
    </rPh>
    <rPh sb="43" eb="45">
      <t>ジュシン</t>
    </rPh>
    <rPh sb="46" eb="47">
      <t>シ</t>
    </rPh>
    <rPh sb="48" eb="50">
      <t>シテイ</t>
    </rPh>
    <rPh sb="52" eb="54">
      <t>ケンコウ</t>
    </rPh>
    <rPh sb="57" eb="59">
      <t>キョウシツ</t>
    </rPh>
    <rPh sb="72" eb="74">
      <t>サンカ</t>
    </rPh>
    <rPh sb="75" eb="77">
      <t>オクナイ</t>
    </rPh>
    <rPh sb="81" eb="83">
      <t>リヨウ</t>
    </rPh>
    <rPh sb="89" eb="90">
      <t>タ</t>
    </rPh>
    <rPh sb="92" eb="93">
      <t>ヒト</t>
    </rPh>
    <rPh sb="94" eb="96">
      <t>ジモト</t>
    </rPh>
    <rPh sb="96" eb="99">
      <t>トクサンヒン</t>
    </rPh>
    <rPh sb="100" eb="102">
      <t>スイトウ</t>
    </rPh>
    <rPh sb="106" eb="107">
      <t>トウ</t>
    </rPh>
    <rPh sb="108" eb="111">
      <t>キネンヒン</t>
    </rPh>
    <phoneticPr fontId="2"/>
  </si>
  <si>
    <t>【名称】たいしくんスマイル
健康への自主取組み、特定健診、各種がん検診等の受診、町が実施する健康講座やイベントへの参加により、ポイントを貯め、賞品を選んで応募。健康グッズや調理器具などが抽選でもらえる。ポイントを自治会や小学校に寄付することも可。</t>
    <rPh sb="1" eb="3">
      <t>メイショウ</t>
    </rPh>
    <rPh sb="16" eb="18">
      <t>ケンコウ</t>
    </rPh>
    <rPh sb="20" eb="22">
      <t>ジシュ</t>
    </rPh>
    <rPh sb="22" eb="24">
      <t>トリク</t>
    </rPh>
    <rPh sb="26" eb="28">
      <t>トクテイ</t>
    </rPh>
    <rPh sb="28" eb="30">
      <t>ケンシン</t>
    </rPh>
    <rPh sb="31" eb="33">
      <t>カクシュ</t>
    </rPh>
    <rPh sb="35" eb="37">
      <t>ケンシン</t>
    </rPh>
    <rPh sb="37" eb="38">
      <t>トウ</t>
    </rPh>
    <rPh sb="39" eb="41">
      <t>ジュシン</t>
    </rPh>
    <rPh sb="42" eb="43">
      <t>マチ</t>
    </rPh>
    <rPh sb="44" eb="46">
      <t>ジッシ</t>
    </rPh>
    <rPh sb="48" eb="50">
      <t>ケンコウ</t>
    </rPh>
    <rPh sb="50" eb="52">
      <t>コウザ</t>
    </rPh>
    <rPh sb="59" eb="61">
      <t>サンカ</t>
    </rPh>
    <rPh sb="70" eb="71">
      <t>タ</t>
    </rPh>
    <rPh sb="73" eb="75">
      <t>ショウヒン</t>
    </rPh>
    <rPh sb="76" eb="77">
      <t>エラ</t>
    </rPh>
    <rPh sb="79" eb="81">
      <t>オウボ</t>
    </rPh>
    <rPh sb="82" eb="84">
      <t>ケンコウ</t>
    </rPh>
    <rPh sb="88" eb="90">
      <t>チョウリ</t>
    </rPh>
    <rPh sb="90" eb="92">
      <t>キグ</t>
    </rPh>
    <rPh sb="95" eb="97">
      <t>チュウセン</t>
    </rPh>
    <rPh sb="108" eb="111">
      <t>ジチカイ</t>
    </rPh>
    <rPh sb="112" eb="113">
      <t>ショウ</t>
    </rPh>
    <rPh sb="113" eb="115">
      <t>ガッコウ</t>
    </rPh>
    <rPh sb="116" eb="118">
      <t>キフ</t>
    </rPh>
    <rPh sb="123" eb="124">
      <t>カ</t>
    </rPh>
    <phoneticPr fontId="2"/>
  </si>
  <si>
    <t>【名称】健幸アップチャレンジ
健康への自主取組み、特定健診、各種がん検診等の受診、市が指定する健康講座やウォーキングイベント等への参加により、ポイントを貯め、賞品を選んで応募。健康グッズや地元野菜購入券などが抽選でもらえる。</t>
    <rPh sb="1" eb="3">
      <t>メイショウ</t>
    </rPh>
    <rPh sb="17" eb="19">
      <t>ケンコウ</t>
    </rPh>
    <rPh sb="21" eb="23">
      <t>ジシュ</t>
    </rPh>
    <rPh sb="23" eb="25">
      <t>トリク</t>
    </rPh>
    <rPh sb="27" eb="29">
      <t>トクテイ</t>
    </rPh>
    <rPh sb="29" eb="31">
      <t>ケンシン</t>
    </rPh>
    <rPh sb="32" eb="34">
      <t>カクシュ</t>
    </rPh>
    <rPh sb="36" eb="38">
      <t>ケンシン</t>
    </rPh>
    <rPh sb="38" eb="39">
      <t>トウ</t>
    </rPh>
    <rPh sb="40" eb="42">
      <t>ジュシン</t>
    </rPh>
    <rPh sb="43" eb="44">
      <t>シ</t>
    </rPh>
    <rPh sb="45" eb="47">
      <t>シテイ</t>
    </rPh>
    <rPh sb="49" eb="51">
      <t>ケンコウ</t>
    </rPh>
    <rPh sb="51" eb="53">
      <t>コウザ</t>
    </rPh>
    <rPh sb="64" eb="65">
      <t>トウ</t>
    </rPh>
    <rPh sb="67" eb="69">
      <t>サンカ</t>
    </rPh>
    <rPh sb="78" eb="79">
      <t>タ</t>
    </rPh>
    <rPh sb="81" eb="83">
      <t>ショウヒン</t>
    </rPh>
    <rPh sb="84" eb="85">
      <t>エラ</t>
    </rPh>
    <rPh sb="87" eb="89">
      <t>オウボ</t>
    </rPh>
    <rPh sb="90" eb="92">
      <t>ケンコウ</t>
    </rPh>
    <rPh sb="96" eb="98">
      <t>ジモト</t>
    </rPh>
    <rPh sb="98" eb="100">
      <t>ヤサイ</t>
    </rPh>
    <rPh sb="100" eb="102">
      <t>コウニュウ</t>
    </rPh>
    <rPh sb="102" eb="103">
      <t>ケン</t>
    </rPh>
    <rPh sb="106" eb="108">
      <t>チュウセン</t>
    </rPh>
    <phoneticPr fontId="2"/>
  </si>
  <si>
    <t>【名称】ふじいでら健康チャレンジ
健康への自主取組み、特定健診、各種がん検診等の受診、市が指定する各種健康講座やウォーキングイベント等への参加により、ポイントを貯めれば参加賞がもらえ、電動自転車や電動歯ブラシ等の記念品が抽選で当たる。</t>
    <rPh sb="1" eb="3">
      <t>メイショウ</t>
    </rPh>
    <rPh sb="9" eb="11">
      <t>ケンコウ</t>
    </rPh>
    <rPh sb="19" eb="21">
      <t>ケンコウ</t>
    </rPh>
    <rPh sb="23" eb="25">
      <t>ジシュ</t>
    </rPh>
    <rPh sb="25" eb="27">
      <t>トリク</t>
    </rPh>
    <rPh sb="29" eb="31">
      <t>トクテイ</t>
    </rPh>
    <rPh sb="31" eb="33">
      <t>ケンシン</t>
    </rPh>
    <rPh sb="34" eb="36">
      <t>カクシュ</t>
    </rPh>
    <rPh sb="38" eb="40">
      <t>ケンシン</t>
    </rPh>
    <rPh sb="40" eb="41">
      <t>トウ</t>
    </rPh>
    <rPh sb="42" eb="44">
      <t>ジュシン</t>
    </rPh>
    <rPh sb="45" eb="46">
      <t>シ</t>
    </rPh>
    <rPh sb="47" eb="49">
      <t>シテイ</t>
    </rPh>
    <rPh sb="51" eb="53">
      <t>カクシュ</t>
    </rPh>
    <rPh sb="53" eb="55">
      <t>ケンコウ</t>
    </rPh>
    <rPh sb="55" eb="57">
      <t>コウザ</t>
    </rPh>
    <rPh sb="68" eb="69">
      <t>トウ</t>
    </rPh>
    <rPh sb="71" eb="73">
      <t>サンカ</t>
    </rPh>
    <rPh sb="82" eb="83">
      <t>タ</t>
    </rPh>
    <rPh sb="86" eb="89">
      <t>サンカショウ</t>
    </rPh>
    <rPh sb="94" eb="96">
      <t>デンドウ</t>
    </rPh>
    <rPh sb="96" eb="99">
      <t>ジテンシャ</t>
    </rPh>
    <rPh sb="100" eb="102">
      <t>デンドウ</t>
    </rPh>
    <rPh sb="102" eb="103">
      <t>ハ</t>
    </rPh>
    <rPh sb="106" eb="107">
      <t>トウ</t>
    </rPh>
    <rPh sb="108" eb="111">
      <t>キネンヒン</t>
    </rPh>
    <rPh sb="112" eb="114">
      <t>チュウセン</t>
    </rPh>
    <rPh sb="115" eb="116">
      <t>ア</t>
    </rPh>
    <phoneticPr fontId="2"/>
  </si>
  <si>
    <t>【名称】かなん健康マイレージ
健康への自主取組み、特定健診、各種がん検診等の受診、市が指定する各種健康講座やウォーキングイベント等への参加により、ポイントを貯め、賞品を選んで応募。スポーツ施設利用券や道の駅かなん買い物券、がん検診受診補助券等の記念品が抽選でもらえる。</t>
    <rPh sb="1" eb="3">
      <t>メイショウ</t>
    </rPh>
    <rPh sb="7" eb="9">
      <t>ケンコウ</t>
    </rPh>
    <rPh sb="17" eb="19">
      <t>ケンコウ</t>
    </rPh>
    <rPh sb="21" eb="23">
      <t>ジシュ</t>
    </rPh>
    <rPh sb="23" eb="25">
      <t>トリク</t>
    </rPh>
    <rPh sb="27" eb="29">
      <t>トクテイ</t>
    </rPh>
    <rPh sb="29" eb="31">
      <t>ケンシン</t>
    </rPh>
    <rPh sb="32" eb="34">
      <t>カクシュ</t>
    </rPh>
    <rPh sb="36" eb="38">
      <t>ケンシン</t>
    </rPh>
    <rPh sb="38" eb="39">
      <t>トウ</t>
    </rPh>
    <rPh sb="40" eb="42">
      <t>ジュシン</t>
    </rPh>
    <rPh sb="43" eb="44">
      <t>シ</t>
    </rPh>
    <rPh sb="45" eb="47">
      <t>シテイ</t>
    </rPh>
    <rPh sb="49" eb="51">
      <t>カクシュ</t>
    </rPh>
    <rPh sb="51" eb="53">
      <t>ケンコウ</t>
    </rPh>
    <rPh sb="53" eb="55">
      <t>コウザ</t>
    </rPh>
    <rPh sb="66" eb="67">
      <t>トウ</t>
    </rPh>
    <rPh sb="69" eb="71">
      <t>サンカ</t>
    </rPh>
    <rPh sb="80" eb="81">
      <t>タ</t>
    </rPh>
    <rPh sb="83" eb="85">
      <t>ショウヒン</t>
    </rPh>
    <rPh sb="86" eb="87">
      <t>エラ</t>
    </rPh>
    <rPh sb="89" eb="91">
      <t>オウボ</t>
    </rPh>
    <rPh sb="96" eb="98">
      <t>シセツ</t>
    </rPh>
    <rPh sb="98" eb="100">
      <t>リヨウ</t>
    </rPh>
    <rPh sb="100" eb="101">
      <t>ケン</t>
    </rPh>
    <rPh sb="102" eb="103">
      <t>ミチ</t>
    </rPh>
    <rPh sb="104" eb="105">
      <t>エキ</t>
    </rPh>
    <rPh sb="108" eb="109">
      <t>カ</t>
    </rPh>
    <rPh sb="110" eb="111">
      <t>モノ</t>
    </rPh>
    <rPh sb="111" eb="112">
      <t>ケン</t>
    </rPh>
    <rPh sb="115" eb="117">
      <t>ケンシン</t>
    </rPh>
    <rPh sb="117" eb="119">
      <t>ジュシン</t>
    </rPh>
    <rPh sb="119" eb="121">
      <t>ホジョ</t>
    </rPh>
    <rPh sb="121" eb="122">
      <t>ケン</t>
    </rPh>
    <rPh sb="122" eb="123">
      <t>トウ</t>
    </rPh>
    <rPh sb="124" eb="127">
      <t>キネンヒン</t>
    </rPh>
    <rPh sb="128" eb="130">
      <t>チュウセン</t>
    </rPh>
    <phoneticPr fontId="2"/>
  </si>
  <si>
    <t>【名称】はんなん健幸マイレージ、こどもはんなん健幸マイレージ
健康への自主取組み、特定健診、各種がん検診等の受診、市が指定する各種健康講座やウォーキングイベント等への参加により、ポイントを貯め、賞品を選んで応募。スポーツ施設利用券や、阪南ブランド商品が抽選で当たる。小中学生用のプログラムでは、野菜を食べる等の日々の目標設定を達成すれば文具やけん玉などが抽選でもらえる。</t>
    <rPh sb="1" eb="3">
      <t>メイショウ</t>
    </rPh>
    <rPh sb="33" eb="35">
      <t>ケンコウ</t>
    </rPh>
    <rPh sb="37" eb="39">
      <t>ジシュ</t>
    </rPh>
    <rPh sb="39" eb="41">
      <t>トリク</t>
    </rPh>
    <rPh sb="43" eb="45">
      <t>トクテイ</t>
    </rPh>
    <rPh sb="45" eb="47">
      <t>ケンシン</t>
    </rPh>
    <rPh sb="48" eb="50">
      <t>カクシュ</t>
    </rPh>
    <rPh sb="52" eb="54">
      <t>ケンシン</t>
    </rPh>
    <rPh sb="54" eb="55">
      <t>トウ</t>
    </rPh>
    <rPh sb="56" eb="58">
      <t>ジュシン</t>
    </rPh>
    <rPh sb="59" eb="60">
      <t>シ</t>
    </rPh>
    <rPh sb="61" eb="63">
      <t>シテイ</t>
    </rPh>
    <rPh sb="65" eb="67">
      <t>カクシュ</t>
    </rPh>
    <rPh sb="67" eb="69">
      <t>ケンコウ</t>
    </rPh>
    <rPh sb="69" eb="71">
      <t>コウザ</t>
    </rPh>
    <rPh sb="82" eb="83">
      <t>トウ</t>
    </rPh>
    <rPh sb="85" eb="87">
      <t>サンカ</t>
    </rPh>
    <rPh sb="96" eb="97">
      <t>タ</t>
    </rPh>
    <rPh sb="99" eb="101">
      <t>ショウヒン</t>
    </rPh>
    <rPh sb="102" eb="103">
      <t>エラ</t>
    </rPh>
    <rPh sb="105" eb="107">
      <t>オウボ</t>
    </rPh>
    <rPh sb="112" eb="114">
      <t>シセツ</t>
    </rPh>
    <rPh sb="114" eb="116">
      <t>リヨウ</t>
    </rPh>
    <rPh sb="116" eb="117">
      <t>ケン</t>
    </rPh>
    <rPh sb="119" eb="121">
      <t>ハンナン</t>
    </rPh>
    <rPh sb="125" eb="127">
      <t>ショウヒン</t>
    </rPh>
    <rPh sb="128" eb="130">
      <t>チュウセン</t>
    </rPh>
    <rPh sb="131" eb="132">
      <t>ア</t>
    </rPh>
    <rPh sb="135" eb="137">
      <t>ショウチュウ</t>
    </rPh>
    <rPh sb="137" eb="139">
      <t>ガクセイ</t>
    </rPh>
    <rPh sb="139" eb="140">
      <t>ヨウ</t>
    </rPh>
    <rPh sb="149" eb="151">
      <t>ヤサイ</t>
    </rPh>
    <rPh sb="152" eb="153">
      <t>タ</t>
    </rPh>
    <rPh sb="155" eb="156">
      <t>トウ</t>
    </rPh>
    <rPh sb="157" eb="159">
      <t>ヒビ</t>
    </rPh>
    <rPh sb="160" eb="162">
      <t>モクヒョウ</t>
    </rPh>
    <rPh sb="162" eb="164">
      <t>セッテイ</t>
    </rPh>
    <rPh sb="165" eb="167">
      <t>タッセイ</t>
    </rPh>
    <rPh sb="170" eb="172">
      <t>ブング</t>
    </rPh>
    <rPh sb="175" eb="176">
      <t>ダマ</t>
    </rPh>
    <rPh sb="179" eb="181">
      <t>チュウセン</t>
    </rPh>
    <phoneticPr fontId="2"/>
  </si>
  <si>
    <t>【名称】ウェルネスウォーキングポイントアップキャンペーン
特定健診、各種がん検診等の受診、町が開催するウォーキングイベントの参加により、一定ポイントを貯めれば帽子等の記念品がもらえる。</t>
    <rPh sb="1" eb="3">
      <t>メイショウ</t>
    </rPh>
    <rPh sb="31" eb="33">
      <t>トクテイ</t>
    </rPh>
    <rPh sb="33" eb="35">
      <t>ケンシン</t>
    </rPh>
    <rPh sb="36" eb="38">
      <t>カクシュ</t>
    </rPh>
    <rPh sb="40" eb="42">
      <t>ケンシン</t>
    </rPh>
    <rPh sb="42" eb="43">
      <t>トウ</t>
    </rPh>
    <rPh sb="44" eb="46">
      <t>ジュシン</t>
    </rPh>
    <rPh sb="70" eb="72">
      <t>イッテイ</t>
    </rPh>
    <rPh sb="77" eb="78">
      <t>タ</t>
    </rPh>
    <rPh sb="81" eb="83">
      <t>ボウシ</t>
    </rPh>
    <rPh sb="83" eb="84">
      <t>トウ</t>
    </rPh>
    <rPh sb="85" eb="88">
      <t>キネンヒン</t>
    </rPh>
    <phoneticPr fontId="2"/>
  </si>
  <si>
    <t>※各市町村の創意工夫により、さまざまな取組が可能。「自治会」や子どもや孫が通う「小・中学校PTA」への寄付ができるしくみなどユニークな取組例もあります。（太子町）</t>
    <rPh sb="1" eb="2">
      <t>カク</t>
    </rPh>
    <rPh sb="2" eb="5">
      <t>シチョウソン</t>
    </rPh>
    <rPh sb="6" eb="8">
      <t>ソウイ</t>
    </rPh>
    <rPh sb="8" eb="10">
      <t>クフウ</t>
    </rPh>
    <rPh sb="19" eb="21">
      <t>トリクミ</t>
    </rPh>
    <rPh sb="22" eb="24">
      <t>カノウ</t>
    </rPh>
    <rPh sb="26" eb="29">
      <t>ジチカイ</t>
    </rPh>
    <rPh sb="31" eb="32">
      <t>コ</t>
    </rPh>
    <rPh sb="35" eb="36">
      <t>マゴ</t>
    </rPh>
    <rPh sb="37" eb="38">
      <t>カヨ</t>
    </rPh>
    <rPh sb="40" eb="41">
      <t>ショウ</t>
    </rPh>
    <rPh sb="42" eb="45">
      <t>チュウガッコウ</t>
    </rPh>
    <rPh sb="51" eb="53">
      <t>キフ</t>
    </rPh>
    <rPh sb="67" eb="69">
      <t>トリクミ</t>
    </rPh>
    <rPh sb="69" eb="70">
      <t>レイ</t>
    </rPh>
    <rPh sb="77" eb="80">
      <t>タイシチョウ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</si>
</sst>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8"/>
      <color theme="1"/>
      <name val="ＭＳ Ｐゴシック"/>
      <family val="2"/>
      <scheme val="minor"/>
    </font>
    <font>
      <sz val="16"/>
      <color theme="1"/>
      <name val="ＭＳ Ｐゴシック"/>
      <family val="2"/>
      <scheme val="minor"/>
    </font>
    <font>
      <sz val="16"/>
      <color theme="1"/>
      <name val="ＭＳ Ｐゴシック"/>
      <family val="3"/>
      <charset val="128"/>
      <scheme val="minor"/>
    </font>
    <font>
      <u/>
      <sz val="16"/>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s>
  <cellStyleXfs count="2">
    <xf numFmtId="0" fontId="0" fillId="0" borderId="0"/>
    <xf numFmtId="38" fontId="1" fillId="0" borderId="0" applyFont="0" applyFill="0" applyBorder="0" applyAlignment="0" applyProtection="0">
      <alignment vertical="center"/>
    </xf>
  </cellStyleXfs>
  <cellXfs count="33">
    <xf numFmtId="0" fontId="0" fillId="0" borderId="0" xfId="0"/>
    <xf numFmtId="38" fontId="3" fillId="0" borderId="0" xfId="1" applyFont="1" applyAlignment="1">
      <alignment horizontal="left" vertical="center"/>
    </xf>
    <xf numFmtId="38" fontId="4" fillId="0" borderId="0" xfId="1" applyFont="1" applyAlignment="1">
      <alignment horizontal="center" vertical="center"/>
    </xf>
    <xf numFmtId="38" fontId="5" fillId="0" borderId="0" xfId="1" applyFont="1" applyAlignment="1">
      <alignment horizontal="right" vertical="center"/>
    </xf>
    <xf numFmtId="38" fontId="5" fillId="0" borderId="0" xfId="1" applyFont="1" applyAlignment="1">
      <alignment horizontal="center"/>
    </xf>
    <xf numFmtId="38" fontId="5" fillId="0" borderId="1" xfId="1" applyFont="1" applyBorder="1" applyAlignment="1">
      <alignment horizontal="center" vertical="center" wrapText="1"/>
    </xf>
    <xf numFmtId="38" fontId="5" fillId="0" borderId="0" xfId="1" applyFont="1" applyAlignment="1">
      <alignment horizontal="center" vertical="center" wrapText="1"/>
    </xf>
    <xf numFmtId="38" fontId="5" fillId="0" borderId="5" xfId="1" applyFont="1" applyBorder="1" applyAlignment="1">
      <alignment horizontal="center" vertical="center"/>
    </xf>
    <xf numFmtId="38" fontId="5" fillId="0" borderId="5" xfId="1" quotePrefix="1" applyFont="1" applyBorder="1" applyAlignment="1">
      <alignment horizontal="center" vertical="center"/>
    </xf>
    <xf numFmtId="38" fontId="5" fillId="0" borderId="4" xfId="1" applyFont="1" applyBorder="1" applyAlignment="1">
      <alignment horizontal="center" vertical="center"/>
    </xf>
    <xf numFmtId="38" fontId="5" fillId="0" borderId="4" xfId="1" quotePrefix="1" applyFont="1" applyBorder="1" applyAlignment="1">
      <alignment horizontal="center" vertical="center"/>
    </xf>
    <xf numFmtId="38" fontId="5" fillId="0" borderId="3" xfId="1" applyFont="1" applyBorder="1" applyAlignment="1">
      <alignment horizontal="center" vertical="center"/>
    </xf>
    <xf numFmtId="38" fontId="5" fillId="0" borderId="3" xfId="1" applyFont="1" applyBorder="1" applyAlignment="1">
      <alignment horizontal="center" vertical="center" wrapText="1"/>
    </xf>
    <xf numFmtId="38" fontId="5" fillId="0" borderId="1" xfId="1" applyFont="1" applyBorder="1" applyAlignment="1">
      <alignment horizontal="center" vertical="center"/>
    </xf>
    <xf numFmtId="38" fontId="5" fillId="0" borderId="0" xfId="1" applyFont="1" applyBorder="1" applyAlignment="1">
      <alignment horizontal="center" vertical="center"/>
    </xf>
    <xf numFmtId="38" fontId="5" fillId="0" borderId="0" xfId="1" applyFont="1" applyAlignment="1">
      <alignment horizontal="left" vertical="center"/>
    </xf>
    <xf numFmtId="38" fontId="6" fillId="0" borderId="0" xfId="1" applyFont="1" applyAlignment="1">
      <alignment horizontal="center" vertical="center"/>
    </xf>
    <xf numFmtId="38" fontId="5" fillId="0" borderId="0" xfId="1" applyFont="1" applyAlignment="1">
      <alignment horizontal="left" vertical="center" wrapText="1"/>
    </xf>
    <xf numFmtId="38" fontId="5" fillId="0" borderId="2" xfId="1" quotePrefix="1" applyFont="1" applyBorder="1" applyAlignment="1">
      <alignment horizontal="center" vertical="center"/>
    </xf>
    <xf numFmtId="38" fontId="5" fillId="0" borderId="4" xfId="1" quotePrefix="1" applyFont="1" applyBorder="1" applyAlignment="1">
      <alignment horizontal="center" vertical="center"/>
    </xf>
    <xf numFmtId="38" fontId="5" fillId="0" borderId="2" xfId="1" applyFont="1" applyBorder="1" applyAlignment="1">
      <alignment horizontal="center" vertical="center"/>
    </xf>
    <xf numFmtId="38" fontId="5" fillId="0" borderId="6" xfId="1" applyFont="1" applyBorder="1" applyAlignment="1">
      <alignment horizontal="center" vertical="center"/>
    </xf>
    <xf numFmtId="38" fontId="5" fillId="0" borderId="3" xfId="1" applyFont="1" applyBorder="1" applyAlignment="1">
      <alignment horizontal="center" vertical="center"/>
    </xf>
    <xf numFmtId="38" fontId="5" fillId="0" borderId="4" xfId="1" applyFont="1" applyBorder="1" applyAlignment="1">
      <alignment horizontal="center" vertical="center"/>
    </xf>
    <xf numFmtId="38" fontId="5" fillId="0" borderId="2" xfId="1" applyFont="1" applyBorder="1" applyAlignment="1">
      <alignment horizontal="left" vertical="center" wrapText="1"/>
    </xf>
    <xf numFmtId="38" fontId="5" fillId="0" borderId="4" xfId="1" applyFont="1" applyBorder="1" applyAlignment="1">
      <alignment horizontal="left" vertical="center" wrapText="1"/>
    </xf>
    <xf numFmtId="38" fontId="5" fillId="0" borderId="2" xfId="1" quotePrefix="1" applyFont="1" applyBorder="1" applyAlignment="1">
      <alignment horizontal="center" vertical="center" wrapText="1"/>
    </xf>
    <xf numFmtId="38" fontId="5" fillId="0" borderId="4" xfId="1" quotePrefix="1" applyFont="1" applyBorder="1" applyAlignment="1">
      <alignment horizontal="center" vertical="center" wrapText="1"/>
    </xf>
    <xf numFmtId="38" fontId="5" fillId="0" borderId="1" xfId="1" applyFont="1" applyBorder="1" applyAlignment="1">
      <alignment horizontal="center" vertical="center"/>
    </xf>
    <xf numFmtId="38" fontId="5" fillId="0" borderId="3" xfId="1" applyFont="1" applyBorder="1" applyAlignment="1">
      <alignment horizontal="left" vertical="center" wrapText="1"/>
    </xf>
    <xf numFmtId="38" fontId="5" fillId="0" borderId="3" xfId="1" quotePrefix="1" applyFont="1" applyBorder="1" applyAlignment="1">
      <alignment horizontal="center" vertical="center"/>
    </xf>
    <xf numFmtId="38" fontId="5" fillId="0" borderId="3" xfId="1" quotePrefix="1" applyFont="1" applyBorder="1" applyAlignment="1">
      <alignment horizontal="center" vertical="center" wrapText="1"/>
    </xf>
    <xf numFmtId="38" fontId="5" fillId="0" borderId="2" xfId="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9032875</xdr:colOff>
      <xdr:row>0</xdr:row>
      <xdr:rowOff>123825</xdr:rowOff>
    </xdr:from>
    <xdr:to>
      <xdr:col>21</xdr:col>
      <xdr:colOff>38100</xdr:colOff>
      <xdr:row>1</xdr:row>
      <xdr:rowOff>206375</xdr:rowOff>
    </xdr:to>
    <xdr:sp macro="" textlink="">
      <xdr:nvSpPr>
        <xdr:cNvPr id="2" name="正方形/長方形 1"/>
        <xdr:cNvSpPr/>
      </xdr:nvSpPr>
      <xdr:spPr>
        <a:xfrm>
          <a:off x="11176000" y="123825"/>
          <a:ext cx="4070350" cy="3206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健康づくり課　平成２８年２月</a:t>
          </a:r>
          <a:r>
            <a:rPr kumimoji="1" lang="en-US" altLang="ja-JP" sz="1100"/>
            <a:t>17</a:t>
          </a:r>
          <a:r>
            <a:rPr kumimoji="1" lang="ja-JP" altLang="en-US" sz="1100"/>
            <a:t>日　</a:t>
          </a:r>
          <a:r>
            <a:rPr kumimoji="1" lang="en-US" altLang="ja-JP" sz="1100"/>
            <a:t>NCD</a:t>
          </a:r>
          <a:r>
            <a:rPr kumimoji="1" lang="ja-JP" altLang="en-US" sz="1100"/>
            <a:t>対策検討部会資料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6"/>
  <sheetViews>
    <sheetView tabSelected="1" view="pageBreakPreview" topLeftCell="A14" zoomScale="60" zoomScaleNormal="100" workbookViewId="0">
      <selection activeCell="Z9" sqref="Z9"/>
    </sheetView>
  </sheetViews>
  <sheetFormatPr defaultRowHeight="18.75" x14ac:dyDescent="0.15"/>
  <cols>
    <col min="1" max="1" width="4.875" style="2" customWidth="1"/>
    <col min="2" max="2" width="14.875" style="2" customWidth="1"/>
    <col min="3" max="3" width="11.375" style="2" hidden="1" customWidth="1"/>
    <col min="4" max="4" width="12" style="2" hidden="1" customWidth="1"/>
    <col min="5" max="5" width="14" style="2" hidden="1" customWidth="1"/>
    <col min="6" max="6" width="12.625" style="2" hidden="1" customWidth="1"/>
    <col min="7" max="7" width="0.125" style="2" hidden="1" customWidth="1"/>
    <col min="8" max="11" width="9.875" style="2" hidden="1" customWidth="1"/>
    <col min="12" max="12" width="12" style="2" hidden="1" customWidth="1"/>
    <col min="13" max="13" width="7.75" style="2" hidden="1" customWidth="1"/>
    <col min="14" max="14" width="11.375" style="2" hidden="1" customWidth="1"/>
    <col min="15" max="15" width="12.375" style="2" hidden="1" customWidth="1"/>
    <col min="16" max="16" width="11.375" style="2" hidden="1" customWidth="1"/>
    <col min="17" max="17" width="21.75" style="2" hidden="1" customWidth="1"/>
    <col min="18" max="18" width="10" style="2" hidden="1" customWidth="1"/>
    <col min="19" max="19" width="8.5" style="2" hidden="1" customWidth="1"/>
    <col min="20" max="20" width="10.625" style="2" customWidth="1"/>
    <col min="21" max="21" width="171.5" style="2" customWidth="1"/>
    <col min="22" max="16384" width="9" style="2"/>
  </cols>
  <sheetData>
    <row r="2" spans="1:21" ht="21.75" customHeight="1" x14ac:dyDescent="0.15">
      <c r="B2" s="1" t="s">
        <v>73</v>
      </c>
    </row>
    <row r="3" spans="1:21" ht="9" customHeight="1" x14ac:dyDescent="0.2">
      <c r="N3" s="3" t="s">
        <v>21</v>
      </c>
      <c r="O3" s="3"/>
      <c r="P3" s="3"/>
      <c r="Q3" s="3"/>
      <c r="R3" s="3"/>
      <c r="S3" s="3"/>
      <c r="T3" s="3"/>
      <c r="U3" s="4"/>
    </row>
    <row r="4" spans="1:21" s="6" customFormat="1" ht="51.75" customHeight="1" x14ac:dyDescent="0.15">
      <c r="A4" s="5"/>
      <c r="B4" s="5" t="s">
        <v>0</v>
      </c>
      <c r="C4" s="5" t="s">
        <v>3</v>
      </c>
      <c r="D4" s="5" t="s">
        <v>20</v>
      </c>
      <c r="E4" s="5" t="s">
        <v>54</v>
      </c>
      <c r="F4" s="5" t="s">
        <v>44</v>
      </c>
      <c r="G4" s="5" t="s">
        <v>25</v>
      </c>
      <c r="H4" s="5" t="s">
        <v>26</v>
      </c>
      <c r="I4" s="5" t="s">
        <v>23</v>
      </c>
      <c r="J4" s="5" t="s">
        <v>27</v>
      </c>
      <c r="K4" s="5" t="s">
        <v>24</v>
      </c>
      <c r="L4" s="5" t="s">
        <v>28</v>
      </c>
      <c r="M4" s="5" t="s">
        <v>19</v>
      </c>
      <c r="N4" s="5" t="s">
        <v>72</v>
      </c>
      <c r="O4" s="5" t="s">
        <v>43</v>
      </c>
      <c r="P4" s="5" t="s">
        <v>33</v>
      </c>
      <c r="Q4" s="5" t="s">
        <v>47</v>
      </c>
      <c r="R4" s="5" t="s">
        <v>57</v>
      </c>
      <c r="S4" s="5" t="s">
        <v>53</v>
      </c>
      <c r="T4" s="5" t="s">
        <v>66</v>
      </c>
      <c r="U4" s="5" t="s">
        <v>45</v>
      </c>
    </row>
    <row r="5" spans="1:21" ht="44.25" customHeight="1" x14ac:dyDescent="0.15">
      <c r="A5" s="20">
        <v>1</v>
      </c>
      <c r="B5" s="20" t="s">
        <v>1</v>
      </c>
      <c r="C5" s="7" t="s">
        <v>13</v>
      </c>
      <c r="D5" s="7">
        <v>6998400</v>
      </c>
      <c r="E5" s="20">
        <v>847719</v>
      </c>
      <c r="F5" s="20">
        <f>D7</f>
        <v>7570800</v>
      </c>
      <c r="G5" s="7">
        <v>0</v>
      </c>
      <c r="H5" s="7">
        <f>D5-G5</f>
        <v>6998400</v>
      </c>
      <c r="I5" s="7">
        <v>6998400</v>
      </c>
      <c r="J5" s="7">
        <v>6000000</v>
      </c>
      <c r="K5" s="7">
        <v>6000000</v>
      </c>
      <c r="L5" s="7">
        <v>6000000</v>
      </c>
      <c r="M5" s="8" t="s">
        <v>17</v>
      </c>
      <c r="N5" s="7">
        <v>3000000</v>
      </c>
      <c r="O5" s="20">
        <f>N7</f>
        <v>3250000</v>
      </c>
      <c r="P5" s="18" t="s">
        <v>34</v>
      </c>
      <c r="Q5" s="26" t="s">
        <v>59</v>
      </c>
      <c r="R5" s="26" t="s">
        <v>56</v>
      </c>
      <c r="S5" s="20">
        <v>1000</v>
      </c>
      <c r="T5" s="20" t="s">
        <v>62</v>
      </c>
      <c r="U5" s="24" t="s">
        <v>74</v>
      </c>
    </row>
    <row r="6" spans="1:21" ht="44.25" customHeight="1" x14ac:dyDescent="0.15">
      <c r="A6" s="21"/>
      <c r="B6" s="23"/>
      <c r="C6" s="9" t="s">
        <v>18</v>
      </c>
      <c r="D6" s="9">
        <v>572400</v>
      </c>
      <c r="E6" s="23"/>
      <c r="F6" s="23"/>
      <c r="G6" s="9">
        <v>0</v>
      </c>
      <c r="H6" s="9">
        <f>D6-G6</f>
        <v>572400</v>
      </c>
      <c r="I6" s="9">
        <v>572400</v>
      </c>
      <c r="J6" s="9">
        <v>500000</v>
      </c>
      <c r="K6" s="9">
        <v>500000</v>
      </c>
      <c r="L6" s="9">
        <v>500000</v>
      </c>
      <c r="M6" s="10" t="s">
        <v>17</v>
      </c>
      <c r="N6" s="9">
        <v>250000</v>
      </c>
      <c r="O6" s="23"/>
      <c r="P6" s="19"/>
      <c r="Q6" s="27"/>
      <c r="R6" s="27"/>
      <c r="S6" s="23"/>
      <c r="T6" s="23"/>
      <c r="U6" s="25"/>
    </row>
    <row r="7" spans="1:21" ht="16.5" hidden="1" customHeight="1" x14ac:dyDescent="0.15">
      <c r="A7" s="22"/>
      <c r="B7" s="11" t="s">
        <v>10</v>
      </c>
      <c r="C7" s="11"/>
      <c r="D7" s="11">
        <f>D5+D6</f>
        <v>7570800</v>
      </c>
      <c r="E7" s="11"/>
      <c r="F7" s="11"/>
      <c r="G7" s="11">
        <f t="shared" ref="G7:K7" si="0">G5+G6</f>
        <v>0</v>
      </c>
      <c r="H7" s="11">
        <f t="shared" si="0"/>
        <v>7570800</v>
      </c>
      <c r="I7" s="11">
        <f t="shared" si="0"/>
        <v>7570800</v>
      </c>
      <c r="J7" s="11">
        <f t="shared" si="0"/>
        <v>6500000</v>
      </c>
      <c r="K7" s="11">
        <f t="shared" si="0"/>
        <v>6500000</v>
      </c>
      <c r="L7" s="11">
        <f>L5+L6</f>
        <v>6500000</v>
      </c>
      <c r="M7" s="11"/>
      <c r="N7" s="11">
        <f>N5+N6</f>
        <v>3250000</v>
      </c>
      <c r="O7" s="11"/>
      <c r="P7" s="11"/>
      <c r="Q7" s="12"/>
      <c r="R7" s="12"/>
      <c r="S7" s="11"/>
      <c r="T7" s="11"/>
      <c r="U7" s="11"/>
    </row>
    <row r="8" spans="1:21" ht="39.75" customHeight="1" x14ac:dyDescent="0.15">
      <c r="A8" s="20">
        <v>2</v>
      </c>
      <c r="B8" s="20" t="s">
        <v>5</v>
      </c>
      <c r="C8" s="7" t="s">
        <v>13</v>
      </c>
      <c r="D8" s="7">
        <v>1641000</v>
      </c>
      <c r="E8" s="20">
        <v>407528</v>
      </c>
      <c r="F8" s="20">
        <f>D10</f>
        <v>2035600</v>
      </c>
      <c r="G8" s="7">
        <v>0</v>
      </c>
      <c r="H8" s="9">
        <f>D8-G8</f>
        <v>1641000</v>
      </c>
      <c r="I8" s="7">
        <f>H8</f>
        <v>1641000</v>
      </c>
      <c r="J8" s="7">
        <v>4000000</v>
      </c>
      <c r="K8" s="7">
        <v>1641000</v>
      </c>
      <c r="L8" s="7">
        <v>1641000</v>
      </c>
      <c r="M8" s="8" t="s">
        <v>17</v>
      </c>
      <c r="N8" s="7">
        <v>820000</v>
      </c>
      <c r="O8" s="20">
        <f>N10</f>
        <v>1017000</v>
      </c>
      <c r="P8" s="18" t="s">
        <v>35</v>
      </c>
      <c r="Q8" s="26" t="s">
        <v>60</v>
      </c>
      <c r="R8" s="26" t="s">
        <v>56</v>
      </c>
      <c r="S8" s="20">
        <v>5000</v>
      </c>
      <c r="T8" s="20" t="s">
        <v>63</v>
      </c>
      <c r="U8" s="24" t="s">
        <v>75</v>
      </c>
    </row>
    <row r="9" spans="1:21" ht="39.75" customHeight="1" x14ac:dyDescent="0.15">
      <c r="A9" s="21"/>
      <c r="B9" s="23"/>
      <c r="C9" s="9" t="s">
        <v>12</v>
      </c>
      <c r="D9" s="9">
        <v>394600</v>
      </c>
      <c r="E9" s="23"/>
      <c r="F9" s="23"/>
      <c r="G9" s="9">
        <v>0</v>
      </c>
      <c r="H9" s="9">
        <v>394600</v>
      </c>
      <c r="I9" s="9">
        <v>394600</v>
      </c>
      <c r="J9" s="9">
        <v>500000</v>
      </c>
      <c r="K9" s="9">
        <v>394600</v>
      </c>
      <c r="L9" s="9">
        <v>394600</v>
      </c>
      <c r="M9" s="10" t="s">
        <v>17</v>
      </c>
      <c r="N9" s="9">
        <v>197000</v>
      </c>
      <c r="O9" s="23"/>
      <c r="P9" s="19"/>
      <c r="Q9" s="27"/>
      <c r="R9" s="27"/>
      <c r="S9" s="23"/>
      <c r="T9" s="23"/>
      <c r="U9" s="25"/>
    </row>
    <row r="10" spans="1:21" ht="16.5" hidden="1" customHeight="1" x14ac:dyDescent="0.15">
      <c r="A10" s="22"/>
      <c r="B10" s="11" t="s">
        <v>10</v>
      </c>
      <c r="C10" s="11"/>
      <c r="D10" s="11">
        <f>D8+D9</f>
        <v>2035600</v>
      </c>
      <c r="E10" s="11"/>
      <c r="F10" s="11"/>
      <c r="G10" s="11">
        <f t="shared" ref="G10:K10" si="1">G8+G9</f>
        <v>0</v>
      </c>
      <c r="H10" s="11">
        <f t="shared" si="1"/>
        <v>2035600</v>
      </c>
      <c r="I10" s="11">
        <f t="shared" si="1"/>
        <v>2035600</v>
      </c>
      <c r="J10" s="11">
        <f t="shared" si="1"/>
        <v>4500000</v>
      </c>
      <c r="K10" s="11">
        <f t="shared" si="1"/>
        <v>2035600</v>
      </c>
      <c r="L10" s="11">
        <f>L8+L9</f>
        <v>2035600</v>
      </c>
      <c r="M10" s="11"/>
      <c r="N10" s="11">
        <f>N8+N9</f>
        <v>1017000</v>
      </c>
      <c r="O10" s="11"/>
      <c r="P10" s="11"/>
      <c r="Q10" s="12"/>
      <c r="R10" s="12"/>
      <c r="S10" s="11"/>
      <c r="T10" s="11"/>
      <c r="U10" s="11"/>
    </row>
    <row r="11" spans="1:21" ht="41.25" customHeight="1" x14ac:dyDescent="0.15">
      <c r="A11" s="20">
        <v>3</v>
      </c>
      <c r="B11" s="20" t="s">
        <v>31</v>
      </c>
      <c r="C11" s="7" t="s">
        <v>13</v>
      </c>
      <c r="D11" s="7">
        <v>3821798</v>
      </c>
      <c r="E11" s="20">
        <v>240653</v>
      </c>
      <c r="F11" s="20">
        <v>9530756</v>
      </c>
      <c r="G11" s="7">
        <v>0</v>
      </c>
      <c r="H11" s="7">
        <v>3821798</v>
      </c>
      <c r="I11" s="7">
        <v>3821798</v>
      </c>
      <c r="J11" s="7">
        <v>1500000</v>
      </c>
      <c r="K11" s="7">
        <v>1500000</v>
      </c>
      <c r="L11" s="7">
        <v>1500000</v>
      </c>
      <c r="M11" s="8" t="s">
        <v>11</v>
      </c>
      <c r="N11" s="7">
        <v>750000</v>
      </c>
      <c r="O11" s="20">
        <v>1000000</v>
      </c>
      <c r="P11" s="18" t="s">
        <v>41</v>
      </c>
      <c r="Q11" s="26" t="s">
        <v>52</v>
      </c>
      <c r="R11" s="26" t="s">
        <v>56</v>
      </c>
      <c r="S11" s="20">
        <v>4500</v>
      </c>
      <c r="T11" s="20" t="s">
        <v>63</v>
      </c>
      <c r="U11" s="24" t="s">
        <v>76</v>
      </c>
    </row>
    <row r="12" spans="1:21" ht="41.25" customHeight="1" x14ac:dyDescent="0.15">
      <c r="A12" s="22"/>
      <c r="B12" s="23"/>
      <c r="C12" s="9" t="s">
        <v>12</v>
      </c>
      <c r="D12" s="9">
        <v>5708958</v>
      </c>
      <c r="E12" s="23"/>
      <c r="F12" s="23"/>
      <c r="G12" s="9">
        <v>3500000</v>
      </c>
      <c r="H12" s="9">
        <v>2208958</v>
      </c>
      <c r="I12" s="9">
        <v>5708958</v>
      </c>
      <c r="J12" s="9">
        <v>500000</v>
      </c>
      <c r="K12" s="9">
        <v>500000</v>
      </c>
      <c r="L12" s="9">
        <v>500000</v>
      </c>
      <c r="M12" s="10" t="s">
        <v>11</v>
      </c>
      <c r="N12" s="9">
        <v>250000</v>
      </c>
      <c r="O12" s="23"/>
      <c r="P12" s="19"/>
      <c r="Q12" s="27"/>
      <c r="R12" s="27"/>
      <c r="S12" s="23"/>
      <c r="T12" s="23"/>
      <c r="U12" s="25"/>
    </row>
    <row r="13" spans="1:21" ht="42" customHeight="1" x14ac:dyDescent="0.15">
      <c r="A13" s="20">
        <v>4</v>
      </c>
      <c r="B13" s="20" t="s">
        <v>7</v>
      </c>
      <c r="C13" s="7" t="s">
        <v>13</v>
      </c>
      <c r="D13" s="7">
        <v>1422450</v>
      </c>
      <c r="E13" s="20">
        <v>14008</v>
      </c>
      <c r="F13" s="20">
        <v>2493450</v>
      </c>
      <c r="G13" s="7">
        <v>0</v>
      </c>
      <c r="H13" s="7">
        <v>1422450</v>
      </c>
      <c r="I13" s="7">
        <v>1422450</v>
      </c>
      <c r="J13" s="7">
        <v>2000000</v>
      </c>
      <c r="K13" s="7">
        <v>1422450</v>
      </c>
      <c r="L13" s="7">
        <v>1422450</v>
      </c>
      <c r="M13" s="8" t="s">
        <v>11</v>
      </c>
      <c r="N13" s="7">
        <v>711000</v>
      </c>
      <c r="O13" s="20">
        <v>961000</v>
      </c>
      <c r="P13" s="18" t="s">
        <v>39</v>
      </c>
      <c r="Q13" s="26" t="s">
        <v>46</v>
      </c>
      <c r="R13" s="26" t="s">
        <v>56</v>
      </c>
      <c r="S13" s="20">
        <v>1400</v>
      </c>
      <c r="T13" s="20" t="s">
        <v>63</v>
      </c>
      <c r="U13" s="24" t="s">
        <v>77</v>
      </c>
    </row>
    <row r="14" spans="1:21" ht="42" customHeight="1" x14ac:dyDescent="0.15">
      <c r="A14" s="22"/>
      <c r="B14" s="23"/>
      <c r="C14" s="9" t="s">
        <v>12</v>
      </c>
      <c r="D14" s="9">
        <v>1071000</v>
      </c>
      <c r="E14" s="23"/>
      <c r="F14" s="23"/>
      <c r="G14" s="9">
        <v>0</v>
      </c>
      <c r="H14" s="9">
        <v>1071000</v>
      </c>
      <c r="I14" s="9">
        <f>H14</f>
        <v>1071000</v>
      </c>
      <c r="J14" s="9">
        <v>500000</v>
      </c>
      <c r="K14" s="9">
        <v>500000</v>
      </c>
      <c r="L14" s="9">
        <v>500000</v>
      </c>
      <c r="M14" s="10" t="s">
        <v>11</v>
      </c>
      <c r="N14" s="9">
        <v>250000</v>
      </c>
      <c r="O14" s="23"/>
      <c r="P14" s="19"/>
      <c r="Q14" s="27"/>
      <c r="R14" s="27"/>
      <c r="S14" s="23"/>
      <c r="T14" s="23"/>
      <c r="U14" s="25"/>
    </row>
    <row r="15" spans="1:21" ht="41.25" customHeight="1" x14ac:dyDescent="0.15">
      <c r="A15" s="20">
        <v>5</v>
      </c>
      <c r="B15" s="20" t="s">
        <v>6</v>
      </c>
      <c r="C15" s="7" t="s">
        <v>13</v>
      </c>
      <c r="D15" s="7">
        <v>2814468</v>
      </c>
      <c r="E15" s="20">
        <v>110975</v>
      </c>
      <c r="F15" s="20">
        <v>4728228</v>
      </c>
      <c r="G15" s="7">
        <v>0</v>
      </c>
      <c r="H15" s="9">
        <f>D15-G15</f>
        <v>2814468</v>
      </c>
      <c r="I15" s="7">
        <f>H15</f>
        <v>2814468</v>
      </c>
      <c r="J15" s="7">
        <v>2000000</v>
      </c>
      <c r="K15" s="7">
        <v>2000000</v>
      </c>
      <c r="L15" s="7">
        <v>2000000</v>
      </c>
      <c r="M15" s="8" t="s">
        <v>16</v>
      </c>
      <c r="N15" s="7">
        <v>666000</v>
      </c>
      <c r="O15" s="20">
        <v>916000</v>
      </c>
      <c r="P15" s="18" t="s">
        <v>36</v>
      </c>
      <c r="Q15" s="26" t="s">
        <v>51</v>
      </c>
      <c r="R15" s="26" t="s">
        <v>58</v>
      </c>
      <c r="S15" s="20">
        <v>700</v>
      </c>
      <c r="T15" s="20" t="s">
        <v>63</v>
      </c>
      <c r="U15" s="24" t="s">
        <v>78</v>
      </c>
    </row>
    <row r="16" spans="1:21" ht="41.25" customHeight="1" x14ac:dyDescent="0.15">
      <c r="A16" s="22"/>
      <c r="B16" s="23"/>
      <c r="C16" s="9" t="s">
        <v>12</v>
      </c>
      <c r="D16" s="9">
        <v>1913760</v>
      </c>
      <c r="E16" s="23"/>
      <c r="F16" s="23"/>
      <c r="G16" s="9">
        <v>0</v>
      </c>
      <c r="H16" s="9">
        <f>D16-G16</f>
        <v>1913760</v>
      </c>
      <c r="I16" s="9">
        <f>D16-G16</f>
        <v>1913760</v>
      </c>
      <c r="J16" s="9">
        <v>500000</v>
      </c>
      <c r="K16" s="9">
        <v>500000</v>
      </c>
      <c r="L16" s="9">
        <v>500000</v>
      </c>
      <c r="M16" s="10" t="s">
        <v>17</v>
      </c>
      <c r="N16" s="9">
        <v>250000</v>
      </c>
      <c r="O16" s="23"/>
      <c r="P16" s="19"/>
      <c r="Q16" s="27"/>
      <c r="R16" s="27"/>
      <c r="S16" s="23"/>
      <c r="T16" s="23"/>
      <c r="U16" s="25"/>
    </row>
    <row r="17" spans="1:21" ht="16.5" hidden="1" customHeight="1" x14ac:dyDescent="0.15">
      <c r="A17" s="11"/>
      <c r="B17" s="11" t="s">
        <v>10</v>
      </c>
      <c r="C17" s="11"/>
      <c r="D17" s="11" t="e">
        <f>#REF!+#REF!</f>
        <v>#REF!</v>
      </c>
      <c r="E17" s="11"/>
      <c r="F17" s="11"/>
      <c r="G17" s="11" t="e">
        <f>#REF!+#REF!</f>
        <v>#REF!</v>
      </c>
      <c r="H17" s="9" t="e">
        <f>D17-G17</f>
        <v>#REF!</v>
      </c>
      <c r="I17" s="9" t="e">
        <f>#REF!+#REF!</f>
        <v>#REF!</v>
      </c>
      <c r="J17" s="9" t="e">
        <f>#REF!+#REF!</f>
        <v>#REF!</v>
      </c>
      <c r="K17" s="9" t="e">
        <f>#REF!+#REF!</f>
        <v>#REF!</v>
      </c>
      <c r="L17" s="11" t="e">
        <f>#REF!+#REF!</f>
        <v>#REF!</v>
      </c>
      <c r="M17" s="11"/>
      <c r="N17" s="11" t="e">
        <f>#REF!+#REF!</f>
        <v>#REF!</v>
      </c>
      <c r="O17" s="11"/>
      <c r="P17" s="11"/>
      <c r="Q17" s="12"/>
      <c r="R17" s="12"/>
      <c r="S17" s="11"/>
      <c r="T17" s="11"/>
      <c r="U17" s="11"/>
    </row>
    <row r="18" spans="1:21" ht="43.5" customHeight="1" x14ac:dyDescent="0.15">
      <c r="A18" s="20">
        <v>6</v>
      </c>
      <c r="B18" s="20" t="s">
        <v>4</v>
      </c>
      <c r="C18" s="7" t="s">
        <v>13</v>
      </c>
      <c r="D18" s="7">
        <v>589000</v>
      </c>
      <c r="E18" s="20">
        <v>66542</v>
      </c>
      <c r="F18" s="20">
        <f>D20</f>
        <v>692000</v>
      </c>
      <c r="G18" s="7">
        <v>0</v>
      </c>
      <c r="H18" s="7">
        <f>D18-G18</f>
        <v>589000</v>
      </c>
      <c r="I18" s="7">
        <v>589000</v>
      </c>
      <c r="J18" s="7">
        <v>2000000</v>
      </c>
      <c r="K18" s="7">
        <v>589000</v>
      </c>
      <c r="L18" s="7">
        <v>589000</v>
      </c>
      <c r="M18" s="8" t="s">
        <v>17</v>
      </c>
      <c r="N18" s="7">
        <v>294000</v>
      </c>
      <c r="O18" s="20">
        <f>N20</f>
        <v>345000</v>
      </c>
      <c r="P18" s="18" t="s">
        <v>37</v>
      </c>
      <c r="Q18" s="26" t="s">
        <v>48</v>
      </c>
      <c r="R18" s="26" t="s">
        <v>56</v>
      </c>
      <c r="S18" s="20">
        <v>540</v>
      </c>
      <c r="T18" s="20" t="s">
        <v>63</v>
      </c>
      <c r="U18" s="24" t="s">
        <v>79</v>
      </c>
    </row>
    <row r="19" spans="1:21" ht="43.5" customHeight="1" x14ac:dyDescent="0.15">
      <c r="A19" s="21"/>
      <c r="B19" s="23"/>
      <c r="C19" s="9" t="s">
        <v>12</v>
      </c>
      <c r="D19" s="9">
        <v>103000</v>
      </c>
      <c r="E19" s="23"/>
      <c r="F19" s="23"/>
      <c r="G19" s="9">
        <v>0</v>
      </c>
      <c r="H19" s="9">
        <f>D19-G19</f>
        <v>103000</v>
      </c>
      <c r="I19" s="9">
        <v>103000</v>
      </c>
      <c r="J19" s="9">
        <v>500000</v>
      </c>
      <c r="K19" s="9">
        <v>103000</v>
      </c>
      <c r="L19" s="9">
        <v>103000</v>
      </c>
      <c r="M19" s="10" t="s">
        <v>17</v>
      </c>
      <c r="N19" s="9">
        <v>51000</v>
      </c>
      <c r="O19" s="23"/>
      <c r="P19" s="19"/>
      <c r="Q19" s="27"/>
      <c r="R19" s="27"/>
      <c r="S19" s="23"/>
      <c r="T19" s="23"/>
      <c r="U19" s="25"/>
    </row>
    <row r="20" spans="1:21" ht="16.5" hidden="1" customHeight="1" x14ac:dyDescent="0.15">
      <c r="A20" s="22"/>
      <c r="B20" s="11" t="s">
        <v>10</v>
      </c>
      <c r="C20" s="11"/>
      <c r="D20" s="11">
        <f>D18+D19</f>
        <v>692000</v>
      </c>
      <c r="E20" s="11"/>
      <c r="F20" s="11"/>
      <c r="G20" s="11">
        <v>0</v>
      </c>
      <c r="H20" s="11">
        <f>H18+H19</f>
        <v>692000</v>
      </c>
      <c r="I20" s="11">
        <f>I18+I19</f>
        <v>692000</v>
      </c>
      <c r="J20" s="11">
        <v>2500000</v>
      </c>
      <c r="K20" s="11">
        <v>692000</v>
      </c>
      <c r="L20" s="11">
        <f>L18+L19</f>
        <v>692000</v>
      </c>
      <c r="M20" s="11"/>
      <c r="N20" s="11">
        <f>N18+N19</f>
        <v>345000</v>
      </c>
      <c r="O20" s="11"/>
      <c r="P20" s="11"/>
      <c r="Q20" s="12"/>
      <c r="R20" s="12"/>
      <c r="S20" s="11"/>
      <c r="T20" s="11"/>
      <c r="U20" s="11"/>
    </row>
    <row r="21" spans="1:21" ht="16.5" hidden="1" customHeight="1" x14ac:dyDescent="0.15">
      <c r="A21" s="11"/>
      <c r="B21" s="11" t="s">
        <v>10</v>
      </c>
      <c r="C21" s="11"/>
      <c r="D21" s="11" t="e">
        <f>#REF!+#REF!</f>
        <v>#REF!</v>
      </c>
      <c r="E21" s="11"/>
      <c r="F21" s="11"/>
      <c r="G21" s="11">
        <v>0</v>
      </c>
      <c r="H21" s="11" t="e">
        <f>#REF!+#REF!</f>
        <v>#REF!</v>
      </c>
      <c r="I21" s="11" t="e">
        <f>#REF!+#REF!</f>
        <v>#REF!</v>
      </c>
      <c r="J21" s="11" t="e">
        <f>#REF!+#REF!</f>
        <v>#REF!</v>
      </c>
      <c r="K21" s="11" t="e">
        <f>#REF!+#REF!</f>
        <v>#REF!</v>
      </c>
      <c r="L21" s="11" t="e">
        <f>#REF!+#REF!</f>
        <v>#REF!</v>
      </c>
      <c r="M21" s="11"/>
      <c r="N21" s="11" t="e">
        <f>#REF!+#REF!</f>
        <v>#REF!</v>
      </c>
      <c r="O21" s="11"/>
      <c r="P21" s="11"/>
      <c r="Q21" s="12"/>
      <c r="R21" s="12"/>
      <c r="S21" s="11"/>
      <c r="T21" s="11"/>
      <c r="U21" s="11"/>
    </row>
    <row r="22" spans="1:21" ht="16.5" hidden="1" customHeight="1" x14ac:dyDescent="0.15">
      <c r="A22" s="11"/>
      <c r="B22" s="11" t="s">
        <v>10</v>
      </c>
      <c r="C22" s="11"/>
      <c r="D22" s="11" t="e">
        <f>#REF!+#REF!</f>
        <v>#REF!</v>
      </c>
      <c r="E22" s="11"/>
      <c r="F22" s="11"/>
      <c r="G22" s="11">
        <v>0</v>
      </c>
      <c r="H22" s="11" t="e">
        <f>#REF!+#REF!</f>
        <v>#REF!</v>
      </c>
      <c r="I22" s="11" t="e">
        <f>#REF!+#REF!</f>
        <v>#REF!</v>
      </c>
      <c r="J22" s="11" t="e">
        <f>#REF!+#REF!</f>
        <v>#REF!</v>
      </c>
      <c r="K22" s="11" t="e">
        <f>#REF!+#REF!</f>
        <v>#REF!</v>
      </c>
      <c r="L22" s="11" t="e">
        <f>#REF!+#REF!</f>
        <v>#REF!</v>
      </c>
      <c r="M22" s="11"/>
      <c r="N22" s="11" t="e">
        <f>#REF!+#REF!</f>
        <v>#REF!</v>
      </c>
      <c r="O22" s="11"/>
      <c r="P22" s="11"/>
      <c r="Q22" s="12"/>
      <c r="R22" s="12"/>
      <c r="S22" s="11"/>
      <c r="T22" s="11"/>
      <c r="U22" s="11"/>
    </row>
    <row r="23" spans="1:21" ht="44.25" customHeight="1" x14ac:dyDescent="0.15">
      <c r="A23" s="20">
        <v>7</v>
      </c>
      <c r="B23" s="20" t="s">
        <v>22</v>
      </c>
      <c r="C23" s="7" t="s">
        <v>13</v>
      </c>
      <c r="D23" s="7">
        <v>0</v>
      </c>
      <c r="E23" s="20">
        <v>16028</v>
      </c>
      <c r="F23" s="20">
        <f>D25</f>
        <v>540000</v>
      </c>
      <c r="G23" s="7">
        <v>0</v>
      </c>
      <c r="H23" s="7">
        <v>0</v>
      </c>
      <c r="I23" s="7">
        <v>0</v>
      </c>
      <c r="J23" s="7">
        <v>2000000</v>
      </c>
      <c r="K23" s="7">
        <v>0</v>
      </c>
      <c r="L23" s="7">
        <v>0</v>
      </c>
      <c r="M23" s="8" t="s">
        <v>11</v>
      </c>
      <c r="N23" s="7">
        <v>0</v>
      </c>
      <c r="O23" s="20">
        <f>N25</f>
        <v>250000</v>
      </c>
      <c r="P23" s="18" t="s">
        <v>40</v>
      </c>
      <c r="Q23" s="26" t="s">
        <v>49</v>
      </c>
      <c r="R23" s="26" t="s">
        <v>56</v>
      </c>
      <c r="S23" s="20">
        <v>1500</v>
      </c>
      <c r="T23" s="20" t="s">
        <v>63</v>
      </c>
      <c r="U23" s="24" t="s">
        <v>80</v>
      </c>
    </row>
    <row r="24" spans="1:21" ht="44.25" customHeight="1" x14ac:dyDescent="0.15">
      <c r="A24" s="21"/>
      <c r="B24" s="23"/>
      <c r="C24" s="9" t="s">
        <v>12</v>
      </c>
      <c r="D24" s="9">
        <v>540000</v>
      </c>
      <c r="E24" s="23"/>
      <c r="F24" s="23"/>
      <c r="G24" s="9">
        <v>0</v>
      </c>
      <c r="H24" s="9">
        <v>540000</v>
      </c>
      <c r="I24" s="9">
        <v>540000</v>
      </c>
      <c r="J24" s="9">
        <v>500000</v>
      </c>
      <c r="K24" s="9">
        <v>500000</v>
      </c>
      <c r="L24" s="9">
        <v>500000</v>
      </c>
      <c r="M24" s="10" t="s">
        <v>11</v>
      </c>
      <c r="N24" s="9">
        <v>250000</v>
      </c>
      <c r="O24" s="23"/>
      <c r="P24" s="19"/>
      <c r="Q24" s="27"/>
      <c r="R24" s="27"/>
      <c r="S24" s="23"/>
      <c r="T24" s="23"/>
      <c r="U24" s="25"/>
    </row>
    <row r="25" spans="1:21" ht="16.5" hidden="1" customHeight="1" x14ac:dyDescent="0.15">
      <c r="A25" s="22"/>
      <c r="B25" s="11" t="s">
        <v>10</v>
      </c>
      <c r="C25" s="11"/>
      <c r="D25" s="11">
        <f>D23+D24</f>
        <v>540000</v>
      </c>
      <c r="E25" s="11"/>
      <c r="F25" s="11"/>
      <c r="G25" s="11">
        <v>0</v>
      </c>
      <c r="H25" s="11">
        <f>H23+H24</f>
        <v>540000</v>
      </c>
      <c r="I25" s="11">
        <f>I23+I24</f>
        <v>540000</v>
      </c>
      <c r="J25" s="11">
        <f>J23+J24</f>
        <v>2500000</v>
      </c>
      <c r="K25" s="11">
        <f>K23+K24</f>
        <v>500000</v>
      </c>
      <c r="L25" s="11">
        <f>L23+L24</f>
        <v>500000</v>
      </c>
      <c r="M25" s="11"/>
      <c r="N25" s="11">
        <f>N23+N24</f>
        <v>250000</v>
      </c>
      <c r="O25" s="11"/>
      <c r="P25" s="11"/>
      <c r="Q25" s="12"/>
      <c r="R25" s="12"/>
      <c r="S25" s="11"/>
      <c r="T25" s="20" t="s">
        <v>64</v>
      </c>
      <c r="U25" s="11"/>
    </row>
    <row r="26" spans="1:21" ht="16.5" hidden="1" customHeight="1" x14ac:dyDescent="0.15">
      <c r="A26" s="11"/>
      <c r="B26" s="11" t="s">
        <v>10</v>
      </c>
      <c r="C26" s="11"/>
      <c r="D26" s="11" t="e">
        <f>#REF!+#REF!</f>
        <v>#REF!</v>
      </c>
      <c r="E26" s="11"/>
      <c r="F26" s="11"/>
      <c r="G26" s="11" t="e">
        <f>#REF!+#REF!</f>
        <v>#REF!</v>
      </c>
      <c r="H26" s="11" t="e">
        <f>#REF!+#REF!</f>
        <v>#REF!</v>
      </c>
      <c r="I26" s="11" t="e">
        <f>#REF!+#REF!</f>
        <v>#REF!</v>
      </c>
      <c r="J26" s="11" t="e">
        <f>#REF!+#REF!</f>
        <v>#REF!</v>
      </c>
      <c r="K26" s="11" t="e">
        <f>#REF!+#REF!</f>
        <v>#REF!</v>
      </c>
      <c r="L26" s="11" t="e">
        <f>#REF!+#REF!</f>
        <v>#REF!</v>
      </c>
      <c r="M26" s="11"/>
      <c r="N26" s="11" t="e">
        <f>#REF!+#REF!</f>
        <v>#REF!</v>
      </c>
      <c r="O26" s="11"/>
      <c r="P26" s="11"/>
      <c r="Q26" s="12"/>
      <c r="R26" s="12"/>
      <c r="S26" s="11"/>
      <c r="T26" s="23"/>
      <c r="U26" s="11"/>
    </row>
    <row r="27" spans="1:21" ht="52.5" customHeight="1" x14ac:dyDescent="0.15">
      <c r="A27" s="20">
        <v>8</v>
      </c>
      <c r="B27" s="20" t="s">
        <v>32</v>
      </c>
      <c r="C27" s="7" t="s">
        <v>13</v>
      </c>
      <c r="D27" s="7">
        <v>123260</v>
      </c>
      <c r="E27" s="20">
        <v>56975</v>
      </c>
      <c r="F27" s="20">
        <f>D29</f>
        <v>441860</v>
      </c>
      <c r="G27" s="7">
        <v>0</v>
      </c>
      <c r="H27" s="9">
        <f>D27-G27</f>
        <v>123260</v>
      </c>
      <c r="I27" s="7">
        <f>H27</f>
        <v>123260</v>
      </c>
      <c r="J27" s="7">
        <v>1000000</v>
      </c>
      <c r="K27" s="7">
        <v>123260</v>
      </c>
      <c r="L27" s="7">
        <v>123260</v>
      </c>
      <c r="M27" s="8" t="s">
        <v>11</v>
      </c>
      <c r="N27" s="7">
        <v>61000</v>
      </c>
      <c r="O27" s="20">
        <f>N29</f>
        <v>220000</v>
      </c>
      <c r="P27" s="18" t="s">
        <v>42</v>
      </c>
      <c r="Q27" s="26" t="s">
        <v>61</v>
      </c>
      <c r="R27" s="26" t="s">
        <v>56</v>
      </c>
      <c r="S27" s="20">
        <v>1500</v>
      </c>
      <c r="T27" s="20" t="s">
        <v>63</v>
      </c>
      <c r="U27" s="24" t="s">
        <v>81</v>
      </c>
    </row>
    <row r="28" spans="1:21" ht="52.5" customHeight="1" x14ac:dyDescent="0.15">
      <c r="A28" s="21"/>
      <c r="B28" s="23"/>
      <c r="C28" s="9" t="s">
        <v>12</v>
      </c>
      <c r="D28" s="9">
        <v>318600</v>
      </c>
      <c r="E28" s="23"/>
      <c r="F28" s="23"/>
      <c r="G28" s="9">
        <v>0</v>
      </c>
      <c r="H28" s="9">
        <v>318600</v>
      </c>
      <c r="I28" s="9">
        <v>318600</v>
      </c>
      <c r="J28" s="9">
        <v>500000</v>
      </c>
      <c r="K28" s="9">
        <v>318600</v>
      </c>
      <c r="L28" s="9">
        <v>318600</v>
      </c>
      <c r="M28" s="10" t="s">
        <v>11</v>
      </c>
      <c r="N28" s="9">
        <v>159000</v>
      </c>
      <c r="O28" s="23"/>
      <c r="P28" s="19"/>
      <c r="Q28" s="27"/>
      <c r="R28" s="27"/>
      <c r="S28" s="23"/>
      <c r="T28" s="23"/>
      <c r="U28" s="25"/>
    </row>
    <row r="29" spans="1:21" ht="16.5" hidden="1" customHeight="1" x14ac:dyDescent="0.15">
      <c r="A29" s="22"/>
      <c r="B29" s="11" t="s">
        <v>10</v>
      </c>
      <c r="C29" s="11"/>
      <c r="D29" s="11">
        <f>D27+D28</f>
        <v>441860</v>
      </c>
      <c r="E29" s="11"/>
      <c r="F29" s="11"/>
      <c r="G29" s="11">
        <f t="shared" ref="G29:L29" si="2">G27+G28</f>
        <v>0</v>
      </c>
      <c r="H29" s="11">
        <f t="shared" si="2"/>
        <v>441860</v>
      </c>
      <c r="I29" s="11">
        <f t="shared" si="2"/>
        <v>441860</v>
      </c>
      <c r="J29" s="11">
        <f t="shared" si="2"/>
        <v>1500000</v>
      </c>
      <c r="K29" s="11">
        <f t="shared" si="2"/>
        <v>441860</v>
      </c>
      <c r="L29" s="11">
        <f t="shared" si="2"/>
        <v>441860</v>
      </c>
      <c r="M29" s="11"/>
      <c r="N29" s="11">
        <f>N27+N28</f>
        <v>220000</v>
      </c>
      <c r="O29" s="11"/>
      <c r="P29" s="11"/>
      <c r="Q29" s="12"/>
      <c r="R29" s="12"/>
      <c r="S29" s="11"/>
      <c r="T29" s="11"/>
      <c r="U29" s="11"/>
    </row>
    <row r="30" spans="1:21" ht="31.5" customHeight="1" x14ac:dyDescent="0.15">
      <c r="A30" s="28">
        <v>9</v>
      </c>
      <c r="B30" s="20" t="s">
        <v>2</v>
      </c>
      <c r="C30" s="7" t="s">
        <v>13</v>
      </c>
      <c r="D30" s="7">
        <v>250000</v>
      </c>
      <c r="E30" s="20">
        <v>21400</v>
      </c>
      <c r="F30" s="20">
        <v>250000</v>
      </c>
      <c r="G30" s="7">
        <v>0</v>
      </c>
      <c r="H30" s="7">
        <f>D30-G30</f>
        <v>250000</v>
      </c>
      <c r="I30" s="7">
        <v>250000</v>
      </c>
      <c r="J30" s="7">
        <v>2000000</v>
      </c>
      <c r="K30" s="7">
        <v>250000</v>
      </c>
      <c r="L30" s="7">
        <v>250000</v>
      </c>
      <c r="M30" s="8" t="s">
        <v>16</v>
      </c>
      <c r="N30" s="7">
        <v>83000</v>
      </c>
      <c r="O30" s="20">
        <v>83000</v>
      </c>
      <c r="P30" s="18" t="s">
        <v>38</v>
      </c>
      <c r="Q30" s="26" t="s">
        <v>50</v>
      </c>
      <c r="R30" s="26" t="s">
        <v>58</v>
      </c>
      <c r="S30" s="20">
        <v>250</v>
      </c>
      <c r="T30" s="32" t="s">
        <v>65</v>
      </c>
      <c r="U30" s="24" t="s">
        <v>82</v>
      </c>
    </row>
    <row r="31" spans="1:21" ht="31.5" customHeight="1" x14ac:dyDescent="0.15">
      <c r="A31" s="28"/>
      <c r="B31" s="22"/>
      <c r="C31" s="11" t="s">
        <v>15</v>
      </c>
      <c r="D31" s="11">
        <v>0</v>
      </c>
      <c r="E31" s="22"/>
      <c r="F31" s="22"/>
      <c r="G31" s="11">
        <v>0</v>
      </c>
      <c r="H31" s="11">
        <f>D31-G31</f>
        <v>0</v>
      </c>
      <c r="I31" s="11">
        <v>0</v>
      </c>
      <c r="J31" s="11">
        <v>500000</v>
      </c>
      <c r="K31" s="11">
        <v>0</v>
      </c>
      <c r="L31" s="11">
        <v>0</v>
      </c>
      <c r="M31" s="11" t="s">
        <v>14</v>
      </c>
      <c r="N31" s="11">
        <v>0</v>
      </c>
      <c r="O31" s="22"/>
      <c r="P31" s="30"/>
      <c r="Q31" s="31"/>
      <c r="R31" s="31"/>
      <c r="S31" s="22"/>
      <c r="T31" s="22"/>
      <c r="U31" s="29"/>
    </row>
    <row r="32" spans="1:21" ht="22.5" hidden="1" customHeight="1" x14ac:dyDescent="0.15">
      <c r="A32" s="13"/>
      <c r="B32" s="13" t="s">
        <v>9</v>
      </c>
      <c r="C32" s="13" t="s">
        <v>13</v>
      </c>
      <c r="D32" s="13" t="e">
        <f>D5+D8+#REF!+D18+#REF!+#REF!+D23+#REF!+D27</f>
        <v>#REF!</v>
      </c>
      <c r="E32" s="13">
        <f>E5+E8+E11+E13+E15+E18+E23+E27+E30</f>
        <v>1781828</v>
      </c>
      <c r="F32" s="13">
        <f>F5+F8+F11+F13+F15+F18+F23+F27+F30</f>
        <v>28282694</v>
      </c>
      <c r="G32" s="13" t="e">
        <f>G5+G8+#REF!+G18+#REF!+#REF!+G23+#REF!+G27</f>
        <v>#REF!</v>
      </c>
      <c r="H32" s="13" t="e">
        <f>H5+H8+#REF!+H18+#REF!+#REF!+H23+#REF!+H27</f>
        <v>#REF!</v>
      </c>
      <c r="I32" s="13" t="e">
        <f>I5+I8+#REF!+I18+#REF!+#REF!+I23+#REF!+I27</f>
        <v>#REF!</v>
      </c>
      <c r="J32" s="13" t="e">
        <f>J5+J8+#REF!+J18+#REF!+#REF!+J23+#REF!+J27</f>
        <v>#REF!</v>
      </c>
      <c r="K32" s="13" t="e">
        <f>K5+K8+#REF!+K18+#REF!+#REF!+K23+#REF!+K27</f>
        <v>#REF!</v>
      </c>
      <c r="L32" s="13" t="e">
        <f>L5+L8+#REF!+L18+#REF!+#REF!+L23+#REF!+L27</f>
        <v>#REF!</v>
      </c>
      <c r="M32" s="13"/>
      <c r="N32" s="13" t="e">
        <f>N5+N8+#REF!+N18+#REF!+#REF!+N23+#REF!+N27</f>
        <v>#REF!</v>
      </c>
      <c r="O32" s="13">
        <f>O5+O8+O11+O13+O15+O18+O23+O27+O30</f>
        <v>8042000</v>
      </c>
      <c r="P32" s="13"/>
      <c r="Q32" s="13"/>
      <c r="R32" s="13"/>
      <c r="S32" s="13">
        <f>S5+S8+S11+S13+S15+S18+S23+S27+S30</f>
        <v>16390</v>
      </c>
      <c r="T32" s="13"/>
      <c r="U32" s="13"/>
    </row>
    <row r="33" spans="2:21" ht="1.5" customHeight="1" x14ac:dyDescent="0.15">
      <c r="B33" s="14"/>
      <c r="C33" s="14"/>
      <c r="D33" s="14"/>
      <c r="E33" s="14"/>
      <c r="F33" s="14"/>
      <c r="G33" s="14"/>
      <c r="H33" s="14"/>
      <c r="I33" s="14"/>
      <c r="J33" s="14"/>
      <c r="K33" s="14"/>
      <c r="L33" s="14"/>
      <c r="M33" s="14"/>
      <c r="N33" s="14"/>
      <c r="O33" s="14"/>
      <c r="P33" s="14"/>
      <c r="Q33" s="14"/>
      <c r="R33" s="14"/>
      <c r="S33" s="14"/>
      <c r="T33" s="14"/>
      <c r="U33" s="14"/>
    </row>
    <row r="34" spans="2:21" ht="0.75" hidden="1" customHeight="1" x14ac:dyDescent="0.15">
      <c r="B34" s="15" t="s">
        <v>8</v>
      </c>
      <c r="M34" s="16" t="s">
        <v>30</v>
      </c>
      <c r="N34" s="16">
        <v>26000000</v>
      </c>
      <c r="O34" s="16"/>
      <c r="P34" s="16"/>
      <c r="Q34" s="16"/>
      <c r="R34" s="16"/>
      <c r="S34" s="16"/>
      <c r="T34" s="16"/>
      <c r="U34" s="17"/>
    </row>
    <row r="35" spans="2:21" ht="12.75" hidden="1" customHeight="1" x14ac:dyDescent="0.15">
      <c r="B35" s="15" t="s">
        <v>29</v>
      </c>
    </row>
    <row r="36" spans="2:21" hidden="1" x14ac:dyDescent="0.15">
      <c r="B36" s="15" t="s">
        <v>55</v>
      </c>
    </row>
    <row r="37" spans="2:21" ht="3.75" customHeight="1" x14ac:dyDescent="0.15">
      <c r="B37" s="15"/>
    </row>
    <row r="38" spans="2:21" ht="19.5" customHeight="1" x14ac:dyDescent="0.15">
      <c r="B38" s="15" t="s">
        <v>67</v>
      </c>
    </row>
    <row r="39" spans="2:21" ht="19.5" customHeight="1" x14ac:dyDescent="0.15">
      <c r="T39" s="15" t="s">
        <v>68</v>
      </c>
    </row>
    <row r="40" spans="2:21" ht="19.5" customHeight="1" x14ac:dyDescent="0.15">
      <c r="T40" s="15" t="s">
        <v>69</v>
      </c>
    </row>
    <row r="41" spans="2:21" ht="19.5" customHeight="1" x14ac:dyDescent="0.15">
      <c r="T41" s="15" t="s">
        <v>71</v>
      </c>
    </row>
    <row r="42" spans="2:21" ht="19.5" customHeight="1" x14ac:dyDescent="0.15">
      <c r="T42" s="15" t="s">
        <v>70</v>
      </c>
    </row>
    <row r="43" spans="2:21" ht="19.5" customHeight="1" x14ac:dyDescent="0.15">
      <c r="B43" s="15" t="s">
        <v>83</v>
      </c>
    </row>
    <row r="46" spans="2:21" x14ac:dyDescent="0.15">
      <c r="T46" s="15"/>
    </row>
  </sheetData>
  <mergeCells count="100">
    <mergeCell ref="P30:P31"/>
    <mergeCell ref="Q30:Q31"/>
    <mergeCell ref="R30:R31"/>
    <mergeCell ref="S30:S31"/>
    <mergeCell ref="T30:T31"/>
    <mergeCell ref="U30:U31"/>
    <mergeCell ref="Q27:Q28"/>
    <mergeCell ref="R27:R28"/>
    <mergeCell ref="S27:S28"/>
    <mergeCell ref="T27:T28"/>
    <mergeCell ref="U27:U28"/>
    <mergeCell ref="A30:A31"/>
    <mergeCell ref="B30:B31"/>
    <mergeCell ref="E30:E31"/>
    <mergeCell ref="F30:F31"/>
    <mergeCell ref="O30:O31"/>
    <mergeCell ref="A27:A29"/>
    <mergeCell ref="B27:B28"/>
    <mergeCell ref="E27:E28"/>
    <mergeCell ref="F27:F28"/>
    <mergeCell ref="O27:O28"/>
    <mergeCell ref="P27:P28"/>
    <mergeCell ref="Q23:Q24"/>
    <mergeCell ref="R23:R24"/>
    <mergeCell ref="S23:S24"/>
    <mergeCell ref="T23:T24"/>
    <mergeCell ref="U23:U24"/>
    <mergeCell ref="T25:T26"/>
    <mergeCell ref="A23:A25"/>
    <mergeCell ref="B23:B24"/>
    <mergeCell ref="E23:E24"/>
    <mergeCell ref="F23:F24"/>
    <mergeCell ref="O23:O24"/>
    <mergeCell ref="P23:P24"/>
    <mergeCell ref="P18:P19"/>
    <mergeCell ref="Q18:Q19"/>
    <mergeCell ref="R18:R19"/>
    <mergeCell ref="S18:S19"/>
    <mergeCell ref="T18:T19"/>
    <mergeCell ref="U18:U19"/>
    <mergeCell ref="Q15:Q16"/>
    <mergeCell ref="R15:R16"/>
    <mergeCell ref="S15:S16"/>
    <mergeCell ref="T15:T16"/>
    <mergeCell ref="U15:U16"/>
    <mergeCell ref="A18:A20"/>
    <mergeCell ref="B18:B19"/>
    <mergeCell ref="E18:E19"/>
    <mergeCell ref="F18:F19"/>
    <mergeCell ref="O18:O19"/>
    <mergeCell ref="A15:A16"/>
    <mergeCell ref="B15:B16"/>
    <mergeCell ref="E15:E16"/>
    <mergeCell ref="F15:F16"/>
    <mergeCell ref="O15:O16"/>
    <mergeCell ref="P15:P16"/>
    <mergeCell ref="P13:P14"/>
    <mergeCell ref="Q13:Q14"/>
    <mergeCell ref="R13:R14"/>
    <mergeCell ref="S13:S14"/>
    <mergeCell ref="T13:T14"/>
    <mergeCell ref="U13:U14"/>
    <mergeCell ref="Q11:Q12"/>
    <mergeCell ref="R11:R12"/>
    <mergeCell ref="S11:S12"/>
    <mergeCell ref="T11:T12"/>
    <mergeCell ref="U11:U12"/>
    <mergeCell ref="A13:A14"/>
    <mergeCell ref="B13:B14"/>
    <mergeCell ref="E13:E14"/>
    <mergeCell ref="F13:F14"/>
    <mergeCell ref="O13:O14"/>
    <mergeCell ref="A11:A12"/>
    <mergeCell ref="B11:B12"/>
    <mergeCell ref="E11:E12"/>
    <mergeCell ref="F11:F12"/>
    <mergeCell ref="O11:O12"/>
    <mergeCell ref="P11:P12"/>
    <mergeCell ref="P8:P9"/>
    <mergeCell ref="Q8:Q9"/>
    <mergeCell ref="R8:R9"/>
    <mergeCell ref="S8:S9"/>
    <mergeCell ref="T8:T9"/>
    <mergeCell ref="U8:U9"/>
    <mergeCell ref="Q5:Q6"/>
    <mergeCell ref="R5:R6"/>
    <mergeCell ref="S5:S6"/>
    <mergeCell ref="T5:T6"/>
    <mergeCell ref="U5:U6"/>
    <mergeCell ref="A8:A10"/>
    <mergeCell ref="B8:B9"/>
    <mergeCell ref="E8:E9"/>
    <mergeCell ref="F8:F9"/>
    <mergeCell ref="O8:O9"/>
    <mergeCell ref="P5:P6"/>
    <mergeCell ref="A5:A7"/>
    <mergeCell ref="B5:B6"/>
    <mergeCell ref="E5:E6"/>
    <mergeCell ref="F5:F6"/>
    <mergeCell ref="O5:O6"/>
  </mergeCells>
  <phoneticPr fontId="2"/>
  <pageMargins left="1.3779527559055118" right="0" top="0.55118110236220474" bottom="0"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NCD部会資料</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2016-02-08T05:18:55Z</dcterms:modified>
</cp:coreProperties>
</file>