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2h\LIB\エネルギー政策課\◇02＿企画\98＿環境戦略チーム\12＿環境白書\03_原稿まとめ作業用\R01\環境関係データ（詳細編）\02 水質関係（管理室まち）\"/>
    </mc:Choice>
  </mc:AlternateContent>
  <bookViews>
    <workbookView xWindow="7515" yWindow="15" windowWidth="13230" windowHeight="9630"/>
  </bookViews>
  <sheets>
    <sheet name="2-13" sheetId="1" r:id="rId1"/>
  </sheets>
  <definedNames>
    <definedName name="_xlnm.Print_Area" localSheetId="0">'2-13'!$A$1:$P$45</definedName>
  </definedNames>
  <calcPr calcId="162913"/>
</workbook>
</file>

<file path=xl/calcChain.xml><?xml version="1.0" encoding="utf-8"?>
<calcChain xmlns="http://schemas.openxmlformats.org/spreadsheetml/2006/main">
  <c r="N40" i="1" l="1"/>
  <c r="N39" i="1"/>
  <c r="N37" i="1"/>
  <c r="N36" i="1"/>
  <c r="N35" i="1"/>
  <c r="P39" i="1"/>
  <c r="P37" i="1"/>
  <c r="P35" i="1"/>
  <c r="M32" i="1"/>
  <c r="N33" i="1"/>
  <c r="N32" i="1"/>
  <c r="O31" i="1"/>
  <c r="O30" i="1"/>
  <c r="O29" i="1"/>
  <c r="O28" i="1"/>
  <c r="O27" i="1"/>
  <c r="O26" i="1"/>
  <c r="P23" i="1"/>
  <c r="P41" i="1" s="1"/>
  <c r="O22" i="1"/>
  <c r="O21" i="1"/>
  <c r="O20" i="1"/>
  <c r="O19" i="1"/>
  <c r="O18" i="1"/>
  <c r="O17" i="1"/>
  <c r="N14" i="1"/>
  <c r="O13" i="1"/>
  <c r="O12" i="1"/>
  <c r="O11" i="1"/>
  <c r="O10" i="1"/>
  <c r="O9" i="1"/>
  <c r="O8" i="1"/>
  <c r="E23" i="1"/>
  <c r="F23" i="1"/>
  <c r="G23" i="1"/>
  <c r="H23" i="1"/>
  <c r="I23" i="1"/>
  <c r="J23" i="1"/>
  <c r="K23" i="1"/>
  <c r="L23" i="1"/>
  <c r="M14" i="1"/>
  <c r="O36" i="1" l="1"/>
  <c r="O33" i="1"/>
  <c r="O38" i="1"/>
  <c r="O37" i="1"/>
  <c r="O32" i="1"/>
  <c r="O24" i="1"/>
  <c r="O40" i="1"/>
  <c r="O42" i="1" s="1"/>
  <c r="N41" i="1"/>
  <c r="O23" i="1"/>
  <c r="O14" i="1"/>
  <c r="O15" i="1"/>
  <c r="O35" i="1"/>
  <c r="E35" i="1"/>
  <c r="M40" i="1" l="1"/>
  <c r="L40" i="1"/>
  <c r="K40" i="1"/>
  <c r="J40" i="1"/>
  <c r="I40" i="1"/>
  <c r="H40" i="1"/>
  <c r="G40" i="1"/>
  <c r="F40" i="1"/>
  <c r="E40" i="1"/>
  <c r="M39" i="1"/>
  <c r="L39" i="1"/>
  <c r="K39" i="1"/>
  <c r="J39" i="1"/>
  <c r="I39" i="1"/>
  <c r="H39" i="1"/>
  <c r="G39" i="1"/>
  <c r="F39" i="1"/>
  <c r="E39" i="1"/>
  <c r="N38" i="1"/>
  <c r="N42" i="1" s="1"/>
  <c r="M38" i="1"/>
  <c r="L38" i="1"/>
  <c r="K38" i="1"/>
  <c r="J38" i="1"/>
  <c r="I38" i="1"/>
  <c r="H38" i="1"/>
  <c r="G38" i="1"/>
  <c r="F38" i="1"/>
  <c r="E38" i="1"/>
  <c r="M37" i="1"/>
  <c r="L37" i="1"/>
  <c r="K37" i="1"/>
  <c r="J37" i="1"/>
  <c r="I37" i="1"/>
  <c r="H37" i="1"/>
  <c r="G37" i="1"/>
  <c r="F37" i="1"/>
  <c r="E37" i="1"/>
  <c r="M36" i="1"/>
  <c r="L36" i="1"/>
  <c r="K36" i="1"/>
  <c r="J36" i="1"/>
  <c r="I36" i="1"/>
  <c r="I42" i="1" s="1"/>
  <c r="H36" i="1"/>
  <c r="G36" i="1"/>
  <c r="F36" i="1"/>
  <c r="E36" i="1"/>
  <c r="M35" i="1"/>
  <c r="L35" i="1"/>
  <c r="K35" i="1"/>
  <c r="J35" i="1"/>
  <c r="I35" i="1"/>
  <c r="I41" i="1" s="1"/>
  <c r="H35" i="1"/>
  <c r="H41" i="1" s="1"/>
  <c r="G35" i="1"/>
  <c r="F35" i="1"/>
  <c r="M33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N24" i="1"/>
  <c r="M24" i="1"/>
  <c r="L24" i="1"/>
  <c r="K24" i="1"/>
  <c r="J24" i="1"/>
  <c r="I24" i="1"/>
  <c r="H24" i="1"/>
  <c r="G24" i="1"/>
  <c r="F24" i="1"/>
  <c r="E24" i="1"/>
  <c r="N23" i="1"/>
  <c r="M23" i="1"/>
  <c r="N15" i="1"/>
  <c r="M15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42" i="1" l="1"/>
  <c r="L41" i="1"/>
  <c r="K42" i="1"/>
  <c r="K41" i="1"/>
  <c r="J41" i="1"/>
  <c r="H42" i="1"/>
  <c r="G42" i="1"/>
  <c r="O39" i="1"/>
  <c r="O41" i="1" s="1"/>
  <c r="G41" i="1"/>
  <c r="E42" i="1"/>
  <c r="E41" i="1"/>
  <c r="M42" i="1"/>
  <c r="M41" i="1"/>
  <c r="J42" i="1"/>
  <c r="F42" i="1"/>
  <c r="F41" i="1"/>
</calcChain>
</file>

<file path=xl/sharedStrings.xml><?xml version="1.0" encoding="utf-8"?>
<sst xmlns="http://schemas.openxmlformats.org/spreadsheetml/2006/main" count="70" uniqueCount="28">
  <si>
    <t>淀　川</t>
    <rPh sb="0" eb="1">
      <t>ヨド</t>
    </rPh>
    <rPh sb="2" eb="3">
      <t>カワ</t>
    </rPh>
    <phoneticPr fontId="2"/>
  </si>
  <si>
    <t>神崎川上　流</t>
    <rPh sb="0" eb="2">
      <t>カンザキ</t>
    </rPh>
    <rPh sb="2" eb="3">
      <t>ガワ</t>
    </rPh>
    <rPh sb="3" eb="4">
      <t>ジョウ</t>
    </rPh>
    <rPh sb="5" eb="6">
      <t>ナガレ</t>
    </rPh>
    <phoneticPr fontId="2"/>
  </si>
  <si>
    <t>神崎川下　流</t>
    <rPh sb="0" eb="2">
      <t>カンザキ</t>
    </rPh>
    <rPh sb="2" eb="3">
      <t>ガワ</t>
    </rPh>
    <rPh sb="3" eb="4">
      <t>シタ</t>
    </rPh>
    <rPh sb="5" eb="6">
      <t>ナガレ</t>
    </rPh>
    <phoneticPr fontId="2"/>
  </si>
  <si>
    <t>寝屋川</t>
    <rPh sb="0" eb="3">
      <t>ネヤガワ</t>
    </rPh>
    <phoneticPr fontId="2"/>
  </si>
  <si>
    <t>大阪市内河川</t>
    <rPh sb="0" eb="3">
      <t>オオサカシ</t>
    </rPh>
    <rPh sb="3" eb="4">
      <t>ナイ</t>
    </rPh>
    <rPh sb="4" eb="6">
      <t>カセン</t>
    </rPh>
    <phoneticPr fontId="2"/>
  </si>
  <si>
    <t>大和川上　流</t>
    <rPh sb="0" eb="3">
      <t>ヤマトガワ</t>
    </rPh>
    <rPh sb="3" eb="4">
      <t>ウエ</t>
    </rPh>
    <rPh sb="5" eb="6">
      <t>ナガレ</t>
    </rPh>
    <phoneticPr fontId="2"/>
  </si>
  <si>
    <t>大和川下　流</t>
    <rPh sb="0" eb="3">
      <t>ヤマトガワ</t>
    </rPh>
    <rPh sb="3" eb="4">
      <t>シタ</t>
    </rPh>
    <rPh sb="5" eb="6">
      <t>ナガレ</t>
    </rPh>
    <phoneticPr fontId="2"/>
  </si>
  <si>
    <t>泉　州上　流</t>
    <rPh sb="0" eb="1">
      <t>イズミ</t>
    </rPh>
    <rPh sb="2" eb="3">
      <t>シュウ</t>
    </rPh>
    <rPh sb="3" eb="4">
      <t>ジョウ</t>
    </rPh>
    <rPh sb="5" eb="6">
      <t>ナガレ</t>
    </rPh>
    <phoneticPr fontId="2"/>
  </si>
  <si>
    <t>泉　州一　般</t>
    <rPh sb="0" eb="1">
      <t>イズミ</t>
    </rPh>
    <rPh sb="2" eb="3">
      <t>シュウ</t>
    </rPh>
    <rPh sb="3" eb="4">
      <t>１</t>
    </rPh>
    <rPh sb="5" eb="6">
      <t>バン</t>
    </rPh>
    <phoneticPr fontId="2"/>
  </si>
  <si>
    <t>泉　州臨　海</t>
    <rPh sb="0" eb="1">
      <t>イズミ</t>
    </rPh>
    <rPh sb="2" eb="3">
      <t>シュウ</t>
    </rPh>
    <rPh sb="3" eb="4">
      <t>リン</t>
    </rPh>
    <rPh sb="5" eb="6">
      <t>ウミ</t>
    </rPh>
    <phoneticPr fontId="2"/>
  </si>
  <si>
    <t>合　計</t>
    <rPh sb="0" eb="1">
      <t>ゴウ</t>
    </rPh>
    <rPh sb="2" eb="3">
      <t>ケイ</t>
    </rPh>
    <phoneticPr fontId="2"/>
  </si>
  <si>
    <t>大阪府</t>
    <rPh sb="0" eb="3">
      <t>オオサカフ</t>
    </rPh>
    <phoneticPr fontId="2"/>
  </si>
  <si>
    <t>規制</t>
    <rPh sb="0" eb="2">
      <t>キセイ</t>
    </rPh>
    <phoneticPr fontId="2"/>
  </si>
  <si>
    <t>政令市</t>
    <rPh sb="0" eb="3">
      <t>セイレイシ</t>
    </rPh>
    <phoneticPr fontId="2"/>
  </si>
  <si>
    <t>計</t>
    <rPh sb="0" eb="1">
      <t>ケイ</t>
    </rPh>
    <phoneticPr fontId="2"/>
  </si>
  <si>
    <t>（２）水質汚濁防止法</t>
    <rPh sb="3" eb="5">
      <t>スイシツ</t>
    </rPh>
    <rPh sb="5" eb="7">
      <t>オダク</t>
    </rPh>
    <rPh sb="7" eb="10">
      <t>ボウシホウ</t>
    </rPh>
    <phoneticPr fontId="2"/>
  </si>
  <si>
    <t>　合　計</t>
    <rPh sb="1" eb="2">
      <t>ゴウ</t>
    </rPh>
    <rPh sb="3" eb="4">
      <t>ケイ</t>
    </rPh>
    <phoneticPr fontId="2"/>
  </si>
  <si>
    <t>地下水汚染未然防止</t>
    <rPh sb="0" eb="3">
      <t>チカスイ</t>
    </rPh>
    <rPh sb="3" eb="5">
      <t>オセン</t>
    </rPh>
    <rPh sb="5" eb="7">
      <t>ミゼン</t>
    </rPh>
    <rPh sb="7" eb="9">
      <t>ボウシ</t>
    </rPh>
    <phoneticPr fontId="2"/>
  </si>
  <si>
    <t>　　　　　　　　流　域　　　　　
区　分</t>
    <rPh sb="8" eb="9">
      <t>ナガレ</t>
    </rPh>
    <rPh sb="10" eb="11">
      <t>イキ</t>
    </rPh>
    <rPh sb="18" eb="19">
      <t>ク</t>
    </rPh>
    <rPh sb="20" eb="21">
      <t>ブン</t>
    </rPh>
    <phoneticPr fontId="2"/>
  </si>
  <si>
    <t>排水規制</t>
    <rPh sb="0" eb="2">
      <t>ハイスイ</t>
    </rPh>
    <rPh sb="2" eb="4">
      <t>キセイ</t>
    </rPh>
    <phoneticPr fontId="2"/>
  </si>
  <si>
    <t>対象</t>
    <rPh sb="0" eb="2">
      <t>タイショウ</t>
    </rPh>
    <phoneticPr fontId="2"/>
  </si>
  <si>
    <t>（注）</t>
    <phoneticPr fontId="2"/>
  </si>
  <si>
    <t>２－１３　法律及び府条例の対象工場・事業場（水域別の総括）</t>
    <rPh sb="5" eb="7">
      <t>ホウリツ</t>
    </rPh>
    <rPh sb="7" eb="8">
      <t>オヨ</t>
    </rPh>
    <rPh sb="9" eb="10">
      <t>フ</t>
    </rPh>
    <rPh sb="10" eb="12">
      <t>ジョウレイ</t>
    </rPh>
    <rPh sb="13" eb="15">
      <t>タイショウ</t>
    </rPh>
    <rPh sb="15" eb="17">
      <t>コウジョウ</t>
    </rPh>
    <rPh sb="18" eb="20">
      <t>ジギョウ</t>
    </rPh>
    <rPh sb="20" eb="21">
      <t>ジョウ</t>
    </rPh>
    <rPh sb="22" eb="24">
      <t>スイイキ</t>
    </rPh>
    <rPh sb="24" eb="25">
      <t>ベツ</t>
    </rPh>
    <rPh sb="26" eb="28">
      <t>ソウカツ</t>
    </rPh>
    <phoneticPr fontId="2"/>
  </si>
  <si>
    <t>「地下水汚染未然防止」の欄は、水質汚濁防止法第5条第3項の規定による届出があった工場、事業場の数である。「対象」の欄は、法・条例に基づく届出等があった工場、事業場の数である。「規制」の欄は、排水基準・構造基準が適用される工場、事業場の数である。</t>
    <rPh sb="18" eb="19">
      <t>ダク</t>
    </rPh>
    <rPh sb="53" eb="55">
      <t>タイショウ</t>
    </rPh>
    <rPh sb="57" eb="58">
      <t>ラン</t>
    </rPh>
    <rPh sb="60" eb="61">
      <t>ホウ</t>
    </rPh>
    <rPh sb="62" eb="64">
      <t>ジョウレイ</t>
    </rPh>
    <rPh sb="65" eb="66">
      <t>モト</t>
    </rPh>
    <rPh sb="68" eb="70">
      <t>トドケデ</t>
    </rPh>
    <rPh sb="70" eb="71">
      <t>トウ</t>
    </rPh>
    <rPh sb="75" eb="77">
      <t>コウジョウ</t>
    </rPh>
    <rPh sb="78" eb="80">
      <t>ジギョウ</t>
    </rPh>
    <rPh sb="80" eb="81">
      <t>ジョウ</t>
    </rPh>
    <rPh sb="82" eb="83">
      <t>カズ</t>
    </rPh>
    <rPh sb="88" eb="90">
      <t>キセイ</t>
    </rPh>
    <rPh sb="92" eb="93">
      <t>ラン</t>
    </rPh>
    <rPh sb="95" eb="97">
      <t>ハイスイ</t>
    </rPh>
    <rPh sb="97" eb="99">
      <t>キジュン</t>
    </rPh>
    <rPh sb="100" eb="102">
      <t>コウゾウ</t>
    </rPh>
    <rPh sb="102" eb="104">
      <t>キジュン</t>
    </rPh>
    <rPh sb="105" eb="107">
      <t>テキヨウ</t>
    </rPh>
    <rPh sb="110" eb="112">
      <t>コウジョウ</t>
    </rPh>
    <rPh sb="113" eb="115">
      <t>ジギョウ</t>
    </rPh>
    <rPh sb="115" eb="116">
      <t>ジョウ</t>
    </rPh>
    <rPh sb="117" eb="118">
      <t>カズ</t>
    </rPh>
    <phoneticPr fontId="2"/>
  </si>
  <si>
    <t>（１）瀬戸内海環境保全特別措置法</t>
    <rPh sb="3" eb="7">
      <t>セトナイカイ</t>
    </rPh>
    <rPh sb="7" eb="9">
      <t>カンキョウ</t>
    </rPh>
    <rPh sb="9" eb="11">
      <t>ホゼン</t>
    </rPh>
    <rPh sb="11" eb="13">
      <t>トクベツ</t>
    </rPh>
    <rPh sb="13" eb="15">
      <t>ソチ</t>
    </rPh>
    <rPh sb="15" eb="16">
      <t>ホウ</t>
    </rPh>
    <phoneticPr fontId="2"/>
  </si>
  <si>
    <t>権限移譲市町村</t>
    <rPh sb="5" eb="7">
      <t>チョウソン</t>
    </rPh>
    <phoneticPr fontId="2"/>
  </si>
  <si>
    <t>（３）府生活環境の保全等に関する条例</t>
    <rPh sb="3" eb="4">
      <t>フ</t>
    </rPh>
    <rPh sb="4" eb="6">
      <t>セイカツ</t>
    </rPh>
    <rPh sb="6" eb="8">
      <t>カンキョウ</t>
    </rPh>
    <rPh sb="9" eb="11">
      <t>ホゼン</t>
    </rPh>
    <rPh sb="11" eb="12">
      <t>トウ</t>
    </rPh>
    <rPh sb="13" eb="14">
      <t>カン</t>
    </rPh>
    <rPh sb="16" eb="18">
      <t>ジョウレイ</t>
    </rPh>
    <phoneticPr fontId="2"/>
  </si>
  <si>
    <t>（平成31年3月31日現在）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</si>
</sst>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0" fillId="0" borderId="0" xfId="0" applyFont="1" applyFill="1"/>
    <xf numFmtId="0" fontId="0" fillId="0" borderId="0" xfId="0" applyFont="1" applyFill="1" applyAlignment="1"/>
    <xf numFmtId="0" fontId="3" fillId="0" borderId="0" xfId="0" applyFont="1" applyFill="1"/>
    <xf numFmtId="0" fontId="4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11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0" fillId="0" borderId="16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22" xfId="0" applyFont="1" applyFill="1" applyBorder="1"/>
    <xf numFmtId="0" fontId="0" fillId="0" borderId="0" xfId="0" applyFont="1" applyFill="1" applyBorder="1"/>
    <xf numFmtId="0" fontId="0" fillId="0" borderId="23" xfId="0" applyFont="1" applyFill="1" applyBorder="1"/>
    <xf numFmtId="0" fontId="0" fillId="0" borderId="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38" fontId="0" fillId="0" borderId="1" xfId="1" applyFont="1" applyFill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5" xfId="0" applyFont="1" applyFill="1" applyBorder="1"/>
    <xf numFmtId="0" fontId="0" fillId="0" borderId="7" xfId="0" applyFont="1" applyFill="1" applyBorder="1"/>
    <xf numFmtId="0" fontId="0" fillId="0" borderId="19" xfId="0" applyFont="1" applyFill="1" applyBorder="1" applyAlignment="1">
      <alignment vertical="center"/>
    </xf>
    <xf numFmtId="0" fontId="0" fillId="0" borderId="2" xfId="0" applyFont="1" applyFill="1" applyBorder="1"/>
    <xf numFmtId="0" fontId="0" fillId="0" borderId="0" xfId="0" applyFont="1" applyFill="1" applyBorder="1" applyAlignment="1">
      <alignment horizontal="center"/>
    </xf>
    <xf numFmtId="38" fontId="0" fillId="0" borderId="0" xfId="1" applyFont="1" applyFill="1" applyBorder="1" applyAlignment="1">
      <alignment vertical="center"/>
    </xf>
    <xf numFmtId="38" fontId="0" fillId="0" borderId="23" xfId="1" applyFont="1" applyFill="1" applyBorder="1" applyAlignment="1">
      <alignment vertical="center"/>
    </xf>
    <xf numFmtId="38" fontId="0" fillId="0" borderId="6" xfId="1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38" fontId="0" fillId="0" borderId="10" xfId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5"/>
  <sheetViews>
    <sheetView tabSelected="1" view="pageBreakPreview" zoomScaleNormal="100" zoomScaleSheetLayoutView="100" workbookViewId="0">
      <pane ySplit="6" topLeftCell="A7" activePane="bottomLeft" state="frozen"/>
      <selection pane="bottomLeft"/>
    </sheetView>
  </sheetViews>
  <sheetFormatPr defaultRowHeight="13.5" x14ac:dyDescent="0.15"/>
  <cols>
    <col min="1" max="1" width="3.625" style="1" customWidth="1"/>
    <col min="2" max="2" width="3.75" style="1" customWidth="1"/>
    <col min="3" max="3" width="10.75" style="1" customWidth="1"/>
    <col min="4" max="4" width="5.625" style="1" customWidth="1"/>
    <col min="5" max="8" width="6.875" style="1" customWidth="1"/>
    <col min="9" max="9" width="6.75" style="1" customWidth="1"/>
    <col min="10" max="16" width="6.875" style="1" customWidth="1"/>
    <col min="17" max="16384" width="9" style="1"/>
  </cols>
  <sheetData>
    <row r="1" spans="1:16" ht="17.25" x14ac:dyDescent="0.2">
      <c r="A1" s="3" t="s">
        <v>22</v>
      </c>
    </row>
    <row r="2" spans="1:16" ht="8.25" customHeight="1" x14ac:dyDescent="0.15"/>
    <row r="3" spans="1:16" x14ac:dyDescent="0.15">
      <c r="M3" s="4" t="s">
        <v>27</v>
      </c>
      <c r="N3" s="5"/>
      <c r="O3" s="5"/>
      <c r="P3" s="5"/>
    </row>
    <row r="4" spans="1:16" ht="6.75" customHeight="1" x14ac:dyDescent="0.15"/>
    <row r="5" spans="1:16" ht="18" customHeight="1" x14ac:dyDescent="0.15">
      <c r="A5" s="6" t="s">
        <v>18</v>
      </c>
      <c r="B5" s="7"/>
      <c r="C5" s="7"/>
      <c r="D5" s="8"/>
      <c r="E5" s="9" t="s">
        <v>19</v>
      </c>
      <c r="F5" s="10"/>
      <c r="G5" s="10"/>
      <c r="H5" s="10"/>
      <c r="I5" s="10"/>
      <c r="J5" s="10"/>
      <c r="K5" s="10"/>
      <c r="L5" s="10"/>
      <c r="M5" s="10"/>
      <c r="N5" s="10"/>
      <c r="O5" s="11"/>
      <c r="P5" s="12" t="s">
        <v>17</v>
      </c>
    </row>
    <row r="6" spans="1:16" ht="30" customHeight="1" x14ac:dyDescent="0.15">
      <c r="A6" s="13"/>
      <c r="B6" s="14"/>
      <c r="C6" s="14"/>
      <c r="D6" s="15"/>
      <c r="E6" s="16" t="s">
        <v>0</v>
      </c>
      <c r="F6" s="17" t="s">
        <v>1</v>
      </c>
      <c r="G6" s="17" t="s">
        <v>2</v>
      </c>
      <c r="H6" s="17" t="s">
        <v>3</v>
      </c>
      <c r="I6" s="17" t="s">
        <v>4</v>
      </c>
      <c r="J6" s="17" t="s">
        <v>5</v>
      </c>
      <c r="K6" s="17" t="s">
        <v>6</v>
      </c>
      <c r="L6" s="17" t="s">
        <v>7</v>
      </c>
      <c r="M6" s="17" t="s">
        <v>8</v>
      </c>
      <c r="N6" s="17" t="s">
        <v>9</v>
      </c>
      <c r="O6" s="17" t="s">
        <v>10</v>
      </c>
      <c r="P6" s="18"/>
    </row>
    <row r="7" spans="1:16" ht="18" customHeight="1" x14ac:dyDescent="0.15">
      <c r="A7" s="19" t="s">
        <v>24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</row>
    <row r="8" spans="1:16" ht="18" customHeight="1" x14ac:dyDescent="0.15">
      <c r="A8" s="19"/>
      <c r="B8" s="22" t="s">
        <v>11</v>
      </c>
      <c r="C8" s="23"/>
      <c r="D8" s="24" t="s">
        <v>20</v>
      </c>
      <c r="E8" s="25">
        <v>8</v>
      </c>
      <c r="F8" s="25">
        <v>0</v>
      </c>
      <c r="G8" s="25">
        <v>3</v>
      </c>
      <c r="H8" s="25">
        <v>11</v>
      </c>
      <c r="I8" s="25">
        <v>0</v>
      </c>
      <c r="J8" s="25">
        <v>12</v>
      </c>
      <c r="K8" s="25">
        <v>0</v>
      </c>
      <c r="L8" s="25">
        <v>0</v>
      </c>
      <c r="M8" s="25">
        <v>23</v>
      </c>
      <c r="N8" s="25">
        <v>6</v>
      </c>
      <c r="O8" s="25">
        <f t="shared" ref="O8:O13" si="0">SUM(E8:N8)</f>
        <v>63</v>
      </c>
      <c r="P8" s="26"/>
    </row>
    <row r="9" spans="1:16" ht="18" customHeight="1" x14ac:dyDescent="0.15">
      <c r="A9" s="19"/>
      <c r="B9" s="27"/>
      <c r="C9" s="28"/>
      <c r="D9" s="24" t="s">
        <v>12</v>
      </c>
      <c r="E9" s="25">
        <v>7</v>
      </c>
      <c r="F9" s="25">
        <v>0</v>
      </c>
      <c r="G9" s="25">
        <v>3</v>
      </c>
      <c r="H9" s="25">
        <v>11</v>
      </c>
      <c r="I9" s="25">
        <v>0</v>
      </c>
      <c r="J9" s="25">
        <v>12</v>
      </c>
      <c r="K9" s="25">
        <v>0</v>
      </c>
      <c r="L9" s="25">
        <v>0</v>
      </c>
      <c r="M9" s="25">
        <v>23</v>
      </c>
      <c r="N9" s="25">
        <v>6</v>
      </c>
      <c r="O9" s="25">
        <f t="shared" si="0"/>
        <v>62</v>
      </c>
      <c r="P9" s="29"/>
    </row>
    <row r="10" spans="1:16" ht="18" customHeight="1" x14ac:dyDescent="0.15">
      <c r="A10" s="19"/>
      <c r="B10" s="22" t="s">
        <v>25</v>
      </c>
      <c r="C10" s="23"/>
      <c r="D10" s="24" t="s">
        <v>20</v>
      </c>
      <c r="E10" s="25">
        <v>0</v>
      </c>
      <c r="F10" s="25">
        <v>4</v>
      </c>
      <c r="G10" s="25">
        <v>1</v>
      </c>
      <c r="H10" s="25">
        <v>0</v>
      </c>
      <c r="I10" s="25">
        <v>0</v>
      </c>
      <c r="J10" s="25">
        <v>20</v>
      </c>
      <c r="K10" s="25">
        <v>0</v>
      </c>
      <c r="L10" s="25">
        <v>6</v>
      </c>
      <c r="M10" s="25">
        <v>45</v>
      </c>
      <c r="N10" s="25">
        <v>11</v>
      </c>
      <c r="O10" s="25">
        <f t="shared" si="0"/>
        <v>87</v>
      </c>
      <c r="P10" s="29"/>
    </row>
    <row r="11" spans="1:16" ht="18" customHeight="1" x14ac:dyDescent="0.15">
      <c r="A11" s="19"/>
      <c r="B11" s="30"/>
      <c r="C11" s="31"/>
      <c r="D11" s="24" t="s">
        <v>12</v>
      </c>
      <c r="E11" s="25">
        <v>0</v>
      </c>
      <c r="F11" s="25">
        <v>2</v>
      </c>
      <c r="G11" s="25">
        <v>1</v>
      </c>
      <c r="H11" s="25">
        <v>0</v>
      </c>
      <c r="I11" s="25">
        <v>0</v>
      </c>
      <c r="J11" s="25">
        <v>20</v>
      </c>
      <c r="K11" s="25">
        <v>0</v>
      </c>
      <c r="L11" s="25">
        <v>6</v>
      </c>
      <c r="M11" s="25">
        <v>44</v>
      </c>
      <c r="N11" s="25">
        <v>11</v>
      </c>
      <c r="O11" s="25">
        <f t="shared" si="0"/>
        <v>84</v>
      </c>
      <c r="P11" s="29"/>
    </row>
    <row r="12" spans="1:16" ht="18" customHeight="1" x14ac:dyDescent="0.15">
      <c r="A12" s="32"/>
      <c r="B12" s="27" t="s">
        <v>13</v>
      </c>
      <c r="C12" s="28"/>
      <c r="D12" s="24" t="s">
        <v>20</v>
      </c>
      <c r="E12" s="25">
        <v>12</v>
      </c>
      <c r="F12" s="25">
        <v>2</v>
      </c>
      <c r="G12" s="25">
        <v>16</v>
      </c>
      <c r="H12" s="25">
        <v>14</v>
      </c>
      <c r="I12" s="25">
        <v>6</v>
      </c>
      <c r="J12" s="25">
        <v>2</v>
      </c>
      <c r="K12" s="25">
        <v>6</v>
      </c>
      <c r="L12" s="25">
        <v>4</v>
      </c>
      <c r="M12" s="25">
        <v>17</v>
      </c>
      <c r="N12" s="25">
        <v>36</v>
      </c>
      <c r="O12" s="25">
        <f t="shared" si="0"/>
        <v>115</v>
      </c>
      <c r="P12" s="29"/>
    </row>
    <row r="13" spans="1:16" ht="18" customHeight="1" x14ac:dyDescent="0.15">
      <c r="A13" s="32"/>
      <c r="B13" s="30"/>
      <c r="C13" s="31"/>
      <c r="D13" s="24" t="s">
        <v>12</v>
      </c>
      <c r="E13" s="25">
        <v>12</v>
      </c>
      <c r="F13" s="25">
        <v>2</v>
      </c>
      <c r="G13" s="25">
        <v>14</v>
      </c>
      <c r="H13" s="25">
        <v>14</v>
      </c>
      <c r="I13" s="25">
        <v>6</v>
      </c>
      <c r="J13" s="25">
        <v>2</v>
      </c>
      <c r="K13" s="25">
        <v>6</v>
      </c>
      <c r="L13" s="25">
        <v>4</v>
      </c>
      <c r="M13" s="25">
        <v>17</v>
      </c>
      <c r="N13" s="25">
        <v>36</v>
      </c>
      <c r="O13" s="25">
        <f t="shared" si="0"/>
        <v>113</v>
      </c>
      <c r="P13" s="29"/>
    </row>
    <row r="14" spans="1:16" ht="18" customHeight="1" x14ac:dyDescent="0.15">
      <c r="A14" s="32"/>
      <c r="B14" s="22" t="s">
        <v>14</v>
      </c>
      <c r="C14" s="23"/>
      <c r="D14" s="24" t="s">
        <v>20</v>
      </c>
      <c r="E14" s="25">
        <f>E8+E10+E12</f>
        <v>20</v>
      </c>
      <c r="F14" s="25">
        <f t="shared" ref="F14:N15" si="1">F8+F10+F12</f>
        <v>6</v>
      </c>
      <c r="G14" s="25">
        <f t="shared" si="1"/>
        <v>20</v>
      </c>
      <c r="H14" s="25">
        <f t="shared" si="1"/>
        <v>25</v>
      </c>
      <c r="I14" s="25">
        <f t="shared" si="1"/>
        <v>6</v>
      </c>
      <c r="J14" s="25">
        <f t="shared" si="1"/>
        <v>34</v>
      </c>
      <c r="K14" s="25">
        <f t="shared" si="1"/>
        <v>6</v>
      </c>
      <c r="L14" s="25">
        <f t="shared" si="1"/>
        <v>10</v>
      </c>
      <c r="M14" s="25">
        <f>M8+M10+M12</f>
        <v>85</v>
      </c>
      <c r="N14" s="25">
        <f>N8+N10+N12</f>
        <v>53</v>
      </c>
      <c r="O14" s="25">
        <f>O8+O10+O12</f>
        <v>265</v>
      </c>
      <c r="P14" s="29"/>
    </row>
    <row r="15" spans="1:16" ht="18" customHeight="1" x14ac:dyDescent="0.15">
      <c r="A15" s="33"/>
      <c r="B15" s="30"/>
      <c r="C15" s="31"/>
      <c r="D15" s="24" t="s">
        <v>12</v>
      </c>
      <c r="E15" s="25">
        <f>E9+E11+E13</f>
        <v>19</v>
      </c>
      <c r="F15" s="25">
        <f t="shared" si="1"/>
        <v>4</v>
      </c>
      <c r="G15" s="25">
        <f t="shared" si="1"/>
        <v>18</v>
      </c>
      <c r="H15" s="25">
        <f t="shared" si="1"/>
        <v>25</v>
      </c>
      <c r="I15" s="25">
        <f t="shared" si="1"/>
        <v>6</v>
      </c>
      <c r="J15" s="25">
        <f t="shared" si="1"/>
        <v>34</v>
      </c>
      <c r="K15" s="25">
        <f t="shared" si="1"/>
        <v>6</v>
      </c>
      <c r="L15" s="25">
        <f t="shared" si="1"/>
        <v>10</v>
      </c>
      <c r="M15" s="25">
        <f t="shared" si="1"/>
        <v>84</v>
      </c>
      <c r="N15" s="25">
        <f t="shared" si="1"/>
        <v>53</v>
      </c>
      <c r="O15" s="25">
        <f>O9+O11+O13</f>
        <v>259</v>
      </c>
      <c r="P15" s="34"/>
    </row>
    <row r="16" spans="1:16" ht="18" customHeight="1" x14ac:dyDescent="0.15">
      <c r="A16" s="35" t="s">
        <v>15</v>
      </c>
      <c r="B16" s="20"/>
      <c r="C16" s="20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8"/>
    </row>
    <row r="17" spans="1:16" ht="18" customHeight="1" x14ac:dyDescent="0.15">
      <c r="A17" s="19"/>
      <c r="B17" s="22" t="s">
        <v>11</v>
      </c>
      <c r="C17" s="23"/>
      <c r="D17" s="24" t="s">
        <v>20</v>
      </c>
      <c r="E17" s="25">
        <v>51</v>
      </c>
      <c r="F17" s="25">
        <v>0</v>
      </c>
      <c r="G17" s="25">
        <v>61</v>
      </c>
      <c r="H17" s="25">
        <v>156</v>
      </c>
      <c r="I17" s="25">
        <v>0</v>
      </c>
      <c r="J17" s="25">
        <v>163</v>
      </c>
      <c r="K17" s="25">
        <v>0</v>
      </c>
      <c r="L17" s="25">
        <v>4</v>
      </c>
      <c r="M17" s="25">
        <v>143</v>
      </c>
      <c r="N17" s="25">
        <v>34</v>
      </c>
      <c r="O17" s="25">
        <f t="shared" ref="O17:O22" si="2">SUM(E17:N17)</f>
        <v>612</v>
      </c>
      <c r="P17" s="39">
        <v>52</v>
      </c>
    </row>
    <row r="18" spans="1:16" ht="18" customHeight="1" x14ac:dyDescent="0.15">
      <c r="A18" s="19"/>
      <c r="B18" s="27"/>
      <c r="C18" s="28"/>
      <c r="D18" s="24" t="s">
        <v>12</v>
      </c>
      <c r="E18" s="25">
        <v>17</v>
      </c>
      <c r="F18" s="25">
        <v>0</v>
      </c>
      <c r="G18" s="25">
        <v>14</v>
      </c>
      <c r="H18" s="25">
        <v>51</v>
      </c>
      <c r="I18" s="25">
        <v>0</v>
      </c>
      <c r="J18" s="25">
        <v>62</v>
      </c>
      <c r="K18" s="25">
        <v>0</v>
      </c>
      <c r="L18" s="25">
        <v>2</v>
      </c>
      <c r="M18" s="25">
        <v>29</v>
      </c>
      <c r="N18" s="25">
        <v>8</v>
      </c>
      <c r="O18" s="25">
        <f t="shared" si="2"/>
        <v>183</v>
      </c>
      <c r="P18" s="40"/>
    </row>
    <row r="19" spans="1:16" ht="18" customHeight="1" x14ac:dyDescent="0.15">
      <c r="A19" s="19"/>
      <c r="B19" s="22" t="s">
        <v>25</v>
      </c>
      <c r="C19" s="23"/>
      <c r="D19" s="24" t="s">
        <v>20</v>
      </c>
      <c r="E19" s="25">
        <v>0</v>
      </c>
      <c r="F19" s="25">
        <v>68</v>
      </c>
      <c r="G19" s="25">
        <v>16</v>
      </c>
      <c r="H19" s="25">
        <v>3</v>
      </c>
      <c r="I19" s="25">
        <v>0</v>
      </c>
      <c r="J19" s="25">
        <v>240</v>
      </c>
      <c r="K19" s="25">
        <v>29</v>
      </c>
      <c r="L19" s="25">
        <v>125</v>
      </c>
      <c r="M19" s="25">
        <v>424</v>
      </c>
      <c r="N19" s="25">
        <v>61</v>
      </c>
      <c r="O19" s="25">
        <f t="shared" si="2"/>
        <v>966</v>
      </c>
      <c r="P19" s="39">
        <v>29</v>
      </c>
    </row>
    <row r="20" spans="1:16" ht="18" customHeight="1" x14ac:dyDescent="0.15">
      <c r="A20" s="19"/>
      <c r="B20" s="30"/>
      <c r="C20" s="31"/>
      <c r="D20" s="24" t="s">
        <v>12</v>
      </c>
      <c r="E20" s="25">
        <v>0</v>
      </c>
      <c r="F20" s="25">
        <v>10</v>
      </c>
      <c r="G20" s="25">
        <v>3</v>
      </c>
      <c r="H20" s="25">
        <v>1</v>
      </c>
      <c r="I20" s="25">
        <v>0</v>
      </c>
      <c r="J20" s="25">
        <v>67</v>
      </c>
      <c r="K20" s="25">
        <v>10</v>
      </c>
      <c r="L20" s="25">
        <v>31</v>
      </c>
      <c r="M20" s="25">
        <v>109</v>
      </c>
      <c r="N20" s="25">
        <v>12</v>
      </c>
      <c r="O20" s="25">
        <f t="shared" si="2"/>
        <v>243</v>
      </c>
      <c r="P20" s="40"/>
    </row>
    <row r="21" spans="1:16" ht="18" customHeight="1" x14ac:dyDescent="0.15">
      <c r="A21" s="32"/>
      <c r="B21" s="27" t="s">
        <v>13</v>
      </c>
      <c r="C21" s="28"/>
      <c r="D21" s="24" t="s">
        <v>20</v>
      </c>
      <c r="E21" s="25">
        <v>231</v>
      </c>
      <c r="F21" s="25">
        <v>42</v>
      </c>
      <c r="G21" s="25">
        <v>305</v>
      </c>
      <c r="H21" s="25">
        <v>524</v>
      </c>
      <c r="I21" s="25">
        <v>41</v>
      </c>
      <c r="J21" s="25">
        <v>26</v>
      </c>
      <c r="K21" s="25">
        <v>52</v>
      </c>
      <c r="L21" s="25">
        <v>36</v>
      </c>
      <c r="M21" s="25">
        <v>255</v>
      </c>
      <c r="N21" s="25">
        <v>90</v>
      </c>
      <c r="O21" s="25">
        <f t="shared" si="2"/>
        <v>1602</v>
      </c>
      <c r="P21" s="39">
        <v>826</v>
      </c>
    </row>
    <row r="22" spans="1:16" ht="18" customHeight="1" x14ac:dyDescent="0.15">
      <c r="A22" s="32"/>
      <c r="B22" s="30"/>
      <c r="C22" s="31"/>
      <c r="D22" s="24" t="s">
        <v>12</v>
      </c>
      <c r="E22" s="25">
        <v>72</v>
      </c>
      <c r="F22" s="25">
        <v>22</v>
      </c>
      <c r="G22" s="25">
        <v>84</v>
      </c>
      <c r="H22" s="25">
        <v>117</v>
      </c>
      <c r="I22" s="25">
        <v>16</v>
      </c>
      <c r="J22" s="25">
        <v>7</v>
      </c>
      <c r="K22" s="25">
        <v>17</v>
      </c>
      <c r="L22" s="25">
        <v>7</v>
      </c>
      <c r="M22" s="25">
        <v>69</v>
      </c>
      <c r="N22" s="25">
        <v>52</v>
      </c>
      <c r="O22" s="25">
        <f t="shared" si="2"/>
        <v>463</v>
      </c>
      <c r="P22" s="40"/>
    </row>
    <row r="23" spans="1:16" ht="18" customHeight="1" x14ac:dyDescent="0.15">
      <c r="A23" s="32"/>
      <c r="B23" s="22" t="s">
        <v>14</v>
      </c>
      <c r="C23" s="23"/>
      <c r="D23" s="24" t="s">
        <v>20</v>
      </c>
      <c r="E23" s="25">
        <f t="shared" ref="E23:L23" si="3">E17+E19+E21</f>
        <v>282</v>
      </c>
      <c r="F23" s="25">
        <f t="shared" si="3"/>
        <v>110</v>
      </c>
      <c r="G23" s="25">
        <f t="shared" si="3"/>
        <v>382</v>
      </c>
      <c r="H23" s="25">
        <f t="shared" si="3"/>
        <v>683</v>
      </c>
      <c r="I23" s="25">
        <f t="shared" si="3"/>
        <v>41</v>
      </c>
      <c r="J23" s="25">
        <f t="shared" si="3"/>
        <v>429</v>
      </c>
      <c r="K23" s="25">
        <f t="shared" si="3"/>
        <v>81</v>
      </c>
      <c r="L23" s="25">
        <f t="shared" si="3"/>
        <v>165</v>
      </c>
      <c r="M23" s="25">
        <f t="shared" ref="F23:N24" si="4">M17+M19+M21</f>
        <v>822</v>
      </c>
      <c r="N23" s="25">
        <f t="shared" si="4"/>
        <v>185</v>
      </c>
      <c r="O23" s="25">
        <f>O17+O19+O21</f>
        <v>3180</v>
      </c>
      <c r="P23" s="39">
        <f>SUM(P17:P22)</f>
        <v>907</v>
      </c>
    </row>
    <row r="24" spans="1:16" ht="18" customHeight="1" x14ac:dyDescent="0.15">
      <c r="A24" s="33"/>
      <c r="B24" s="30"/>
      <c r="C24" s="31"/>
      <c r="D24" s="24" t="s">
        <v>12</v>
      </c>
      <c r="E24" s="25">
        <f>E18+E20+E22</f>
        <v>89</v>
      </c>
      <c r="F24" s="25">
        <f t="shared" si="4"/>
        <v>32</v>
      </c>
      <c r="G24" s="25">
        <f t="shared" si="4"/>
        <v>101</v>
      </c>
      <c r="H24" s="25">
        <f t="shared" si="4"/>
        <v>169</v>
      </c>
      <c r="I24" s="25">
        <f t="shared" si="4"/>
        <v>16</v>
      </c>
      <c r="J24" s="25">
        <f t="shared" si="4"/>
        <v>136</v>
      </c>
      <c r="K24" s="25">
        <f t="shared" si="4"/>
        <v>27</v>
      </c>
      <c r="L24" s="25">
        <f t="shared" si="4"/>
        <v>40</v>
      </c>
      <c r="M24" s="25">
        <f t="shared" si="4"/>
        <v>207</v>
      </c>
      <c r="N24" s="25">
        <f t="shared" si="4"/>
        <v>72</v>
      </c>
      <c r="O24" s="25">
        <f>O18+O20+O22</f>
        <v>889</v>
      </c>
      <c r="P24" s="40"/>
    </row>
    <row r="25" spans="1:16" ht="18" customHeight="1" x14ac:dyDescent="0.15">
      <c r="A25" s="35" t="s">
        <v>26</v>
      </c>
      <c r="B25" s="20"/>
      <c r="C25" s="20"/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8"/>
    </row>
    <row r="26" spans="1:16" ht="18" customHeight="1" x14ac:dyDescent="0.15">
      <c r="A26" s="32"/>
      <c r="B26" s="22" t="s">
        <v>11</v>
      </c>
      <c r="C26" s="23"/>
      <c r="D26" s="24" t="s">
        <v>20</v>
      </c>
      <c r="E26" s="25">
        <v>4</v>
      </c>
      <c r="F26" s="25">
        <v>0</v>
      </c>
      <c r="G26" s="25">
        <v>4</v>
      </c>
      <c r="H26" s="25">
        <v>15</v>
      </c>
      <c r="I26" s="25">
        <v>0</v>
      </c>
      <c r="J26" s="25">
        <v>15</v>
      </c>
      <c r="K26" s="25">
        <v>0</v>
      </c>
      <c r="L26" s="25">
        <v>1</v>
      </c>
      <c r="M26" s="25">
        <v>7</v>
      </c>
      <c r="N26" s="25">
        <v>6</v>
      </c>
      <c r="O26" s="25">
        <f t="shared" ref="O26:O31" si="5">SUM(E26:N26)</f>
        <v>52</v>
      </c>
      <c r="P26" s="41"/>
    </row>
    <row r="27" spans="1:16" ht="18" customHeight="1" x14ac:dyDescent="0.15">
      <c r="A27" s="32"/>
      <c r="B27" s="27"/>
      <c r="C27" s="28"/>
      <c r="D27" s="24" t="s">
        <v>12</v>
      </c>
      <c r="E27" s="25">
        <v>2</v>
      </c>
      <c r="F27" s="25">
        <v>0</v>
      </c>
      <c r="G27" s="25">
        <v>0</v>
      </c>
      <c r="H27" s="25">
        <v>5</v>
      </c>
      <c r="I27" s="25">
        <v>0</v>
      </c>
      <c r="J27" s="25">
        <v>3</v>
      </c>
      <c r="K27" s="25">
        <v>0</v>
      </c>
      <c r="L27" s="25">
        <v>1</v>
      </c>
      <c r="M27" s="25">
        <v>1</v>
      </c>
      <c r="N27" s="25">
        <v>2</v>
      </c>
      <c r="O27" s="25">
        <f t="shared" si="5"/>
        <v>14</v>
      </c>
      <c r="P27" s="42"/>
    </row>
    <row r="28" spans="1:16" ht="18" customHeight="1" x14ac:dyDescent="0.15">
      <c r="A28" s="32"/>
      <c r="B28" s="22" t="s">
        <v>25</v>
      </c>
      <c r="C28" s="23"/>
      <c r="D28" s="24" t="s">
        <v>20</v>
      </c>
      <c r="E28" s="25">
        <v>0</v>
      </c>
      <c r="F28" s="25">
        <v>21</v>
      </c>
      <c r="G28" s="25">
        <v>0</v>
      </c>
      <c r="H28" s="25">
        <v>0</v>
      </c>
      <c r="I28" s="25">
        <v>0</v>
      </c>
      <c r="J28" s="25">
        <v>29</v>
      </c>
      <c r="K28" s="25">
        <v>3</v>
      </c>
      <c r="L28" s="25">
        <v>14</v>
      </c>
      <c r="M28" s="25">
        <v>19</v>
      </c>
      <c r="N28" s="25">
        <v>5</v>
      </c>
      <c r="O28" s="25">
        <f t="shared" si="5"/>
        <v>91</v>
      </c>
      <c r="P28" s="42"/>
    </row>
    <row r="29" spans="1:16" ht="18" customHeight="1" x14ac:dyDescent="0.15">
      <c r="A29" s="32"/>
      <c r="B29" s="30"/>
      <c r="C29" s="31"/>
      <c r="D29" s="24" t="s">
        <v>12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4</v>
      </c>
      <c r="K29" s="25">
        <v>1</v>
      </c>
      <c r="L29" s="25">
        <v>0</v>
      </c>
      <c r="M29" s="25">
        <v>3</v>
      </c>
      <c r="N29" s="25">
        <v>2</v>
      </c>
      <c r="O29" s="25">
        <f t="shared" si="5"/>
        <v>10</v>
      </c>
      <c r="P29" s="42"/>
    </row>
    <row r="30" spans="1:16" ht="18" customHeight="1" x14ac:dyDescent="0.15">
      <c r="A30" s="32"/>
      <c r="B30" s="27" t="s">
        <v>13</v>
      </c>
      <c r="C30" s="28"/>
      <c r="D30" s="24" t="s">
        <v>20</v>
      </c>
      <c r="E30" s="25">
        <v>33</v>
      </c>
      <c r="F30" s="25">
        <v>2</v>
      </c>
      <c r="G30" s="25">
        <v>21</v>
      </c>
      <c r="H30" s="25">
        <v>66</v>
      </c>
      <c r="I30" s="25">
        <v>3</v>
      </c>
      <c r="J30" s="25">
        <v>4</v>
      </c>
      <c r="K30" s="25">
        <v>5</v>
      </c>
      <c r="L30" s="25">
        <v>10</v>
      </c>
      <c r="M30" s="25">
        <v>10</v>
      </c>
      <c r="N30" s="25">
        <v>13</v>
      </c>
      <c r="O30" s="25">
        <f t="shared" si="5"/>
        <v>167</v>
      </c>
      <c r="P30" s="42"/>
    </row>
    <row r="31" spans="1:16" ht="18" customHeight="1" x14ac:dyDescent="0.15">
      <c r="A31" s="32"/>
      <c r="B31" s="30"/>
      <c r="C31" s="31"/>
      <c r="D31" s="24" t="s">
        <v>12</v>
      </c>
      <c r="E31" s="25">
        <v>11</v>
      </c>
      <c r="F31" s="25">
        <v>0</v>
      </c>
      <c r="G31" s="25">
        <v>11</v>
      </c>
      <c r="H31" s="25">
        <v>6</v>
      </c>
      <c r="I31" s="25">
        <v>2</v>
      </c>
      <c r="J31" s="25">
        <v>1</v>
      </c>
      <c r="K31" s="25">
        <v>1</v>
      </c>
      <c r="L31" s="25">
        <v>1</v>
      </c>
      <c r="M31" s="25">
        <v>1</v>
      </c>
      <c r="N31" s="25">
        <v>13</v>
      </c>
      <c r="O31" s="25">
        <f t="shared" si="5"/>
        <v>47</v>
      </c>
      <c r="P31" s="42"/>
    </row>
    <row r="32" spans="1:16" ht="18" customHeight="1" x14ac:dyDescent="0.15">
      <c r="A32" s="32"/>
      <c r="B32" s="22" t="s">
        <v>14</v>
      </c>
      <c r="C32" s="23"/>
      <c r="D32" s="24" t="s">
        <v>20</v>
      </c>
      <c r="E32" s="25">
        <f>E26+E28+E30</f>
        <v>37</v>
      </c>
      <c r="F32" s="25">
        <f t="shared" ref="F32:M33" si="6">F26+F28+F30</f>
        <v>23</v>
      </c>
      <c r="G32" s="25">
        <f t="shared" si="6"/>
        <v>25</v>
      </c>
      <c r="H32" s="25">
        <f t="shared" si="6"/>
        <v>81</v>
      </c>
      <c r="I32" s="25">
        <f t="shared" si="6"/>
        <v>3</v>
      </c>
      <c r="J32" s="25">
        <f t="shared" si="6"/>
        <v>48</v>
      </c>
      <c r="K32" s="25">
        <f t="shared" si="6"/>
        <v>8</v>
      </c>
      <c r="L32" s="25">
        <f t="shared" si="6"/>
        <v>25</v>
      </c>
      <c r="M32" s="25">
        <f>M26+M28+M30</f>
        <v>36</v>
      </c>
      <c r="N32" s="25">
        <f>N26+N28+N30</f>
        <v>24</v>
      </c>
      <c r="O32" s="25">
        <f>O26+O28+O30</f>
        <v>310</v>
      </c>
      <c r="P32" s="42"/>
    </row>
    <row r="33" spans="1:16" ht="18" customHeight="1" x14ac:dyDescent="0.15">
      <c r="A33" s="33"/>
      <c r="B33" s="30"/>
      <c r="C33" s="31"/>
      <c r="D33" s="24" t="s">
        <v>12</v>
      </c>
      <c r="E33" s="25">
        <f>E27+E29+E31</f>
        <v>13</v>
      </c>
      <c r="F33" s="25">
        <f t="shared" si="6"/>
        <v>0</v>
      </c>
      <c r="G33" s="25">
        <f t="shared" si="6"/>
        <v>11</v>
      </c>
      <c r="H33" s="25">
        <f t="shared" si="6"/>
        <v>11</v>
      </c>
      <c r="I33" s="25">
        <f t="shared" si="6"/>
        <v>2</v>
      </c>
      <c r="J33" s="25">
        <f t="shared" si="6"/>
        <v>8</v>
      </c>
      <c r="K33" s="25">
        <f t="shared" si="6"/>
        <v>2</v>
      </c>
      <c r="L33" s="25">
        <f t="shared" si="6"/>
        <v>2</v>
      </c>
      <c r="M33" s="25">
        <f t="shared" si="6"/>
        <v>5</v>
      </c>
      <c r="N33" s="25">
        <f>N27+N29+N31</f>
        <v>17</v>
      </c>
      <c r="O33" s="25">
        <f>O27+O29+O31</f>
        <v>71</v>
      </c>
      <c r="P33" s="42"/>
    </row>
    <row r="34" spans="1:16" ht="18" customHeight="1" x14ac:dyDescent="0.15">
      <c r="A34" s="35" t="s">
        <v>16</v>
      </c>
      <c r="B34" s="20"/>
      <c r="C34" s="20"/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8"/>
    </row>
    <row r="35" spans="1:16" ht="18" customHeight="1" x14ac:dyDescent="0.15">
      <c r="A35" s="32"/>
      <c r="B35" s="22" t="s">
        <v>11</v>
      </c>
      <c r="C35" s="23"/>
      <c r="D35" s="24" t="s">
        <v>20</v>
      </c>
      <c r="E35" s="25">
        <f>E8+E17+E26</f>
        <v>63</v>
      </c>
      <c r="F35" s="25">
        <f t="shared" ref="E35:N38" si="7">F8+F17+F26</f>
        <v>0</v>
      </c>
      <c r="G35" s="25">
        <f t="shared" si="7"/>
        <v>68</v>
      </c>
      <c r="H35" s="25">
        <f t="shared" si="7"/>
        <v>182</v>
      </c>
      <c r="I35" s="25">
        <f t="shared" si="7"/>
        <v>0</v>
      </c>
      <c r="J35" s="25">
        <f t="shared" si="7"/>
        <v>190</v>
      </c>
      <c r="K35" s="25">
        <f t="shared" si="7"/>
        <v>0</v>
      </c>
      <c r="L35" s="25">
        <f t="shared" si="7"/>
        <v>5</v>
      </c>
      <c r="M35" s="25">
        <f t="shared" si="7"/>
        <v>173</v>
      </c>
      <c r="N35" s="25">
        <f t="shared" ref="N35:O37" si="8">N8+N17+N26</f>
        <v>46</v>
      </c>
      <c r="O35" s="25">
        <f t="shared" si="8"/>
        <v>727</v>
      </c>
      <c r="P35" s="39">
        <f>P17</f>
        <v>52</v>
      </c>
    </row>
    <row r="36" spans="1:16" ht="18" customHeight="1" x14ac:dyDescent="0.15">
      <c r="A36" s="32"/>
      <c r="B36" s="27"/>
      <c r="C36" s="28"/>
      <c r="D36" s="24" t="s">
        <v>12</v>
      </c>
      <c r="E36" s="25">
        <f t="shared" si="7"/>
        <v>26</v>
      </c>
      <c r="F36" s="25">
        <f t="shared" si="7"/>
        <v>0</v>
      </c>
      <c r="G36" s="25">
        <f t="shared" si="7"/>
        <v>17</v>
      </c>
      <c r="H36" s="25">
        <f t="shared" si="7"/>
        <v>67</v>
      </c>
      <c r="I36" s="25">
        <f t="shared" si="7"/>
        <v>0</v>
      </c>
      <c r="J36" s="25">
        <f t="shared" si="7"/>
        <v>77</v>
      </c>
      <c r="K36" s="25">
        <f t="shared" si="7"/>
        <v>0</v>
      </c>
      <c r="L36" s="25">
        <f t="shared" si="7"/>
        <v>3</v>
      </c>
      <c r="M36" s="25">
        <f t="shared" si="7"/>
        <v>53</v>
      </c>
      <c r="N36" s="25">
        <f t="shared" si="8"/>
        <v>16</v>
      </c>
      <c r="O36" s="25">
        <f t="shared" si="8"/>
        <v>259</v>
      </c>
      <c r="P36" s="40"/>
    </row>
    <row r="37" spans="1:16" ht="18" customHeight="1" x14ac:dyDescent="0.15">
      <c r="A37" s="32"/>
      <c r="B37" s="22" t="s">
        <v>25</v>
      </c>
      <c r="C37" s="23"/>
      <c r="D37" s="24" t="s">
        <v>20</v>
      </c>
      <c r="E37" s="25">
        <f>E10+E19+E28</f>
        <v>0</v>
      </c>
      <c r="F37" s="25">
        <f t="shared" si="7"/>
        <v>93</v>
      </c>
      <c r="G37" s="25">
        <f t="shared" si="7"/>
        <v>17</v>
      </c>
      <c r="H37" s="25">
        <f t="shared" si="7"/>
        <v>3</v>
      </c>
      <c r="I37" s="25">
        <f t="shared" si="7"/>
        <v>0</v>
      </c>
      <c r="J37" s="25">
        <f t="shared" si="7"/>
        <v>289</v>
      </c>
      <c r="K37" s="25">
        <f t="shared" si="7"/>
        <v>32</v>
      </c>
      <c r="L37" s="25">
        <f t="shared" si="7"/>
        <v>145</v>
      </c>
      <c r="M37" s="25">
        <f t="shared" si="7"/>
        <v>488</v>
      </c>
      <c r="N37" s="25">
        <f t="shared" si="8"/>
        <v>77</v>
      </c>
      <c r="O37" s="25">
        <f t="shared" si="8"/>
        <v>1144</v>
      </c>
      <c r="P37" s="39">
        <f>P19</f>
        <v>29</v>
      </c>
    </row>
    <row r="38" spans="1:16" ht="18" customHeight="1" x14ac:dyDescent="0.15">
      <c r="A38" s="32"/>
      <c r="B38" s="30"/>
      <c r="C38" s="31"/>
      <c r="D38" s="24" t="s">
        <v>12</v>
      </c>
      <c r="E38" s="25">
        <f>E11+E20+E29</f>
        <v>0</v>
      </c>
      <c r="F38" s="25">
        <f t="shared" si="7"/>
        <v>12</v>
      </c>
      <c r="G38" s="25">
        <f t="shared" si="7"/>
        <v>4</v>
      </c>
      <c r="H38" s="25">
        <f t="shared" si="7"/>
        <v>1</v>
      </c>
      <c r="I38" s="25">
        <f t="shared" si="7"/>
        <v>0</v>
      </c>
      <c r="J38" s="25">
        <f t="shared" si="7"/>
        <v>91</v>
      </c>
      <c r="K38" s="25">
        <f t="shared" si="7"/>
        <v>11</v>
      </c>
      <c r="L38" s="25">
        <f t="shared" si="7"/>
        <v>37</v>
      </c>
      <c r="M38" s="25">
        <f t="shared" si="7"/>
        <v>156</v>
      </c>
      <c r="N38" s="25">
        <f t="shared" si="7"/>
        <v>25</v>
      </c>
      <c r="O38" s="25">
        <f>O11+O20+O29</f>
        <v>337</v>
      </c>
      <c r="P38" s="40"/>
    </row>
    <row r="39" spans="1:16" ht="18" customHeight="1" x14ac:dyDescent="0.15">
      <c r="A39" s="32"/>
      <c r="B39" s="27" t="s">
        <v>13</v>
      </c>
      <c r="C39" s="28"/>
      <c r="D39" s="24" t="s">
        <v>20</v>
      </c>
      <c r="E39" s="25">
        <f t="shared" ref="E39:O40" si="9">E12+E21+E30</f>
        <v>276</v>
      </c>
      <c r="F39" s="25">
        <f t="shared" si="9"/>
        <v>46</v>
      </c>
      <c r="G39" s="25">
        <f t="shared" si="9"/>
        <v>342</v>
      </c>
      <c r="H39" s="25">
        <f t="shared" si="9"/>
        <v>604</v>
      </c>
      <c r="I39" s="25">
        <f t="shared" si="9"/>
        <v>50</v>
      </c>
      <c r="J39" s="25">
        <f t="shared" si="9"/>
        <v>32</v>
      </c>
      <c r="K39" s="25">
        <f t="shared" si="9"/>
        <v>63</v>
      </c>
      <c r="L39" s="25">
        <f t="shared" si="9"/>
        <v>50</v>
      </c>
      <c r="M39" s="25">
        <f t="shared" si="9"/>
        <v>282</v>
      </c>
      <c r="N39" s="25">
        <f>N12+N21+N30</f>
        <v>139</v>
      </c>
      <c r="O39" s="25">
        <f t="shared" si="9"/>
        <v>1884</v>
      </c>
      <c r="P39" s="39">
        <f>P21</f>
        <v>826</v>
      </c>
    </row>
    <row r="40" spans="1:16" ht="18" customHeight="1" x14ac:dyDescent="0.15">
      <c r="A40" s="32"/>
      <c r="B40" s="30"/>
      <c r="C40" s="31"/>
      <c r="D40" s="24" t="s">
        <v>12</v>
      </c>
      <c r="E40" s="25">
        <f t="shared" si="9"/>
        <v>95</v>
      </c>
      <c r="F40" s="25">
        <f t="shared" si="9"/>
        <v>24</v>
      </c>
      <c r="G40" s="25">
        <f t="shared" si="9"/>
        <v>109</v>
      </c>
      <c r="H40" s="25">
        <f t="shared" si="9"/>
        <v>137</v>
      </c>
      <c r="I40" s="25">
        <f t="shared" si="9"/>
        <v>24</v>
      </c>
      <c r="J40" s="25">
        <f t="shared" si="9"/>
        <v>10</v>
      </c>
      <c r="K40" s="25">
        <f t="shared" si="9"/>
        <v>24</v>
      </c>
      <c r="L40" s="25">
        <f t="shared" si="9"/>
        <v>12</v>
      </c>
      <c r="M40" s="25">
        <f t="shared" si="9"/>
        <v>87</v>
      </c>
      <c r="N40" s="25">
        <f>N13+N22+N31</f>
        <v>101</v>
      </c>
      <c r="O40" s="25">
        <f>O13+O22+O31</f>
        <v>623</v>
      </c>
      <c r="P40" s="40"/>
    </row>
    <row r="41" spans="1:16" ht="18" customHeight="1" x14ac:dyDescent="0.15">
      <c r="A41" s="32"/>
      <c r="B41" s="22" t="s">
        <v>14</v>
      </c>
      <c r="C41" s="23"/>
      <c r="D41" s="24" t="s">
        <v>20</v>
      </c>
      <c r="E41" s="25">
        <f>E35+E37+E39</f>
        <v>339</v>
      </c>
      <c r="F41" s="25">
        <f t="shared" ref="F41:M42" si="10">F35+F37+F39</f>
        <v>139</v>
      </c>
      <c r="G41" s="25">
        <f t="shared" si="10"/>
        <v>427</v>
      </c>
      <c r="H41" s="25">
        <f t="shared" si="10"/>
        <v>789</v>
      </c>
      <c r="I41" s="25">
        <f t="shared" si="10"/>
        <v>50</v>
      </c>
      <c r="J41" s="25">
        <f t="shared" si="10"/>
        <v>511</v>
      </c>
      <c r="K41" s="25">
        <f t="shared" si="10"/>
        <v>95</v>
      </c>
      <c r="L41" s="25">
        <f t="shared" si="10"/>
        <v>200</v>
      </c>
      <c r="M41" s="25">
        <f t="shared" si="10"/>
        <v>943</v>
      </c>
      <c r="N41" s="25">
        <f>N35+N37+N39</f>
        <v>262</v>
      </c>
      <c r="O41" s="25">
        <f>O35+O37+O39</f>
        <v>3755</v>
      </c>
      <c r="P41" s="39">
        <f>P23</f>
        <v>907</v>
      </c>
    </row>
    <row r="42" spans="1:16" ht="17.25" customHeight="1" x14ac:dyDescent="0.15">
      <c r="A42" s="33"/>
      <c r="B42" s="30"/>
      <c r="C42" s="31"/>
      <c r="D42" s="24" t="s">
        <v>12</v>
      </c>
      <c r="E42" s="25">
        <f>E36+E38+E40</f>
        <v>121</v>
      </c>
      <c r="F42" s="25">
        <f t="shared" si="10"/>
        <v>36</v>
      </c>
      <c r="G42" s="25">
        <f t="shared" si="10"/>
        <v>130</v>
      </c>
      <c r="H42" s="25">
        <f t="shared" si="10"/>
        <v>205</v>
      </c>
      <c r="I42" s="25">
        <f t="shared" si="10"/>
        <v>24</v>
      </c>
      <c r="J42" s="25">
        <f t="shared" si="10"/>
        <v>178</v>
      </c>
      <c r="K42" s="25">
        <f t="shared" si="10"/>
        <v>35</v>
      </c>
      <c r="L42" s="25">
        <f t="shared" si="10"/>
        <v>52</v>
      </c>
      <c r="M42" s="25">
        <f t="shared" si="10"/>
        <v>296</v>
      </c>
      <c r="N42" s="25">
        <f>N36+N38+N40</f>
        <v>142</v>
      </c>
      <c r="O42" s="25">
        <f>O36+O38+O40</f>
        <v>1219</v>
      </c>
      <c r="P42" s="40"/>
    </row>
    <row r="44" spans="1:16" ht="26.25" customHeight="1" x14ac:dyDescent="0.15">
      <c r="A44" s="43" t="s">
        <v>21</v>
      </c>
      <c r="B44" s="44" t="s">
        <v>23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</row>
    <row r="45" spans="1:16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</sheetData>
  <mergeCells count="31">
    <mergeCell ref="B44:P44"/>
    <mergeCell ref="M3:P3"/>
    <mergeCell ref="E5:O5"/>
    <mergeCell ref="B23:C24"/>
    <mergeCell ref="B26:C27"/>
    <mergeCell ref="A5:D6"/>
    <mergeCell ref="B21:C22"/>
    <mergeCell ref="B10:C11"/>
    <mergeCell ref="B19:C20"/>
    <mergeCell ref="P41:P42"/>
    <mergeCell ref="B41:C42"/>
    <mergeCell ref="B8:C9"/>
    <mergeCell ref="B12:C13"/>
    <mergeCell ref="B14:C15"/>
    <mergeCell ref="B17:C18"/>
    <mergeCell ref="B30:C31"/>
    <mergeCell ref="B32:C33"/>
    <mergeCell ref="B35:C36"/>
    <mergeCell ref="B39:C40"/>
    <mergeCell ref="P23:P24"/>
    <mergeCell ref="P26:P33"/>
    <mergeCell ref="P35:P36"/>
    <mergeCell ref="B28:C29"/>
    <mergeCell ref="B37:C38"/>
    <mergeCell ref="P37:P38"/>
    <mergeCell ref="P39:P40"/>
    <mergeCell ref="P5:P6"/>
    <mergeCell ref="P8:P15"/>
    <mergeCell ref="P17:P18"/>
    <mergeCell ref="P19:P20"/>
    <mergeCell ref="P21:P22"/>
  </mergeCells>
  <phoneticPr fontId="2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39889B-63F2-489C-900A-5CD14C652DCC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6335477-5787-47FD-9CA9-F8F143975C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F09DE2-8C69-4E76-82CF-4EF7F1F42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2-13</vt:lpstr>
      <vt:lpstr>'2-13'!Print_Area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佳世</dc:creator>
  <cp:lastModifiedBy>大阪府</cp:lastModifiedBy>
  <cp:lastPrinted>2019-12-09T01:16:35Z</cp:lastPrinted>
  <dcterms:created xsi:type="dcterms:W3CDTF">2012-07-30T04:18:19Z</dcterms:created>
  <dcterms:modified xsi:type="dcterms:W3CDTF">2020-01-14T05:56:48Z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