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0245" windowHeight="8085"/>
  </bookViews>
  <sheets>
    <sheet name="測定局設置状況、設置局数" sheetId="2" r:id="rId1"/>
  </sheets>
  <definedNames>
    <definedName name="_xlnm.Print_Area" localSheetId="0">'測定局設置状況、設置局数'!$A$1:$X$158</definedName>
    <definedName name="_xlnm.Print_Titles" localSheetId="0">'測定局設置状況、設置局数'!$1:$3</definedName>
  </definedNames>
  <calcPr calcId="145621"/>
</workbook>
</file>

<file path=xl/calcChain.xml><?xml version="1.0" encoding="utf-8"?>
<calcChain xmlns="http://schemas.openxmlformats.org/spreadsheetml/2006/main">
  <c r="D128" i="2" l="1"/>
  <c r="D33" i="2"/>
  <c r="D130" i="2" l="1"/>
  <c r="D129" i="2"/>
  <c r="D127" i="2"/>
  <c r="D112" i="2"/>
  <c r="D113" i="2"/>
  <c r="D106" i="2"/>
  <c r="D107" i="2"/>
  <c r="D101" i="2"/>
  <c r="D100" i="2"/>
  <c r="D94" i="2"/>
  <c r="D93" i="2"/>
  <c r="D89" i="2"/>
  <c r="D88" i="2"/>
  <c r="D83" i="2"/>
  <c r="D82" i="2"/>
  <c r="D78" i="2"/>
  <c r="D77" i="2"/>
  <c r="D61" i="2"/>
  <c r="D60" i="2"/>
  <c r="D32" i="2"/>
  <c r="I127" i="2" l="1"/>
  <c r="J127" i="2"/>
  <c r="K127" i="2"/>
  <c r="L127" i="2"/>
  <c r="M127" i="2"/>
  <c r="N127" i="2"/>
  <c r="O127" i="2"/>
  <c r="P127" i="2"/>
  <c r="Q127" i="2"/>
  <c r="R127" i="2"/>
  <c r="S127" i="2"/>
  <c r="T127" i="2"/>
  <c r="I128" i="2"/>
  <c r="J128" i="2"/>
  <c r="K128" i="2"/>
  <c r="L128" i="2"/>
  <c r="M128" i="2"/>
  <c r="N128" i="2"/>
  <c r="O128" i="2"/>
  <c r="P128" i="2"/>
  <c r="Q128" i="2"/>
  <c r="R128" i="2"/>
  <c r="S128" i="2"/>
  <c r="T128" i="2"/>
  <c r="H128" i="2"/>
  <c r="H127" i="2"/>
  <c r="T113" i="2"/>
  <c r="S113" i="2"/>
  <c r="R113" i="2"/>
  <c r="Q113" i="2"/>
  <c r="P113" i="2"/>
  <c r="O113" i="2"/>
  <c r="N113" i="2"/>
  <c r="M113" i="2"/>
  <c r="L113" i="2"/>
  <c r="K113" i="2"/>
  <c r="J113" i="2"/>
  <c r="I113" i="2"/>
  <c r="H113" i="2"/>
  <c r="T112" i="2"/>
  <c r="S112" i="2"/>
  <c r="R112" i="2"/>
  <c r="Q112" i="2"/>
  <c r="P112" i="2"/>
  <c r="O112" i="2"/>
  <c r="N112" i="2"/>
  <c r="M112" i="2"/>
  <c r="L112" i="2"/>
  <c r="K112" i="2"/>
  <c r="J112" i="2"/>
  <c r="I112" i="2"/>
  <c r="H112" i="2"/>
  <c r="I106" i="2"/>
  <c r="J106" i="2"/>
  <c r="K106" i="2"/>
  <c r="L106" i="2"/>
  <c r="M106" i="2"/>
  <c r="N106" i="2"/>
  <c r="O106" i="2"/>
  <c r="P106" i="2"/>
  <c r="Q106" i="2"/>
  <c r="R106" i="2"/>
  <c r="S106" i="2"/>
  <c r="T106" i="2"/>
  <c r="I107" i="2"/>
  <c r="J107" i="2"/>
  <c r="K107" i="2"/>
  <c r="L107" i="2"/>
  <c r="M107" i="2"/>
  <c r="N107" i="2"/>
  <c r="O107" i="2"/>
  <c r="P107" i="2"/>
  <c r="Q107" i="2"/>
  <c r="R107" i="2"/>
  <c r="S107" i="2"/>
  <c r="T107" i="2"/>
  <c r="H107" i="2"/>
  <c r="H106" i="2"/>
  <c r="I100" i="2"/>
  <c r="J100" i="2"/>
  <c r="K100" i="2"/>
  <c r="L100" i="2"/>
  <c r="M100" i="2"/>
  <c r="N100" i="2"/>
  <c r="O100" i="2"/>
  <c r="P100" i="2"/>
  <c r="Q100" i="2"/>
  <c r="R100" i="2"/>
  <c r="S100" i="2"/>
  <c r="T100" i="2"/>
  <c r="I101" i="2"/>
  <c r="J101" i="2"/>
  <c r="K101" i="2"/>
  <c r="L101" i="2"/>
  <c r="M101" i="2"/>
  <c r="N101" i="2"/>
  <c r="O101" i="2"/>
  <c r="P101" i="2"/>
  <c r="Q101" i="2"/>
  <c r="R101" i="2"/>
  <c r="S101" i="2"/>
  <c r="T101" i="2"/>
  <c r="H100" i="2"/>
  <c r="H101" i="2"/>
  <c r="I93" i="2"/>
  <c r="J93" i="2"/>
  <c r="K93" i="2"/>
  <c r="L93" i="2"/>
  <c r="M93" i="2"/>
  <c r="N93" i="2"/>
  <c r="O93" i="2"/>
  <c r="P93" i="2"/>
  <c r="Q93" i="2"/>
  <c r="R93" i="2"/>
  <c r="S93" i="2"/>
  <c r="T93" i="2"/>
  <c r="I94" i="2"/>
  <c r="J94" i="2"/>
  <c r="K94" i="2"/>
  <c r="L94" i="2"/>
  <c r="M94" i="2"/>
  <c r="N94" i="2"/>
  <c r="O94" i="2"/>
  <c r="P94" i="2"/>
  <c r="Q94" i="2"/>
  <c r="R94" i="2"/>
  <c r="S94" i="2"/>
  <c r="T94" i="2"/>
  <c r="H93" i="2"/>
  <c r="H94" i="2"/>
  <c r="I88" i="2"/>
  <c r="J88" i="2"/>
  <c r="K88" i="2"/>
  <c r="L88" i="2"/>
  <c r="M88" i="2"/>
  <c r="N88" i="2"/>
  <c r="O88" i="2"/>
  <c r="P88" i="2"/>
  <c r="Q88" i="2"/>
  <c r="R88" i="2"/>
  <c r="S88" i="2"/>
  <c r="T88" i="2"/>
  <c r="I89" i="2"/>
  <c r="J89" i="2"/>
  <c r="K89" i="2"/>
  <c r="L89" i="2"/>
  <c r="M89" i="2"/>
  <c r="N89" i="2"/>
  <c r="O89" i="2"/>
  <c r="P89" i="2"/>
  <c r="Q89" i="2"/>
  <c r="R89" i="2"/>
  <c r="S89" i="2"/>
  <c r="T89" i="2"/>
  <c r="H89" i="2"/>
  <c r="H88" i="2"/>
  <c r="I82" i="2"/>
  <c r="J82" i="2"/>
  <c r="K82" i="2"/>
  <c r="L82" i="2"/>
  <c r="M82" i="2"/>
  <c r="N82" i="2"/>
  <c r="O82" i="2"/>
  <c r="P82" i="2"/>
  <c r="Q82" i="2"/>
  <c r="R82" i="2"/>
  <c r="S82" i="2"/>
  <c r="T82" i="2"/>
  <c r="I83" i="2"/>
  <c r="J83" i="2"/>
  <c r="K83" i="2"/>
  <c r="L83" i="2"/>
  <c r="M83" i="2"/>
  <c r="N83" i="2"/>
  <c r="O83" i="2"/>
  <c r="P83" i="2"/>
  <c r="Q83" i="2"/>
  <c r="R83" i="2"/>
  <c r="S83" i="2"/>
  <c r="T83" i="2"/>
  <c r="H83" i="2"/>
  <c r="H82" i="2"/>
  <c r="I77" i="2"/>
  <c r="J77" i="2"/>
  <c r="K77" i="2"/>
  <c r="L77" i="2"/>
  <c r="M77" i="2"/>
  <c r="N77" i="2"/>
  <c r="O77" i="2"/>
  <c r="P77" i="2"/>
  <c r="Q77" i="2"/>
  <c r="R77" i="2"/>
  <c r="S77" i="2"/>
  <c r="T77" i="2"/>
  <c r="I78" i="2"/>
  <c r="J78" i="2"/>
  <c r="K78" i="2"/>
  <c r="L78" i="2"/>
  <c r="M78" i="2"/>
  <c r="N78" i="2"/>
  <c r="O78" i="2"/>
  <c r="P78" i="2"/>
  <c r="Q78" i="2"/>
  <c r="R78" i="2"/>
  <c r="S78" i="2"/>
  <c r="T78" i="2"/>
  <c r="H78" i="2"/>
  <c r="H77" i="2"/>
  <c r="H33" i="2"/>
  <c r="H32" i="2"/>
  <c r="I61" i="2"/>
  <c r="J61" i="2"/>
  <c r="K61" i="2"/>
  <c r="L61" i="2"/>
  <c r="M61" i="2"/>
  <c r="N61" i="2"/>
  <c r="O61" i="2"/>
  <c r="P61" i="2"/>
  <c r="Q61" i="2"/>
  <c r="R61" i="2"/>
  <c r="S61" i="2"/>
  <c r="T61" i="2"/>
  <c r="H61" i="2"/>
  <c r="I60" i="2"/>
  <c r="J60" i="2"/>
  <c r="K60" i="2"/>
  <c r="L60" i="2"/>
  <c r="M60" i="2"/>
  <c r="N60" i="2"/>
  <c r="O60" i="2"/>
  <c r="P60" i="2"/>
  <c r="Q60" i="2"/>
  <c r="R60" i="2"/>
  <c r="S60" i="2"/>
  <c r="T60" i="2"/>
  <c r="H60" i="2"/>
  <c r="I33" i="2"/>
  <c r="J33" i="2"/>
  <c r="K33" i="2"/>
  <c r="L33" i="2"/>
  <c r="M33" i="2"/>
  <c r="N33" i="2"/>
  <c r="O33" i="2"/>
  <c r="P33" i="2"/>
  <c r="Q33" i="2"/>
  <c r="R33" i="2"/>
  <c r="S33" i="2"/>
  <c r="T33" i="2"/>
  <c r="I32" i="2"/>
  <c r="J32" i="2"/>
  <c r="K32" i="2"/>
  <c r="L32" i="2"/>
  <c r="M32" i="2"/>
  <c r="N32" i="2"/>
  <c r="O32" i="2"/>
  <c r="P32" i="2"/>
  <c r="Q32" i="2"/>
  <c r="R32" i="2"/>
  <c r="S32" i="2"/>
  <c r="T32" i="2"/>
  <c r="K129" i="2" l="1"/>
  <c r="S129" i="2"/>
  <c r="O129" i="2"/>
  <c r="S130" i="2"/>
  <c r="O130" i="2"/>
  <c r="K130" i="2"/>
  <c r="Q129" i="2"/>
  <c r="M129" i="2"/>
  <c r="I129" i="2"/>
  <c r="Q130" i="2"/>
  <c r="M130" i="2"/>
  <c r="I130" i="2"/>
  <c r="R129" i="2"/>
  <c r="N129" i="2"/>
  <c r="J129" i="2"/>
  <c r="R130" i="2"/>
  <c r="N130" i="2"/>
  <c r="J130" i="2"/>
  <c r="H130" i="2"/>
  <c r="T129" i="2"/>
  <c r="P129" i="2"/>
  <c r="L129" i="2"/>
  <c r="T130" i="2"/>
  <c r="P130" i="2"/>
  <c r="L130" i="2"/>
  <c r="H129" i="2"/>
</calcChain>
</file>

<file path=xl/sharedStrings.xml><?xml version="1.0" encoding="utf-8"?>
<sst xmlns="http://schemas.openxmlformats.org/spreadsheetml/2006/main" count="1220" uniqueCount="367">
  <si>
    <t>所管</t>
  </si>
  <si>
    <t>測定局名</t>
  </si>
  <si>
    <t>二酸化硫黄</t>
  </si>
  <si>
    <t>一酸化炭素</t>
  </si>
  <si>
    <t>光化学オキシダント</t>
  </si>
  <si>
    <t>浮遊粒子状物質</t>
  </si>
  <si>
    <t>風向・風速</t>
  </si>
  <si>
    <t>交通量</t>
  </si>
  <si>
    <t xml:space="preserve">大阪府              </t>
  </si>
  <si>
    <t>●</t>
  </si>
  <si>
    <t>一般</t>
  </si>
  <si>
    <t>自排</t>
  </si>
  <si>
    <t>此花区役所</t>
  </si>
  <si>
    <t>平尾小学校</t>
  </si>
  <si>
    <t>淀中学校</t>
  </si>
  <si>
    <t>勝山中学校</t>
  </si>
  <si>
    <t>大宮中学校</t>
  </si>
  <si>
    <t>聖賢小学校</t>
  </si>
  <si>
    <t>清江小学校</t>
  </si>
  <si>
    <t>摂陽中学校</t>
  </si>
  <si>
    <t>今宮中学校</t>
  </si>
  <si>
    <t>茨田北小学校</t>
  </si>
  <si>
    <t>難波中学校</t>
  </si>
  <si>
    <t>南港中央公園</t>
  </si>
  <si>
    <t>梅田新道</t>
  </si>
  <si>
    <t>国道２５号</t>
  </si>
  <si>
    <t>出来島小学校</t>
  </si>
  <si>
    <t>国道４３号</t>
  </si>
  <si>
    <t>北粉浜小学校</t>
  </si>
  <si>
    <t>国道２６号</t>
  </si>
  <si>
    <t>杭全町交差点</t>
  </si>
  <si>
    <t>新森小路小学校</t>
  </si>
  <si>
    <t>国道１６３号</t>
  </si>
  <si>
    <t>海老江西小学校</t>
  </si>
  <si>
    <t>国道２号</t>
  </si>
  <si>
    <t>今里交差点</t>
  </si>
  <si>
    <t>府道大阪八尾線</t>
  </si>
  <si>
    <t>茨田中学校</t>
  </si>
  <si>
    <t>府道大阪生駒線</t>
  </si>
  <si>
    <t>住之江交差点</t>
  </si>
  <si>
    <t>市道浜口南港線</t>
  </si>
  <si>
    <t>府道大阪臨海線</t>
  </si>
  <si>
    <t>上新庄交差点</t>
  </si>
  <si>
    <t>国道４７９号</t>
  </si>
  <si>
    <t>我孫子中学校</t>
  </si>
  <si>
    <t>府道大阪高石線</t>
  </si>
  <si>
    <t xml:space="preserve">堺市                </t>
  </si>
  <si>
    <t>少林寺</t>
  </si>
  <si>
    <t>浜寺</t>
  </si>
  <si>
    <t>金岡</t>
  </si>
  <si>
    <t>三宝</t>
  </si>
  <si>
    <t>若松台</t>
  </si>
  <si>
    <t>石津</t>
  </si>
  <si>
    <t>登美丘</t>
  </si>
  <si>
    <t>深井</t>
  </si>
  <si>
    <t>堺市役所</t>
  </si>
  <si>
    <t>府道大阪和泉泉南線</t>
  </si>
  <si>
    <t>湾岸</t>
  </si>
  <si>
    <t>常磐浜寺</t>
  </si>
  <si>
    <t>阪和深井畑山</t>
  </si>
  <si>
    <t>府道泉大津美原線</t>
  </si>
  <si>
    <t>美原丹上</t>
  </si>
  <si>
    <t>南阪奈道路</t>
  </si>
  <si>
    <t xml:space="preserve">高石市              </t>
  </si>
  <si>
    <t xml:space="preserve">吹田市              </t>
  </si>
  <si>
    <t>吹田市川園</t>
  </si>
  <si>
    <t xml:space="preserve">東大阪市            </t>
  </si>
  <si>
    <t>楠葉</t>
  </si>
  <si>
    <t xml:space="preserve">交野市              </t>
  </si>
  <si>
    <t xml:space="preserve">守口市              </t>
  </si>
  <si>
    <t xml:space="preserve">門真市              </t>
  </si>
  <si>
    <t xml:space="preserve">柏原市              </t>
  </si>
  <si>
    <t xml:space="preserve">藤井寺市            </t>
  </si>
  <si>
    <t xml:space="preserve">松原市              </t>
  </si>
  <si>
    <t xml:space="preserve">八尾市              </t>
  </si>
  <si>
    <t xml:space="preserve">寝屋川市            </t>
  </si>
  <si>
    <t>番号</t>
    <rPh sb="0" eb="2">
      <t>バンゴウ</t>
    </rPh>
    <phoneticPr fontId="1"/>
  </si>
  <si>
    <t>大阪市東成区中道１－３－６２</t>
  </si>
  <si>
    <t>茨木市駅前３－８－１３</t>
  </si>
  <si>
    <t>寝屋川市本町１－１</t>
  </si>
  <si>
    <t>高石市東羽衣６－６－４５</t>
  </si>
  <si>
    <t>池田市畑１－７－４</t>
  </si>
  <si>
    <t>大東市谷川１－１－１</t>
  </si>
  <si>
    <t>柏原市大字高井田８０９－１</t>
  </si>
  <si>
    <t>富田林市常盤町１－１</t>
  </si>
  <si>
    <t>阪南市舞４－６－１４</t>
  </si>
  <si>
    <t>藤井寺市岡１－１－１</t>
  </si>
  <si>
    <t>岸和田市西之内町２７９－２</t>
  </si>
  <si>
    <t>守口市京阪本通２－６２</t>
  </si>
  <si>
    <t>松原市阿保１－１６－３</t>
  </si>
  <si>
    <t>摂津市三島１－２－１</t>
  </si>
  <si>
    <t>泉佐野市新安松１－１－２４</t>
  </si>
  <si>
    <t>岸和田市春木大国町８－２０</t>
  </si>
  <si>
    <t>河内長野市西之山町２－２１</t>
  </si>
  <si>
    <t>高石市西取石６－１１－１</t>
  </si>
  <si>
    <t>大阪市此花区春日出北１－８－４</t>
  </si>
  <si>
    <t>大阪市大正区平尾２－２１－２８</t>
  </si>
  <si>
    <t>大阪市西淀川区大和田６－１３－６</t>
  </si>
  <si>
    <t>大阪市生野区勝山北３－１３－４４</t>
  </si>
  <si>
    <t>大阪市旭区中宮４－７－１１</t>
  </si>
  <si>
    <t>大阪市城東区新喜多２－４－３５</t>
  </si>
  <si>
    <t>大阪市住之江区御崎５－７－１７</t>
  </si>
  <si>
    <t>大阪市平野区平野西３－４－７</t>
  </si>
  <si>
    <t>大阪市西成区花園北１－８－３２</t>
  </si>
  <si>
    <t>大阪市鶴見区浜３－８－６６</t>
  </si>
  <si>
    <t>大阪市浪速区塩草１－１－５９</t>
  </si>
  <si>
    <t>大阪市住之江区南港東８</t>
  </si>
  <si>
    <t>大阪市北区西天満２－７－９</t>
  </si>
  <si>
    <t>大阪市西淀川区出来島２－２－２４</t>
  </si>
  <si>
    <t>大阪市住之江区粉浜１－５－４８</t>
  </si>
  <si>
    <t>大阪市東住吉区杭全町２６５</t>
  </si>
  <si>
    <t>大阪市旭区新森６－３－１３</t>
  </si>
  <si>
    <t>大阪市東成区大今里西３－３－１１</t>
  </si>
  <si>
    <t>大阪市鶴見区諸口３－４－４４</t>
  </si>
  <si>
    <t>大阪市住之江区南加賀屋１－１</t>
  </si>
  <si>
    <t>大阪市東淀川区上新庄２－４－１５</t>
  </si>
  <si>
    <t>大阪市住吉区我孫子東１－４－３２</t>
  </si>
  <si>
    <t>堺市堺区少林寺町東４－１－１</t>
  </si>
  <si>
    <t>堺市西区浜寺船尾町西５－６０</t>
  </si>
  <si>
    <t>堺市北区金岡町１２５４</t>
  </si>
  <si>
    <t>堺市堺区三宝町５－２８６</t>
  </si>
  <si>
    <t>堺市南区若松台３－３４－１</t>
  </si>
  <si>
    <t>堺市西区浜寺石津町中２－３－２８</t>
  </si>
  <si>
    <t>堺市東区大美野１３５</t>
  </si>
  <si>
    <t>堺市中区深井水池町３２１４</t>
  </si>
  <si>
    <t>堺市堺区南瓦町３－１</t>
  </si>
  <si>
    <t>堺市西区石津西町２４－４</t>
  </si>
  <si>
    <t>堺市北区新金岡町４－１－９</t>
  </si>
  <si>
    <t>堺市中区深井東町２６６１－３</t>
  </si>
  <si>
    <t>豊中市千成町２－２－６５</t>
  </si>
  <si>
    <t>豊中市新千里西町１－１－３</t>
  </si>
  <si>
    <t>豊中市中桜塚３－１－１</t>
  </si>
  <si>
    <t>吹田市垂水町３－２５－１６</t>
  </si>
  <si>
    <t>吹田市藤白台１－１</t>
  </si>
  <si>
    <t>東大阪市高井田元町２－８－２７</t>
  </si>
  <si>
    <t>東大阪市旭町１－１</t>
  </si>
  <si>
    <t>東大阪市西岩田３－３－２</t>
  </si>
  <si>
    <t>枚方市楠葉並木２－２９－３</t>
  </si>
  <si>
    <t>枚方市大垣内町２－１－２０</t>
  </si>
  <si>
    <t>枚方市王仁公園１－１</t>
  </si>
  <si>
    <t>枚方市招提南町３－１０２２－１</t>
  </si>
  <si>
    <t>高槻市大蔵司２－５１－２</t>
  </si>
  <si>
    <t>高槻市桃園町２－１</t>
  </si>
  <si>
    <t>交野市私部１－１－１</t>
  </si>
  <si>
    <t>守口市金田町１－４－１</t>
  </si>
  <si>
    <t>守口市大日町３－１６８</t>
  </si>
  <si>
    <t>守口市菊水通４－２８</t>
  </si>
  <si>
    <t>門真市中町１－１</t>
  </si>
  <si>
    <t>門真市大字三ッ島１５２９</t>
  </si>
  <si>
    <t>柏原市安堂町１－５５</t>
  </si>
  <si>
    <t>藤井寺市国府２－５－２１</t>
  </si>
  <si>
    <t>松原市西大塚２－１００５</t>
  </si>
  <si>
    <t>昭43</t>
  </si>
  <si>
    <t>昭44</t>
  </si>
  <si>
    <t>昭57</t>
  </si>
  <si>
    <t>昭48</t>
  </si>
  <si>
    <t>昭49</t>
  </si>
  <si>
    <t>昭50</t>
  </si>
  <si>
    <t>昭60</t>
  </si>
  <si>
    <t>昭63</t>
  </si>
  <si>
    <t>平11</t>
  </si>
  <si>
    <t>昭46</t>
  </si>
  <si>
    <t>昭47</t>
  </si>
  <si>
    <t>昭45</t>
  </si>
  <si>
    <t>昭42</t>
  </si>
  <si>
    <t>昭40</t>
  </si>
  <si>
    <t>昭41</t>
  </si>
  <si>
    <t>昭38</t>
  </si>
  <si>
    <t>昭39</t>
  </si>
  <si>
    <t>昭61</t>
  </si>
  <si>
    <t>平16</t>
  </si>
  <si>
    <t>昭51</t>
  </si>
  <si>
    <t>昭62</t>
  </si>
  <si>
    <t>平10</t>
  </si>
  <si>
    <t>平13</t>
  </si>
  <si>
    <t>昭58</t>
  </si>
  <si>
    <t>昭55</t>
  </si>
  <si>
    <t>国設大阪</t>
  </si>
  <si>
    <t>国設四條畷</t>
  </si>
  <si>
    <t>四條畷市江瀬美町１２－１１</t>
  </si>
  <si>
    <t>平8</t>
  </si>
  <si>
    <t>国道１７０号</t>
  </si>
  <si>
    <t>守口保健所</t>
  </si>
  <si>
    <t>茨木市役所</t>
  </si>
  <si>
    <t>寝屋川市役所</t>
  </si>
  <si>
    <t>高石中学校</t>
  </si>
  <si>
    <t>池田市立南畑会館</t>
  </si>
  <si>
    <t>大東市役所</t>
  </si>
  <si>
    <t>府立修徳学院</t>
  </si>
  <si>
    <t>貝塚市消防署</t>
  </si>
  <si>
    <t>貝塚市鳥羽１２２－１</t>
  </si>
  <si>
    <t>島本町役場</t>
  </si>
  <si>
    <t>島本町桜井２－１－１</t>
  </si>
  <si>
    <t>富田林市役所</t>
  </si>
  <si>
    <t>南海団地</t>
  </si>
  <si>
    <t>泉南市役所</t>
  </si>
  <si>
    <t>緑ケ丘小学校</t>
  </si>
  <si>
    <t>平3</t>
  </si>
  <si>
    <t>三日市公民館</t>
  </si>
  <si>
    <t>平4</t>
  </si>
  <si>
    <t>藤井寺市役所</t>
  </si>
  <si>
    <t>平7</t>
  </si>
  <si>
    <t>岸和田中央公園</t>
  </si>
  <si>
    <t>平9</t>
  </si>
  <si>
    <t>佐野中学校</t>
  </si>
  <si>
    <t>淀川工科高校</t>
  </si>
  <si>
    <t>国道１号</t>
  </si>
  <si>
    <t>松原北小学校</t>
  </si>
  <si>
    <t>国道３０９号</t>
  </si>
  <si>
    <t>摂津市役所</t>
  </si>
  <si>
    <t>末広公園</t>
  </si>
  <si>
    <t>平1</t>
  </si>
  <si>
    <t>天の川下水ポンプ場</t>
  </si>
  <si>
    <t>平2</t>
  </si>
  <si>
    <t>外環河内長野</t>
  </si>
  <si>
    <t>カモドールＭＢＳ</t>
  </si>
  <si>
    <t>美原</t>
  </si>
  <si>
    <t>平20</t>
  </si>
  <si>
    <t>豊中市役所</t>
  </si>
  <si>
    <t>国道１７６号</t>
  </si>
  <si>
    <t>吹田市垂水</t>
  </si>
  <si>
    <t>吹田市北消防署</t>
  </si>
  <si>
    <t>昭53</t>
  </si>
  <si>
    <t>吹田市南高浜町３３－１</t>
  </si>
  <si>
    <t>吹田簡易裁判所</t>
  </si>
  <si>
    <t>東大阪市西保健センター</t>
  </si>
  <si>
    <t>東大阪市旭町庁舎</t>
  </si>
  <si>
    <t>東大阪市環境衛生検査センター</t>
  </si>
  <si>
    <t>枚方市役所</t>
  </si>
  <si>
    <t>王仁公園</t>
  </si>
  <si>
    <t>招提</t>
  </si>
  <si>
    <t>中振</t>
  </si>
  <si>
    <t>高槻北</t>
  </si>
  <si>
    <t>高槻市役所</t>
  </si>
  <si>
    <t>国道１７１号</t>
  </si>
  <si>
    <t>緑が丘</t>
  </si>
  <si>
    <t>名神高速道路</t>
  </si>
  <si>
    <t>八尾保健所</t>
  </si>
  <si>
    <t>八尾市清水町１－２－５</t>
  </si>
  <si>
    <t>水越</t>
  </si>
  <si>
    <t>八尾市水越３－７０</t>
  </si>
  <si>
    <t>太子堂</t>
  </si>
  <si>
    <t>久宝寺緑地</t>
  </si>
  <si>
    <t>八尾市西久宝寺６５１</t>
  </si>
  <si>
    <t>平19</t>
  </si>
  <si>
    <t>高石消防署高師浜出張所</t>
  </si>
  <si>
    <t>高石市高師浜４－１５－３４</t>
  </si>
  <si>
    <t>平18</t>
  </si>
  <si>
    <t>交野市役所</t>
  </si>
  <si>
    <t>第一測定局（金田）</t>
  </si>
  <si>
    <t>第二測定局（大日）</t>
  </si>
  <si>
    <t>第三測定局（錦）</t>
  </si>
  <si>
    <t>門真市役所</t>
  </si>
  <si>
    <t>門真市南</t>
  </si>
  <si>
    <t>柏原市役所</t>
  </si>
  <si>
    <t>西名阪柏原旭ヶ丘</t>
  </si>
  <si>
    <t>柏原市旭ヶ丘３－４９８６－５４３</t>
  </si>
  <si>
    <t>西名阪自動車道</t>
  </si>
  <si>
    <t>道明寺東小学校</t>
  </si>
  <si>
    <t>大塚高校</t>
  </si>
  <si>
    <t>成田</t>
  </si>
  <si>
    <t>所在地</t>
    <phoneticPr fontId="1"/>
  </si>
  <si>
    <t>用途地域</t>
    <phoneticPr fontId="1"/>
  </si>
  <si>
    <t>設置年度</t>
    <phoneticPr fontId="1"/>
  </si>
  <si>
    <t>対象道路</t>
    <phoneticPr fontId="1"/>
  </si>
  <si>
    <t>豊中市</t>
    <rPh sb="0" eb="3">
      <t>トヨナカシ</t>
    </rPh>
    <phoneticPr fontId="1"/>
  </si>
  <si>
    <t>温 度</t>
    <phoneticPr fontId="1"/>
  </si>
  <si>
    <t>湿 度</t>
    <phoneticPr fontId="1"/>
  </si>
  <si>
    <t>種 別</t>
    <phoneticPr fontId="1"/>
  </si>
  <si>
    <t>枚方市</t>
    <rPh sb="0" eb="3">
      <t>ヒラカタシ</t>
    </rPh>
    <phoneticPr fontId="1"/>
  </si>
  <si>
    <t>河内長野市三日市町２８８－１</t>
  </si>
  <si>
    <t>豊能町役場</t>
  </si>
  <si>
    <t>平21</t>
  </si>
  <si>
    <t>菅北小学校</t>
  </si>
  <si>
    <t>大阪市北区菅栄町９－５</t>
  </si>
  <si>
    <t>九条南小学校</t>
  </si>
  <si>
    <t>大阪市西区九条南２－１３－１７</t>
  </si>
  <si>
    <t>寝屋川市成田町３－６</t>
  </si>
  <si>
    <t>大阪府道２号大阪中央環状線</t>
  </si>
  <si>
    <t>市道新千里５号線</t>
  </si>
  <si>
    <t>守口市梅園町４－１５</t>
  </si>
  <si>
    <t>泉南市樽井１－１－１</t>
  </si>
  <si>
    <t>和泉市緑ケ丘３－４－１</t>
  </si>
  <si>
    <t>泉佐野市羽倉崎４－３－１２</t>
  </si>
  <si>
    <t>泉大津市東雲町９－１２</t>
  </si>
  <si>
    <t>豊能町余野４１４－１</t>
  </si>
  <si>
    <t>堺市美原区小平尾３９０</t>
  </si>
  <si>
    <t>堺市美原区丹上３２９－１</t>
  </si>
  <si>
    <t>吹田市寿町１－５</t>
  </si>
  <si>
    <t>枚方市南中振３－２９４－８</t>
  </si>
  <si>
    <t>高槻市緑が丘１－１２－１</t>
  </si>
  <si>
    <t>八尾市南太子堂２－４－７</t>
  </si>
  <si>
    <t>耳原小学校</t>
  </si>
  <si>
    <t>茨木市耳原２丁目２０－５５</t>
  </si>
  <si>
    <t>茨木市</t>
    <rPh sb="0" eb="3">
      <t>イバラキシ</t>
    </rPh>
    <phoneticPr fontId="1"/>
  </si>
  <si>
    <t>準工</t>
  </si>
  <si>
    <t>準工</t>
    <phoneticPr fontId="1"/>
  </si>
  <si>
    <t>商</t>
    <phoneticPr fontId="1"/>
  </si>
  <si>
    <t>住</t>
  </si>
  <si>
    <t>住</t>
    <phoneticPr fontId="1"/>
  </si>
  <si>
    <t>未</t>
    <phoneticPr fontId="1"/>
  </si>
  <si>
    <t>他</t>
    <phoneticPr fontId="1"/>
  </si>
  <si>
    <t>工</t>
    <phoneticPr fontId="1"/>
  </si>
  <si>
    <t>準工</t>
    <phoneticPr fontId="1"/>
  </si>
  <si>
    <t>微小粒子状物質</t>
    <rPh sb="0" eb="2">
      <t>ビショウ</t>
    </rPh>
    <phoneticPr fontId="1"/>
  </si>
  <si>
    <t>風向風速計高さ(m)</t>
    <phoneticPr fontId="1"/>
  </si>
  <si>
    <t>吸引口高さ(m)</t>
    <phoneticPr fontId="1"/>
  </si>
  <si>
    <t>中環石原</t>
  </si>
  <si>
    <t>堺市東区石原町１丁１０２</t>
  </si>
  <si>
    <t>平24</t>
  </si>
  <si>
    <t xml:space="preserve"> 一般　 一般環境大気測定局</t>
    <rPh sb="1" eb="3">
      <t>イッパン</t>
    </rPh>
    <rPh sb="5" eb="7">
      <t>イッパン</t>
    </rPh>
    <rPh sb="7" eb="9">
      <t>カンキョウ</t>
    </rPh>
    <rPh sb="9" eb="11">
      <t>タイキ</t>
    </rPh>
    <rPh sb="11" eb="14">
      <t>ソクテイキョク</t>
    </rPh>
    <phoneticPr fontId="1"/>
  </si>
  <si>
    <t xml:space="preserve"> 自排　 自動車排出ガス測定局</t>
    <rPh sb="1" eb="2">
      <t>ジ</t>
    </rPh>
    <rPh sb="2" eb="3">
      <t>ハイ</t>
    </rPh>
    <rPh sb="5" eb="8">
      <t>ジドウシャ</t>
    </rPh>
    <rPh sb="8" eb="10">
      <t>ハイシュツ</t>
    </rPh>
    <rPh sb="12" eb="15">
      <t>ソクテイキョク</t>
    </rPh>
    <phoneticPr fontId="1"/>
  </si>
  <si>
    <t xml:space="preserve"> 住　   第一種及び第二種低層住居専用地域、第一種及び第二種中高層住居専用地域、第一種及び第二種住居地域並びに準住居地域</t>
    <rPh sb="53" eb="54">
      <t>ナラ</t>
    </rPh>
    <phoneticPr fontId="1"/>
  </si>
  <si>
    <t xml:space="preserve"> 商　   近隣商業地域及び商業地域</t>
    <rPh sb="1" eb="2">
      <t>ショウ</t>
    </rPh>
    <rPh sb="12" eb="13">
      <t>オヨ</t>
    </rPh>
    <phoneticPr fontId="1"/>
  </si>
  <si>
    <t xml:space="preserve"> 準工  準工業地域 </t>
    <rPh sb="1" eb="3">
      <t>ジュンコウ</t>
    </rPh>
    <phoneticPr fontId="1"/>
  </si>
  <si>
    <t xml:space="preserve"> 工 　  工業地域</t>
    <rPh sb="1" eb="2">
      <t>コウ</t>
    </rPh>
    <rPh sb="6" eb="8">
      <t>コウギョウ</t>
    </rPh>
    <rPh sb="8" eb="10">
      <t>チイキウ</t>
    </rPh>
    <phoneticPr fontId="1"/>
  </si>
  <si>
    <t xml:space="preserve"> 工専  工業専用地域</t>
    <rPh sb="1" eb="3">
      <t>コウセン</t>
    </rPh>
    <rPh sb="2" eb="3">
      <t>セン</t>
    </rPh>
    <phoneticPr fontId="1"/>
  </si>
  <si>
    <t xml:space="preserve"> 風致  風致地区</t>
    <phoneticPr fontId="1"/>
  </si>
  <si>
    <t xml:space="preserve"> 臨港  臨港地区</t>
    <phoneticPr fontId="1"/>
  </si>
  <si>
    <t xml:space="preserve"> 未　   都市計画区域で上記.のいずれにも該当しない地域</t>
    <rPh sb="1" eb="2">
      <t>ミ</t>
    </rPh>
    <rPh sb="13" eb="15">
      <t>ジョウキ</t>
    </rPh>
    <phoneticPr fontId="1"/>
  </si>
  <si>
    <t xml:space="preserve"> 他　   都市計画区域以外の地域</t>
    <rPh sb="1" eb="2">
      <t>タ</t>
    </rPh>
    <phoneticPr fontId="1"/>
  </si>
  <si>
    <t xml:space="preserve"> ●　　測定項目</t>
    <rPh sb="4" eb="6">
      <t>ソクテイ</t>
    </rPh>
    <rPh sb="6" eb="8">
      <t>コウモク</t>
    </rPh>
    <phoneticPr fontId="1"/>
  </si>
  <si>
    <t>雨 量</t>
    <phoneticPr fontId="1"/>
  </si>
  <si>
    <t>日射量</t>
    <phoneticPr fontId="1"/>
  </si>
  <si>
    <t>大阪市福島区海老江８－１－１０</t>
    <phoneticPr fontId="1"/>
  </si>
  <si>
    <t>庄所</t>
    <rPh sb="0" eb="1">
      <t>ショウ</t>
    </rPh>
    <rPh sb="1" eb="2">
      <t>ドコロ</t>
    </rPh>
    <phoneticPr fontId="1"/>
  </si>
  <si>
    <t>高槻市南庄所町３</t>
    <phoneticPr fontId="1"/>
  </si>
  <si>
    <t>住</t>
    <rPh sb="0" eb="1">
      <t>ジュウ</t>
    </rPh>
    <phoneticPr fontId="1"/>
  </si>
  <si>
    <t>平26</t>
    <rPh sb="0" eb="1">
      <t>ヘイ</t>
    </rPh>
    <phoneticPr fontId="1"/>
  </si>
  <si>
    <t>●</t>
    <phoneticPr fontId="1"/>
  </si>
  <si>
    <t>野中小学校</t>
    <rPh sb="0" eb="2">
      <t>ノナカ</t>
    </rPh>
    <rPh sb="2" eb="5">
      <t>ショウガッコウ</t>
    </rPh>
    <phoneticPr fontId="1"/>
  </si>
  <si>
    <t>大阪市淀川区野中北１－１１－２６</t>
    <rPh sb="6" eb="8">
      <t>ノナカ</t>
    </rPh>
    <rPh sb="8" eb="9">
      <t>キタ</t>
    </rPh>
    <phoneticPr fontId="1"/>
  </si>
  <si>
    <t>泉大津市役所</t>
    <phoneticPr fontId="1"/>
  </si>
  <si>
    <t xml:space="preserve"> ※　　年度内で測定を終了した項目</t>
    <rPh sb="4" eb="6">
      <t>ネンド</t>
    </rPh>
    <rPh sb="6" eb="7">
      <t>ナイ</t>
    </rPh>
    <rPh sb="8" eb="10">
      <t>ソクテイ</t>
    </rPh>
    <rPh sb="11" eb="13">
      <t>シュウリョウ</t>
    </rPh>
    <rPh sb="15" eb="17">
      <t>コウモク</t>
    </rPh>
    <phoneticPr fontId="1"/>
  </si>
  <si>
    <t>一酸化窒素・二酸化窒素</t>
    <rPh sb="6" eb="9">
      <t>ニサンカ</t>
    </rPh>
    <rPh sb="9" eb="11">
      <t>チッソ</t>
    </rPh>
    <phoneticPr fontId="1"/>
  </si>
  <si>
    <t>メタン・非メタン炭化水素</t>
    <phoneticPr fontId="1"/>
  </si>
  <si>
    <t>高槻市</t>
    <rPh sb="0" eb="3">
      <t>タカツキシ</t>
    </rPh>
    <phoneticPr fontId="1"/>
  </si>
  <si>
    <t>豊中市千成</t>
    <rPh sb="0" eb="3">
      <t>トヨナカシ</t>
    </rPh>
    <rPh sb="3" eb="5">
      <t>センナリ</t>
    </rPh>
    <phoneticPr fontId="1"/>
  </si>
  <si>
    <t>豊中市千里</t>
    <rPh sb="0" eb="3">
      <t>トヨナカシ</t>
    </rPh>
    <rPh sb="3" eb="5">
      <t>センリ</t>
    </rPh>
    <phoneticPr fontId="1"/>
  </si>
  <si>
    <t>注　４） 測定局の種別は次のとおり。</t>
    <rPh sb="0" eb="1">
      <t>チュウ</t>
    </rPh>
    <rPh sb="5" eb="7">
      <t>ソクテイ</t>
    </rPh>
    <rPh sb="7" eb="8">
      <t>キョク</t>
    </rPh>
    <rPh sb="9" eb="11">
      <t>シュベツ</t>
    </rPh>
    <rPh sb="12" eb="13">
      <t>ツギ</t>
    </rPh>
    <phoneticPr fontId="1"/>
  </si>
  <si>
    <t>大阪市</t>
    <phoneticPr fontId="1"/>
  </si>
  <si>
    <t>注　３） 用途地域は「都市計画法」（昭和４３年、法律第100号）第８条に定める地域の用途区分をいい、表中の略名は次のとおり。（以降、この略名は各表共通。）</t>
    <rPh sb="0" eb="1">
      <t>チュウ</t>
    </rPh>
    <phoneticPr fontId="1"/>
  </si>
  <si>
    <t>注　５） 表中の記号は次のとおり。</t>
    <rPh sb="0" eb="1">
      <t>チュウ</t>
    </rPh>
    <rPh sb="5" eb="7">
      <t>ヒョウチュウ</t>
    </rPh>
    <rPh sb="8" eb="10">
      <t>キゴウ</t>
    </rPh>
    <rPh sb="11" eb="12">
      <t>ツギハイカン</t>
    </rPh>
    <phoneticPr fontId="1"/>
  </si>
  <si>
    <t>大阪府</t>
    <rPh sb="0" eb="3">
      <t>オオサカフ</t>
    </rPh>
    <phoneticPr fontId="1"/>
  </si>
  <si>
    <t>政令市</t>
    <rPh sb="0" eb="3">
      <t>セイレイシ</t>
    </rPh>
    <phoneticPr fontId="1"/>
  </si>
  <si>
    <t>一般市</t>
    <rPh sb="0" eb="2">
      <t>イッパン</t>
    </rPh>
    <rPh sb="2" eb="3">
      <t>シ</t>
    </rPh>
    <phoneticPr fontId="1"/>
  </si>
  <si>
    <t>大阪府の小計</t>
    <rPh sb="0" eb="3">
      <t>オオサカフ</t>
    </rPh>
    <rPh sb="4" eb="6">
      <t>ショウケイ</t>
    </rPh>
    <phoneticPr fontId="1"/>
  </si>
  <si>
    <t>大阪市の小計</t>
    <rPh sb="0" eb="3">
      <t>オオサカシ</t>
    </rPh>
    <rPh sb="4" eb="6">
      <t>ショウケイ</t>
    </rPh>
    <phoneticPr fontId="1"/>
  </si>
  <si>
    <t>堺市の小計</t>
    <rPh sb="0" eb="2">
      <t>サカイシ</t>
    </rPh>
    <rPh sb="3" eb="5">
      <t>ショウケイ</t>
    </rPh>
    <phoneticPr fontId="1"/>
  </si>
  <si>
    <t>豊中市の小計</t>
    <rPh sb="0" eb="3">
      <t>トヨナカシ</t>
    </rPh>
    <rPh sb="4" eb="6">
      <t>ショウケイ</t>
    </rPh>
    <phoneticPr fontId="1"/>
  </si>
  <si>
    <t>吹田市の小計</t>
    <rPh sb="0" eb="3">
      <t>スイタシ</t>
    </rPh>
    <rPh sb="4" eb="6">
      <t>ショウケイ</t>
    </rPh>
    <phoneticPr fontId="1"/>
  </si>
  <si>
    <t>東大阪市の小計</t>
    <rPh sb="0" eb="4">
      <t>ヒガシオオサカシ</t>
    </rPh>
    <rPh sb="5" eb="7">
      <t>ショウケイ</t>
    </rPh>
    <phoneticPr fontId="1"/>
  </si>
  <si>
    <t>枚方市の小計</t>
    <rPh sb="0" eb="3">
      <t>ヒラカタシ</t>
    </rPh>
    <rPh sb="4" eb="6">
      <t>ショウケイ</t>
    </rPh>
    <phoneticPr fontId="1"/>
  </si>
  <si>
    <t>高槻市の小計</t>
    <rPh sb="0" eb="3">
      <t>タカツキシ</t>
    </rPh>
    <rPh sb="4" eb="6">
      <t>ショウケイ</t>
    </rPh>
    <phoneticPr fontId="1"/>
  </si>
  <si>
    <t>八尾市の小計</t>
    <rPh sb="0" eb="3">
      <t>ヤオシ</t>
    </rPh>
    <rPh sb="4" eb="6">
      <t>ショウケイ</t>
    </rPh>
    <phoneticPr fontId="1"/>
  </si>
  <si>
    <t>一般市の小計</t>
    <rPh sb="0" eb="2">
      <t>イッパン</t>
    </rPh>
    <rPh sb="2" eb="3">
      <t>シ</t>
    </rPh>
    <rPh sb="4" eb="6">
      <t>ショウケイ</t>
    </rPh>
    <phoneticPr fontId="1"/>
  </si>
  <si>
    <t>大阪府全域の合計</t>
    <rPh sb="0" eb="3">
      <t>オオサカフ</t>
    </rPh>
    <rPh sb="3" eb="5">
      <t>ゼンイキ</t>
    </rPh>
    <rPh sb="6" eb="8">
      <t>ゴウケイ</t>
    </rPh>
    <phoneticPr fontId="1"/>
  </si>
  <si>
    <t>注　２） 所管は次のとおり。なお、大阪府所管には、国設局（国設大阪及び国設四條畷）を含む。</t>
    <rPh sb="5" eb="7">
      <t>ショカン</t>
    </rPh>
    <phoneticPr fontId="1"/>
  </si>
  <si>
    <t>項目別測定局数</t>
    <rPh sb="0" eb="2">
      <t>コウモク</t>
    </rPh>
    <rPh sb="2" eb="3">
      <t>ベツ</t>
    </rPh>
    <rPh sb="3" eb="5">
      <t>ソクテイ</t>
    </rPh>
    <rPh sb="5" eb="6">
      <t>キョク</t>
    </rPh>
    <rPh sb="6" eb="7">
      <t>スウ</t>
    </rPh>
    <phoneticPr fontId="1"/>
  </si>
  <si>
    <t>一般市： 大気汚染防止法施行令では義務付けられていないが、自主的に常時監視を実施している市。守口市、茨木市、寝屋川市、松原市、柏原市、門真市、高石市、藤井寺市及び交野市の９市。</t>
    <rPh sb="29" eb="32">
      <t>ジシュテキ</t>
    </rPh>
    <rPh sb="33" eb="35">
      <t>ジョウジ</t>
    </rPh>
    <rPh sb="35" eb="37">
      <t>カンシ</t>
    </rPh>
    <rPh sb="38" eb="40">
      <t>ジッシ</t>
    </rPh>
    <rPh sb="50" eb="53">
      <t>イバラキシ</t>
    </rPh>
    <rPh sb="81" eb="84">
      <t>カタノシ</t>
    </rPh>
    <phoneticPr fontId="1"/>
  </si>
  <si>
    <t>政令市： 大気汚染防止法施行令により常時監視の実施が義務付けられている市。大阪市、堺市、豊中市、吹田市、高槻市、枚方市、八尾市及び東大阪市の８市。</t>
    <rPh sb="0" eb="3">
      <t>セイレイシ</t>
    </rPh>
    <rPh sb="5" eb="7">
      <t>タイキ</t>
    </rPh>
    <rPh sb="7" eb="9">
      <t>オセン</t>
    </rPh>
    <rPh sb="9" eb="11">
      <t>ボウシ</t>
    </rPh>
    <rPh sb="11" eb="12">
      <t>ホウ</t>
    </rPh>
    <rPh sb="12" eb="14">
      <t>シコウ</t>
    </rPh>
    <rPh sb="14" eb="15">
      <t>レイ</t>
    </rPh>
    <rPh sb="18" eb="20">
      <t>ジョウジ</t>
    </rPh>
    <rPh sb="20" eb="22">
      <t>カンシ</t>
    </rPh>
    <rPh sb="23" eb="25">
      <t>ジッシ</t>
    </rPh>
    <rPh sb="26" eb="28">
      <t>ギム</t>
    </rPh>
    <rPh sb="28" eb="29">
      <t>ヅ</t>
    </rPh>
    <rPh sb="35" eb="36">
      <t>シ</t>
    </rPh>
    <rPh sb="44" eb="47">
      <t>トヨナカシ</t>
    </rPh>
    <rPh sb="48" eb="51">
      <t>スイタシ</t>
    </rPh>
    <rPh sb="56" eb="59">
      <t>ヒラカタシ</t>
    </rPh>
    <rPh sb="60" eb="63">
      <t>ヤオシ</t>
    </rPh>
    <rPh sb="63" eb="64">
      <t>オヨ</t>
    </rPh>
    <phoneticPr fontId="1"/>
  </si>
  <si>
    <t>●</t>
    <phoneticPr fontId="1"/>
  </si>
  <si>
    <t>※</t>
    <phoneticPr fontId="1"/>
  </si>
  <si>
    <t>注　６） 表中の測定局数は、平成27(2015)年度内で測定を終了した局・項目を含む延べ数。</t>
    <rPh sb="8" eb="11">
      <t>ソクテイキョク</t>
    </rPh>
    <rPh sb="11" eb="12">
      <t>スウ</t>
    </rPh>
    <phoneticPr fontId="1"/>
  </si>
  <si>
    <t>注　１） 平成28(2016)年3月31日時点の状況。</t>
    <rPh sb="24" eb="26">
      <t>ジョウキョウ</t>
    </rPh>
    <phoneticPr fontId="1"/>
  </si>
  <si>
    <t>※</t>
    <phoneticPr fontId="1"/>
  </si>
  <si>
    <t xml:space="preserve"> 2-13　大気汚染常時監視測定局設置状況（2015(平成27)年度）     </t>
    <rPh sb="32" eb="33">
      <t>ネン</t>
    </rPh>
    <rPh sb="33" eb="34">
      <t>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</si>
</sst>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1"/>
      <name val="ＭＳ Ｐゴシック"/>
      <family val="3"/>
      <charset val="128"/>
    </font>
    <font>
      <sz val="6"/>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Border="1">
      <alignment vertical="center"/>
    </xf>
    <xf numFmtId="49" fontId="2" fillId="0" borderId="0" xfId="0" applyNumberFormat="1" applyFont="1" applyBorder="1" applyAlignment="1">
      <alignment horizontal="center" vertical="center"/>
    </xf>
    <xf numFmtId="176" fontId="2" fillId="0" borderId="0" xfId="0" applyNumberFormat="1" applyFont="1" applyBorder="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Fill="1" applyBorder="1" applyAlignment="1">
      <alignment vertical="center" textRotation="255"/>
    </xf>
    <xf numFmtId="49" fontId="3" fillId="0" borderId="1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textRotation="255"/>
    </xf>
    <xf numFmtId="0" fontId="2" fillId="0" borderId="9" xfId="0" applyFont="1" applyFill="1" applyBorder="1" applyAlignment="1">
      <alignment horizontal="center" vertical="center"/>
    </xf>
    <xf numFmtId="0" fontId="2" fillId="0" borderId="11" xfId="0" applyFont="1" applyFill="1" applyBorder="1">
      <alignment vertical="center"/>
    </xf>
    <xf numFmtId="176" fontId="2" fillId="0" borderId="11" xfId="0" applyNumberFormat="1" applyFont="1" applyFill="1" applyBorder="1">
      <alignment vertical="center"/>
    </xf>
    <xf numFmtId="0" fontId="2" fillId="0" borderId="12" xfId="0" applyFont="1" applyFill="1" applyBorder="1">
      <alignment vertical="center"/>
    </xf>
    <xf numFmtId="0" fontId="2" fillId="0" borderId="1" xfId="0" applyFont="1" applyFill="1" applyBorder="1">
      <alignment vertical="center"/>
    </xf>
    <xf numFmtId="176" fontId="2" fillId="0" borderId="1" xfId="0" applyNumberFormat="1" applyFont="1" applyFill="1" applyBorder="1">
      <alignment vertical="center"/>
    </xf>
    <xf numFmtId="0" fontId="2" fillId="0" borderId="14" xfId="0" applyFont="1" applyFill="1" applyBorder="1">
      <alignment vertical="center"/>
    </xf>
    <xf numFmtId="0" fontId="2" fillId="0" borderId="3" xfId="0" applyFont="1" applyFill="1" applyBorder="1" applyAlignment="1">
      <alignment horizontal="right" vertical="center"/>
    </xf>
    <xf numFmtId="0" fontId="2" fillId="0" borderId="1" xfId="0" applyNumberFormat="1" applyFont="1" applyFill="1" applyBorder="1" applyAlignment="1">
      <alignment horizontal="center" vertical="center"/>
    </xf>
    <xf numFmtId="0" fontId="2" fillId="0" borderId="6" xfId="0" applyFont="1" applyFill="1" applyBorder="1">
      <alignment vertical="center"/>
    </xf>
    <xf numFmtId="0" fontId="2" fillId="0" borderId="19" xfId="0" applyFont="1" applyFill="1" applyBorder="1" applyAlignment="1">
      <alignment horizontal="right" vertical="center"/>
    </xf>
    <xf numFmtId="0" fontId="2" fillId="0" borderId="22" xfId="0" applyNumberFormat="1" applyFont="1" applyFill="1" applyBorder="1" applyAlignment="1">
      <alignment horizontal="center" vertical="center"/>
    </xf>
    <xf numFmtId="0" fontId="2" fillId="0" borderId="23" xfId="0" applyFont="1" applyFill="1" applyBorder="1">
      <alignment vertical="center"/>
    </xf>
    <xf numFmtId="49" fontId="2" fillId="0" borderId="1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36" xfId="0" applyFont="1" applyFill="1" applyBorder="1" applyAlignment="1">
      <alignment vertical="center"/>
    </xf>
    <xf numFmtId="0" fontId="4" fillId="0" borderId="39" xfId="0" applyFont="1" applyFill="1" applyBorder="1" applyAlignment="1">
      <alignment horizontal="right" vertical="center"/>
    </xf>
    <xf numFmtId="0" fontId="4" fillId="0" borderId="11" xfId="0" applyNumberFormat="1" applyFont="1" applyFill="1" applyBorder="1" applyAlignment="1">
      <alignment horizontal="center" vertical="center"/>
    </xf>
    <xf numFmtId="0" fontId="4" fillId="0" borderId="26" xfId="0" applyFont="1" applyFill="1" applyBorder="1">
      <alignment vertical="center"/>
    </xf>
    <xf numFmtId="0" fontId="4" fillId="0" borderId="19" xfId="0" applyFont="1" applyFill="1" applyBorder="1" applyAlignment="1">
      <alignment horizontal="right" vertical="center"/>
    </xf>
    <xf numFmtId="0" fontId="4" fillId="0" borderId="22" xfId="0" applyNumberFormat="1" applyFont="1" applyFill="1" applyBorder="1" applyAlignment="1">
      <alignment horizontal="center" vertical="center"/>
    </xf>
    <xf numFmtId="0" fontId="4" fillId="0" borderId="23" xfId="0" applyFont="1" applyFill="1" applyBorder="1">
      <alignment vertical="center"/>
    </xf>
    <xf numFmtId="0" fontId="2" fillId="0" borderId="0" xfId="0" applyFont="1" applyAlignment="1">
      <alignment horizontal="center" vertical="center"/>
    </xf>
    <xf numFmtId="0" fontId="4" fillId="0" borderId="38"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21" xfId="0" applyFont="1" applyFill="1" applyBorder="1" applyAlignment="1">
      <alignment horizontal="right" vertical="center"/>
    </xf>
    <xf numFmtId="0" fontId="4" fillId="0" borderId="22" xfId="0" applyFont="1" applyFill="1" applyBorder="1" applyAlignment="1">
      <alignment horizontal="right" vertical="center"/>
    </xf>
    <xf numFmtId="176" fontId="4" fillId="0" borderId="27"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4" xfId="0" applyFont="1" applyFill="1" applyBorder="1" applyAlignment="1">
      <alignment horizontal="right" vertical="center"/>
    </xf>
    <xf numFmtId="176" fontId="2" fillId="0" borderId="2" xfId="0" applyNumberFormat="1" applyFont="1" applyFill="1" applyBorder="1" applyAlignment="1">
      <alignment horizontal="center" vertical="center"/>
    </xf>
    <xf numFmtId="176" fontId="2" fillId="0" borderId="16"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176" fontId="2" fillId="0" borderId="25" xfId="0" applyNumberFormat="1" applyFont="1" applyFill="1" applyBorder="1" applyAlignment="1">
      <alignment horizontal="center" vertical="center"/>
    </xf>
    <xf numFmtId="0" fontId="2" fillId="0" borderId="20" xfId="0" applyFont="1" applyFill="1" applyBorder="1" applyAlignment="1">
      <alignment horizontal="right" vertical="center"/>
    </xf>
    <xf numFmtId="0" fontId="2" fillId="0" borderId="21" xfId="0" applyFont="1" applyFill="1" applyBorder="1" applyAlignment="1">
      <alignment horizontal="right" vertical="center"/>
    </xf>
    <xf numFmtId="0" fontId="4" fillId="0" borderId="32"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8" xfId="0" applyFont="1" applyFill="1" applyBorder="1" applyAlignment="1">
      <alignment horizontal="center"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0" xfId="0" applyFont="1" applyBorder="1" applyAlignment="1">
      <alignment horizontal="righ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 xfId="0" applyFont="1" applyFill="1" applyBorder="1" applyAlignment="1">
      <alignment vertical="center"/>
    </xf>
    <xf numFmtId="0" fontId="2" fillId="0" borderId="36"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8"/>
  <sheetViews>
    <sheetView tabSelected="1" view="pageBreakPreview" zoomScale="70" zoomScaleNormal="100" zoomScaleSheetLayoutView="70" workbookViewId="0">
      <selection sqref="A1:X1"/>
    </sheetView>
  </sheetViews>
  <sheetFormatPr defaultColWidth="3.625" defaultRowHeight="14.25" x14ac:dyDescent="0.15"/>
  <cols>
    <col min="1" max="1" width="11.25" style="1" customWidth="1"/>
    <col min="2" max="2" width="19.25" style="1" customWidth="1"/>
    <col min="3" max="3" width="4.75" style="1" customWidth="1"/>
    <col min="4" max="4" width="33.25" style="1" customWidth="1"/>
    <col min="5" max="5" width="39.25" style="1" customWidth="1"/>
    <col min="6" max="7" width="5.75" style="1" customWidth="1"/>
    <col min="8" max="15" width="3.625" style="1" customWidth="1"/>
    <col min="16" max="16" width="3.625" style="9" customWidth="1"/>
    <col min="17" max="20" width="3.625" style="1" customWidth="1"/>
    <col min="21" max="21" width="5.125" style="1" customWidth="1"/>
    <col min="22" max="23" width="4.625" style="1" customWidth="1"/>
    <col min="24" max="24" width="35.75" style="1" customWidth="1"/>
    <col min="25" max="25" width="8.375" style="1" customWidth="1"/>
    <col min="26" max="16384" width="3.625" style="1"/>
  </cols>
  <sheetData>
    <row r="1" spans="1:24" x14ac:dyDescent="0.15">
      <c r="A1" s="38" t="s">
        <v>366</v>
      </c>
      <c r="B1" s="38"/>
      <c r="C1" s="38"/>
      <c r="D1" s="38"/>
      <c r="E1" s="38"/>
      <c r="F1" s="38"/>
      <c r="G1" s="38"/>
      <c r="H1" s="38"/>
      <c r="I1" s="38"/>
      <c r="J1" s="38"/>
      <c r="K1" s="38"/>
      <c r="L1" s="38"/>
      <c r="M1" s="38"/>
      <c r="N1" s="38"/>
      <c r="O1" s="38"/>
      <c r="P1" s="38"/>
      <c r="Q1" s="38"/>
      <c r="R1" s="38"/>
      <c r="S1" s="38"/>
      <c r="T1" s="38"/>
      <c r="U1" s="38"/>
      <c r="V1" s="38"/>
      <c r="W1" s="38"/>
      <c r="X1" s="38"/>
    </row>
    <row r="2" spans="1:24" ht="15" thickBot="1" x14ac:dyDescent="0.2">
      <c r="S2" s="66"/>
      <c r="T2" s="66"/>
      <c r="U2" s="66"/>
      <c r="V2" s="66"/>
      <c r="W2" s="66"/>
      <c r="X2" s="66"/>
    </row>
    <row r="3" spans="1:24" ht="222.75" customHeight="1" thickBot="1" x14ac:dyDescent="0.2">
      <c r="A3" s="77" t="s">
        <v>0</v>
      </c>
      <c r="B3" s="78"/>
      <c r="C3" s="14" t="s">
        <v>76</v>
      </c>
      <c r="D3" s="14" t="s">
        <v>1</v>
      </c>
      <c r="E3" s="14" t="s">
        <v>261</v>
      </c>
      <c r="F3" s="15" t="s">
        <v>262</v>
      </c>
      <c r="G3" s="15" t="s">
        <v>263</v>
      </c>
      <c r="H3" s="10" t="s">
        <v>334</v>
      </c>
      <c r="I3" s="10" t="s">
        <v>5</v>
      </c>
      <c r="J3" s="10" t="s">
        <v>304</v>
      </c>
      <c r="K3" s="10" t="s">
        <v>4</v>
      </c>
      <c r="L3" s="10" t="s">
        <v>335</v>
      </c>
      <c r="M3" s="10" t="s">
        <v>2</v>
      </c>
      <c r="N3" s="10" t="s">
        <v>3</v>
      </c>
      <c r="O3" s="10" t="s">
        <v>6</v>
      </c>
      <c r="P3" s="10" t="s">
        <v>266</v>
      </c>
      <c r="Q3" s="10" t="s">
        <v>267</v>
      </c>
      <c r="R3" s="10" t="s">
        <v>322</v>
      </c>
      <c r="S3" s="10" t="s">
        <v>323</v>
      </c>
      <c r="T3" s="10" t="s">
        <v>7</v>
      </c>
      <c r="U3" s="10" t="s">
        <v>268</v>
      </c>
      <c r="V3" s="10" t="s">
        <v>306</v>
      </c>
      <c r="W3" s="15" t="s">
        <v>305</v>
      </c>
      <c r="X3" s="16" t="s">
        <v>264</v>
      </c>
    </row>
    <row r="4" spans="1:24" ht="15.95" customHeight="1" x14ac:dyDescent="0.15">
      <c r="A4" s="74" t="s">
        <v>343</v>
      </c>
      <c r="B4" s="63" t="s">
        <v>8</v>
      </c>
      <c r="C4" s="17">
        <v>1</v>
      </c>
      <c r="D4" s="17" t="s">
        <v>177</v>
      </c>
      <c r="E4" s="17" t="s">
        <v>77</v>
      </c>
      <c r="F4" s="17" t="s">
        <v>296</v>
      </c>
      <c r="G4" s="17" t="s">
        <v>152</v>
      </c>
      <c r="H4" s="11" t="s">
        <v>9</v>
      </c>
      <c r="I4" s="11" t="s">
        <v>9</v>
      </c>
      <c r="J4" s="11" t="s">
        <v>361</v>
      </c>
      <c r="K4" s="11" t="s">
        <v>9</v>
      </c>
      <c r="L4" s="11" t="s">
        <v>9</v>
      </c>
      <c r="M4" s="11" t="s">
        <v>9</v>
      </c>
      <c r="N4" s="11" t="s">
        <v>9</v>
      </c>
      <c r="O4" s="11" t="s">
        <v>9</v>
      </c>
      <c r="P4" s="11" t="s">
        <v>9</v>
      </c>
      <c r="Q4" s="11" t="s">
        <v>9</v>
      </c>
      <c r="R4" s="11" t="s">
        <v>9</v>
      </c>
      <c r="S4" s="11" t="s">
        <v>9</v>
      </c>
      <c r="T4" s="11"/>
      <c r="U4" s="17" t="s">
        <v>10</v>
      </c>
      <c r="V4" s="18">
        <v>20</v>
      </c>
      <c r="W4" s="18">
        <v>33</v>
      </c>
      <c r="X4" s="19"/>
    </row>
    <row r="5" spans="1:24" ht="15.95" customHeight="1" x14ac:dyDescent="0.15">
      <c r="A5" s="75"/>
      <c r="B5" s="64"/>
      <c r="C5" s="20">
        <v>2</v>
      </c>
      <c r="D5" s="20" t="s">
        <v>178</v>
      </c>
      <c r="E5" s="20" t="s">
        <v>179</v>
      </c>
      <c r="F5" s="20" t="s">
        <v>297</v>
      </c>
      <c r="G5" s="20" t="s">
        <v>180</v>
      </c>
      <c r="H5" s="12" t="s">
        <v>9</v>
      </c>
      <c r="I5" s="12" t="s">
        <v>9</v>
      </c>
      <c r="J5" s="12" t="s">
        <v>329</v>
      </c>
      <c r="K5" s="12"/>
      <c r="L5" s="12" t="s">
        <v>9</v>
      </c>
      <c r="M5" s="12" t="s">
        <v>9</v>
      </c>
      <c r="N5" s="12" t="s">
        <v>9</v>
      </c>
      <c r="O5" s="12" t="s">
        <v>9</v>
      </c>
      <c r="P5" s="12" t="s">
        <v>9</v>
      </c>
      <c r="Q5" s="12" t="s">
        <v>9</v>
      </c>
      <c r="R5" s="12"/>
      <c r="S5" s="12"/>
      <c r="T5" s="12" t="s">
        <v>9</v>
      </c>
      <c r="U5" s="20" t="s">
        <v>11</v>
      </c>
      <c r="V5" s="21">
        <v>4</v>
      </c>
      <c r="W5" s="21">
        <v>11</v>
      </c>
      <c r="X5" s="22" t="s">
        <v>181</v>
      </c>
    </row>
    <row r="6" spans="1:24" ht="15.95" customHeight="1" x14ac:dyDescent="0.15">
      <c r="A6" s="75"/>
      <c r="B6" s="64"/>
      <c r="C6" s="20">
        <v>3</v>
      </c>
      <c r="D6" s="20" t="s">
        <v>182</v>
      </c>
      <c r="E6" s="20" t="s">
        <v>280</v>
      </c>
      <c r="F6" s="20" t="s">
        <v>297</v>
      </c>
      <c r="G6" s="20" t="s">
        <v>164</v>
      </c>
      <c r="H6" s="12" t="s">
        <v>9</v>
      </c>
      <c r="I6" s="12" t="s">
        <v>9</v>
      </c>
      <c r="J6" s="12" t="s">
        <v>329</v>
      </c>
      <c r="K6" s="12" t="s">
        <v>9</v>
      </c>
      <c r="L6" s="12"/>
      <c r="M6" s="12"/>
      <c r="N6" s="12"/>
      <c r="O6" s="12"/>
      <c r="P6" s="12" t="s">
        <v>9</v>
      </c>
      <c r="Q6" s="12"/>
      <c r="R6" s="12"/>
      <c r="S6" s="12"/>
      <c r="T6" s="12"/>
      <c r="U6" s="20" t="s">
        <v>10</v>
      </c>
      <c r="V6" s="21">
        <v>10</v>
      </c>
      <c r="W6" s="21">
        <v>15</v>
      </c>
      <c r="X6" s="22"/>
    </row>
    <row r="7" spans="1:24" ht="15.95" customHeight="1" x14ac:dyDescent="0.15">
      <c r="A7" s="75"/>
      <c r="B7" s="64"/>
      <c r="C7" s="20">
        <v>4</v>
      </c>
      <c r="D7" s="20" t="s">
        <v>183</v>
      </c>
      <c r="E7" s="20" t="s">
        <v>78</v>
      </c>
      <c r="F7" s="20" t="s">
        <v>297</v>
      </c>
      <c r="G7" s="20" t="s">
        <v>153</v>
      </c>
      <c r="H7" s="12" t="s">
        <v>9</v>
      </c>
      <c r="I7" s="12" t="s">
        <v>9</v>
      </c>
      <c r="J7" s="12" t="s">
        <v>329</v>
      </c>
      <c r="K7" s="12" t="s">
        <v>9</v>
      </c>
      <c r="L7" s="12"/>
      <c r="M7" s="12" t="s">
        <v>9</v>
      </c>
      <c r="N7" s="12"/>
      <c r="O7" s="12" t="s">
        <v>9</v>
      </c>
      <c r="P7" s="12" t="s">
        <v>9</v>
      </c>
      <c r="Q7" s="12"/>
      <c r="R7" s="12"/>
      <c r="S7" s="12" t="s">
        <v>9</v>
      </c>
      <c r="T7" s="12"/>
      <c r="U7" s="20" t="s">
        <v>10</v>
      </c>
      <c r="V7" s="21">
        <v>10</v>
      </c>
      <c r="W7" s="21">
        <v>44</v>
      </c>
      <c r="X7" s="22"/>
    </row>
    <row r="8" spans="1:24" ht="15.95" customHeight="1" x14ac:dyDescent="0.15">
      <c r="A8" s="75"/>
      <c r="B8" s="64"/>
      <c r="C8" s="20">
        <v>5</v>
      </c>
      <c r="D8" s="20" t="s">
        <v>184</v>
      </c>
      <c r="E8" s="20" t="s">
        <v>79</v>
      </c>
      <c r="F8" s="20" t="s">
        <v>297</v>
      </c>
      <c r="G8" s="20" t="s">
        <v>153</v>
      </c>
      <c r="H8" s="12" t="s">
        <v>9</v>
      </c>
      <c r="I8" s="12" t="s">
        <v>9</v>
      </c>
      <c r="J8" s="12" t="s">
        <v>9</v>
      </c>
      <c r="K8" s="12" t="s">
        <v>9</v>
      </c>
      <c r="L8" s="12" t="s">
        <v>9</v>
      </c>
      <c r="M8" s="12"/>
      <c r="N8" s="12"/>
      <c r="O8" s="12" t="s">
        <v>9</v>
      </c>
      <c r="P8" s="12" t="s">
        <v>9</v>
      </c>
      <c r="Q8" s="12" t="s">
        <v>9</v>
      </c>
      <c r="R8" s="12"/>
      <c r="S8" s="12" t="s">
        <v>329</v>
      </c>
      <c r="T8" s="12"/>
      <c r="U8" s="20" t="s">
        <v>10</v>
      </c>
      <c r="V8" s="21">
        <v>16</v>
      </c>
      <c r="W8" s="21">
        <v>29</v>
      </c>
      <c r="X8" s="22"/>
    </row>
    <row r="9" spans="1:24" ht="15.95" customHeight="1" x14ac:dyDescent="0.15">
      <c r="A9" s="75"/>
      <c r="B9" s="64"/>
      <c r="C9" s="20">
        <v>6</v>
      </c>
      <c r="D9" s="20" t="s">
        <v>185</v>
      </c>
      <c r="E9" s="20" t="s">
        <v>80</v>
      </c>
      <c r="F9" s="20" t="s">
        <v>299</v>
      </c>
      <c r="G9" s="20" t="s">
        <v>153</v>
      </c>
      <c r="H9" s="12" t="s">
        <v>9</v>
      </c>
      <c r="I9" s="12" t="s">
        <v>9</v>
      </c>
      <c r="J9" s="12" t="s">
        <v>329</v>
      </c>
      <c r="K9" s="12" t="s">
        <v>9</v>
      </c>
      <c r="L9" s="12"/>
      <c r="M9" s="12" t="s">
        <v>9</v>
      </c>
      <c r="N9" s="12"/>
      <c r="O9" s="12" t="s">
        <v>9</v>
      </c>
      <c r="P9" s="12"/>
      <c r="Q9" s="12"/>
      <c r="R9" s="12"/>
      <c r="S9" s="12"/>
      <c r="T9" s="12"/>
      <c r="U9" s="20" t="s">
        <v>10</v>
      </c>
      <c r="V9" s="21">
        <v>16</v>
      </c>
      <c r="W9" s="21">
        <v>18</v>
      </c>
      <c r="X9" s="22"/>
    </row>
    <row r="10" spans="1:24" ht="15.95" customHeight="1" x14ac:dyDescent="0.15">
      <c r="A10" s="75"/>
      <c r="B10" s="64"/>
      <c r="C10" s="20">
        <v>7</v>
      </c>
      <c r="D10" s="20" t="s">
        <v>186</v>
      </c>
      <c r="E10" s="20" t="s">
        <v>81</v>
      </c>
      <c r="F10" s="20" t="s">
        <v>299</v>
      </c>
      <c r="G10" s="20" t="s">
        <v>154</v>
      </c>
      <c r="H10" s="12" t="s">
        <v>9</v>
      </c>
      <c r="I10" s="12" t="s">
        <v>9</v>
      </c>
      <c r="J10" s="12" t="s">
        <v>329</v>
      </c>
      <c r="K10" s="12" t="s">
        <v>9</v>
      </c>
      <c r="L10" s="12" t="s">
        <v>9</v>
      </c>
      <c r="M10" s="12"/>
      <c r="N10" s="12"/>
      <c r="O10" s="12" t="s">
        <v>9</v>
      </c>
      <c r="P10" s="12" t="s">
        <v>9</v>
      </c>
      <c r="Q10" s="12" t="s">
        <v>9</v>
      </c>
      <c r="R10" s="12"/>
      <c r="S10" s="12" t="s">
        <v>9</v>
      </c>
      <c r="T10" s="12"/>
      <c r="U10" s="20" t="s">
        <v>10</v>
      </c>
      <c r="V10" s="21">
        <v>10</v>
      </c>
      <c r="W10" s="21">
        <v>15</v>
      </c>
      <c r="X10" s="22"/>
    </row>
    <row r="11" spans="1:24" ht="15.95" customHeight="1" x14ac:dyDescent="0.15">
      <c r="A11" s="75"/>
      <c r="B11" s="64"/>
      <c r="C11" s="20">
        <v>8</v>
      </c>
      <c r="D11" s="20" t="s">
        <v>187</v>
      </c>
      <c r="E11" s="20" t="s">
        <v>82</v>
      </c>
      <c r="F11" s="20" t="s">
        <v>299</v>
      </c>
      <c r="G11" s="20" t="s">
        <v>155</v>
      </c>
      <c r="H11" s="12" t="s">
        <v>9</v>
      </c>
      <c r="I11" s="12" t="s">
        <v>9</v>
      </c>
      <c r="J11" s="12" t="s">
        <v>9</v>
      </c>
      <c r="K11" s="12" t="s">
        <v>9</v>
      </c>
      <c r="L11" s="12"/>
      <c r="M11" s="12"/>
      <c r="N11" s="12"/>
      <c r="O11" s="12" t="s">
        <v>9</v>
      </c>
      <c r="P11" s="12" t="s">
        <v>9</v>
      </c>
      <c r="Q11" s="12"/>
      <c r="R11" s="12"/>
      <c r="S11" s="12"/>
      <c r="T11" s="12"/>
      <c r="U11" s="20" t="s">
        <v>10</v>
      </c>
      <c r="V11" s="21">
        <v>17</v>
      </c>
      <c r="W11" s="21">
        <v>27</v>
      </c>
      <c r="X11" s="22"/>
    </row>
    <row r="12" spans="1:24" ht="15.95" customHeight="1" x14ac:dyDescent="0.15">
      <c r="A12" s="75"/>
      <c r="B12" s="64"/>
      <c r="C12" s="20">
        <v>9</v>
      </c>
      <c r="D12" s="20" t="s">
        <v>188</v>
      </c>
      <c r="E12" s="20" t="s">
        <v>83</v>
      </c>
      <c r="F12" s="20" t="s">
        <v>300</v>
      </c>
      <c r="G12" s="20" t="s">
        <v>156</v>
      </c>
      <c r="H12" s="12" t="s">
        <v>9</v>
      </c>
      <c r="I12" s="12" t="s">
        <v>9</v>
      </c>
      <c r="J12" s="12" t="s">
        <v>9</v>
      </c>
      <c r="K12" s="12" t="s">
        <v>9</v>
      </c>
      <c r="L12" s="12"/>
      <c r="M12" s="12"/>
      <c r="N12" s="12"/>
      <c r="O12" s="12" t="s">
        <v>9</v>
      </c>
      <c r="P12" s="12"/>
      <c r="Q12" s="12"/>
      <c r="R12" s="12"/>
      <c r="S12" s="12"/>
      <c r="T12" s="12"/>
      <c r="U12" s="20" t="s">
        <v>10</v>
      </c>
      <c r="V12" s="21">
        <v>4</v>
      </c>
      <c r="W12" s="21">
        <v>15</v>
      </c>
      <c r="X12" s="22"/>
    </row>
    <row r="13" spans="1:24" ht="15.95" customHeight="1" x14ac:dyDescent="0.15">
      <c r="A13" s="75"/>
      <c r="B13" s="64"/>
      <c r="C13" s="20">
        <v>10</v>
      </c>
      <c r="D13" s="20" t="s">
        <v>189</v>
      </c>
      <c r="E13" s="20" t="s">
        <v>190</v>
      </c>
      <c r="F13" s="20" t="s">
        <v>299</v>
      </c>
      <c r="G13" s="20" t="s">
        <v>156</v>
      </c>
      <c r="H13" s="12" t="s">
        <v>9</v>
      </c>
      <c r="I13" s="12" t="s">
        <v>9</v>
      </c>
      <c r="J13" s="12" t="s">
        <v>9</v>
      </c>
      <c r="K13" s="12" t="s">
        <v>9</v>
      </c>
      <c r="L13" s="12" t="s">
        <v>9</v>
      </c>
      <c r="M13" s="12"/>
      <c r="N13" s="12"/>
      <c r="O13" s="12" t="s">
        <v>9</v>
      </c>
      <c r="P13" s="12"/>
      <c r="Q13" s="12"/>
      <c r="R13" s="12"/>
      <c r="S13" s="12"/>
      <c r="T13" s="12"/>
      <c r="U13" s="20" t="s">
        <v>10</v>
      </c>
      <c r="V13" s="21">
        <v>16</v>
      </c>
      <c r="W13" s="21">
        <v>23</v>
      </c>
      <c r="X13" s="22"/>
    </row>
    <row r="14" spans="1:24" ht="15.95" customHeight="1" x14ac:dyDescent="0.15">
      <c r="A14" s="75"/>
      <c r="B14" s="64"/>
      <c r="C14" s="20">
        <v>11</v>
      </c>
      <c r="D14" s="20" t="s">
        <v>191</v>
      </c>
      <c r="E14" s="20" t="s">
        <v>192</v>
      </c>
      <c r="F14" s="20" t="s">
        <v>299</v>
      </c>
      <c r="G14" s="20" t="s">
        <v>157</v>
      </c>
      <c r="H14" s="12" t="s">
        <v>9</v>
      </c>
      <c r="I14" s="12" t="s">
        <v>9</v>
      </c>
      <c r="J14" s="12" t="s">
        <v>329</v>
      </c>
      <c r="K14" s="12" t="s">
        <v>9</v>
      </c>
      <c r="L14" s="12"/>
      <c r="M14" s="12"/>
      <c r="N14" s="12"/>
      <c r="O14" s="12" t="s">
        <v>9</v>
      </c>
      <c r="P14" s="12"/>
      <c r="Q14" s="12"/>
      <c r="R14" s="12"/>
      <c r="S14" s="12"/>
      <c r="T14" s="12"/>
      <c r="U14" s="20" t="s">
        <v>10</v>
      </c>
      <c r="V14" s="21">
        <v>18</v>
      </c>
      <c r="W14" s="21">
        <v>21</v>
      </c>
      <c r="X14" s="22"/>
    </row>
    <row r="15" spans="1:24" ht="15.95" customHeight="1" x14ac:dyDescent="0.15">
      <c r="A15" s="75"/>
      <c r="B15" s="64"/>
      <c r="C15" s="20">
        <v>12</v>
      </c>
      <c r="D15" s="20" t="s">
        <v>193</v>
      </c>
      <c r="E15" s="20" t="s">
        <v>84</v>
      </c>
      <c r="F15" s="20" t="s">
        <v>297</v>
      </c>
      <c r="G15" s="20" t="s">
        <v>158</v>
      </c>
      <c r="H15" s="12" t="s">
        <v>9</v>
      </c>
      <c r="I15" s="12" t="s">
        <v>9</v>
      </c>
      <c r="J15" s="12" t="s">
        <v>9</v>
      </c>
      <c r="K15" s="12" t="s">
        <v>9</v>
      </c>
      <c r="L15" s="12" t="s">
        <v>9</v>
      </c>
      <c r="M15" s="12" t="s">
        <v>9</v>
      </c>
      <c r="N15" s="12"/>
      <c r="O15" s="12" t="s">
        <v>9</v>
      </c>
      <c r="P15" s="12" t="s">
        <v>9</v>
      </c>
      <c r="Q15" s="12" t="s">
        <v>9</v>
      </c>
      <c r="R15" s="12"/>
      <c r="S15" s="12" t="s">
        <v>9</v>
      </c>
      <c r="T15" s="12"/>
      <c r="U15" s="20" t="s">
        <v>10</v>
      </c>
      <c r="V15" s="21">
        <v>30</v>
      </c>
      <c r="W15" s="21">
        <v>35</v>
      </c>
      <c r="X15" s="22"/>
    </row>
    <row r="16" spans="1:24" ht="15.95" customHeight="1" x14ac:dyDescent="0.15">
      <c r="A16" s="75"/>
      <c r="B16" s="64"/>
      <c r="C16" s="20">
        <v>13</v>
      </c>
      <c r="D16" s="20" t="s">
        <v>194</v>
      </c>
      <c r="E16" s="20" t="s">
        <v>85</v>
      </c>
      <c r="F16" s="20" t="s">
        <v>299</v>
      </c>
      <c r="G16" s="20" t="s">
        <v>159</v>
      </c>
      <c r="H16" s="12" t="s">
        <v>9</v>
      </c>
      <c r="I16" s="12" t="s">
        <v>9</v>
      </c>
      <c r="J16" s="12" t="s">
        <v>329</v>
      </c>
      <c r="K16" s="12" t="s">
        <v>9</v>
      </c>
      <c r="L16" s="12"/>
      <c r="M16" s="12"/>
      <c r="N16" s="12"/>
      <c r="O16" s="12" t="s">
        <v>9</v>
      </c>
      <c r="P16" s="12"/>
      <c r="Q16" s="12"/>
      <c r="R16" s="12"/>
      <c r="S16" s="12"/>
      <c r="T16" s="12"/>
      <c r="U16" s="20" t="s">
        <v>10</v>
      </c>
      <c r="V16" s="21">
        <v>5</v>
      </c>
      <c r="W16" s="21">
        <v>11</v>
      </c>
      <c r="X16" s="22"/>
    </row>
    <row r="17" spans="1:24" ht="15.95" customHeight="1" x14ac:dyDescent="0.15">
      <c r="A17" s="75"/>
      <c r="B17" s="64"/>
      <c r="C17" s="20">
        <v>14</v>
      </c>
      <c r="D17" s="20" t="s">
        <v>195</v>
      </c>
      <c r="E17" s="20" t="s">
        <v>281</v>
      </c>
      <c r="F17" s="20" t="s">
        <v>299</v>
      </c>
      <c r="G17" s="20" t="s">
        <v>159</v>
      </c>
      <c r="H17" s="12" t="s">
        <v>9</v>
      </c>
      <c r="I17" s="12" t="s">
        <v>9</v>
      </c>
      <c r="J17" s="12" t="s">
        <v>9</v>
      </c>
      <c r="K17" s="12" t="s">
        <v>9</v>
      </c>
      <c r="L17" s="12"/>
      <c r="M17" s="12"/>
      <c r="N17" s="12"/>
      <c r="O17" s="12" t="s">
        <v>9</v>
      </c>
      <c r="P17" s="12"/>
      <c r="Q17" s="12"/>
      <c r="R17" s="12"/>
      <c r="S17" s="12"/>
      <c r="T17" s="12"/>
      <c r="U17" s="20" t="s">
        <v>10</v>
      </c>
      <c r="V17" s="21">
        <v>10</v>
      </c>
      <c r="W17" s="21">
        <v>16</v>
      </c>
      <c r="X17" s="22"/>
    </row>
    <row r="18" spans="1:24" ht="15.95" customHeight="1" x14ac:dyDescent="0.15">
      <c r="A18" s="75"/>
      <c r="B18" s="64"/>
      <c r="C18" s="20">
        <v>15</v>
      </c>
      <c r="D18" s="20" t="s">
        <v>196</v>
      </c>
      <c r="E18" s="20" t="s">
        <v>282</v>
      </c>
      <c r="F18" s="20" t="s">
        <v>299</v>
      </c>
      <c r="G18" s="20" t="s">
        <v>197</v>
      </c>
      <c r="H18" s="12" t="s">
        <v>9</v>
      </c>
      <c r="I18" s="12" t="s">
        <v>9</v>
      </c>
      <c r="J18" s="12" t="s">
        <v>9</v>
      </c>
      <c r="K18" s="12" t="s">
        <v>9</v>
      </c>
      <c r="L18" s="12"/>
      <c r="M18" s="12"/>
      <c r="N18" s="12"/>
      <c r="O18" s="12" t="s">
        <v>9</v>
      </c>
      <c r="P18" s="12" t="s">
        <v>9</v>
      </c>
      <c r="Q18" s="12"/>
      <c r="R18" s="12"/>
      <c r="S18" s="12" t="s">
        <v>9</v>
      </c>
      <c r="T18" s="12"/>
      <c r="U18" s="20" t="s">
        <v>10</v>
      </c>
      <c r="V18" s="21">
        <v>5</v>
      </c>
      <c r="W18" s="21">
        <v>18</v>
      </c>
      <c r="X18" s="22"/>
    </row>
    <row r="19" spans="1:24" ht="15.95" customHeight="1" x14ac:dyDescent="0.15">
      <c r="A19" s="75"/>
      <c r="B19" s="64"/>
      <c r="C19" s="20">
        <v>16</v>
      </c>
      <c r="D19" s="20" t="s">
        <v>198</v>
      </c>
      <c r="E19" s="20" t="s">
        <v>270</v>
      </c>
      <c r="F19" s="20" t="s">
        <v>299</v>
      </c>
      <c r="G19" s="20" t="s">
        <v>199</v>
      </c>
      <c r="H19" s="12" t="s">
        <v>9</v>
      </c>
      <c r="I19" s="12" t="s">
        <v>9</v>
      </c>
      <c r="J19" s="12" t="s">
        <v>9</v>
      </c>
      <c r="K19" s="12" t="s">
        <v>9</v>
      </c>
      <c r="L19" s="12"/>
      <c r="M19" s="12"/>
      <c r="N19" s="12"/>
      <c r="O19" s="12" t="s">
        <v>9</v>
      </c>
      <c r="P19" s="12"/>
      <c r="Q19" s="12"/>
      <c r="R19" s="12"/>
      <c r="S19" s="12"/>
      <c r="T19" s="12"/>
      <c r="U19" s="20" t="s">
        <v>10</v>
      </c>
      <c r="V19" s="21">
        <v>5</v>
      </c>
      <c r="W19" s="21">
        <v>13</v>
      </c>
      <c r="X19" s="22"/>
    </row>
    <row r="20" spans="1:24" ht="15.95" customHeight="1" x14ac:dyDescent="0.15">
      <c r="A20" s="75"/>
      <c r="B20" s="64"/>
      <c r="C20" s="20">
        <v>17</v>
      </c>
      <c r="D20" s="20" t="s">
        <v>200</v>
      </c>
      <c r="E20" s="20" t="s">
        <v>86</v>
      </c>
      <c r="F20" s="20" t="s">
        <v>299</v>
      </c>
      <c r="G20" s="20" t="s">
        <v>201</v>
      </c>
      <c r="H20" s="12" t="s">
        <v>9</v>
      </c>
      <c r="I20" s="12" t="s">
        <v>9</v>
      </c>
      <c r="J20" s="12" t="s">
        <v>329</v>
      </c>
      <c r="K20" s="12" t="s">
        <v>9</v>
      </c>
      <c r="L20" s="12"/>
      <c r="M20" s="12"/>
      <c r="N20" s="12"/>
      <c r="O20" s="12" t="s">
        <v>9</v>
      </c>
      <c r="P20" s="12" t="s">
        <v>9</v>
      </c>
      <c r="Q20" s="12"/>
      <c r="R20" s="12"/>
      <c r="S20" s="12"/>
      <c r="T20" s="12"/>
      <c r="U20" s="20" t="s">
        <v>10</v>
      </c>
      <c r="V20" s="21">
        <v>9</v>
      </c>
      <c r="W20" s="21">
        <v>45</v>
      </c>
      <c r="X20" s="22"/>
    </row>
    <row r="21" spans="1:24" ht="15.95" customHeight="1" x14ac:dyDescent="0.15">
      <c r="A21" s="75"/>
      <c r="B21" s="64"/>
      <c r="C21" s="20">
        <v>18</v>
      </c>
      <c r="D21" s="20" t="s">
        <v>202</v>
      </c>
      <c r="E21" s="20" t="s">
        <v>87</v>
      </c>
      <c r="F21" s="20" t="s">
        <v>299</v>
      </c>
      <c r="G21" s="20" t="s">
        <v>203</v>
      </c>
      <c r="H21" s="12" t="s">
        <v>9</v>
      </c>
      <c r="I21" s="12" t="s">
        <v>9</v>
      </c>
      <c r="J21" s="12" t="s">
        <v>329</v>
      </c>
      <c r="K21" s="12" t="s">
        <v>9</v>
      </c>
      <c r="L21" s="12" t="s">
        <v>9</v>
      </c>
      <c r="M21" s="12" t="s">
        <v>9</v>
      </c>
      <c r="N21" s="12"/>
      <c r="O21" s="12" t="s">
        <v>9</v>
      </c>
      <c r="P21" s="12" t="s">
        <v>9</v>
      </c>
      <c r="Q21" s="12" t="s">
        <v>9</v>
      </c>
      <c r="R21" s="12"/>
      <c r="S21" s="12"/>
      <c r="T21" s="12"/>
      <c r="U21" s="20" t="s">
        <v>10</v>
      </c>
      <c r="V21" s="21">
        <v>5</v>
      </c>
      <c r="W21" s="21">
        <v>10</v>
      </c>
      <c r="X21" s="22"/>
    </row>
    <row r="22" spans="1:24" ht="15.95" customHeight="1" x14ac:dyDescent="0.15">
      <c r="A22" s="75"/>
      <c r="B22" s="64"/>
      <c r="C22" s="20">
        <v>19</v>
      </c>
      <c r="D22" s="20" t="s">
        <v>204</v>
      </c>
      <c r="E22" s="20" t="s">
        <v>283</v>
      </c>
      <c r="F22" s="20" t="s">
        <v>299</v>
      </c>
      <c r="G22" s="20" t="s">
        <v>160</v>
      </c>
      <c r="H22" s="12" t="s">
        <v>9</v>
      </c>
      <c r="I22" s="12" t="s">
        <v>9</v>
      </c>
      <c r="J22" s="12" t="s">
        <v>329</v>
      </c>
      <c r="K22" s="12" t="s">
        <v>9</v>
      </c>
      <c r="L22" s="12"/>
      <c r="M22" s="12"/>
      <c r="N22" s="12"/>
      <c r="O22" s="12" t="s">
        <v>9</v>
      </c>
      <c r="P22" s="12"/>
      <c r="Q22" s="12"/>
      <c r="R22" s="12"/>
      <c r="S22" s="12"/>
      <c r="T22" s="12"/>
      <c r="U22" s="20" t="s">
        <v>10</v>
      </c>
      <c r="V22" s="21">
        <v>5</v>
      </c>
      <c r="W22" s="21">
        <v>15</v>
      </c>
      <c r="X22" s="22"/>
    </row>
    <row r="23" spans="1:24" ht="15.95" customHeight="1" x14ac:dyDescent="0.15">
      <c r="A23" s="75"/>
      <c r="B23" s="64"/>
      <c r="C23" s="20">
        <v>20</v>
      </c>
      <c r="D23" s="20" t="s">
        <v>332</v>
      </c>
      <c r="E23" s="20" t="s">
        <v>284</v>
      </c>
      <c r="F23" s="20" t="s">
        <v>296</v>
      </c>
      <c r="G23" s="20" t="s">
        <v>161</v>
      </c>
      <c r="H23" s="12" t="s">
        <v>9</v>
      </c>
      <c r="I23" s="12" t="s">
        <v>9</v>
      </c>
      <c r="J23" s="12" t="s">
        <v>9</v>
      </c>
      <c r="K23" s="12" t="s">
        <v>9</v>
      </c>
      <c r="L23" s="12"/>
      <c r="M23" s="12"/>
      <c r="N23" s="12"/>
      <c r="O23" s="12" t="s">
        <v>9</v>
      </c>
      <c r="P23" s="12"/>
      <c r="Q23" s="12"/>
      <c r="R23" s="12"/>
      <c r="S23" s="12"/>
      <c r="T23" s="12"/>
      <c r="U23" s="20" t="s">
        <v>10</v>
      </c>
      <c r="V23" s="21">
        <v>24</v>
      </c>
      <c r="W23" s="21">
        <v>24</v>
      </c>
      <c r="X23" s="22"/>
    </row>
    <row r="24" spans="1:24" ht="15.95" customHeight="1" x14ac:dyDescent="0.15">
      <c r="A24" s="75"/>
      <c r="B24" s="64"/>
      <c r="C24" s="20">
        <v>21</v>
      </c>
      <c r="D24" s="20" t="s">
        <v>271</v>
      </c>
      <c r="E24" s="20" t="s">
        <v>285</v>
      </c>
      <c r="F24" s="20" t="s">
        <v>300</v>
      </c>
      <c r="G24" s="20" t="s">
        <v>272</v>
      </c>
      <c r="H24" s="12" t="s">
        <v>9</v>
      </c>
      <c r="I24" s="12" t="s">
        <v>9</v>
      </c>
      <c r="J24" s="12" t="s">
        <v>329</v>
      </c>
      <c r="K24" s="12" t="s">
        <v>9</v>
      </c>
      <c r="L24" s="12"/>
      <c r="M24" s="12"/>
      <c r="N24" s="12"/>
      <c r="O24" s="12" t="s">
        <v>9</v>
      </c>
      <c r="P24" s="12" t="s">
        <v>9</v>
      </c>
      <c r="Q24" s="12"/>
      <c r="R24" s="12"/>
      <c r="S24" s="12"/>
      <c r="T24" s="12"/>
      <c r="U24" s="20" t="s">
        <v>10</v>
      </c>
      <c r="V24" s="21">
        <v>12</v>
      </c>
      <c r="W24" s="21">
        <v>17</v>
      </c>
      <c r="X24" s="22"/>
    </row>
    <row r="25" spans="1:24" ht="15.95" customHeight="1" x14ac:dyDescent="0.15">
      <c r="A25" s="75"/>
      <c r="B25" s="64"/>
      <c r="C25" s="20">
        <v>22</v>
      </c>
      <c r="D25" s="20" t="s">
        <v>205</v>
      </c>
      <c r="E25" s="20" t="s">
        <v>88</v>
      </c>
      <c r="F25" s="20" t="s">
        <v>297</v>
      </c>
      <c r="G25" s="20" t="s">
        <v>163</v>
      </c>
      <c r="H25" s="12" t="s">
        <v>9</v>
      </c>
      <c r="I25" s="12" t="s">
        <v>9</v>
      </c>
      <c r="J25" s="12" t="s">
        <v>9</v>
      </c>
      <c r="K25" s="12"/>
      <c r="L25" s="12" t="s">
        <v>9</v>
      </c>
      <c r="M25" s="12"/>
      <c r="N25" s="12"/>
      <c r="O25" s="12"/>
      <c r="P25" s="12"/>
      <c r="Q25" s="12"/>
      <c r="R25" s="12"/>
      <c r="S25" s="12"/>
      <c r="T25" s="12" t="s">
        <v>365</v>
      </c>
      <c r="U25" s="20" t="s">
        <v>11</v>
      </c>
      <c r="V25" s="21">
        <v>3</v>
      </c>
      <c r="W25" s="21"/>
      <c r="X25" s="22" t="s">
        <v>206</v>
      </c>
    </row>
    <row r="26" spans="1:24" ht="15.95" customHeight="1" x14ac:dyDescent="0.15">
      <c r="A26" s="75"/>
      <c r="B26" s="64"/>
      <c r="C26" s="20">
        <v>23</v>
      </c>
      <c r="D26" s="20" t="s">
        <v>207</v>
      </c>
      <c r="E26" s="20" t="s">
        <v>89</v>
      </c>
      <c r="F26" s="20" t="s">
        <v>297</v>
      </c>
      <c r="G26" s="20" t="s">
        <v>161</v>
      </c>
      <c r="H26" s="12" t="s">
        <v>9</v>
      </c>
      <c r="I26" s="12" t="s">
        <v>9</v>
      </c>
      <c r="J26" s="12" t="s">
        <v>9</v>
      </c>
      <c r="K26" s="12"/>
      <c r="L26" s="12" t="s">
        <v>9</v>
      </c>
      <c r="M26" s="12"/>
      <c r="N26" s="12"/>
      <c r="O26" s="12"/>
      <c r="P26" s="12"/>
      <c r="Q26" s="12"/>
      <c r="R26" s="12"/>
      <c r="S26" s="12"/>
      <c r="T26" s="12" t="s">
        <v>9</v>
      </c>
      <c r="U26" s="20" t="s">
        <v>11</v>
      </c>
      <c r="V26" s="21">
        <v>3</v>
      </c>
      <c r="W26" s="21"/>
      <c r="X26" s="22" t="s">
        <v>208</v>
      </c>
    </row>
    <row r="27" spans="1:24" ht="15.95" customHeight="1" x14ac:dyDescent="0.15">
      <c r="A27" s="75"/>
      <c r="B27" s="64"/>
      <c r="C27" s="20">
        <v>24</v>
      </c>
      <c r="D27" s="20" t="s">
        <v>209</v>
      </c>
      <c r="E27" s="20" t="s">
        <v>90</v>
      </c>
      <c r="F27" s="20" t="s">
        <v>295</v>
      </c>
      <c r="G27" s="20" t="s">
        <v>162</v>
      </c>
      <c r="H27" s="12" t="s">
        <v>9</v>
      </c>
      <c r="I27" s="12" t="s">
        <v>9</v>
      </c>
      <c r="J27" s="12"/>
      <c r="K27" s="12"/>
      <c r="L27" s="12" t="s">
        <v>9</v>
      </c>
      <c r="M27" s="12"/>
      <c r="N27" s="12"/>
      <c r="O27" s="12"/>
      <c r="P27" s="12"/>
      <c r="Q27" s="12"/>
      <c r="R27" s="12"/>
      <c r="S27" s="12"/>
      <c r="T27" s="12" t="s">
        <v>9</v>
      </c>
      <c r="U27" s="20" t="s">
        <v>11</v>
      </c>
      <c r="V27" s="21">
        <v>3</v>
      </c>
      <c r="W27" s="21"/>
      <c r="X27" s="22" t="s">
        <v>278</v>
      </c>
    </row>
    <row r="28" spans="1:24" ht="15.95" customHeight="1" x14ac:dyDescent="0.15">
      <c r="A28" s="75"/>
      <c r="B28" s="64"/>
      <c r="C28" s="20">
        <v>25</v>
      </c>
      <c r="D28" s="20" t="s">
        <v>210</v>
      </c>
      <c r="E28" s="20" t="s">
        <v>91</v>
      </c>
      <c r="F28" s="20" t="s">
        <v>295</v>
      </c>
      <c r="G28" s="20" t="s">
        <v>211</v>
      </c>
      <c r="H28" s="12" t="s">
        <v>9</v>
      </c>
      <c r="I28" s="12" t="s">
        <v>9</v>
      </c>
      <c r="J28" s="12" t="s">
        <v>329</v>
      </c>
      <c r="K28" s="12"/>
      <c r="L28" s="12"/>
      <c r="M28" s="12"/>
      <c r="N28" s="12"/>
      <c r="O28" s="12" t="s">
        <v>9</v>
      </c>
      <c r="P28" s="12" t="s">
        <v>9</v>
      </c>
      <c r="Q28" s="12" t="s">
        <v>9</v>
      </c>
      <c r="R28" s="12"/>
      <c r="S28" s="12" t="s">
        <v>9</v>
      </c>
      <c r="T28" s="12"/>
      <c r="U28" s="20" t="s">
        <v>11</v>
      </c>
      <c r="V28" s="21">
        <v>3</v>
      </c>
      <c r="W28" s="21">
        <v>15</v>
      </c>
      <c r="X28" s="22" t="s">
        <v>29</v>
      </c>
    </row>
    <row r="29" spans="1:24" ht="15.95" customHeight="1" x14ac:dyDescent="0.15">
      <c r="A29" s="75"/>
      <c r="B29" s="64"/>
      <c r="C29" s="20">
        <v>26</v>
      </c>
      <c r="D29" s="20" t="s">
        <v>212</v>
      </c>
      <c r="E29" s="20" t="s">
        <v>92</v>
      </c>
      <c r="F29" s="20" t="s">
        <v>298</v>
      </c>
      <c r="G29" s="20" t="s">
        <v>213</v>
      </c>
      <c r="H29" s="12" t="s">
        <v>9</v>
      </c>
      <c r="I29" s="12" t="s">
        <v>9</v>
      </c>
      <c r="J29" s="12"/>
      <c r="K29" s="12"/>
      <c r="L29" s="12"/>
      <c r="M29" s="12"/>
      <c r="N29" s="12"/>
      <c r="O29" s="12"/>
      <c r="P29" s="12"/>
      <c r="Q29" s="12"/>
      <c r="R29" s="12"/>
      <c r="S29" s="12"/>
      <c r="T29" s="12"/>
      <c r="U29" s="20" t="s">
        <v>11</v>
      </c>
      <c r="V29" s="21">
        <v>4</v>
      </c>
      <c r="W29" s="21"/>
      <c r="X29" s="22" t="s">
        <v>41</v>
      </c>
    </row>
    <row r="30" spans="1:24" ht="15.95" customHeight="1" x14ac:dyDescent="0.15">
      <c r="A30" s="75"/>
      <c r="B30" s="64"/>
      <c r="C30" s="20">
        <v>27</v>
      </c>
      <c r="D30" s="20" t="s">
        <v>214</v>
      </c>
      <c r="E30" s="20" t="s">
        <v>93</v>
      </c>
      <c r="F30" s="20" t="s">
        <v>295</v>
      </c>
      <c r="G30" s="20" t="s">
        <v>197</v>
      </c>
      <c r="H30" s="12" t="s">
        <v>9</v>
      </c>
      <c r="I30" s="12" t="s">
        <v>9</v>
      </c>
      <c r="J30" s="12" t="s">
        <v>9</v>
      </c>
      <c r="K30" s="12"/>
      <c r="L30" s="12"/>
      <c r="M30" s="12"/>
      <c r="N30" s="12"/>
      <c r="O30" s="12"/>
      <c r="P30" s="12"/>
      <c r="Q30" s="12"/>
      <c r="R30" s="12"/>
      <c r="S30" s="12"/>
      <c r="T30" s="12"/>
      <c r="U30" s="20" t="s">
        <v>11</v>
      </c>
      <c r="V30" s="21">
        <v>3</v>
      </c>
      <c r="W30" s="21"/>
      <c r="X30" s="22" t="s">
        <v>181</v>
      </c>
    </row>
    <row r="31" spans="1:24" ht="15.95" customHeight="1" x14ac:dyDescent="0.15">
      <c r="A31" s="75"/>
      <c r="B31" s="65"/>
      <c r="C31" s="20">
        <v>28</v>
      </c>
      <c r="D31" s="20" t="s">
        <v>215</v>
      </c>
      <c r="E31" s="20" t="s">
        <v>94</v>
      </c>
      <c r="F31" s="20" t="s">
        <v>298</v>
      </c>
      <c r="G31" s="20" t="s">
        <v>199</v>
      </c>
      <c r="H31" s="12" t="s">
        <v>9</v>
      </c>
      <c r="I31" s="12" t="s">
        <v>9</v>
      </c>
      <c r="J31" s="12" t="s">
        <v>9</v>
      </c>
      <c r="K31" s="12"/>
      <c r="L31" s="12" t="s">
        <v>9</v>
      </c>
      <c r="M31" s="12"/>
      <c r="N31" s="12"/>
      <c r="O31" s="12"/>
      <c r="P31" s="12"/>
      <c r="Q31" s="12"/>
      <c r="R31" s="12"/>
      <c r="S31" s="12"/>
      <c r="T31" s="12"/>
      <c r="U31" s="20" t="s">
        <v>11</v>
      </c>
      <c r="V31" s="21">
        <v>2</v>
      </c>
      <c r="W31" s="21"/>
      <c r="X31" s="22" t="s">
        <v>29</v>
      </c>
    </row>
    <row r="32" spans="1:24" ht="15.95" customHeight="1" x14ac:dyDescent="0.15">
      <c r="A32" s="75"/>
      <c r="B32" s="67" t="s">
        <v>346</v>
      </c>
      <c r="C32" s="68"/>
      <c r="D32" s="23" t="str">
        <f>"一般局　"&amp;COUNTA(D4,D6:D24)&amp;"局"</f>
        <v>一般局　20局</v>
      </c>
      <c r="E32" s="49" t="s">
        <v>358</v>
      </c>
      <c r="F32" s="49"/>
      <c r="G32" s="50"/>
      <c r="H32" s="24">
        <f>COUNTA(H4,H6:H24)</f>
        <v>20</v>
      </c>
      <c r="I32" s="24">
        <f t="shared" ref="I32:T32" si="0">COUNTA(I4,I6:I24)</f>
        <v>20</v>
      </c>
      <c r="J32" s="24">
        <f t="shared" si="0"/>
        <v>20</v>
      </c>
      <c r="K32" s="24">
        <f t="shared" si="0"/>
        <v>20</v>
      </c>
      <c r="L32" s="24">
        <f t="shared" si="0"/>
        <v>6</v>
      </c>
      <c r="M32" s="24">
        <f t="shared" si="0"/>
        <v>5</v>
      </c>
      <c r="N32" s="24">
        <f t="shared" si="0"/>
        <v>1</v>
      </c>
      <c r="O32" s="24">
        <f t="shared" si="0"/>
        <v>19</v>
      </c>
      <c r="P32" s="24">
        <f t="shared" si="0"/>
        <v>11</v>
      </c>
      <c r="Q32" s="24">
        <f t="shared" si="0"/>
        <v>5</v>
      </c>
      <c r="R32" s="24">
        <f t="shared" si="0"/>
        <v>1</v>
      </c>
      <c r="S32" s="24">
        <f t="shared" si="0"/>
        <v>6</v>
      </c>
      <c r="T32" s="24">
        <f t="shared" si="0"/>
        <v>0</v>
      </c>
      <c r="U32" s="25"/>
      <c r="V32" s="51"/>
      <c r="W32" s="51"/>
      <c r="X32" s="52"/>
    </row>
    <row r="33" spans="1:24" ht="15.95" customHeight="1" thickBot="1" x14ac:dyDescent="0.2">
      <c r="A33" s="76"/>
      <c r="B33" s="69"/>
      <c r="C33" s="70"/>
      <c r="D33" s="26" t="str">
        <f>"自排局  　"&amp;COUNTA(D5,D25:D31)&amp;"局"</f>
        <v>自排局  　8局</v>
      </c>
      <c r="E33" s="55" t="s">
        <v>358</v>
      </c>
      <c r="F33" s="55"/>
      <c r="G33" s="56"/>
      <c r="H33" s="27">
        <f>COUNTA(H5,H25:H31)</f>
        <v>8</v>
      </c>
      <c r="I33" s="27">
        <f t="shared" ref="I33:T33" si="1">COUNTA(I5,I25:I31)</f>
        <v>8</v>
      </c>
      <c r="J33" s="27">
        <f t="shared" si="1"/>
        <v>6</v>
      </c>
      <c r="K33" s="27">
        <f t="shared" si="1"/>
        <v>0</v>
      </c>
      <c r="L33" s="27">
        <f t="shared" si="1"/>
        <v>5</v>
      </c>
      <c r="M33" s="27">
        <f t="shared" si="1"/>
        <v>1</v>
      </c>
      <c r="N33" s="27">
        <f t="shared" si="1"/>
        <v>1</v>
      </c>
      <c r="O33" s="27">
        <f t="shared" si="1"/>
        <v>2</v>
      </c>
      <c r="P33" s="27">
        <f t="shared" si="1"/>
        <v>2</v>
      </c>
      <c r="Q33" s="27">
        <f t="shared" si="1"/>
        <v>2</v>
      </c>
      <c r="R33" s="27">
        <f t="shared" si="1"/>
        <v>0</v>
      </c>
      <c r="S33" s="27">
        <f t="shared" si="1"/>
        <v>1</v>
      </c>
      <c r="T33" s="27">
        <f t="shared" si="1"/>
        <v>4</v>
      </c>
      <c r="U33" s="28"/>
      <c r="V33" s="53"/>
      <c r="W33" s="53"/>
      <c r="X33" s="54"/>
    </row>
    <row r="34" spans="1:24" ht="15.95" customHeight="1" x14ac:dyDescent="0.15">
      <c r="A34" s="74" t="s">
        <v>344</v>
      </c>
      <c r="B34" s="71" t="s">
        <v>340</v>
      </c>
      <c r="C34" s="17">
        <v>29</v>
      </c>
      <c r="D34" s="17" t="s">
        <v>273</v>
      </c>
      <c r="E34" s="17" t="s">
        <v>274</v>
      </c>
      <c r="F34" s="17" t="s">
        <v>297</v>
      </c>
      <c r="G34" s="17" t="s">
        <v>162</v>
      </c>
      <c r="H34" s="11" t="s">
        <v>9</v>
      </c>
      <c r="I34" s="11" t="s">
        <v>9</v>
      </c>
      <c r="J34" s="11" t="s">
        <v>329</v>
      </c>
      <c r="K34" s="11"/>
      <c r="L34" s="11"/>
      <c r="M34" s="11"/>
      <c r="N34" s="11"/>
      <c r="O34" s="11"/>
      <c r="P34" s="11"/>
      <c r="Q34" s="11"/>
      <c r="R34" s="11"/>
      <c r="S34" s="11"/>
      <c r="T34" s="11"/>
      <c r="U34" s="17" t="s">
        <v>10</v>
      </c>
      <c r="V34" s="18">
        <v>20</v>
      </c>
      <c r="W34" s="18"/>
      <c r="X34" s="19"/>
    </row>
    <row r="35" spans="1:24" ht="15.95" customHeight="1" x14ac:dyDescent="0.15">
      <c r="A35" s="75"/>
      <c r="B35" s="72"/>
      <c r="C35" s="20">
        <v>30</v>
      </c>
      <c r="D35" s="20" t="s">
        <v>12</v>
      </c>
      <c r="E35" s="20" t="s">
        <v>95</v>
      </c>
      <c r="F35" s="20" t="s">
        <v>298</v>
      </c>
      <c r="G35" s="20" t="s">
        <v>164</v>
      </c>
      <c r="H35" s="12" t="s">
        <v>9</v>
      </c>
      <c r="I35" s="12" t="s">
        <v>9</v>
      </c>
      <c r="J35" s="12" t="s">
        <v>9</v>
      </c>
      <c r="K35" s="12" t="s">
        <v>9</v>
      </c>
      <c r="L35" s="12" t="s">
        <v>9</v>
      </c>
      <c r="M35" s="12" t="s">
        <v>9</v>
      </c>
      <c r="N35" s="12"/>
      <c r="O35" s="12" t="s">
        <v>9</v>
      </c>
      <c r="P35" s="12"/>
      <c r="Q35" s="12"/>
      <c r="R35" s="12"/>
      <c r="S35" s="12"/>
      <c r="T35" s="12"/>
      <c r="U35" s="20" t="s">
        <v>10</v>
      </c>
      <c r="V35" s="21">
        <v>15</v>
      </c>
      <c r="W35" s="21">
        <v>17</v>
      </c>
      <c r="X35" s="22"/>
    </row>
    <row r="36" spans="1:24" ht="15.95" customHeight="1" x14ac:dyDescent="0.15">
      <c r="A36" s="75"/>
      <c r="B36" s="72"/>
      <c r="C36" s="20">
        <v>31</v>
      </c>
      <c r="D36" s="20" t="s">
        <v>13</v>
      </c>
      <c r="E36" s="20" t="s">
        <v>96</v>
      </c>
      <c r="F36" s="20" t="s">
        <v>298</v>
      </c>
      <c r="G36" s="20" t="s">
        <v>165</v>
      </c>
      <c r="H36" s="12" t="s">
        <v>9</v>
      </c>
      <c r="I36" s="12" t="s">
        <v>9</v>
      </c>
      <c r="J36" s="12" t="s">
        <v>9</v>
      </c>
      <c r="K36" s="12"/>
      <c r="L36" s="12"/>
      <c r="M36" s="12" t="s">
        <v>9</v>
      </c>
      <c r="N36" s="12"/>
      <c r="O36" s="12" t="s">
        <v>9</v>
      </c>
      <c r="P36" s="12" t="s">
        <v>9</v>
      </c>
      <c r="Q36" s="12" t="s">
        <v>9</v>
      </c>
      <c r="R36" s="12"/>
      <c r="S36" s="12" t="s">
        <v>9</v>
      </c>
      <c r="T36" s="12"/>
      <c r="U36" s="20" t="s">
        <v>10</v>
      </c>
      <c r="V36" s="21">
        <v>15</v>
      </c>
      <c r="W36" s="21">
        <v>18</v>
      </c>
      <c r="X36" s="22"/>
    </row>
    <row r="37" spans="1:24" ht="15.95" customHeight="1" x14ac:dyDescent="0.15">
      <c r="A37" s="75"/>
      <c r="B37" s="72"/>
      <c r="C37" s="20">
        <v>32</v>
      </c>
      <c r="D37" s="20" t="s">
        <v>14</v>
      </c>
      <c r="E37" s="20" t="s">
        <v>97</v>
      </c>
      <c r="F37" s="20" t="s">
        <v>298</v>
      </c>
      <c r="G37" s="20" t="s">
        <v>166</v>
      </c>
      <c r="H37" s="12" t="s">
        <v>9</v>
      </c>
      <c r="I37" s="12" t="s">
        <v>9</v>
      </c>
      <c r="J37" s="12"/>
      <c r="K37" s="12" t="s">
        <v>9</v>
      </c>
      <c r="L37" s="12"/>
      <c r="M37" s="12"/>
      <c r="N37" s="12"/>
      <c r="O37" s="12" t="s">
        <v>9</v>
      </c>
      <c r="P37" s="12"/>
      <c r="Q37" s="12"/>
      <c r="R37" s="12"/>
      <c r="S37" s="12"/>
      <c r="T37" s="12"/>
      <c r="U37" s="20" t="s">
        <v>10</v>
      </c>
      <c r="V37" s="21">
        <v>15</v>
      </c>
      <c r="W37" s="21">
        <v>20</v>
      </c>
      <c r="X37" s="22"/>
    </row>
    <row r="38" spans="1:24" ht="15.95" customHeight="1" x14ac:dyDescent="0.15">
      <c r="A38" s="75"/>
      <c r="B38" s="72"/>
      <c r="C38" s="20">
        <v>33</v>
      </c>
      <c r="D38" s="20" t="s">
        <v>330</v>
      </c>
      <c r="E38" s="20" t="s">
        <v>331</v>
      </c>
      <c r="F38" s="20" t="s">
        <v>303</v>
      </c>
      <c r="G38" s="20" t="s">
        <v>165</v>
      </c>
      <c r="H38" s="12" t="s">
        <v>9</v>
      </c>
      <c r="I38" s="12" t="s">
        <v>9</v>
      </c>
      <c r="J38" s="12" t="s">
        <v>329</v>
      </c>
      <c r="K38" s="12" t="s">
        <v>9</v>
      </c>
      <c r="L38" s="12" t="s">
        <v>9</v>
      </c>
      <c r="M38" s="12" t="s">
        <v>9</v>
      </c>
      <c r="N38" s="12"/>
      <c r="O38" s="12" t="s">
        <v>9</v>
      </c>
      <c r="P38" s="12"/>
      <c r="Q38" s="12"/>
      <c r="R38" s="12"/>
      <c r="S38" s="12"/>
      <c r="T38" s="12"/>
      <c r="U38" s="20" t="s">
        <v>10</v>
      </c>
      <c r="V38" s="21">
        <v>16</v>
      </c>
      <c r="W38" s="21">
        <v>20</v>
      </c>
      <c r="X38" s="22"/>
    </row>
    <row r="39" spans="1:24" ht="15.95" customHeight="1" x14ac:dyDescent="0.15">
      <c r="A39" s="75"/>
      <c r="B39" s="72"/>
      <c r="C39" s="20">
        <v>34</v>
      </c>
      <c r="D39" s="20" t="s">
        <v>15</v>
      </c>
      <c r="E39" s="20" t="s">
        <v>98</v>
      </c>
      <c r="F39" s="20" t="s">
        <v>298</v>
      </c>
      <c r="G39" s="20" t="s">
        <v>164</v>
      </c>
      <c r="H39" s="12" t="s">
        <v>9</v>
      </c>
      <c r="I39" s="12" t="s">
        <v>9</v>
      </c>
      <c r="J39" s="12"/>
      <c r="K39" s="12" t="s">
        <v>9</v>
      </c>
      <c r="L39" s="12"/>
      <c r="M39" s="12" t="s">
        <v>9</v>
      </c>
      <c r="N39" s="12"/>
      <c r="O39" s="12" t="s">
        <v>9</v>
      </c>
      <c r="P39" s="12"/>
      <c r="Q39" s="12"/>
      <c r="R39" s="12"/>
      <c r="S39" s="12"/>
      <c r="T39" s="12"/>
      <c r="U39" s="20" t="s">
        <v>10</v>
      </c>
      <c r="V39" s="21">
        <v>18</v>
      </c>
      <c r="W39" s="21">
        <v>21</v>
      </c>
      <c r="X39" s="22"/>
    </row>
    <row r="40" spans="1:24" ht="15.95" customHeight="1" x14ac:dyDescent="0.15">
      <c r="A40" s="75"/>
      <c r="B40" s="72"/>
      <c r="C40" s="20">
        <v>35</v>
      </c>
      <c r="D40" s="20" t="s">
        <v>16</v>
      </c>
      <c r="E40" s="20" t="s">
        <v>99</v>
      </c>
      <c r="F40" s="20" t="s">
        <v>298</v>
      </c>
      <c r="G40" s="20" t="s">
        <v>164</v>
      </c>
      <c r="H40" s="12" t="s">
        <v>9</v>
      </c>
      <c r="I40" s="12" t="s">
        <v>9</v>
      </c>
      <c r="J40" s="12"/>
      <c r="K40" s="12" t="s">
        <v>9</v>
      </c>
      <c r="L40" s="12"/>
      <c r="M40" s="12" t="s">
        <v>9</v>
      </c>
      <c r="N40" s="12"/>
      <c r="O40" s="12" t="s">
        <v>9</v>
      </c>
      <c r="P40" s="12"/>
      <c r="Q40" s="12"/>
      <c r="R40" s="12"/>
      <c r="S40" s="12"/>
      <c r="T40" s="12"/>
      <c r="U40" s="20" t="s">
        <v>10</v>
      </c>
      <c r="V40" s="21">
        <v>15</v>
      </c>
      <c r="W40" s="21">
        <v>17</v>
      </c>
      <c r="X40" s="22"/>
    </row>
    <row r="41" spans="1:24" ht="15.95" customHeight="1" x14ac:dyDescent="0.15">
      <c r="A41" s="75"/>
      <c r="B41" s="72"/>
      <c r="C41" s="20">
        <v>36</v>
      </c>
      <c r="D41" s="20" t="s">
        <v>17</v>
      </c>
      <c r="E41" s="20" t="s">
        <v>100</v>
      </c>
      <c r="F41" s="20" t="s">
        <v>298</v>
      </c>
      <c r="G41" s="20" t="s">
        <v>166</v>
      </c>
      <c r="H41" s="12" t="s">
        <v>9</v>
      </c>
      <c r="I41" s="12" t="s">
        <v>9</v>
      </c>
      <c r="J41" s="12" t="s">
        <v>9</v>
      </c>
      <c r="K41" s="12" t="s">
        <v>9</v>
      </c>
      <c r="L41" s="12"/>
      <c r="M41" s="12" t="s">
        <v>9</v>
      </c>
      <c r="N41" s="12"/>
      <c r="O41" s="12" t="s">
        <v>9</v>
      </c>
      <c r="P41" s="12"/>
      <c r="Q41" s="12"/>
      <c r="R41" s="12"/>
      <c r="S41" s="12"/>
      <c r="T41" s="12"/>
      <c r="U41" s="20" t="s">
        <v>10</v>
      </c>
      <c r="V41" s="21">
        <v>16</v>
      </c>
      <c r="W41" s="21">
        <v>19</v>
      </c>
      <c r="X41" s="22"/>
    </row>
    <row r="42" spans="1:24" ht="15.95" customHeight="1" x14ac:dyDescent="0.15">
      <c r="A42" s="75"/>
      <c r="B42" s="72"/>
      <c r="C42" s="20">
        <v>37</v>
      </c>
      <c r="D42" s="20" t="s">
        <v>18</v>
      </c>
      <c r="E42" s="20" t="s">
        <v>101</v>
      </c>
      <c r="F42" s="20" t="s">
        <v>298</v>
      </c>
      <c r="G42" s="20" t="s">
        <v>164</v>
      </c>
      <c r="H42" s="12" t="s">
        <v>9</v>
      </c>
      <c r="I42" s="12" t="s">
        <v>9</v>
      </c>
      <c r="J42" s="12"/>
      <c r="K42" s="12" t="s">
        <v>9</v>
      </c>
      <c r="L42" s="12"/>
      <c r="M42" s="12" t="s">
        <v>9</v>
      </c>
      <c r="N42" s="12"/>
      <c r="O42" s="12" t="s">
        <v>9</v>
      </c>
      <c r="P42" s="12"/>
      <c r="Q42" s="12"/>
      <c r="R42" s="12"/>
      <c r="S42" s="12"/>
      <c r="T42" s="12"/>
      <c r="U42" s="20" t="s">
        <v>10</v>
      </c>
      <c r="V42" s="21">
        <v>18</v>
      </c>
      <c r="W42" s="21">
        <v>21</v>
      </c>
      <c r="X42" s="22"/>
    </row>
    <row r="43" spans="1:24" ht="15.95" customHeight="1" x14ac:dyDescent="0.15">
      <c r="A43" s="75"/>
      <c r="B43" s="72"/>
      <c r="C43" s="20">
        <v>38</v>
      </c>
      <c r="D43" s="20" t="s">
        <v>19</v>
      </c>
      <c r="E43" s="20" t="s">
        <v>102</v>
      </c>
      <c r="F43" s="20" t="s">
        <v>298</v>
      </c>
      <c r="G43" s="20" t="s">
        <v>152</v>
      </c>
      <c r="H43" s="12" t="s">
        <v>9</v>
      </c>
      <c r="I43" s="12" t="s">
        <v>9</v>
      </c>
      <c r="J43" s="12"/>
      <c r="K43" s="12" t="s">
        <v>9</v>
      </c>
      <c r="L43" s="12" t="s">
        <v>9</v>
      </c>
      <c r="M43" s="12" t="s">
        <v>9</v>
      </c>
      <c r="N43" s="12"/>
      <c r="O43" s="12" t="s">
        <v>9</v>
      </c>
      <c r="P43" s="12" t="s">
        <v>9</v>
      </c>
      <c r="Q43" s="12" t="s">
        <v>9</v>
      </c>
      <c r="R43" s="12"/>
      <c r="S43" s="12" t="s">
        <v>9</v>
      </c>
      <c r="T43" s="12"/>
      <c r="U43" s="20" t="s">
        <v>10</v>
      </c>
      <c r="V43" s="21">
        <v>16</v>
      </c>
      <c r="W43" s="21">
        <v>21</v>
      </c>
      <c r="X43" s="22"/>
    </row>
    <row r="44" spans="1:24" ht="15.95" customHeight="1" x14ac:dyDescent="0.15">
      <c r="A44" s="75"/>
      <c r="B44" s="72"/>
      <c r="C44" s="20">
        <v>39</v>
      </c>
      <c r="D44" s="20" t="s">
        <v>20</v>
      </c>
      <c r="E44" s="20" t="s">
        <v>103</v>
      </c>
      <c r="F44" s="20" t="s">
        <v>297</v>
      </c>
      <c r="G44" s="20" t="s">
        <v>164</v>
      </c>
      <c r="H44" s="12" t="s">
        <v>9</v>
      </c>
      <c r="I44" s="12" t="s">
        <v>9</v>
      </c>
      <c r="J44" s="12"/>
      <c r="K44" s="12" t="s">
        <v>9</v>
      </c>
      <c r="L44" s="12"/>
      <c r="M44" s="12"/>
      <c r="N44" s="12"/>
      <c r="O44" s="12" t="s">
        <v>9</v>
      </c>
      <c r="P44" s="12"/>
      <c r="Q44" s="12"/>
      <c r="R44" s="12"/>
      <c r="S44" s="12"/>
      <c r="T44" s="12"/>
      <c r="U44" s="20" t="s">
        <v>10</v>
      </c>
      <c r="V44" s="21">
        <v>14</v>
      </c>
      <c r="W44" s="21">
        <v>16</v>
      </c>
      <c r="X44" s="22"/>
    </row>
    <row r="45" spans="1:24" ht="15.95" customHeight="1" x14ac:dyDescent="0.15">
      <c r="A45" s="75"/>
      <c r="B45" s="72"/>
      <c r="C45" s="20">
        <v>40</v>
      </c>
      <c r="D45" s="20" t="s">
        <v>275</v>
      </c>
      <c r="E45" s="20" t="s">
        <v>276</v>
      </c>
      <c r="F45" s="20" t="s">
        <v>295</v>
      </c>
      <c r="G45" s="20" t="s">
        <v>156</v>
      </c>
      <c r="H45" s="12" t="s">
        <v>9</v>
      </c>
      <c r="I45" s="12" t="s">
        <v>9</v>
      </c>
      <c r="J45" s="12" t="s">
        <v>9</v>
      </c>
      <c r="K45" s="12" t="s">
        <v>9</v>
      </c>
      <c r="L45" s="12"/>
      <c r="M45" s="12" t="s">
        <v>9</v>
      </c>
      <c r="N45" s="12"/>
      <c r="O45" s="12"/>
      <c r="P45" s="12"/>
      <c r="Q45" s="12"/>
      <c r="R45" s="12"/>
      <c r="S45" s="12"/>
      <c r="T45" s="12"/>
      <c r="U45" s="20" t="s">
        <v>10</v>
      </c>
      <c r="V45" s="21">
        <v>22</v>
      </c>
      <c r="W45" s="21"/>
      <c r="X45" s="22"/>
    </row>
    <row r="46" spans="1:24" ht="15.95" customHeight="1" x14ac:dyDescent="0.15">
      <c r="A46" s="75"/>
      <c r="B46" s="72"/>
      <c r="C46" s="20">
        <v>41</v>
      </c>
      <c r="D46" s="20" t="s">
        <v>21</v>
      </c>
      <c r="E46" s="20" t="s">
        <v>104</v>
      </c>
      <c r="F46" s="20" t="s">
        <v>298</v>
      </c>
      <c r="G46" s="20" t="s">
        <v>155</v>
      </c>
      <c r="H46" s="12"/>
      <c r="I46" s="12" t="s">
        <v>9</v>
      </c>
      <c r="J46" s="12"/>
      <c r="K46" s="12" t="s">
        <v>9</v>
      </c>
      <c r="L46" s="12"/>
      <c r="M46" s="12"/>
      <c r="N46" s="12"/>
      <c r="O46" s="12"/>
      <c r="P46" s="12"/>
      <c r="Q46" s="12"/>
      <c r="R46" s="12"/>
      <c r="S46" s="12"/>
      <c r="T46" s="12"/>
      <c r="U46" s="20" t="s">
        <v>10</v>
      </c>
      <c r="V46" s="21">
        <v>15</v>
      </c>
      <c r="W46" s="21"/>
      <c r="X46" s="22"/>
    </row>
    <row r="47" spans="1:24" ht="15.95" customHeight="1" x14ac:dyDescent="0.15">
      <c r="A47" s="75"/>
      <c r="B47" s="72"/>
      <c r="C47" s="20">
        <v>42</v>
      </c>
      <c r="D47" s="20" t="s">
        <v>22</v>
      </c>
      <c r="E47" s="20" t="s">
        <v>105</v>
      </c>
      <c r="F47" s="20" t="s">
        <v>298</v>
      </c>
      <c r="G47" s="20" t="s">
        <v>156</v>
      </c>
      <c r="H47" s="12"/>
      <c r="I47" s="12"/>
      <c r="J47" s="12"/>
      <c r="K47" s="12" t="s">
        <v>9</v>
      </c>
      <c r="L47" s="12"/>
      <c r="M47" s="12"/>
      <c r="N47" s="12"/>
      <c r="O47" s="12"/>
      <c r="P47" s="12"/>
      <c r="Q47" s="12"/>
      <c r="R47" s="12"/>
      <c r="S47" s="12"/>
      <c r="T47" s="12"/>
      <c r="U47" s="20" t="s">
        <v>10</v>
      </c>
      <c r="V47" s="21">
        <v>19</v>
      </c>
      <c r="W47" s="21"/>
      <c r="X47" s="22"/>
    </row>
    <row r="48" spans="1:24" ht="15.95" customHeight="1" x14ac:dyDescent="0.15">
      <c r="A48" s="75"/>
      <c r="B48" s="72"/>
      <c r="C48" s="20">
        <v>43</v>
      </c>
      <c r="D48" s="20" t="s">
        <v>23</v>
      </c>
      <c r="E48" s="20" t="s">
        <v>106</v>
      </c>
      <c r="F48" s="20" t="s">
        <v>303</v>
      </c>
      <c r="G48" s="20" t="s">
        <v>160</v>
      </c>
      <c r="H48" s="12" t="s">
        <v>9</v>
      </c>
      <c r="I48" s="12" t="s">
        <v>9</v>
      </c>
      <c r="J48" s="12" t="s">
        <v>9</v>
      </c>
      <c r="K48" s="12" t="s">
        <v>9</v>
      </c>
      <c r="L48" s="12"/>
      <c r="M48" s="12" t="s">
        <v>9</v>
      </c>
      <c r="N48" s="12"/>
      <c r="O48" s="12" t="s">
        <v>9</v>
      </c>
      <c r="P48" s="12"/>
      <c r="Q48" s="12"/>
      <c r="R48" s="12"/>
      <c r="S48" s="12"/>
      <c r="T48" s="12"/>
      <c r="U48" s="20" t="s">
        <v>10</v>
      </c>
      <c r="V48" s="21">
        <v>5</v>
      </c>
      <c r="W48" s="21">
        <v>14</v>
      </c>
      <c r="X48" s="22"/>
    </row>
    <row r="49" spans="1:24" ht="15.95" customHeight="1" x14ac:dyDescent="0.15">
      <c r="A49" s="75"/>
      <c r="B49" s="72"/>
      <c r="C49" s="20">
        <v>44</v>
      </c>
      <c r="D49" s="20" t="s">
        <v>24</v>
      </c>
      <c r="E49" s="20" t="s">
        <v>107</v>
      </c>
      <c r="F49" s="20" t="s">
        <v>297</v>
      </c>
      <c r="G49" s="20" t="s">
        <v>166</v>
      </c>
      <c r="H49" s="12" t="s">
        <v>9</v>
      </c>
      <c r="I49" s="12" t="s">
        <v>9</v>
      </c>
      <c r="J49" s="12"/>
      <c r="K49" s="12"/>
      <c r="L49" s="12"/>
      <c r="M49" s="12"/>
      <c r="N49" s="12" t="s">
        <v>9</v>
      </c>
      <c r="O49" s="12"/>
      <c r="P49" s="12"/>
      <c r="Q49" s="12"/>
      <c r="R49" s="12"/>
      <c r="S49" s="12"/>
      <c r="T49" s="12"/>
      <c r="U49" s="20" t="s">
        <v>11</v>
      </c>
      <c r="V49" s="21">
        <v>3</v>
      </c>
      <c r="W49" s="21"/>
      <c r="X49" s="22" t="s">
        <v>25</v>
      </c>
    </row>
    <row r="50" spans="1:24" ht="15.95" customHeight="1" x14ac:dyDescent="0.15">
      <c r="A50" s="75"/>
      <c r="B50" s="72"/>
      <c r="C50" s="20">
        <v>45</v>
      </c>
      <c r="D50" s="20" t="s">
        <v>26</v>
      </c>
      <c r="E50" s="20" t="s">
        <v>108</v>
      </c>
      <c r="F50" s="20" t="s">
        <v>298</v>
      </c>
      <c r="G50" s="20" t="s">
        <v>153</v>
      </c>
      <c r="H50" s="12" t="s">
        <v>9</v>
      </c>
      <c r="I50" s="12" t="s">
        <v>9</v>
      </c>
      <c r="J50" s="12" t="s">
        <v>9</v>
      </c>
      <c r="K50" s="12"/>
      <c r="L50" s="12" t="s">
        <v>9</v>
      </c>
      <c r="M50" s="12" t="s">
        <v>9</v>
      </c>
      <c r="N50" s="12" t="s">
        <v>9</v>
      </c>
      <c r="O50" s="12"/>
      <c r="P50" s="12"/>
      <c r="Q50" s="12"/>
      <c r="R50" s="12"/>
      <c r="S50" s="12"/>
      <c r="T50" s="12"/>
      <c r="U50" s="20" t="s">
        <v>11</v>
      </c>
      <c r="V50" s="21">
        <v>3</v>
      </c>
      <c r="W50" s="21"/>
      <c r="X50" s="22" t="s">
        <v>27</v>
      </c>
    </row>
    <row r="51" spans="1:24" ht="15.95" customHeight="1" x14ac:dyDescent="0.15">
      <c r="A51" s="75"/>
      <c r="B51" s="72"/>
      <c r="C51" s="20">
        <v>46</v>
      </c>
      <c r="D51" s="20" t="s">
        <v>28</v>
      </c>
      <c r="E51" s="20" t="s">
        <v>109</v>
      </c>
      <c r="F51" s="20" t="s">
        <v>297</v>
      </c>
      <c r="G51" s="20" t="s">
        <v>152</v>
      </c>
      <c r="H51" s="12" t="s">
        <v>9</v>
      </c>
      <c r="I51" s="12" t="s">
        <v>9</v>
      </c>
      <c r="J51" s="12" t="s">
        <v>329</v>
      </c>
      <c r="K51" s="12"/>
      <c r="L51" s="12" t="s">
        <v>9</v>
      </c>
      <c r="M51" s="12"/>
      <c r="N51" s="12"/>
      <c r="O51" s="12"/>
      <c r="P51" s="12"/>
      <c r="Q51" s="12"/>
      <c r="R51" s="12"/>
      <c r="S51" s="12"/>
      <c r="T51" s="12"/>
      <c r="U51" s="20" t="s">
        <v>11</v>
      </c>
      <c r="V51" s="21">
        <v>3</v>
      </c>
      <c r="W51" s="21"/>
      <c r="X51" s="22" t="s">
        <v>29</v>
      </c>
    </row>
    <row r="52" spans="1:24" ht="15.95" customHeight="1" x14ac:dyDescent="0.15">
      <c r="A52" s="75"/>
      <c r="B52" s="72"/>
      <c r="C52" s="20">
        <v>47</v>
      </c>
      <c r="D52" s="20" t="s">
        <v>30</v>
      </c>
      <c r="E52" s="20" t="s">
        <v>110</v>
      </c>
      <c r="F52" s="20" t="s">
        <v>298</v>
      </c>
      <c r="G52" s="20" t="s">
        <v>163</v>
      </c>
      <c r="H52" s="12" t="s">
        <v>9</v>
      </c>
      <c r="I52" s="12" t="s">
        <v>9</v>
      </c>
      <c r="J52" s="12" t="s">
        <v>9</v>
      </c>
      <c r="K52" s="12"/>
      <c r="L52" s="12"/>
      <c r="M52" s="12"/>
      <c r="N52" s="12"/>
      <c r="O52" s="12"/>
      <c r="P52" s="12"/>
      <c r="Q52" s="12"/>
      <c r="R52" s="12"/>
      <c r="S52" s="12"/>
      <c r="T52" s="12"/>
      <c r="U52" s="20" t="s">
        <v>11</v>
      </c>
      <c r="V52" s="21">
        <v>3</v>
      </c>
      <c r="W52" s="21"/>
      <c r="X52" s="22" t="s">
        <v>25</v>
      </c>
    </row>
    <row r="53" spans="1:24" ht="15.95" customHeight="1" x14ac:dyDescent="0.15">
      <c r="A53" s="75"/>
      <c r="B53" s="72"/>
      <c r="C53" s="20">
        <v>48</v>
      </c>
      <c r="D53" s="20" t="s">
        <v>31</v>
      </c>
      <c r="E53" s="20" t="s">
        <v>111</v>
      </c>
      <c r="F53" s="20" t="s">
        <v>298</v>
      </c>
      <c r="G53" s="20" t="s">
        <v>163</v>
      </c>
      <c r="H53" s="12" t="s">
        <v>9</v>
      </c>
      <c r="I53" s="12" t="s">
        <v>9</v>
      </c>
      <c r="J53" s="12" t="s">
        <v>9</v>
      </c>
      <c r="K53" s="12"/>
      <c r="L53" s="12"/>
      <c r="M53" s="12"/>
      <c r="N53" s="12"/>
      <c r="O53" s="12"/>
      <c r="P53" s="12"/>
      <c r="Q53" s="12"/>
      <c r="R53" s="12"/>
      <c r="S53" s="12"/>
      <c r="T53" s="12"/>
      <c r="U53" s="20" t="s">
        <v>11</v>
      </c>
      <c r="V53" s="21">
        <v>4</v>
      </c>
      <c r="W53" s="21"/>
      <c r="X53" s="22" t="s">
        <v>32</v>
      </c>
    </row>
    <row r="54" spans="1:24" ht="15.95" customHeight="1" x14ac:dyDescent="0.15">
      <c r="A54" s="75"/>
      <c r="B54" s="72"/>
      <c r="C54" s="20">
        <v>49</v>
      </c>
      <c r="D54" s="20" t="s">
        <v>33</v>
      </c>
      <c r="E54" s="20" t="s">
        <v>324</v>
      </c>
      <c r="F54" s="20" t="s">
        <v>297</v>
      </c>
      <c r="G54" s="20" t="s">
        <v>163</v>
      </c>
      <c r="H54" s="12" t="s">
        <v>9</v>
      </c>
      <c r="I54" s="12" t="s">
        <v>9</v>
      </c>
      <c r="J54" s="12"/>
      <c r="K54" s="12"/>
      <c r="L54" s="12"/>
      <c r="M54" s="12" t="s">
        <v>9</v>
      </c>
      <c r="N54" s="12"/>
      <c r="O54" s="12"/>
      <c r="P54" s="12"/>
      <c r="Q54" s="12"/>
      <c r="R54" s="12"/>
      <c r="S54" s="12"/>
      <c r="T54" s="12"/>
      <c r="U54" s="20" t="s">
        <v>11</v>
      </c>
      <c r="V54" s="21">
        <v>3</v>
      </c>
      <c r="W54" s="21"/>
      <c r="X54" s="22" t="s">
        <v>34</v>
      </c>
    </row>
    <row r="55" spans="1:24" ht="15.95" customHeight="1" x14ac:dyDescent="0.15">
      <c r="A55" s="75"/>
      <c r="B55" s="72"/>
      <c r="C55" s="20">
        <v>50</v>
      </c>
      <c r="D55" s="20" t="s">
        <v>35</v>
      </c>
      <c r="E55" s="20" t="s">
        <v>112</v>
      </c>
      <c r="F55" s="20" t="s">
        <v>297</v>
      </c>
      <c r="G55" s="20" t="s">
        <v>161</v>
      </c>
      <c r="H55" s="12" t="s">
        <v>9</v>
      </c>
      <c r="I55" s="12" t="s">
        <v>9</v>
      </c>
      <c r="J55" s="12"/>
      <c r="K55" s="12"/>
      <c r="L55" s="12"/>
      <c r="M55" s="12"/>
      <c r="N55" s="12" t="s">
        <v>9</v>
      </c>
      <c r="O55" s="12"/>
      <c r="P55" s="12"/>
      <c r="Q55" s="12"/>
      <c r="R55" s="12"/>
      <c r="S55" s="12"/>
      <c r="T55" s="12"/>
      <c r="U55" s="20" t="s">
        <v>11</v>
      </c>
      <c r="V55" s="21">
        <v>5</v>
      </c>
      <c r="W55" s="21"/>
      <c r="X55" s="22" t="s">
        <v>36</v>
      </c>
    </row>
    <row r="56" spans="1:24" ht="15.95" customHeight="1" x14ac:dyDescent="0.15">
      <c r="A56" s="75"/>
      <c r="B56" s="72"/>
      <c r="C56" s="20">
        <v>51</v>
      </c>
      <c r="D56" s="20" t="s">
        <v>37</v>
      </c>
      <c r="E56" s="20" t="s">
        <v>113</v>
      </c>
      <c r="F56" s="20" t="s">
        <v>297</v>
      </c>
      <c r="G56" s="20" t="s">
        <v>162</v>
      </c>
      <c r="H56" s="12" t="s">
        <v>9</v>
      </c>
      <c r="I56" s="12" t="s">
        <v>9</v>
      </c>
      <c r="J56" s="12"/>
      <c r="K56" s="12"/>
      <c r="L56" s="12"/>
      <c r="M56" s="12"/>
      <c r="N56" s="12"/>
      <c r="O56" s="12"/>
      <c r="P56" s="12"/>
      <c r="Q56" s="12"/>
      <c r="R56" s="12"/>
      <c r="S56" s="12"/>
      <c r="T56" s="12"/>
      <c r="U56" s="20" t="s">
        <v>11</v>
      </c>
      <c r="V56" s="21">
        <v>3</v>
      </c>
      <c r="W56" s="21"/>
      <c r="X56" s="22" t="s">
        <v>38</v>
      </c>
    </row>
    <row r="57" spans="1:24" ht="15.95" customHeight="1" x14ac:dyDescent="0.15">
      <c r="A57" s="75"/>
      <c r="B57" s="72"/>
      <c r="C57" s="20">
        <v>52</v>
      </c>
      <c r="D57" s="20" t="s">
        <v>39</v>
      </c>
      <c r="E57" s="20" t="s">
        <v>114</v>
      </c>
      <c r="F57" s="20" t="s">
        <v>298</v>
      </c>
      <c r="G57" s="20" t="s">
        <v>162</v>
      </c>
      <c r="H57" s="12" t="s">
        <v>9</v>
      </c>
      <c r="I57" s="12"/>
      <c r="J57" s="12"/>
      <c r="K57" s="12"/>
      <c r="L57" s="12"/>
      <c r="M57" s="12"/>
      <c r="N57" s="12"/>
      <c r="O57" s="12"/>
      <c r="P57" s="12"/>
      <c r="Q57" s="12"/>
      <c r="R57" s="12"/>
      <c r="S57" s="12"/>
      <c r="T57" s="12"/>
      <c r="U57" s="20" t="s">
        <v>11</v>
      </c>
      <c r="V57" s="21">
        <v>2</v>
      </c>
      <c r="W57" s="21"/>
      <c r="X57" s="22" t="s">
        <v>40</v>
      </c>
    </row>
    <row r="58" spans="1:24" ht="15.95" customHeight="1" x14ac:dyDescent="0.15">
      <c r="A58" s="75"/>
      <c r="B58" s="72"/>
      <c r="C58" s="20">
        <v>53</v>
      </c>
      <c r="D58" s="20" t="s">
        <v>42</v>
      </c>
      <c r="E58" s="20" t="s">
        <v>115</v>
      </c>
      <c r="F58" s="20" t="s">
        <v>298</v>
      </c>
      <c r="G58" s="20" t="s">
        <v>162</v>
      </c>
      <c r="H58" s="12" t="s">
        <v>9</v>
      </c>
      <c r="I58" s="12"/>
      <c r="J58" s="12"/>
      <c r="K58" s="12"/>
      <c r="L58" s="12"/>
      <c r="M58" s="12"/>
      <c r="N58" s="12"/>
      <c r="O58" s="12"/>
      <c r="P58" s="12"/>
      <c r="Q58" s="12"/>
      <c r="R58" s="12"/>
      <c r="S58" s="12"/>
      <c r="T58" s="12"/>
      <c r="U58" s="20" t="s">
        <v>11</v>
      </c>
      <c r="V58" s="21">
        <v>2</v>
      </c>
      <c r="W58" s="21"/>
      <c r="X58" s="22" t="s">
        <v>43</v>
      </c>
    </row>
    <row r="59" spans="1:24" ht="15.95" customHeight="1" x14ac:dyDescent="0.15">
      <c r="A59" s="75"/>
      <c r="B59" s="73"/>
      <c r="C59" s="20">
        <v>54</v>
      </c>
      <c r="D59" s="20" t="s">
        <v>44</v>
      </c>
      <c r="E59" s="20" t="s">
        <v>116</v>
      </c>
      <c r="F59" s="20" t="s">
        <v>297</v>
      </c>
      <c r="G59" s="20" t="s">
        <v>155</v>
      </c>
      <c r="H59" s="12" t="s">
        <v>9</v>
      </c>
      <c r="I59" s="12" t="s">
        <v>9</v>
      </c>
      <c r="J59" s="12" t="s">
        <v>9</v>
      </c>
      <c r="K59" s="12"/>
      <c r="L59" s="12"/>
      <c r="M59" s="12"/>
      <c r="N59" s="12"/>
      <c r="O59" s="12"/>
      <c r="P59" s="12"/>
      <c r="Q59" s="12"/>
      <c r="R59" s="12"/>
      <c r="S59" s="12"/>
      <c r="T59" s="12"/>
      <c r="U59" s="20" t="s">
        <v>11</v>
      </c>
      <c r="V59" s="21">
        <v>3</v>
      </c>
      <c r="W59" s="21"/>
      <c r="X59" s="22" t="s">
        <v>45</v>
      </c>
    </row>
    <row r="60" spans="1:24" ht="15.95" customHeight="1" x14ac:dyDescent="0.15">
      <c r="A60" s="75"/>
      <c r="B60" s="67" t="s">
        <v>347</v>
      </c>
      <c r="C60" s="68"/>
      <c r="D60" s="23" t="str">
        <f>"一般局　"&amp;COUNTA(D34:D48)&amp;"局"</f>
        <v>一般局　15局</v>
      </c>
      <c r="E60" s="49" t="s">
        <v>358</v>
      </c>
      <c r="F60" s="49"/>
      <c r="G60" s="50"/>
      <c r="H60" s="24">
        <f>COUNTA(H34:H48)</f>
        <v>13</v>
      </c>
      <c r="I60" s="24">
        <f t="shared" ref="I60:T60" si="2">COUNTA(I34:I48)</f>
        <v>14</v>
      </c>
      <c r="J60" s="24">
        <f t="shared" si="2"/>
        <v>7</v>
      </c>
      <c r="K60" s="24">
        <f t="shared" si="2"/>
        <v>13</v>
      </c>
      <c r="L60" s="24">
        <f t="shared" si="2"/>
        <v>3</v>
      </c>
      <c r="M60" s="24">
        <f t="shared" si="2"/>
        <v>10</v>
      </c>
      <c r="N60" s="24">
        <f t="shared" si="2"/>
        <v>0</v>
      </c>
      <c r="O60" s="24">
        <f t="shared" si="2"/>
        <v>11</v>
      </c>
      <c r="P60" s="24">
        <f t="shared" si="2"/>
        <v>2</v>
      </c>
      <c r="Q60" s="24">
        <f t="shared" si="2"/>
        <v>2</v>
      </c>
      <c r="R60" s="24">
        <f t="shared" si="2"/>
        <v>0</v>
      </c>
      <c r="S60" s="24">
        <f t="shared" si="2"/>
        <v>2</v>
      </c>
      <c r="T60" s="24">
        <f t="shared" si="2"/>
        <v>0</v>
      </c>
      <c r="U60" s="25"/>
      <c r="V60" s="51"/>
      <c r="W60" s="51"/>
      <c r="X60" s="52"/>
    </row>
    <row r="61" spans="1:24" ht="15.95" customHeight="1" thickBot="1" x14ac:dyDescent="0.2">
      <c r="A61" s="75"/>
      <c r="B61" s="69"/>
      <c r="C61" s="70"/>
      <c r="D61" s="26" t="str">
        <f>"自排局　"&amp;COUNTA(D49:D59)&amp;"局"</f>
        <v>自排局　11局</v>
      </c>
      <c r="E61" s="55" t="s">
        <v>358</v>
      </c>
      <c r="F61" s="55"/>
      <c r="G61" s="56"/>
      <c r="H61" s="27">
        <f>COUNTA(H49:H59)</f>
        <v>11</v>
      </c>
      <c r="I61" s="27">
        <f t="shared" ref="I61:T61" si="3">COUNTA(I49:I59)</f>
        <v>9</v>
      </c>
      <c r="J61" s="27">
        <f t="shared" si="3"/>
        <v>5</v>
      </c>
      <c r="K61" s="27">
        <f t="shared" si="3"/>
        <v>0</v>
      </c>
      <c r="L61" s="27">
        <f t="shared" si="3"/>
        <v>2</v>
      </c>
      <c r="M61" s="27">
        <f t="shared" si="3"/>
        <v>2</v>
      </c>
      <c r="N61" s="27">
        <f t="shared" si="3"/>
        <v>3</v>
      </c>
      <c r="O61" s="27">
        <f t="shared" si="3"/>
        <v>0</v>
      </c>
      <c r="P61" s="27">
        <f t="shared" si="3"/>
        <v>0</v>
      </c>
      <c r="Q61" s="27">
        <f t="shared" si="3"/>
        <v>0</v>
      </c>
      <c r="R61" s="27">
        <f t="shared" si="3"/>
        <v>0</v>
      </c>
      <c r="S61" s="27">
        <f t="shared" si="3"/>
        <v>0</v>
      </c>
      <c r="T61" s="27">
        <f t="shared" si="3"/>
        <v>0</v>
      </c>
      <c r="U61" s="28"/>
      <c r="V61" s="53"/>
      <c r="W61" s="53"/>
      <c r="X61" s="54"/>
    </row>
    <row r="62" spans="1:24" ht="15.95" customHeight="1" x14ac:dyDescent="0.15">
      <c r="A62" s="75"/>
      <c r="B62" s="63" t="s">
        <v>46</v>
      </c>
      <c r="C62" s="17">
        <v>55</v>
      </c>
      <c r="D62" s="17" t="s">
        <v>47</v>
      </c>
      <c r="E62" s="17" t="s">
        <v>117</v>
      </c>
      <c r="F62" s="17" t="s">
        <v>298</v>
      </c>
      <c r="G62" s="17" t="s">
        <v>167</v>
      </c>
      <c r="H62" s="11" t="s">
        <v>9</v>
      </c>
      <c r="I62" s="11" t="s">
        <v>9</v>
      </c>
      <c r="J62" s="11"/>
      <c r="K62" s="11" t="s">
        <v>9</v>
      </c>
      <c r="L62" s="11" t="s">
        <v>9</v>
      </c>
      <c r="M62" s="11" t="s">
        <v>9</v>
      </c>
      <c r="N62" s="11"/>
      <c r="O62" s="11" t="s">
        <v>9</v>
      </c>
      <c r="P62" s="11" t="s">
        <v>9</v>
      </c>
      <c r="Q62" s="11" t="s">
        <v>9</v>
      </c>
      <c r="R62" s="11"/>
      <c r="S62" s="11" t="s">
        <v>9</v>
      </c>
      <c r="T62" s="11"/>
      <c r="U62" s="17" t="s">
        <v>10</v>
      </c>
      <c r="V62" s="18">
        <v>14</v>
      </c>
      <c r="W62" s="18">
        <v>18</v>
      </c>
      <c r="X62" s="19"/>
    </row>
    <row r="63" spans="1:24" ht="15.95" customHeight="1" x14ac:dyDescent="0.15">
      <c r="A63" s="75"/>
      <c r="B63" s="64"/>
      <c r="C63" s="20">
        <v>56</v>
      </c>
      <c r="D63" s="20" t="s">
        <v>48</v>
      </c>
      <c r="E63" s="20" t="s">
        <v>118</v>
      </c>
      <c r="F63" s="20" t="s">
        <v>298</v>
      </c>
      <c r="G63" s="20" t="s">
        <v>167</v>
      </c>
      <c r="H63" s="12" t="s">
        <v>9</v>
      </c>
      <c r="I63" s="12" t="s">
        <v>9</v>
      </c>
      <c r="J63" s="12" t="s">
        <v>9</v>
      </c>
      <c r="K63" s="12" t="s">
        <v>9</v>
      </c>
      <c r="L63" s="12" t="s">
        <v>9</v>
      </c>
      <c r="M63" s="12" t="s">
        <v>9</v>
      </c>
      <c r="N63" s="12"/>
      <c r="O63" s="12" t="s">
        <v>9</v>
      </c>
      <c r="P63" s="12" t="s">
        <v>9</v>
      </c>
      <c r="Q63" s="12" t="s">
        <v>9</v>
      </c>
      <c r="R63" s="12"/>
      <c r="S63" s="12"/>
      <c r="T63" s="12"/>
      <c r="U63" s="20" t="s">
        <v>10</v>
      </c>
      <c r="V63" s="21">
        <v>15</v>
      </c>
      <c r="W63" s="21">
        <v>18</v>
      </c>
      <c r="X63" s="22"/>
    </row>
    <row r="64" spans="1:24" ht="15.95" customHeight="1" x14ac:dyDescent="0.15">
      <c r="A64" s="75"/>
      <c r="B64" s="64"/>
      <c r="C64" s="20">
        <v>57</v>
      </c>
      <c r="D64" s="20" t="s">
        <v>49</v>
      </c>
      <c r="E64" s="20" t="s">
        <v>119</v>
      </c>
      <c r="F64" s="20" t="s">
        <v>298</v>
      </c>
      <c r="G64" s="20" t="s">
        <v>165</v>
      </c>
      <c r="H64" s="12" t="s">
        <v>9</v>
      </c>
      <c r="I64" s="12" t="s">
        <v>9</v>
      </c>
      <c r="J64" s="12" t="s">
        <v>9</v>
      </c>
      <c r="K64" s="12" t="s">
        <v>9</v>
      </c>
      <c r="L64" s="12" t="s">
        <v>9</v>
      </c>
      <c r="M64" s="12" t="s">
        <v>9</v>
      </c>
      <c r="N64" s="12"/>
      <c r="O64" s="12" t="s">
        <v>9</v>
      </c>
      <c r="P64" s="12"/>
      <c r="Q64" s="12"/>
      <c r="R64" s="12"/>
      <c r="S64" s="12"/>
      <c r="T64" s="12"/>
      <c r="U64" s="20" t="s">
        <v>10</v>
      </c>
      <c r="V64" s="21">
        <v>15</v>
      </c>
      <c r="W64" s="21">
        <v>18</v>
      </c>
      <c r="X64" s="22"/>
    </row>
    <row r="65" spans="1:24" ht="15.95" customHeight="1" x14ac:dyDescent="0.15">
      <c r="A65" s="75"/>
      <c r="B65" s="64"/>
      <c r="C65" s="20">
        <v>58</v>
      </c>
      <c r="D65" s="20" t="s">
        <v>50</v>
      </c>
      <c r="E65" s="20" t="s">
        <v>120</v>
      </c>
      <c r="F65" s="20" t="s">
        <v>298</v>
      </c>
      <c r="G65" s="20" t="s">
        <v>163</v>
      </c>
      <c r="H65" s="12" t="s">
        <v>9</v>
      </c>
      <c r="I65" s="12" t="s">
        <v>9</v>
      </c>
      <c r="J65" s="12" t="s">
        <v>9</v>
      </c>
      <c r="K65" s="12" t="s">
        <v>9</v>
      </c>
      <c r="L65" s="12" t="s">
        <v>9</v>
      </c>
      <c r="M65" s="12" t="s">
        <v>9</v>
      </c>
      <c r="N65" s="12"/>
      <c r="O65" s="12" t="s">
        <v>9</v>
      </c>
      <c r="P65" s="12"/>
      <c r="Q65" s="12"/>
      <c r="R65" s="12"/>
      <c r="S65" s="12"/>
      <c r="T65" s="12"/>
      <c r="U65" s="20" t="s">
        <v>10</v>
      </c>
      <c r="V65" s="21">
        <v>4</v>
      </c>
      <c r="W65" s="21">
        <v>6</v>
      </c>
      <c r="X65" s="22"/>
    </row>
    <row r="66" spans="1:24" ht="15.95" customHeight="1" x14ac:dyDescent="0.15">
      <c r="A66" s="75"/>
      <c r="B66" s="64"/>
      <c r="C66" s="20">
        <v>59</v>
      </c>
      <c r="D66" s="20" t="s">
        <v>51</v>
      </c>
      <c r="E66" s="20" t="s">
        <v>121</v>
      </c>
      <c r="F66" s="20" t="s">
        <v>298</v>
      </c>
      <c r="G66" s="20" t="s">
        <v>161</v>
      </c>
      <c r="H66" s="12" t="s">
        <v>9</v>
      </c>
      <c r="I66" s="12" t="s">
        <v>9</v>
      </c>
      <c r="J66" s="12" t="s">
        <v>9</v>
      </c>
      <c r="K66" s="12" t="s">
        <v>9</v>
      </c>
      <c r="L66" s="12"/>
      <c r="M66" s="12" t="s">
        <v>9</v>
      </c>
      <c r="N66" s="12"/>
      <c r="O66" s="12" t="s">
        <v>9</v>
      </c>
      <c r="P66" s="12" t="s">
        <v>9</v>
      </c>
      <c r="Q66" s="12" t="s">
        <v>9</v>
      </c>
      <c r="R66" s="12"/>
      <c r="S66" s="12"/>
      <c r="T66" s="12"/>
      <c r="U66" s="20" t="s">
        <v>10</v>
      </c>
      <c r="V66" s="21">
        <v>15</v>
      </c>
      <c r="W66" s="21">
        <v>18</v>
      </c>
      <c r="X66" s="22"/>
    </row>
    <row r="67" spans="1:24" ht="15.95" customHeight="1" x14ac:dyDescent="0.15">
      <c r="A67" s="75"/>
      <c r="B67" s="64"/>
      <c r="C67" s="20">
        <v>60</v>
      </c>
      <c r="D67" s="20" t="s">
        <v>52</v>
      </c>
      <c r="E67" s="20" t="s">
        <v>122</v>
      </c>
      <c r="F67" s="20" t="s">
        <v>298</v>
      </c>
      <c r="G67" s="20" t="s">
        <v>168</v>
      </c>
      <c r="H67" s="12" t="s">
        <v>9</v>
      </c>
      <c r="I67" s="12" t="s">
        <v>9</v>
      </c>
      <c r="J67" s="12"/>
      <c r="K67" s="12" t="s">
        <v>9</v>
      </c>
      <c r="L67" s="12" t="s">
        <v>9</v>
      </c>
      <c r="M67" s="12" t="s">
        <v>9</v>
      </c>
      <c r="N67" s="12"/>
      <c r="O67" s="12" t="s">
        <v>9</v>
      </c>
      <c r="P67" s="12"/>
      <c r="Q67" s="12"/>
      <c r="R67" s="12"/>
      <c r="S67" s="12"/>
      <c r="T67" s="12"/>
      <c r="U67" s="20" t="s">
        <v>10</v>
      </c>
      <c r="V67" s="21">
        <v>15</v>
      </c>
      <c r="W67" s="21">
        <v>18</v>
      </c>
      <c r="X67" s="22"/>
    </row>
    <row r="68" spans="1:24" ht="15.95" customHeight="1" x14ac:dyDescent="0.15">
      <c r="A68" s="75"/>
      <c r="B68" s="64"/>
      <c r="C68" s="20">
        <v>61</v>
      </c>
      <c r="D68" s="20" t="s">
        <v>53</v>
      </c>
      <c r="E68" s="20" t="s">
        <v>123</v>
      </c>
      <c r="F68" s="20" t="s">
        <v>298</v>
      </c>
      <c r="G68" s="20" t="s">
        <v>161</v>
      </c>
      <c r="H68" s="12" t="s">
        <v>9</v>
      </c>
      <c r="I68" s="12" t="s">
        <v>9</v>
      </c>
      <c r="J68" s="12"/>
      <c r="K68" s="12" t="s">
        <v>9</v>
      </c>
      <c r="L68" s="12"/>
      <c r="M68" s="12"/>
      <c r="N68" s="12"/>
      <c r="O68" s="12" t="s">
        <v>9</v>
      </c>
      <c r="P68" s="12"/>
      <c r="Q68" s="12"/>
      <c r="R68" s="12"/>
      <c r="S68" s="12"/>
      <c r="T68" s="12"/>
      <c r="U68" s="20" t="s">
        <v>10</v>
      </c>
      <c r="V68" s="21">
        <v>15</v>
      </c>
      <c r="W68" s="21">
        <v>18</v>
      </c>
      <c r="X68" s="22"/>
    </row>
    <row r="69" spans="1:24" ht="15.95" customHeight="1" x14ac:dyDescent="0.15">
      <c r="A69" s="75"/>
      <c r="B69" s="64"/>
      <c r="C69" s="20">
        <v>62</v>
      </c>
      <c r="D69" s="20" t="s">
        <v>54</v>
      </c>
      <c r="E69" s="20" t="s">
        <v>124</v>
      </c>
      <c r="F69" s="20" t="s">
        <v>298</v>
      </c>
      <c r="G69" s="20" t="s">
        <v>213</v>
      </c>
      <c r="H69" s="12" t="s">
        <v>9</v>
      </c>
      <c r="I69" s="12" t="s">
        <v>9</v>
      </c>
      <c r="J69" s="12" t="s">
        <v>9</v>
      </c>
      <c r="K69" s="12" t="s">
        <v>9</v>
      </c>
      <c r="L69" s="12"/>
      <c r="M69" s="12"/>
      <c r="N69" s="12"/>
      <c r="O69" s="12" t="s">
        <v>9</v>
      </c>
      <c r="P69" s="12"/>
      <c r="Q69" s="12"/>
      <c r="R69" s="12"/>
      <c r="S69" s="12"/>
      <c r="T69" s="12"/>
      <c r="U69" s="20" t="s">
        <v>10</v>
      </c>
      <c r="V69" s="21">
        <v>15</v>
      </c>
      <c r="W69" s="21">
        <v>19</v>
      </c>
      <c r="X69" s="22"/>
    </row>
    <row r="70" spans="1:24" ht="15.95" customHeight="1" x14ac:dyDescent="0.15">
      <c r="A70" s="75"/>
      <c r="B70" s="64"/>
      <c r="C70" s="20">
        <v>63</v>
      </c>
      <c r="D70" s="20" t="s">
        <v>216</v>
      </c>
      <c r="E70" s="20" t="s">
        <v>286</v>
      </c>
      <c r="F70" s="20" t="s">
        <v>298</v>
      </c>
      <c r="G70" s="20" t="s">
        <v>217</v>
      </c>
      <c r="H70" s="12" t="s">
        <v>9</v>
      </c>
      <c r="I70" s="12" t="s">
        <v>9</v>
      </c>
      <c r="J70" s="12"/>
      <c r="K70" s="12" t="s">
        <v>9</v>
      </c>
      <c r="L70" s="12"/>
      <c r="M70" s="12"/>
      <c r="N70" s="12"/>
      <c r="O70" s="12" t="s">
        <v>9</v>
      </c>
      <c r="P70" s="12" t="s">
        <v>9</v>
      </c>
      <c r="Q70" s="12" t="s">
        <v>9</v>
      </c>
      <c r="R70" s="12"/>
      <c r="S70" s="12"/>
      <c r="T70" s="12"/>
      <c r="U70" s="20" t="s">
        <v>10</v>
      </c>
      <c r="V70" s="21">
        <v>3</v>
      </c>
      <c r="W70" s="21">
        <v>10</v>
      </c>
      <c r="X70" s="22"/>
    </row>
    <row r="71" spans="1:24" ht="15.95" customHeight="1" x14ac:dyDescent="0.15">
      <c r="A71" s="75"/>
      <c r="B71" s="64"/>
      <c r="C71" s="20">
        <v>64</v>
      </c>
      <c r="D71" s="20" t="s">
        <v>55</v>
      </c>
      <c r="E71" s="20" t="s">
        <v>125</v>
      </c>
      <c r="F71" s="20" t="s">
        <v>297</v>
      </c>
      <c r="G71" s="20" t="s">
        <v>163</v>
      </c>
      <c r="H71" s="12" t="s">
        <v>9</v>
      </c>
      <c r="I71" s="12" t="s">
        <v>9</v>
      </c>
      <c r="J71" s="12"/>
      <c r="K71" s="12"/>
      <c r="L71" s="12"/>
      <c r="M71" s="12"/>
      <c r="N71" s="12"/>
      <c r="O71" s="12"/>
      <c r="P71" s="12"/>
      <c r="Q71" s="12"/>
      <c r="R71" s="12"/>
      <c r="S71" s="12"/>
      <c r="T71" s="12"/>
      <c r="U71" s="20" t="s">
        <v>11</v>
      </c>
      <c r="V71" s="21">
        <v>3</v>
      </c>
      <c r="W71" s="21"/>
      <c r="X71" s="22" t="s">
        <v>56</v>
      </c>
    </row>
    <row r="72" spans="1:24" ht="15.95" customHeight="1" x14ac:dyDescent="0.15">
      <c r="A72" s="75"/>
      <c r="B72" s="64"/>
      <c r="C72" s="20">
        <v>65</v>
      </c>
      <c r="D72" s="20" t="s">
        <v>57</v>
      </c>
      <c r="E72" s="20" t="s">
        <v>126</v>
      </c>
      <c r="F72" s="20" t="s">
        <v>298</v>
      </c>
      <c r="G72" s="20" t="s">
        <v>159</v>
      </c>
      <c r="H72" s="12" t="s">
        <v>9</v>
      </c>
      <c r="I72" s="12" t="s">
        <v>9</v>
      </c>
      <c r="J72" s="12"/>
      <c r="K72" s="12"/>
      <c r="L72" s="12"/>
      <c r="M72" s="12"/>
      <c r="N72" s="12"/>
      <c r="O72" s="12"/>
      <c r="P72" s="12"/>
      <c r="Q72" s="12"/>
      <c r="R72" s="12"/>
      <c r="S72" s="12"/>
      <c r="T72" s="12"/>
      <c r="U72" s="20" t="s">
        <v>11</v>
      </c>
      <c r="V72" s="21">
        <v>4</v>
      </c>
      <c r="W72" s="21"/>
      <c r="X72" s="22" t="s">
        <v>41</v>
      </c>
    </row>
    <row r="73" spans="1:24" ht="15.95" customHeight="1" x14ac:dyDescent="0.15">
      <c r="A73" s="75"/>
      <c r="B73" s="64"/>
      <c r="C73" s="20">
        <v>66</v>
      </c>
      <c r="D73" s="20" t="s">
        <v>58</v>
      </c>
      <c r="E73" s="20" t="s">
        <v>127</v>
      </c>
      <c r="F73" s="20" t="s">
        <v>297</v>
      </c>
      <c r="G73" s="20" t="s">
        <v>159</v>
      </c>
      <c r="H73" s="12" t="s">
        <v>9</v>
      </c>
      <c r="I73" s="12" t="s">
        <v>9</v>
      </c>
      <c r="J73" s="12"/>
      <c r="K73" s="12"/>
      <c r="L73" s="12"/>
      <c r="M73" s="12"/>
      <c r="N73" s="12"/>
      <c r="O73" s="12"/>
      <c r="P73" s="12"/>
      <c r="Q73" s="12"/>
      <c r="R73" s="12"/>
      <c r="S73" s="12"/>
      <c r="T73" s="12"/>
      <c r="U73" s="20" t="s">
        <v>11</v>
      </c>
      <c r="V73" s="21">
        <v>3</v>
      </c>
      <c r="W73" s="21"/>
      <c r="X73" s="22" t="s">
        <v>45</v>
      </c>
    </row>
    <row r="74" spans="1:24" ht="15.95" customHeight="1" x14ac:dyDescent="0.15">
      <c r="A74" s="75"/>
      <c r="B74" s="64"/>
      <c r="C74" s="20">
        <v>67</v>
      </c>
      <c r="D74" s="20" t="s">
        <v>59</v>
      </c>
      <c r="E74" s="20" t="s">
        <v>128</v>
      </c>
      <c r="F74" s="20" t="s">
        <v>301</v>
      </c>
      <c r="G74" s="20" t="s">
        <v>199</v>
      </c>
      <c r="H74" s="12" t="s">
        <v>9</v>
      </c>
      <c r="I74" s="12" t="s">
        <v>9</v>
      </c>
      <c r="J74" s="12"/>
      <c r="K74" s="12"/>
      <c r="L74" s="12"/>
      <c r="M74" s="12"/>
      <c r="N74" s="12"/>
      <c r="O74" s="12" t="s">
        <v>9</v>
      </c>
      <c r="P74" s="12"/>
      <c r="Q74" s="12"/>
      <c r="R74" s="12"/>
      <c r="S74" s="12"/>
      <c r="T74" s="12"/>
      <c r="U74" s="20" t="s">
        <v>11</v>
      </c>
      <c r="V74" s="21">
        <v>7</v>
      </c>
      <c r="W74" s="21">
        <v>8</v>
      </c>
      <c r="X74" s="22" t="s">
        <v>60</v>
      </c>
    </row>
    <row r="75" spans="1:24" ht="15.95" customHeight="1" x14ac:dyDescent="0.15">
      <c r="A75" s="75"/>
      <c r="B75" s="64"/>
      <c r="C75" s="20">
        <v>68</v>
      </c>
      <c r="D75" s="20" t="s">
        <v>61</v>
      </c>
      <c r="E75" s="20" t="s">
        <v>287</v>
      </c>
      <c r="F75" s="20" t="s">
        <v>296</v>
      </c>
      <c r="G75" s="20" t="s">
        <v>170</v>
      </c>
      <c r="H75" s="12" t="s">
        <v>9</v>
      </c>
      <c r="I75" s="12" t="s">
        <v>9</v>
      </c>
      <c r="J75" s="12" t="s">
        <v>9</v>
      </c>
      <c r="K75" s="12"/>
      <c r="L75" s="12"/>
      <c r="M75" s="12"/>
      <c r="N75" s="12" t="s">
        <v>9</v>
      </c>
      <c r="O75" s="12" t="s">
        <v>9</v>
      </c>
      <c r="P75" s="12"/>
      <c r="Q75" s="12"/>
      <c r="R75" s="12"/>
      <c r="S75" s="12"/>
      <c r="T75" s="12"/>
      <c r="U75" s="20" t="s">
        <v>11</v>
      </c>
      <c r="V75" s="21">
        <v>5</v>
      </c>
      <c r="W75" s="21">
        <v>10</v>
      </c>
      <c r="X75" s="22" t="s">
        <v>62</v>
      </c>
    </row>
    <row r="76" spans="1:24" ht="15.95" customHeight="1" x14ac:dyDescent="0.15">
      <c r="A76" s="75"/>
      <c r="B76" s="65"/>
      <c r="C76" s="20">
        <v>69</v>
      </c>
      <c r="D76" s="20" t="s">
        <v>307</v>
      </c>
      <c r="E76" s="20" t="s">
        <v>308</v>
      </c>
      <c r="F76" s="20" t="s">
        <v>295</v>
      </c>
      <c r="G76" s="20" t="s">
        <v>309</v>
      </c>
      <c r="H76" s="12" t="s">
        <v>9</v>
      </c>
      <c r="I76" s="12" t="s">
        <v>9</v>
      </c>
      <c r="J76" s="12" t="s">
        <v>9</v>
      </c>
      <c r="K76" s="12"/>
      <c r="L76" s="12"/>
      <c r="M76" s="12"/>
      <c r="N76" s="12" t="s">
        <v>9</v>
      </c>
      <c r="O76" s="12" t="s">
        <v>9</v>
      </c>
      <c r="P76" s="12"/>
      <c r="Q76" s="12"/>
      <c r="R76" s="12"/>
      <c r="S76" s="12"/>
      <c r="T76" s="12"/>
      <c r="U76" s="20" t="s">
        <v>11</v>
      </c>
      <c r="V76" s="21">
        <v>3</v>
      </c>
      <c r="W76" s="21">
        <v>6</v>
      </c>
      <c r="X76" s="22" t="s">
        <v>278</v>
      </c>
    </row>
    <row r="77" spans="1:24" ht="15.95" customHeight="1" x14ac:dyDescent="0.15">
      <c r="A77" s="75"/>
      <c r="B77" s="47" t="s">
        <v>348</v>
      </c>
      <c r="C77" s="47"/>
      <c r="D77" s="23" t="str">
        <f>"一般局　"&amp;COUNTA(D62:D70)&amp;"局"</f>
        <v>一般局　9局</v>
      </c>
      <c r="E77" s="49" t="s">
        <v>358</v>
      </c>
      <c r="F77" s="49"/>
      <c r="G77" s="50"/>
      <c r="H77" s="24">
        <f>COUNTA(H62:H70)</f>
        <v>9</v>
      </c>
      <c r="I77" s="24">
        <f t="shared" ref="I77:T77" si="4">COUNTA(I62:I70)</f>
        <v>9</v>
      </c>
      <c r="J77" s="24">
        <f t="shared" si="4"/>
        <v>5</v>
      </c>
      <c r="K77" s="24">
        <f t="shared" si="4"/>
        <v>9</v>
      </c>
      <c r="L77" s="24">
        <f t="shared" si="4"/>
        <v>5</v>
      </c>
      <c r="M77" s="24">
        <f t="shared" si="4"/>
        <v>6</v>
      </c>
      <c r="N77" s="24">
        <f t="shared" si="4"/>
        <v>0</v>
      </c>
      <c r="O77" s="24">
        <f t="shared" si="4"/>
        <v>9</v>
      </c>
      <c r="P77" s="24">
        <f t="shared" si="4"/>
        <v>4</v>
      </c>
      <c r="Q77" s="24">
        <f t="shared" si="4"/>
        <v>4</v>
      </c>
      <c r="R77" s="24">
        <f t="shared" si="4"/>
        <v>0</v>
      </c>
      <c r="S77" s="24">
        <f t="shared" si="4"/>
        <v>1</v>
      </c>
      <c r="T77" s="24">
        <f t="shared" si="4"/>
        <v>0</v>
      </c>
      <c r="U77" s="25"/>
      <c r="V77" s="51"/>
      <c r="W77" s="51"/>
      <c r="X77" s="52"/>
    </row>
    <row r="78" spans="1:24" ht="15.95" customHeight="1" thickBot="1" x14ac:dyDescent="0.2">
      <c r="A78" s="79"/>
      <c r="B78" s="48"/>
      <c r="C78" s="48"/>
      <c r="D78" s="26" t="str">
        <f>"自排局　"&amp;COUNTA(D71:D76)&amp;"局"</f>
        <v>自排局　6局</v>
      </c>
      <c r="E78" s="55" t="s">
        <v>358</v>
      </c>
      <c r="F78" s="55"/>
      <c r="G78" s="56"/>
      <c r="H78" s="27">
        <f>COUNTA(H71:H76)</f>
        <v>6</v>
      </c>
      <c r="I78" s="27">
        <f t="shared" ref="I78:T78" si="5">COUNTA(I71:I76)</f>
        <v>6</v>
      </c>
      <c r="J78" s="27">
        <f t="shared" si="5"/>
        <v>2</v>
      </c>
      <c r="K78" s="27">
        <f t="shared" si="5"/>
        <v>0</v>
      </c>
      <c r="L78" s="27">
        <f t="shared" si="5"/>
        <v>0</v>
      </c>
      <c r="M78" s="27">
        <f t="shared" si="5"/>
        <v>0</v>
      </c>
      <c r="N78" s="27">
        <f t="shared" si="5"/>
        <v>2</v>
      </c>
      <c r="O78" s="27">
        <f t="shared" si="5"/>
        <v>3</v>
      </c>
      <c r="P78" s="27">
        <f t="shared" si="5"/>
        <v>0</v>
      </c>
      <c r="Q78" s="27">
        <f t="shared" si="5"/>
        <v>0</v>
      </c>
      <c r="R78" s="27">
        <f t="shared" si="5"/>
        <v>0</v>
      </c>
      <c r="S78" s="27">
        <f t="shared" si="5"/>
        <v>0</v>
      </c>
      <c r="T78" s="27">
        <f t="shared" si="5"/>
        <v>0</v>
      </c>
      <c r="U78" s="28"/>
      <c r="V78" s="53"/>
      <c r="W78" s="53"/>
      <c r="X78" s="54"/>
    </row>
    <row r="79" spans="1:24" ht="15.95" customHeight="1" x14ac:dyDescent="0.15">
      <c r="A79" s="75" t="s">
        <v>344</v>
      </c>
      <c r="B79" s="63" t="s">
        <v>265</v>
      </c>
      <c r="C79" s="17">
        <v>70</v>
      </c>
      <c r="D79" s="17" t="s">
        <v>337</v>
      </c>
      <c r="E79" s="17" t="s">
        <v>129</v>
      </c>
      <c r="F79" s="17" t="s">
        <v>296</v>
      </c>
      <c r="G79" s="17" t="s">
        <v>156</v>
      </c>
      <c r="H79" s="11" t="s">
        <v>9</v>
      </c>
      <c r="I79" s="11" t="s">
        <v>9</v>
      </c>
      <c r="J79" s="11" t="s">
        <v>9</v>
      </c>
      <c r="K79" s="11" t="s">
        <v>9</v>
      </c>
      <c r="L79" s="11"/>
      <c r="M79" s="11" t="s">
        <v>9</v>
      </c>
      <c r="N79" s="11"/>
      <c r="O79" s="11" t="s">
        <v>9</v>
      </c>
      <c r="P79" s="11" t="s">
        <v>9</v>
      </c>
      <c r="Q79" s="11"/>
      <c r="R79" s="11"/>
      <c r="S79" s="11"/>
      <c r="T79" s="11"/>
      <c r="U79" s="17" t="s">
        <v>10</v>
      </c>
      <c r="V79" s="18">
        <v>7</v>
      </c>
      <c r="W79" s="18">
        <v>8</v>
      </c>
      <c r="X79" s="19"/>
    </row>
    <row r="80" spans="1:24" ht="15.95" customHeight="1" x14ac:dyDescent="0.15">
      <c r="A80" s="75"/>
      <c r="B80" s="64"/>
      <c r="C80" s="20">
        <v>71</v>
      </c>
      <c r="D80" s="20" t="s">
        <v>338</v>
      </c>
      <c r="E80" s="20" t="s">
        <v>130</v>
      </c>
      <c r="F80" s="20" t="s">
        <v>297</v>
      </c>
      <c r="G80" s="20" t="s">
        <v>156</v>
      </c>
      <c r="H80" s="12" t="s">
        <v>9</v>
      </c>
      <c r="I80" s="12" t="s">
        <v>9</v>
      </c>
      <c r="J80" s="12"/>
      <c r="K80" s="12" t="s">
        <v>9</v>
      </c>
      <c r="L80" s="12"/>
      <c r="M80" s="12"/>
      <c r="N80" s="12"/>
      <c r="O80" s="12" t="s">
        <v>9</v>
      </c>
      <c r="P80" s="12" t="s">
        <v>9</v>
      </c>
      <c r="Q80" s="12"/>
      <c r="R80" s="12"/>
      <c r="S80" s="12"/>
      <c r="T80" s="12"/>
      <c r="U80" s="20" t="s">
        <v>11</v>
      </c>
      <c r="V80" s="21">
        <v>8</v>
      </c>
      <c r="W80" s="21">
        <v>11</v>
      </c>
      <c r="X80" s="22" t="s">
        <v>279</v>
      </c>
    </row>
    <row r="81" spans="1:24" ht="15.95" customHeight="1" x14ac:dyDescent="0.15">
      <c r="A81" s="75"/>
      <c r="B81" s="65"/>
      <c r="C81" s="20">
        <v>72</v>
      </c>
      <c r="D81" s="20" t="s">
        <v>218</v>
      </c>
      <c r="E81" s="20" t="s">
        <v>131</v>
      </c>
      <c r="F81" s="20" t="s">
        <v>297</v>
      </c>
      <c r="G81" s="20" t="s">
        <v>161</v>
      </c>
      <c r="H81" s="12" t="s">
        <v>9</v>
      </c>
      <c r="I81" s="12" t="s">
        <v>9</v>
      </c>
      <c r="J81" s="12"/>
      <c r="K81" s="12" t="s">
        <v>9</v>
      </c>
      <c r="L81" s="12" t="s">
        <v>9</v>
      </c>
      <c r="M81" s="12" t="s">
        <v>9</v>
      </c>
      <c r="N81" s="12" t="s">
        <v>9</v>
      </c>
      <c r="O81" s="12" t="s">
        <v>9</v>
      </c>
      <c r="P81" s="12" t="s">
        <v>9</v>
      </c>
      <c r="Q81" s="12"/>
      <c r="R81" s="12"/>
      <c r="S81" s="12"/>
      <c r="T81" s="12"/>
      <c r="U81" s="20" t="s">
        <v>11</v>
      </c>
      <c r="V81" s="21">
        <v>3</v>
      </c>
      <c r="W81" s="21">
        <v>38</v>
      </c>
      <c r="X81" s="22" t="s">
        <v>219</v>
      </c>
    </row>
    <row r="82" spans="1:24" ht="15.95" customHeight="1" x14ac:dyDescent="0.15">
      <c r="A82" s="75"/>
      <c r="B82" s="47" t="s">
        <v>349</v>
      </c>
      <c r="C82" s="47"/>
      <c r="D82" s="23" t="str">
        <f>"一般局　"&amp;COUNTA(D79:D79)&amp;"局"</f>
        <v>一般局　1局</v>
      </c>
      <c r="E82" s="49" t="s">
        <v>358</v>
      </c>
      <c r="F82" s="49"/>
      <c r="G82" s="50"/>
      <c r="H82" s="24">
        <f>COUNTA(H79:H79)</f>
        <v>1</v>
      </c>
      <c r="I82" s="24">
        <f t="shared" ref="I82:T82" si="6">COUNTA(I79:I79)</f>
        <v>1</v>
      </c>
      <c r="J82" s="24">
        <f t="shared" si="6"/>
        <v>1</v>
      </c>
      <c r="K82" s="24">
        <f t="shared" si="6"/>
        <v>1</v>
      </c>
      <c r="L82" s="24">
        <f t="shared" si="6"/>
        <v>0</v>
      </c>
      <c r="M82" s="24">
        <f t="shared" si="6"/>
        <v>1</v>
      </c>
      <c r="N82" s="24">
        <f t="shared" si="6"/>
        <v>0</v>
      </c>
      <c r="O82" s="24">
        <f t="shared" si="6"/>
        <v>1</v>
      </c>
      <c r="P82" s="24">
        <f t="shared" si="6"/>
        <v>1</v>
      </c>
      <c r="Q82" s="24">
        <f t="shared" si="6"/>
        <v>0</v>
      </c>
      <c r="R82" s="24">
        <f t="shared" si="6"/>
        <v>0</v>
      </c>
      <c r="S82" s="24">
        <f t="shared" si="6"/>
        <v>0</v>
      </c>
      <c r="T82" s="24">
        <f t="shared" si="6"/>
        <v>0</v>
      </c>
      <c r="U82" s="25"/>
      <c r="V82" s="51"/>
      <c r="W82" s="51"/>
      <c r="X82" s="52"/>
    </row>
    <row r="83" spans="1:24" ht="15.95" customHeight="1" thickBot="1" x14ac:dyDescent="0.2">
      <c r="A83" s="75"/>
      <c r="B83" s="48"/>
      <c r="C83" s="48"/>
      <c r="D83" s="26" t="str">
        <f>"自排局　"&amp;COUNTA(D80:D81)&amp;"局"</f>
        <v>自排局　2局</v>
      </c>
      <c r="E83" s="55" t="s">
        <v>358</v>
      </c>
      <c r="F83" s="55"/>
      <c r="G83" s="56"/>
      <c r="H83" s="27">
        <f>COUNTA(H80:H81)</f>
        <v>2</v>
      </c>
      <c r="I83" s="27">
        <f t="shared" ref="I83:T83" si="7">COUNTA(I80:I81)</f>
        <v>2</v>
      </c>
      <c r="J83" s="27">
        <f t="shared" si="7"/>
        <v>0</v>
      </c>
      <c r="K83" s="27">
        <f t="shared" si="7"/>
        <v>2</v>
      </c>
      <c r="L83" s="27">
        <f t="shared" si="7"/>
        <v>1</v>
      </c>
      <c r="M83" s="27">
        <f t="shared" si="7"/>
        <v>1</v>
      </c>
      <c r="N83" s="27">
        <f t="shared" si="7"/>
        <v>1</v>
      </c>
      <c r="O83" s="27">
        <f t="shared" si="7"/>
        <v>2</v>
      </c>
      <c r="P83" s="27">
        <f t="shared" si="7"/>
        <v>2</v>
      </c>
      <c r="Q83" s="27">
        <f t="shared" si="7"/>
        <v>0</v>
      </c>
      <c r="R83" s="27">
        <f t="shared" si="7"/>
        <v>0</v>
      </c>
      <c r="S83" s="27">
        <f t="shared" si="7"/>
        <v>0</v>
      </c>
      <c r="T83" s="27">
        <f t="shared" si="7"/>
        <v>0</v>
      </c>
      <c r="U83" s="28"/>
      <c r="V83" s="53"/>
      <c r="W83" s="53"/>
      <c r="X83" s="54"/>
    </row>
    <row r="84" spans="1:24" ht="15.95" customHeight="1" x14ac:dyDescent="0.15">
      <c r="A84" s="75"/>
      <c r="B84" s="63" t="s">
        <v>64</v>
      </c>
      <c r="C84" s="17">
        <v>73</v>
      </c>
      <c r="D84" s="17" t="s">
        <v>220</v>
      </c>
      <c r="E84" s="17" t="s">
        <v>132</v>
      </c>
      <c r="F84" s="17" t="s">
        <v>297</v>
      </c>
      <c r="G84" s="17" t="s">
        <v>162</v>
      </c>
      <c r="H84" s="11" t="s">
        <v>9</v>
      </c>
      <c r="I84" s="11" t="s">
        <v>9</v>
      </c>
      <c r="J84" s="11"/>
      <c r="K84" s="11" t="s">
        <v>9</v>
      </c>
      <c r="L84" s="11"/>
      <c r="M84" s="11" t="s">
        <v>9</v>
      </c>
      <c r="N84" s="11"/>
      <c r="O84" s="11" t="s">
        <v>9</v>
      </c>
      <c r="P84" s="11"/>
      <c r="Q84" s="11"/>
      <c r="R84" s="11"/>
      <c r="S84" s="11"/>
      <c r="T84" s="11"/>
      <c r="U84" s="17" t="s">
        <v>10</v>
      </c>
      <c r="V84" s="18">
        <v>9</v>
      </c>
      <c r="W84" s="18">
        <v>24</v>
      </c>
      <c r="X84" s="19"/>
    </row>
    <row r="85" spans="1:24" ht="15.95" customHeight="1" x14ac:dyDescent="0.15">
      <c r="A85" s="75"/>
      <c r="B85" s="64"/>
      <c r="C85" s="20">
        <v>74</v>
      </c>
      <c r="D85" s="20" t="s">
        <v>221</v>
      </c>
      <c r="E85" s="20" t="s">
        <v>133</v>
      </c>
      <c r="F85" s="20" t="s">
        <v>298</v>
      </c>
      <c r="G85" s="20" t="s">
        <v>222</v>
      </c>
      <c r="H85" s="12" t="s">
        <v>9</v>
      </c>
      <c r="I85" s="12" t="s">
        <v>9</v>
      </c>
      <c r="J85" s="12" t="s">
        <v>9</v>
      </c>
      <c r="K85" s="12" t="s">
        <v>9</v>
      </c>
      <c r="L85" s="12" t="s">
        <v>9</v>
      </c>
      <c r="M85" s="12" t="s">
        <v>9</v>
      </c>
      <c r="N85" s="12"/>
      <c r="O85" s="12" t="s">
        <v>9</v>
      </c>
      <c r="P85" s="12" t="s">
        <v>9</v>
      </c>
      <c r="Q85" s="12" t="s">
        <v>9</v>
      </c>
      <c r="R85" s="12"/>
      <c r="S85" s="12" t="s">
        <v>9</v>
      </c>
      <c r="T85" s="12"/>
      <c r="U85" s="20" t="s">
        <v>10</v>
      </c>
      <c r="V85" s="21">
        <v>9</v>
      </c>
      <c r="W85" s="21">
        <v>14</v>
      </c>
      <c r="X85" s="22"/>
    </row>
    <row r="86" spans="1:24" ht="15.95" customHeight="1" x14ac:dyDescent="0.15">
      <c r="A86" s="75"/>
      <c r="B86" s="64"/>
      <c r="C86" s="20">
        <v>75</v>
      </c>
      <c r="D86" s="20" t="s">
        <v>65</v>
      </c>
      <c r="E86" s="20" t="s">
        <v>223</v>
      </c>
      <c r="F86" s="20" t="s">
        <v>298</v>
      </c>
      <c r="G86" s="20" t="s">
        <v>164</v>
      </c>
      <c r="H86" s="12" t="s">
        <v>9</v>
      </c>
      <c r="I86" s="12" t="s">
        <v>9</v>
      </c>
      <c r="J86" s="12"/>
      <c r="K86" s="12" t="s">
        <v>9</v>
      </c>
      <c r="L86" s="12"/>
      <c r="M86" s="12" t="s">
        <v>9</v>
      </c>
      <c r="N86" s="12"/>
      <c r="O86" s="12" t="s">
        <v>9</v>
      </c>
      <c r="P86" s="12"/>
      <c r="Q86" s="12"/>
      <c r="R86" s="12"/>
      <c r="S86" s="12"/>
      <c r="T86" s="12"/>
      <c r="U86" s="20" t="s">
        <v>10</v>
      </c>
      <c r="V86" s="21">
        <v>8</v>
      </c>
      <c r="W86" s="21">
        <v>16</v>
      </c>
      <c r="X86" s="22"/>
    </row>
    <row r="87" spans="1:24" ht="15.95" customHeight="1" x14ac:dyDescent="0.15">
      <c r="A87" s="75"/>
      <c r="B87" s="65"/>
      <c r="C87" s="20">
        <v>76</v>
      </c>
      <c r="D87" s="20" t="s">
        <v>224</v>
      </c>
      <c r="E87" s="20" t="s">
        <v>288</v>
      </c>
      <c r="F87" s="20" t="s">
        <v>297</v>
      </c>
      <c r="G87" s="20" t="s">
        <v>180</v>
      </c>
      <c r="H87" s="12" t="s">
        <v>9</v>
      </c>
      <c r="I87" s="12" t="s">
        <v>9</v>
      </c>
      <c r="J87" s="12" t="s">
        <v>9</v>
      </c>
      <c r="K87" s="12"/>
      <c r="L87" s="12" t="s">
        <v>9</v>
      </c>
      <c r="M87" s="12" t="s">
        <v>9</v>
      </c>
      <c r="N87" s="12" t="s">
        <v>9</v>
      </c>
      <c r="O87" s="12" t="s">
        <v>9</v>
      </c>
      <c r="P87" s="12"/>
      <c r="Q87" s="12"/>
      <c r="R87" s="12"/>
      <c r="S87" s="12"/>
      <c r="T87" s="12"/>
      <c r="U87" s="20" t="s">
        <v>11</v>
      </c>
      <c r="V87" s="21">
        <v>3</v>
      </c>
      <c r="W87" s="21">
        <v>8</v>
      </c>
      <c r="X87" s="22" t="s">
        <v>43</v>
      </c>
    </row>
    <row r="88" spans="1:24" ht="15.95" customHeight="1" x14ac:dyDescent="0.15">
      <c r="A88" s="75"/>
      <c r="B88" s="47" t="s">
        <v>350</v>
      </c>
      <c r="C88" s="47"/>
      <c r="D88" s="23" t="str">
        <f>"一般局　"&amp;COUNTA(D84:D86)&amp;"局"</f>
        <v>一般局　3局</v>
      </c>
      <c r="E88" s="49" t="s">
        <v>358</v>
      </c>
      <c r="F88" s="49"/>
      <c r="G88" s="50"/>
      <c r="H88" s="24">
        <f>COUNTA(H84:H86)</f>
        <v>3</v>
      </c>
      <c r="I88" s="24">
        <f t="shared" ref="I88:T88" si="8">COUNTA(I84:I86)</f>
        <v>3</v>
      </c>
      <c r="J88" s="24">
        <f t="shared" si="8"/>
        <v>1</v>
      </c>
      <c r="K88" s="24">
        <f t="shared" si="8"/>
        <v>3</v>
      </c>
      <c r="L88" s="24">
        <f t="shared" si="8"/>
        <v>1</v>
      </c>
      <c r="M88" s="24">
        <f t="shared" si="8"/>
        <v>3</v>
      </c>
      <c r="N88" s="24">
        <f t="shared" si="8"/>
        <v>0</v>
      </c>
      <c r="O88" s="24">
        <f t="shared" si="8"/>
        <v>3</v>
      </c>
      <c r="P88" s="24">
        <f t="shared" si="8"/>
        <v>1</v>
      </c>
      <c r="Q88" s="24">
        <f t="shared" si="8"/>
        <v>1</v>
      </c>
      <c r="R88" s="24">
        <f t="shared" si="8"/>
        <v>0</v>
      </c>
      <c r="S88" s="24">
        <f t="shared" si="8"/>
        <v>1</v>
      </c>
      <c r="T88" s="24">
        <f t="shared" si="8"/>
        <v>0</v>
      </c>
      <c r="U88" s="25"/>
      <c r="V88" s="51"/>
      <c r="W88" s="51"/>
      <c r="X88" s="52"/>
    </row>
    <row r="89" spans="1:24" ht="15.95" customHeight="1" thickBot="1" x14ac:dyDescent="0.2">
      <c r="A89" s="75"/>
      <c r="B89" s="48"/>
      <c r="C89" s="48"/>
      <c r="D89" s="26" t="str">
        <f>"自排局　"&amp;COUNTA(D87:D87)&amp;"局"</f>
        <v>自排局　1局</v>
      </c>
      <c r="E89" s="55" t="s">
        <v>358</v>
      </c>
      <c r="F89" s="55"/>
      <c r="G89" s="56"/>
      <c r="H89" s="27">
        <f>COUNTA(H87:H87)</f>
        <v>1</v>
      </c>
      <c r="I89" s="27">
        <f t="shared" ref="I89:T89" si="9">COUNTA(I87:I87)</f>
        <v>1</v>
      </c>
      <c r="J89" s="27">
        <f t="shared" si="9"/>
        <v>1</v>
      </c>
      <c r="K89" s="27">
        <f t="shared" si="9"/>
        <v>0</v>
      </c>
      <c r="L89" s="27">
        <f t="shared" si="9"/>
        <v>1</v>
      </c>
      <c r="M89" s="27">
        <f t="shared" si="9"/>
        <v>1</v>
      </c>
      <c r="N89" s="27">
        <f t="shared" si="9"/>
        <v>1</v>
      </c>
      <c r="O89" s="27">
        <f t="shared" si="9"/>
        <v>1</v>
      </c>
      <c r="P89" s="27">
        <f t="shared" si="9"/>
        <v>0</v>
      </c>
      <c r="Q89" s="27">
        <f t="shared" si="9"/>
        <v>0</v>
      </c>
      <c r="R89" s="27">
        <f t="shared" si="9"/>
        <v>0</v>
      </c>
      <c r="S89" s="27">
        <f t="shared" si="9"/>
        <v>0</v>
      </c>
      <c r="T89" s="27">
        <f t="shared" si="9"/>
        <v>0</v>
      </c>
      <c r="U89" s="28"/>
      <c r="V89" s="53"/>
      <c r="W89" s="53"/>
      <c r="X89" s="54"/>
    </row>
    <row r="90" spans="1:24" ht="15.95" customHeight="1" x14ac:dyDescent="0.15">
      <c r="A90" s="75"/>
      <c r="B90" s="63" t="s">
        <v>66</v>
      </c>
      <c r="C90" s="17">
        <v>77</v>
      </c>
      <c r="D90" s="17" t="s">
        <v>225</v>
      </c>
      <c r="E90" s="17" t="s">
        <v>134</v>
      </c>
      <c r="F90" s="17" t="s">
        <v>297</v>
      </c>
      <c r="G90" s="17" t="s">
        <v>164</v>
      </c>
      <c r="H90" s="11" t="s">
        <v>9</v>
      </c>
      <c r="I90" s="11" t="s">
        <v>9</v>
      </c>
      <c r="J90" s="11" t="s">
        <v>9</v>
      </c>
      <c r="K90" s="11" t="s">
        <v>9</v>
      </c>
      <c r="L90" s="11" t="s">
        <v>9</v>
      </c>
      <c r="M90" s="11" t="s">
        <v>9</v>
      </c>
      <c r="N90" s="11"/>
      <c r="O90" s="11" t="s">
        <v>9</v>
      </c>
      <c r="P90" s="11"/>
      <c r="Q90" s="11"/>
      <c r="R90" s="11"/>
      <c r="S90" s="11"/>
      <c r="T90" s="11"/>
      <c r="U90" s="17" t="s">
        <v>10</v>
      </c>
      <c r="V90" s="18">
        <v>10</v>
      </c>
      <c r="W90" s="18">
        <v>15</v>
      </c>
      <c r="X90" s="19"/>
    </row>
    <row r="91" spans="1:24" ht="15.95" customHeight="1" x14ac:dyDescent="0.15">
      <c r="A91" s="75"/>
      <c r="B91" s="64"/>
      <c r="C91" s="20">
        <v>78</v>
      </c>
      <c r="D91" s="20" t="s">
        <v>226</v>
      </c>
      <c r="E91" s="20" t="s">
        <v>135</v>
      </c>
      <c r="F91" s="20" t="s">
        <v>297</v>
      </c>
      <c r="G91" s="20" t="s">
        <v>153</v>
      </c>
      <c r="H91" s="12" t="s">
        <v>9</v>
      </c>
      <c r="I91" s="12" t="s">
        <v>9</v>
      </c>
      <c r="J91" s="12" t="s">
        <v>329</v>
      </c>
      <c r="K91" s="12" t="s">
        <v>9</v>
      </c>
      <c r="L91" s="12"/>
      <c r="M91" s="12" t="s">
        <v>9</v>
      </c>
      <c r="N91" s="12"/>
      <c r="O91" s="12" t="s">
        <v>9</v>
      </c>
      <c r="P91" s="12" t="s">
        <v>9</v>
      </c>
      <c r="Q91" s="12" t="s">
        <v>9</v>
      </c>
      <c r="R91" s="12"/>
      <c r="S91" s="12"/>
      <c r="T91" s="12"/>
      <c r="U91" s="20" t="s">
        <v>10</v>
      </c>
      <c r="V91" s="21">
        <v>18</v>
      </c>
      <c r="W91" s="21">
        <v>28</v>
      </c>
      <c r="X91" s="22"/>
    </row>
    <row r="92" spans="1:24" ht="15.95" customHeight="1" x14ac:dyDescent="0.15">
      <c r="A92" s="75"/>
      <c r="B92" s="65"/>
      <c r="C92" s="20">
        <v>79</v>
      </c>
      <c r="D92" s="20" t="s">
        <v>227</v>
      </c>
      <c r="E92" s="20" t="s">
        <v>136</v>
      </c>
      <c r="F92" s="20" t="s">
        <v>297</v>
      </c>
      <c r="G92" s="20" t="s">
        <v>157</v>
      </c>
      <c r="H92" s="12" t="s">
        <v>9</v>
      </c>
      <c r="I92" s="12" t="s">
        <v>9</v>
      </c>
      <c r="J92" s="12" t="s">
        <v>9</v>
      </c>
      <c r="K92" s="12" t="s">
        <v>9</v>
      </c>
      <c r="L92" s="12" t="s">
        <v>9</v>
      </c>
      <c r="M92" s="12" t="s">
        <v>9</v>
      </c>
      <c r="N92" s="12" t="s">
        <v>9</v>
      </c>
      <c r="O92" s="12" t="s">
        <v>9</v>
      </c>
      <c r="P92" s="12"/>
      <c r="Q92" s="12"/>
      <c r="R92" s="12"/>
      <c r="S92" s="12"/>
      <c r="T92" s="12"/>
      <c r="U92" s="20" t="s">
        <v>11</v>
      </c>
      <c r="V92" s="21">
        <v>10</v>
      </c>
      <c r="W92" s="21">
        <v>15</v>
      </c>
      <c r="X92" s="22" t="s">
        <v>278</v>
      </c>
    </row>
    <row r="93" spans="1:24" ht="15.95" customHeight="1" x14ac:dyDescent="0.15">
      <c r="A93" s="75"/>
      <c r="B93" s="47" t="s">
        <v>351</v>
      </c>
      <c r="C93" s="47"/>
      <c r="D93" s="23" t="str">
        <f>"一般局　"&amp;COUNTA(D90:D91)&amp;"局"</f>
        <v>一般局　2局</v>
      </c>
      <c r="E93" s="49" t="s">
        <v>358</v>
      </c>
      <c r="F93" s="49"/>
      <c r="G93" s="50"/>
      <c r="H93" s="24">
        <f>COUNTA(H90:H91)</f>
        <v>2</v>
      </c>
      <c r="I93" s="24">
        <f t="shared" ref="I93:T93" si="10">COUNTA(I90:I91)</f>
        <v>2</v>
      </c>
      <c r="J93" s="24">
        <f t="shared" si="10"/>
        <v>2</v>
      </c>
      <c r="K93" s="24">
        <f t="shared" si="10"/>
        <v>2</v>
      </c>
      <c r="L93" s="24">
        <f t="shared" si="10"/>
        <v>1</v>
      </c>
      <c r="M93" s="24">
        <f t="shared" si="10"/>
        <v>2</v>
      </c>
      <c r="N93" s="24">
        <f t="shared" si="10"/>
        <v>0</v>
      </c>
      <c r="O93" s="24">
        <f t="shared" si="10"/>
        <v>2</v>
      </c>
      <c r="P93" s="24">
        <f t="shared" si="10"/>
        <v>1</v>
      </c>
      <c r="Q93" s="24">
        <f t="shared" si="10"/>
        <v>1</v>
      </c>
      <c r="R93" s="24">
        <f t="shared" si="10"/>
        <v>0</v>
      </c>
      <c r="S93" s="24">
        <f t="shared" si="10"/>
        <v>0</v>
      </c>
      <c r="T93" s="24">
        <f t="shared" si="10"/>
        <v>0</v>
      </c>
      <c r="U93" s="25"/>
      <c r="V93" s="51"/>
      <c r="W93" s="51"/>
      <c r="X93" s="52"/>
    </row>
    <row r="94" spans="1:24" ht="15.95" customHeight="1" thickBot="1" x14ac:dyDescent="0.2">
      <c r="A94" s="75"/>
      <c r="B94" s="48"/>
      <c r="C94" s="48"/>
      <c r="D94" s="26" t="str">
        <f>"自排局　"&amp;COUNTA(D92:D92)&amp;"局"</f>
        <v>自排局　1局</v>
      </c>
      <c r="E94" s="55" t="s">
        <v>358</v>
      </c>
      <c r="F94" s="55"/>
      <c r="G94" s="56"/>
      <c r="H94" s="27">
        <f>COUNTA(H92:H92)</f>
        <v>1</v>
      </c>
      <c r="I94" s="27">
        <f t="shared" ref="I94:T94" si="11">COUNTA(I92:I92)</f>
        <v>1</v>
      </c>
      <c r="J94" s="27">
        <f t="shared" si="11"/>
        <v>1</v>
      </c>
      <c r="K94" s="27">
        <f t="shared" si="11"/>
        <v>1</v>
      </c>
      <c r="L94" s="27">
        <f t="shared" si="11"/>
        <v>1</v>
      </c>
      <c r="M94" s="27">
        <f t="shared" si="11"/>
        <v>1</v>
      </c>
      <c r="N94" s="27">
        <f t="shared" si="11"/>
        <v>1</v>
      </c>
      <c r="O94" s="27">
        <f t="shared" si="11"/>
        <v>1</v>
      </c>
      <c r="P94" s="27">
        <f t="shared" si="11"/>
        <v>0</v>
      </c>
      <c r="Q94" s="27">
        <f t="shared" si="11"/>
        <v>0</v>
      </c>
      <c r="R94" s="27">
        <f t="shared" si="11"/>
        <v>0</v>
      </c>
      <c r="S94" s="27">
        <f t="shared" si="11"/>
        <v>0</v>
      </c>
      <c r="T94" s="27">
        <f t="shared" si="11"/>
        <v>0</v>
      </c>
      <c r="U94" s="28"/>
      <c r="V94" s="53"/>
      <c r="W94" s="53"/>
      <c r="X94" s="54"/>
    </row>
    <row r="95" spans="1:24" ht="15.95" customHeight="1" x14ac:dyDescent="0.15">
      <c r="A95" s="75"/>
      <c r="B95" s="63" t="s">
        <v>269</v>
      </c>
      <c r="C95" s="17">
        <v>80</v>
      </c>
      <c r="D95" s="17" t="s">
        <v>67</v>
      </c>
      <c r="E95" s="17" t="s">
        <v>137</v>
      </c>
      <c r="F95" s="17" t="s">
        <v>298</v>
      </c>
      <c r="G95" s="17" t="s">
        <v>157</v>
      </c>
      <c r="H95" s="11" t="s">
        <v>9</v>
      </c>
      <c r="I95" s="11" t="s">
        <v>9</v>
      </c>
      <c r="J95" s="11"/>
      <c r="K95" s="11" t="s">
        <v>9</v>
      </c>
      <c r="L95" s="11"/>
      <c r="M95" s="11"/>
      <c r="N95" s="11"/>
      <c r="O95" s="11" t="s">
        <v>9</v>
      </c>
      <c r="P95" s="11"/>
      <c r="Q95" s="11"/>
      <c r="R95" s="11"/>
      <c r="S95" s="11"/>
      <c r="T95" s="29"/>
      <c r="U95" s="17" t="s">
        <v>10</v>
      </c>
      <c r="V95" s="18">
        <v>7</v>
      </c>
      <c r="W95" s="18">
        <v>13</v>
      </c>
      <c r="X95" s="19"/>
    </row>
    <row r="96" spans="1:24" ht="15.95" customHeight="1" x14ac:dyDescent="0.15">
      <c r="A96" s="75"/>
      <c r="B96" s="64"/>
      <c r="C96" s="20">
        <v>81</v>
      </c>
      <c r="D96" s="20" t="s">
        <v>228</v>
      </c>
      <c r="E96" s="20" t="s">
        <v>138</v>
      </c>
      <c r="F96" s="20" t="s">
        <v>297</v>
      </c>
      <c r="G96" s="20" t="s">
        <v>162</v>
      </c>
      <c r="H96" s="12" t="s">
        <v>9</v>
      </c>
      <c r="I96" s="12" t="s">
        <v>9</v>
      </c>
      <c r="J96" s="12"/>
      <c r="K96" s="12" t="s">
        <v>9</v>
      </c>
      <c r="L96" s="12" t="s">
        <v>9</v>
      </c>
      <c r="M96" s="12" t="s">
        <v>9</v>
      </c>
      <c r="N96" s="12"/>
      <c r="O96" s="12" t="s">
        <v>9</v>
      </c>
      <c r="P96" s="12"/>
      <c r="Q96" s="12"/>
      <c r="R96" s="12"/>
      <c r="S96" s="12"/>
      <c r="T96" s="30"/>
      <c r="U96" s="20" t="s">
        <v>10</v>
      </c>
      <c r="V96" s="21">
        <v>21</v>
      </c>
      <c r="W96" s="21">
        <v>28</v>
      </c>
      <c r="X96" s="22"/>
    </row>
    <row r="97" spans="1:24" ht="15.95" customHeight="1" x14ac:dyDescent="0.15">
      <c r="A97" s="75"/>
      <c r="B97" s="64"/>
      <c r="C97" s="20">
        <v>82</v>
      </c>
      <c r="D97" s="20" t="s">
        <v>229</v>
      </c>
      <c r="E97" s="20" t="s">
        <v>139</v>
      </c>
      <c r="F97" s="20" t="s">
        <v>300</v>
      </c>
      <c r="G97" s="20" t="s">
        <v>171</v>
      </c>
      <c r="H97" s="12" t="s">
        <v>9</v>
      </c>
      <c r="I97" s="12" t="s">
        <v>9</v>
      </c>
      <c r="J97" s="12" t="s">
        <v>329</v>
      </c>
      <c r="K97" s="12" t="s">
        <v>9</v>
      </c>
      <c r="L97" s="12"/>
      <c r="M97" s="12" t="s">
        <v>9</v>
      </c>
      <c r="N97" s="12"/>
      <c r="O97" s="12" t="s">
        <v>9</v>
      </c>
      <c r="P97" s="12"/>
      <c r="Q97" s="12"/>
      <c r="R97" s="12"/>
      <c r="S97" s="12"/>
      <c r="T97" s="30"/>
      <c r="U97" s="20" t="s">
        <v>10</v>
      </c>
      <c r="V97" s="21">
        <v>4</v>
      </c>
      <c r="W97" s="21">
        <v>8</v>
      </c>
      <c r="X97" s="22"/>
    </row>
    <row r="98" spans="1:24" ht="15.95" customHeight="1" x14ac:dyDescent="0.15">
      <c r="A98" s="75"/>
      <c r="B98" s="64"/>
      <c r="C98" s="20">
        <v>83</v>
      </c>
      <c r="D98" s="20" t="s">
        <v>230</v>
      </c>
      <c r="E98" s="20" t="s">
        <v>140</v>
      </c>
      <c r="F98" s="20" t="s">
        <v>296</v>
      </c>
      <c r="G98" s="20" t="s">
        <v>172</v>
      </c>
      <c r="H98" s="12" t="s">
        <v>9</v>
      </c>
      <c r="I98" s="12" t="s">
        <v>9</v>
      </c>
      <c r="J98" s="12"/>
      <c r="K98" s="12"/>
      <c r="L98" s="12"/>
      <c r="M98" s="12"/>
      <c r="N98" s="12"/>
      <c r="O98" s="12" t="s">
        <v>9</v>
      </c>
      <c r="P98" s="12"/>
      <c r="Q98" s="12"/>
      <c r="R98" s="12"/>
      <c r="S98" s="12"/>
      <c r="T98" s="30"/>
      <c r="U98" s="20" t="s">
        <v>11</v>
      </c>
      <c r="V98" s="21">
        <v>2</v>
      </c>
      <c r="W98" s="21">
        <v>7</v>
      </c>
      <c r="X98" s="22" t="s">
        <v>206</v>
      </c>
    </row>
    <row r="99" spans="1:24" ht="15.95" customHeight="1" x14ac:dyDescent="0.15">
      <c r="A99" s="75"/>
      <c r="B99" s="65"/>
      <c r="C99" s="20">
        <v>84</v>
      </c>
      <c r="D99" s="20" t="s">
        <v>231</v>
      </c>
      <c r="E99" s="20" t="s">
        <v>289</v>
      </c>
      <c r="F99" s="20" t="s">
        <v>302</v>
      </c>
      <c r="G99" s="20" t="s">
        <v>211</v>
      </c>
      <c r="H99" s="12" t="s">
        <v>9</v>
      </c>
      <c r="I99" s="12" t="s">
        <v>9</v>
      </c>
      <c r="J99" s="12" t="s">
        <v>9</v>
      </c>
      <c r="K99" s="12"/>
      <c r="L99" s="12"/>
      <c r="M99" s="12" t="s">
        <v>9</v>
      </c>
      <c r="N99" s="12" t="s">
        <v>9</v>
      </c>
      <c r="O99" s="12" t="s">
        <v>9</v>
      </c>
      <c r="P99" s="12"/>
      <c r="Q99" s="12"/>
      <c r="R99" s="12"/>
      <c r="S99" s="12"/>
      <c r="T99" s="30"/>
      <c r="U99" s="20" t="s">
        <v>11</v>
      </c>
      <c r="V99" s="21">
        <v>2</v>
      </c>
      <c r="W99" s="21">
        <v>9</v>
      </c>
      <c r="X99" s="22" t="s">
        <v>206</v>
      </c>
    </row>
    <row r="100" spans="1:24" ht="15.95" customHeight="1" x14ac:dyDescent="0.15">
      <c r="A100" s="75"/>
      <c r="B100" s="47" t="s">
        <v>352</v>
      </c>
      <c r="C100" s="47"/>
      <c r="D100" s="23" t="str">
        <f>"一般局　"&amp;COUNTA(D95:D97)&amp;"局"</f>
        <v>一般局　3局</v>
      </c>
      <c r="E100" s="49" t="s">
        <v>358</v>
      </c>
      <c r="F100" s="49"/>
      <c r="G100" s="50"/>
      <c r="H100" s="24">
        <f>COUNTA(H95:H97)</f>
        <v>3</v>
      </c>
      <c r="I100" s="24">
        <f t="shared" ref="I100:T100" si="12">COUNTA(I95:I97)</f>
        <v>3</v>
      </c>
      <c r="J100" s="24">
        <f t="shared" si="12"/>
        <v>1</v>
      </c>
      <c r="K100" s="24">
        <f t="shared" si="12"/>
        <v>3</v>
      </c>
      <c r="L100" s="24">
        <f t="shared" si="12"/>
        <v>1</v>
      </c>
      <c r="M100" s="24">
        <f t="shared" si="12"/>
        <v>2</v>
      </c>
      <c r="N100" s="24">
        <f t="shared" si="12"/>
        <v>0</v>
      </c>
      <c r="O100" s="24">
        <f t="shared" si="12"/>
        <v>3</v>
      </c>
      <c r="P100" s="24">
        <f t="shared" si="12"/>
        <v>0</v>
      </c>
      <c r="Q100" s="24">
        <f t="shared" si="12"/>
        <v>0</v>
      </c>
      <c r="R100" s="24">
        <f t="shared" si="12"/>
        <v>0</v>
      </c>
      <c r="S100" s="24">
        <f t="shared" si="12"/>
        <v>0</v>
      </c>
      <c r="T100" s="24">
        <f t="shared" si="12"/>
        <v>0</v>
      </c>
      <c r="U100" s="25"/>
      <c r="V100" s="51"/>
      <c r="W100" s="51"/>
      <c r="X100" s="52"/>
    </row>
    <row r="101" spans="1:24" ht="15.95" customHeight="1" thickBot="1" x14ac:dyDescent="0.2">
      <c r="A101" s="75"/>
      <c r="B101" s="48"/>
      <c r="C101" s="48"/>
      <c r="D101" s="26" t="str">
        <f>"自排局　"&amp;COUNTA(D98:D99)&amp;"局"</f>
        <v>自排局　2局</v>
      </c>
      <c r="E101" s="55" t="s">
        <v>358</v>
      </c>
      <c r="F101" s="55"/>
      <c r="G101" s="56"/>
      <c r="H101" s="27">
        <f>COUNTA(H98:H99)</f>
        <v>2</v>
      </c>
      <c r="I101" s="27">
        <f t="shared" ref="I101:T101" si="13">COUNTA(I98:I99)</f>
        <v>2</v>
      </c>
      <c r="J101" s="27">
        <f t="shared" si="13"/>
        <v>1</v>
      </c>
      <c r="K101" s="27">
        <f t="shared" si="13"/>
        <v>0</v>
      </c>
      <c r="L101" s="27">
        <f t="shared" si="13"/>
        <v>0</v>
      </c>
      <c r="M101" s="27">
        <f t="shared" si="13"/>
        <v>1</v>
      </c>
      <c r="N101" s="27">
        <f t="shared" si="13"/>
        <v>1</v>
      </c>
      <c r="O101" s="27">
        <f t="shared" si="13"/>
        <v>2</v>
      </c>
      <c r="P101" s="27">
        <f t="shared" si="13"/>
        <v>0</v>
      </c>
      <c r="Q101" s="27">
        <f t="shared" si="13"/>
        <v>0</v>
      </c>
      <c r="R101" s="27">
        <f t="shared" si="13"/>
        <v>0</v>
      </c>
      <c r="S101" s="27">
        <f t="shared" si="13"/>
        <v>0</v>
      </c>
      <c r="T101" s="27">
        <f t="shared" si="13"/>
        <v>0</v>
      </c>
      <c r="U101" s="28"/>
      <c r="V101" s="53"/>
      <c r="W101" s="53"/>
      <c r="X101" s="54"/>
    </row>
    <row r="102" spans="1:24" ht="15.95" customHeight="1" x14ac:dyDescent="0.15">
      <c r="A102" s="75"/>
      <c r="B102" s="71" t="s">
        <v>336</v>
      </c>
      <c r="C102" s="17">
        <v>85</v>
      </c>
      <c r="D102" s="17" t="s">
        <v>232</v>
      </c>
      <c r="E102" s="17" t="s">
        <v>141</v>
      </c>
      <c r="F102" s="17" t="s">
        <v>298</v>
      </c>
      <c r="G102" s="17" t="s">
        <v>159</v>
      </c>
      <c r="H102" s="11" t="s">
        <v>9</v>
      </c>
      <c r="I102" s="11" t="s">
        <v>9</v>
      </c>
      <c r="J102" s="11"/>
      <c r="K102" s="11" t="s">
        <v>9</v>
      </c>
      <c r="L102" s="11"/>
      <c r="M102" s="11" t="s">
        <v>9</v>
      </c>
      <c r="N102" s="11"/>
      <c r="O102" s="11" t="s">
        <v>9</v>
      </c>
      <c r="P102" s="11"/>
      <c r="Q102" s="11"/>
      <c r="R102" s="11"/>
      <c r="S102" s="11"/>
      <c r="T102" s="11"/>
      <c r="U102" s="17" t="s">
        <v>10</v>
      </c>
      <c r="V102" s="18">
        <v>6</v>
      </c>
      <c r="W102" s="18">
        <v>13</v>
      </c>
      <c r="X102" s="19"/>
    </row>
    <row r="103" spans="1:24" ht="15.95" customHeight="1" x14ac:dyDescent="0.15">
      <c r="A103" s="75"/>
      <c r="B103" s="72"/>
      <c r="C103" s="20">
        <v>86</v>
      </c>
      <c r="D103" s="20" t="s">
        <v>325</v>
      </c>
      <c r="E103" s="20" t="s">
        <v>326</v>
      </c>
      <c r="F103" s="20" t="s">
        <v>327</v>
      </c>
      <c r="G103" s="20" t="s">
        <v>328</v>
      </c>
      <c r="H103" s="12" t="s">
        <v>9</v>
      </c>
      <c r="I103" s="12" t="s">
        <v>9</v>
      </c>
      <c r="J103" s="12" t="s">
        <v>9</v>
      </c>
      <c r="K103" s="12" t="s">
        <v>9</v>
      </c>
      <c r="L103" s="12"/>
      <c r="M103" s="12" t="s">
        <v>9</v>
      </c>
      <c r="N103" s="12"/>
      <c r="O103" s="12" t="s">
        <v>9</v>
      </c>
      <c r="P103" s="12" t="s">
        <v>9</v>
      </c>
      <c r="Q103" s="12" t="s">
        <v>9</v>
      </c>
      <c r="R103" s="12"/>
      <c r="S103" s="12"/>
      <c r="T103" s="12"/>
      <c r="U103" s="20" t="s">
        <v>10</v>
      </c>
      <c r="V103" s="21">
        <v>3</v>
      </c>
      <c r="W103" s="21">
        <v>10</v>
      </c>
      <c r="X103" s="22"/>
    </row>
    <row r="104" spans="1:24" ht="15.95" customHeight="1" x14ac:dyDescent="0.15">
      <c r="A104" s="75"/>
      <c r="B104" s="72"/>
      <c r="C104" s="20">
        <v>87</v>
      </c>
      <c r="D104" s="20" t="s">
        <v>233</v>
      </c>
      <c r="E104" s="20" t="s">
        <v>142</v>
      </c>
      <c r="F104" s="20" t="s">
        <v>297</v>
      </c>
      <c r="G104" s="20" t="s">
        <v>162</v>
      </c>
      <c r="H104" s="12" t="s">
        <v>9</v>
      </c>
      <c r="I104" s="12" t="s">
        <v>9</v>
      </c>
      <c r="J104" s="12" t="s">
        <v>329</v>
      </c>
      <c r="K104" s="12"/>
      <c r="L104" s="12" t="s">
        <v>9</v>
      </c>
      <c r="M104" s="12" t="s">
        <v>9</v>
      </c>
      <c r="N104" s="12" t="s">
        <v>9</v>
      </c>
      <c r="O104" s="12" t="s">
        <v>9</v>
      </c>
      <c r="P104" s="12"/>
      <c r="Q104" s="12"/>
      <c r="R104" s="12"/>
      <c r="S104" s="12"/>
      <c r="T104" s="12"/>
      <c r="U104" s="20" t="s">
        <v>11</v>
      </c>
      <c r="V104" s="21">
        <v>4</v>
      </c>
      <c r="W104" s="21">
        <v>11</v>
      </c>
      <c r="X104" s="22" t="s">
        <v>234</v>
      </c>
    </row>
    <row r="105" spans="1:24" ht="15.95" customHeight="1" x14ac:dyDescent="0.15">
      <c r="A105" s="75"/>
      <c r="B105" s="73"/>
      <c r="C105" s="20">
        <v>88</v>
      </c>
      <c r="D105" s="20" t="s">
        <v>235</v>
      </c>
      <c r="E105" s="20" t="s">
        <v>290</v>
      </c>
      <c r="F105" s="20" t="s">
        <v>298</v>
      </c>
      <c r="G105" s="20" t="s">
        <v>173</v>
      </c>
      <c r="H105" s="12" t="s">
        <v>9</v>
      </c>
      <c r="I105" s="12" t="s">
        <v>9</v>
      </c>
      <c r="J105" s="12"/>
      <c r="K105" s="12"/>
      <c r="L105" s="12"/>
      <c r="M105" s="12"/>
      <c r="N105" s="12" t="s">
        <v>9</v>
      </c>
      <c r="O105" s="12" t="s">
        <v>9</v>
      </c>
      <c r="P105" s="12"/>
      <c r="Q105" s="12"/>
      <c r="R105" s="12"/>
      <c r="S105" s="12"/>
      <c r="T105" s="12"/>
      <c r="U105" s="20" t="s">
        <v>11</v>
      </c>
      <c r="V105" s="21">
        <v>4</v>
      </c>
      <c r="W105" s="21">
        <v>10</v>
      </c>
      <c r="X105" s="22" t="s">
        <v>236</v>
      </c>
    </row>
    <row r="106" spans="1:24" ht="15.95" customHeight="1" x14ac:dyDescent="0.15">
      <c r="A106" s="75"/>
      <c r="B106" s="47" t="s">
        <v>353</v>
      </c>
      <c r="C106" s="47"/>
      <c r="D106" s="23" t="str">
        <f>"一般局　"&amp;COUNTA(D102:D103)&amp;"局"</f>
        <v>一般局　2局</v>
      </c>
      <c r="E106" s="49" t="s">
        <v>358</v>
      </c>
      <c r="F106" s="49"/>
      <c r="G106" s="50"/>
      <c r="H106" s="24">
        <f>COUNTA(H102:H103)</f>
        <v>2</v>
      </c>
      <c r="I106" s="24">
        <f t="shared" ref="I106:T106" si="14">COUNTA(I102:I103)</f>
        <v>2</v>
      </c>
      <c r="J106" s="24">
        <f t="shared" si="14"/>
        <v>1</v>
      </c>
      <c r="K106" s="24">
        <f t="shared" si="14"/>
        <v>2</v>
      </c>
      <c r="L106" s="24">
        <f t="shared" si="14"/>
        <v>0</v>
      </c>
      <c r="M106" s="24">
        <f t="shared" si="14"/>
        <v>2</v>
      </c>
      <c r="N106" s="24">
        <f t="shared" si="14"/>
        <v>0</v>
      </c>
      <c r="O106" s="24">
        <f t="shared" si="14"/>
        <v>2</v>
      </c>
      <c r="P106" s="24">
        <f t="shared" si="14"/>
        <v>1</v>
      </c>
      <c r="Q106" s="24">
        <f t="shared" si="14"/>
        <v>1</v>
      </c>
      <c r="R106" s="24">
        <f t="shared" si="14"/>
        <v>0</v>
      </c>
      <c r="S106" s="24">
        <f t="shared" si="14"/>
        <v>0</v>
      </c>
      <c r="T106" s="24">
        <f t="shared" si="14"/>
        <v>0</v>
      </c>
      <c r="U106" s="25"/>
      <c r="V106" s="51"/>
      <c r="W106" s="51"/>
      <c r="X106" s="52"/>
    </row>
    <row r="107" spans="1:24" ht="15.95" customHeight="1" thickBot="1" x14ac:dyDescent="0.2">
      <c r="A107" s="75"/>
      <c r="B107" s="48"/>
      <c r="C107" s="48"/>
      <c r="D107" s="26" t="str">
        <f>"自排局　"&amp;COUNTA(D104:D105)&amp;"局"</f>
        <v>自排局　2局</v>
      </c>
      <c r="E107" s="55" t="s">
        <v>358</v>
      </c>
      <c r="F107" s="55"/>
      <c r="G107" s="56"/>
      <c r="H107" s="27">
        <f>COUNTA(H104:H105)</f>
        <v>2</v>
      </c>
      <c r="I107" s="27">
        <f t="shared" ref="I107:T107" si="15">COUNTA(I104:I105)</f>
        <v>2</v>
      </c>
      <c r="J107" s="27">
        <f t="shared" si="15"/>
        <v>1</v>
      </c>
      <c r="K107" s="27">
        <f t="shared" si="15"/>
        <v>0</v>
      </c>
      <c r="L107" s="27">
        <f t="shared" si="15"/>
        <v>1</v>
      </c>
      <c r="M107" s="27">
        <f t="shared" si="15"/>
        <v>1</v>
      </c>
      <c r="N107" s="27">
        <f t="shared" si="15"/>
        <v>2</v>
      </c>
      <c r="O107" s="27">
        <f t="shared" si="15"/>
        <v>2</v>
      </c>
      <c r="P107" s="27">
        <f t="shared" si="15"/>
        <v>0</v>
      </c>
      <c r="Q107" s="27">
        <f t="shared" si="15"/>
        <v>0</v>
      </c>
      <c r="R107" s="27">
        <f t="shared" si="15"/>
        <v>0</v>
      </c>
      <c r="S107" s="27">
        <f t="shared" si="15"/>
        <v>0</v>
      </c>
      <c r="T107" s="27">
        <f t="shared" si="15"/>
        <v>0</v>
      </c>
      <c r="U107" s="28"/>
      <c r="V107" s="53"/>
      <c r="W107" s="53"/>
      <c r="X107" s="54"/>
    </row>
    <row r="108" spans="1:24" ht="15.95" customHeight="1" x14ac:dyDescent="0.15">
      <c r="A108" s="75"/>
      <c r="B108" s="63" t="s">
        <v>74</v>
      </c>
      <c r="C108" s="17">
        <v>89</v>
      </c>
      <c r="D108" s="17" t="s">
        <v>237</v>
      </c>
      <c r="E108" s="17" t="s">
        <v>238</v>
      </c>
      <c r="F108" s="17" t="s">
        <v>297</v>
      </c>
      <c r="G108" s="17" t="s">
        <v>165</v>
      </c>
      <c r="H108" s="11" t="s">
        <v>9</v>
      </c>
      <c r="I108" s="11" t="s">
        <v>9</v>
      </c>
      <c r="J108" s="11" t="s">
        <v>9</v>
      </c>
      <c r="K108" s="11" t="s">
        <v>9</v>
      </c>
      <c r="L108" s="11"/>
      <c r="M108" s="11" t="s">
        <v>9</v>
      </c>
      <c r="N108" s="11"/>
      <c r="O108" s="11" t="s">
        <v>9</v>
      </c>
      <c r="P108" s="11"/>
      <c r="Q108" s="11"/>
      <c r="R108" s="11"/>
      <c r="S108" s="11"/>
      <c r="T108" s="11"/>
      <c r="U108" s="17" t="s">
        <v>10</v>
      </c>
      <c r="V108" s="18">
        <v>12</v>
      </c>
      <c r="W108" s="18">
        <v>16</v>
      </c>
      <c r="X108" s="19"/>
    </row>
    <row r="109" spans="1:24" ht="15.95" customHeight="1" x14ac:dyDescent="0.15">
      <c r="A109" s="75"/>
      <c r="B109" s="64"/>
      <c r="C109" s="20">
        <v>90</v>
      </c>
      <c r="D109" s="20" t="s">
        <v>239</v>
      </c>
      <c r="E109" s="20" t="s">
        <v>240</v>
      </c>
      <c r="F109" s="20" t="s">
        <v>301</v>
      </c>
      <c r="G109" s="20" t="s">
        <v>174</v>
      </c>
      <c r="H109" s="12" t="s">
        <v>9</v>
      </c>
      <c r="I109" s="12" t="s">
        <v>9</v>
      </c>
      <c r="J109" s="12"/>
      <c r="K109" s="12"/>
      <c r="L109" s="12"/>
      <c r="M109" s="12" t="s">
        <v>9</v>
      </c>
      <c r="N109" s="12"/>
      <c r="O109" s="12" t="s">
        <v>9</v>
      </c>
      <c r="P109" s="12"/>
      <c r="Q109" s="12"/>
      <c r="R109" s="12"/>
      <c r="S109" s="12"/>
      <c r="T109" s="12"/>
      <c r="U109" s="20" t="s">
        <v>10</v>
      </c>
      <c r="V109" s="21">
        <v>3</v>
      </c>
      <c r="W109" s="21">
        <v>6</v>
      </c>
      <c r="X109" s="22"/>
    </row>
    <row r="110" spans="1:24" ht="15.95" customHeight="1" x14ac:dyDescent="0.15">
      <c r="A110" s="75"/>
      <c r="B110" s="64"/>
      <c r="C110" s="20">
        <v>91</v>
      </c>
      <c r="D110" s="20" t="s">
        <v>241</v>
      </c>
      <c r="E110" s="20" t="s">
        <v>291</v>
      </c>
      <c r="F110" s="20" t="s">
        <v>298</v>
      </c>
      <c r="G110" s="20" t="s">
        <v>163</v>
      </c>
      <c r="H110" s="12" t="s">
        <v>9</v>
      </c>
      <c r="I110" s="12" t="s">
        <v>9</v>
      </c>
      <c r="J110" s="12"/>
      <c r="K110" s="12"/>
      <c r="L110" s="12" t="s">
        <v>9</v>
      </c>
      <c r="M110" s="12"/>
      <c r="N110" s="12"/>
      <c r="O110" s="12"/>
      <c r="P110" s="12"/>
      <c r="Q110" s="12"/>
      <c r="R110" s="12"/>
      <c r="S110" s="12"/>
      <c r="T110" s="12"/>
      <c r="U110" s="20" t="s">
        <v>11</v>
      </c>
      <c r="V110" s="21">
        <v>3</v>
      </c>
      <c r="W110" s="21"/>
      <c r="X110" s="22" t="s">
        <v>25</v>
      </c>
    </row>
    <row r="111" spans="1:24" ht="15.95" customHeight="1" x14ac:dyDescent="0.15">
      <c r="A111" s="75"/>
      <c r="B111" s="65"/>
      <c r="C111" s="20">
        <v>92</v>
      </c>
      <c r="D111" s="20" t="s">
        <v>242</v>
      </c>
      <c r="E111" s="20" t="s">
        <v>243</v>
      </c>
      <c r="F111" s="20" t="s">
        <v>298</v>
      </c>
      <c r="G111" s="20" t="s">
        <v>244</v>
      </c>
      <c r="H111" s="12" t="s">
        <v>9</v>
      </c>
      <c r="I111" s="12" t="s">
        <v>9</v>
      </c>
      <c r="J111" s="12"/>
      <c r="K111" s="12"/>
      <c r="L111" s="12"/>
      <c r="M111" s="12"/>
      <c r="N111" s="12"/>
      <c r="O111" s="12"/>
      <c r="P111" s="12"/>
      <c r="Q111" s="12"/>
      <c r="R111" s="12"/>
      <c r="S111" s="12"/>
      <c r="T111" s="12"/>
      <c r="U111" s="20" t="s">
        <v>11</v>
      </c>
      <c r="V111" s="21">
        <v>3</v>
      </c>
      <c r="W111" s="21"/>
      <c r="X111" s="22" t="s">
        <v>278</v>
      </c>
    </row>
    <row r="112" spans="1:24" ht="15.95" customHeight="1" x14ac:dyDescent="0.15">
      <c r="A112" s="75"/>
      <c r="B112" s="47" t="s">
        <v>354</v>
      </c>
      <c r="C112" s="47"/>
      <c r="D112" s="23" t="str">
        <f>"一般局　"&amp;COUNTA(D108:D109)&amp;"局"</f>
        <v>一般局　2局</v>
      </c>
      <c r="E112" s="49" t="s">
        <v>358</v>
      </c>
      <c r="F112" s="49"/>
      <c r="G112" s="50"/>
      <c r="H112" s="24">
        <f>COUNTA(H108:H109)</f>
        <v>2</v>
      </c>
      <c r="I112" s="24">
        <f t="shared" ref="I112:T112" si="16">COUNTA(I108:I109)</f>
        <v>2</v>
      </c>
      <c r="J112" s="24">
        <f t="shared" si="16"/>
        <v>1</v>
      </c>
      <c r="K112" s="24">
        <f t="shared" si="16"/>
        <v>1</v>
      </c>
      <c r="L112" s="24">
        <f t="shared" si="16"/>
        <v>0</v>
      </c>
      <c r="M112" s="24">
        <f t="shared" si="16"/>
        <v>2</v>
      </c>
      <c r="N112" s="24">
        <f t="shared" si="16"/>
        <v>0</v>
      </c>
      <c r="O112" s="24">
        <f t="shared" si="16"/>
        <v>2</v>
      </c>
      <c r="P112" s="24">
        <f t="shared" si="16"/>
        <v>0</v>
      </c>
      <c r="Q112" s="24">
        <f t="shared" si="16"/>
        <v>0</v>
      </c>
      <c r="R112" s="24">
        <f t="shared" si="16"/>
        <v>0</v>
      </c>
      <c r="S112" s="24">
        <f t="shared" si="16"/>
        <v>0</v>
      </c>
      <c r="T112" s="24">
        <f t="shared" si="16"/>
        <v>0</v>
      </c>
      <c r="U112" s="25"/>
      <c r="V112" s="51"/>
      <c r="W112" s="51"/>
      <c r="X112" s="52"/>
    </row>
    <row r="113" spans="1:24" ht="15.95" customHeight="1" thickBot="1" x14ac:dyDescent="0.2">
      <c r="A113" s="76"/>
      <c r="B113" s="48"/>
      <c r="C113" s="48"/>
      <c r="D113" s="26" t="str">
        <f>"自排局　"&amp;COUNTA(D110:D111)&amp;"局"</f>
        <v>自排局　2局</v>
      </c>
      <c r="E113" s="55" t="s">
        <v>358</v>
      </c>
      <c r="F113" s="55"/>
      <c r="G113" s="56"/>
      <c r="H113" s="27">
        <f>COUNTA(H110:H111)</f>
        <v>2</v>
      </c>
      <c r="I113" s="27">
        <f t="shared" ref="I113:T113" si="17">COUNTA(I110:I111)</f>
        <v>2</v>
      </c>
      <c r="J113" s="27">
        <f t="shared" si="17"/>
        <v>0</v>
      </c>
      <c r="K113" s="27">
        <f t="shared" si="17"/>
        <v>0</v>
      </c>
      <c r="L113" s="27">
        <f t="shared" si="17"/>
        <v>1</v>
      </c>
      <c r="M113" s="27">
        <f t="shared" si="17"/>
        <v>0</v>
      </c>
      <c r="N113" s="27">
        <f t="shared" si="17"/>
        <v>0</v>
      </c>
      <c r="O113" s="27">
        <f t="shared" si="17"/>
        <v>0</v>
      </c>
      <c r="P113" s="27">
        <f t="shared" si="17"/>
        <v>0</v>
      </c>
      <c r="Q113" s="27">
        <f t="shared" si="17"/>
        <v>0</v>
      </c>
      <c r="R113" s="27">
        <f t="shared" si="17"/>
        <v>0</v>
      </c>
      <c r="S113" s="27">
        <f t="shared" si="17"/>
        <v>0</v>
      </c>
      <c r="T113" s="27">
        <f t="shared" si="17"/>
        <v>0</v>
      </c>
      <c r="U113" s="28"/>
      <c r="V113" s="53"/>
      <c r="W113" s="53"/>
      <c r="X113" s="54"/>
    </row>
    <row r="114" spans="1:24" ht="15.95" customHeight="1" x14ac:dyDescent="0.15">
      <c r="A114" s="74" t="s">
        <v>345</v>
      </c>
      <c r="B114" s="17" t="s">
        <v>63</v>
      </c>
      <c r="C114" s="17">
        <v>93</v>
      </c>
      <c r="D114" s="17" t="s">
        <v>245</v>
      </c>
      <c r="E114" s="17" t="s">
        <v>246</v>
      </c>
      <c r="F114" s="17" t="s">
        <v>298</v>
      </c>
      <c r="G114" s="17" t="s">
        <v>247</v>
      </c>
      <c r="H114" s="11" t="s">
        <v>9</v>
      </c>
      <c r="I114" s="11" t="s">
        <v>9</v>
      </c>
      <c r="J114" s="11"/>
      <c r="K114" s="11" t="s">
        <v>9</v>
      </c>
      <c r="L114" s="11" t="s">
        <v>362</v>
      </c>
      <c r="M114" s="11" t="s">
        <v>9</v>
      </c>
      <c r="N114" s="11"/>
      <c r="O114" s="11" t="s">
        <v>9</v>
      </c>
      <c r="P114" s="11" t="s">
        <v>9</v>
      </c>
      <c r="Q114" s="11" t="s">
        <v>9</v>
      </c>
      <c r="R114" s="11"/>
      <c r="S114" s="11"/>
      <c r="T114" s="11"/>
      <c r="U114" s="17" t="s">
        <v>10</v>
      </c>
      <c r="V114" s="18">
        <v>9</v>
      </c>
      <c r="W114" s="18">
        <v>14</v>
      </c>
      <c r="X114" s="19"/>
    </row>
    <row r="115" spans="1:24" ht="15.95" customHeight="1" x14ac:dyDescent="0.15">
      <c r="A115" s="75"/>
      <c r="B115" s="20" t="s">
        <v>68</v>
      </c>
      <c r="C115" s="20">
        <v>94</v>
      </c>
      <c r="D115" s="20" t="s">
        <v>248</v>
      </c>
      <c r="E115" s="20" t="s">
        <v>143</v>
      </c>
      <c r="F115" s="20" t="s">
        <v>298</v>
      </c>
      <c r="G115" s="20" t="s">
        <v>156</v>
      </c>
      <c r="H115" s="12" t="s">
        <v>9</v>
      </c>
      <c r="I115" s="12" t="s">
        <v>9</v>
      </c>
      <c r="J115" s="12"/>
      <c r="K115" s="12" t="s">
        <v>9</v>
      </c>
      <c r="L115" s="12"/>
      <c r="M115" s="12" t="s">
        <v>9</v>
      </c>
      <c r="N115" s="12"/>
      <c r="O115" s="12"/>
      <c r="P115" s="12"/>
      <c r="Q115" s="12"/>
      <c r="R115" s="12"/>
      <c r="S115" s="12"/>
      <c r="T115" s="12"/>
      <c r="U115" s="20" t="s">
        <v>10</v>
      </c>
      <c r="V115" s="21">
        <v>9</v>
      </c>
      <c r="W115" s="21"/>
      <c r="X115" s="22"/>
    </row>
    <row r="116" spans="1:24" ht="15.95" customHeight="1" x14ac:dyDescent="0.15">
      <c r="A116" s="75"/>
      <c r="B116" s="81" t="s">
        <v>69</v>
      </c>
      <c r="C116" s="20">
        <v>95</v>
      </c>
      <c r="D116" s="20" t="s">
        <v>249</v>
      </c>
      <c r="E116" s="20" t="s">
        <v>144</v>
      </c>
      <c r="F116" s="20" t="s">
        <v>298</v>
      </c>
      <c r="G116" s="20" t="s">
        <v>175</v>
      </c>
      <c r="H116" s="12" t="s">
        <v>9</v>
      </c>
      <c r="I116" s="12" t="s">
        <v>9</v>
      </c>
      <c r="J116" s="12"/>
      <c r="K116" s="12" t="s">
        <v>9</v>
      </c>
      <c r="L116" s="12"/>
      <c r="M116" s="12" t="s">
        <v>9</v>
      </c>
      <c r="N116" s="12"/>
      <c r="O116" s="12" t="s">
        <v>9</v>
      </c>
      <c r="P116" s="12"/>
      <c r="Q116" s="12"/>
      <c r="R116" s="12"/>
      <c r="S116" s="12"/>
      <c r="T116" s="12"/>
      <c r="U116" s="20" t="s">
        <v>10</v>
      </c>
      <c r="V116" s="21">
        <v>5</v>
      </c>
      <c r="W116" s="21">
        <v>9</v>
      </c>
      <c r="X116" s="22"/>
    </row>
    <row r="117" spans="1:24" ht="15.95" customHeight="1" x14ac:dyDescent="0.15">
      <c r="A117" s="75"/>
      <c r="B117" s="64"/>
      <c r="C117" s="20">
        <v>96</v>
      </c>
      <c r="D117" s="20" t="s">
        <v>250</v>
      </c>
      <c r="E117" s="20" t="s">
        <v>145</v>
      </c>
      <c r="F117" s="20" t="s">
        <v>295</v>
      </c>
      <c r="G117" s="20" t="s">
        <v>158</v>
      </c>
      <c r="H117" s="12" t="s">
        <v>9</v>
      </c>
      <c r="I117" s="12" t="s">
        <v>9</v>
      </c>
      <c r="J117" s="12"/>
      <c r="K117" s="12" t="s">
        <v>9</v>
      </c>
      <c r="L117" s="12"/>
      <c r="M117" s="12" t="s">
        <v>9</v>
      </c>
      <c r="N117" s="12"/>
      <c r="O117" s="12" t="s">
        <v>9</v>
      </c>
      <c r="P117" s="12"/>
      <c r="Q117" s="12"/>
      <c r="R117" s="12"/>
      <c r="S117" s="12"/>
      <c r="T117" s="12"/>
      <c r="U117" s="20" t="s">
        <v>10</v>
      </c>
      <c r="V117" s="21">
        <v>4</v>
      </c>
      <c r="W117" s="21">
        <v>14</v>
      </c>
      <c r="X117" s="22"/>
    </row>
    <row r="118" spans="1:24" ht="15.95" customHeight="1" x14ac:dyDescent="0.15">
      <c r="A118" s="75"/>
      <c r="B118" s="65"/>
      <c r="C118" s="20">
        <v>97</v>
      </c>
      <c r="D118" s="20" t="s">
        <v>251</v>
      </c>
      <c r="E118" s="20" t="s">
        <v>146</v>
      </c>
      <c r="F118" s="20" t="s">
        <v>295</v>
      </c>
      <c r="G118" s="20" t="s">
        <v>213</v>
      </c>
      <c r="H118" s="12" t="s">
        <v>9</v>
      </c>
      <c r="I118" s="12" t="s">
        <v>9</v>
      </c>
      <c r="J118" s="12"/>
      <c r="K118" s="12" t="s">
        <v>9</v>
      </c>
      <c r="L118" s="12"/>
      <c r="M118" s="12" t="s">
        <v>9</v>
      </c>
      <c r="N118" s="12"/>
      <c r="O118" s="12" t="s">
        <v>9</v>
      </c>
      <c r="P118" s="12"/>
      <c r="Q118" s="12"/>
      <c r="R118" s="12"/>
      <c r="S118" s="12"/>
      <c r="T118" s="12"/>
      <c r="U118" s="20" t="s">
        <v>10</v>
      </c>
      <c r="V118" s="21">
        <v>11</v>
      </c>
      <c r="W118" s="21">
        <v>12</v>
      </c>
      <c r="X118" s="22"/>
    </row>
    <row r="119" spans="1:24" ht="15.95" customHeight="1" x14ac:dyDescent="0.15">
      <c r="A119" s="75"/>
      <c r="B119" s="80" t="s">
        <v>70</v>
      </c>
      <c r="C119" s="20">
        <v>98</v>
      </c>
      <c r="D119" s="20" t="s">
        <v>252</v>
      </c>
      <c r="E119" s="20" t="s">
        <v>147</v>
      </c>
      <c r="F119" s="20" t="s">
        <v>298</v>
      </c>
      <c r="G119" s="20" t="s">
        <v>176</v>
      </c>
      <c r="H119" s="12" t="s">
        <v>9</v>
      </c>
      <c r="I119" s="12" t="s">
        <v>9</v>
      </c>
      <c r="J119" s="12"/>
      <c r="K119" s="12" t="s">
        <v>9</v>
      </c>
      <c r="L119" s="12"/>
      <c r="M119" s="12" t="s">
        <v>9</v>
      </c>
      <c r="N119" s="12"/>
      <c r="O119" s="12" t="s">
        <v>9</v>
      </c>
      <c r="P119" s="12"/>
      <c r="Q119" s="12"/>
      <c r="R119" s="12"/>
      <c r="S119" s="12"/>
      <c r="T119" s="12"/>
      <c r="U119" s="20" t="s">
        <v>10</v>
      </c>
      <c r="V119" s="21">
        <v>14</v>
      </c>
      <c r="W119" s="21">
        <v>16</v>
      </c>
      <c r="X119" s="22"/>
    </row>
    <row r="120" spans="1:24" ht="15.95" customHeight="1" x14ac:dyDescent="0.15">
      <c r="A120" s="75"/>
      <c r="B120" s="80"/>
      <c r="C120" s="20">
        <v>99</v>
      </c>
      <c r="D120" s="20" t="s">
        <v>253</v>
      </c>
      <c r="E120" s="20" t="s">
        <v>148</v>
      </c>
      <c r="F120" s="20" t="s">
        <v>298</v>
      </c>
      <c r="G120" s="20" t="s">
        <v>197</v>
      </c>
      <c r="H120" s="12" t="s">
        <v>9</v>
      </c>
      <c r="I120" s="12" t="s">
        <v>9</v>
      </c>
      <c r="J120" s="12"/>
      <c r="K120" s="12" t="s">
        <v>9</v>
      </c>
      <c r="L120" s="12"/>
      <c r="M120" s="12" t="s">
        <v>9</v>
      </c>
      <c r="N120" s="12" t="s">
        <v>9</v>
      </c>
      <c r="O120" s="12" t="s">
        <v>9</v>
      </c>
      <c r="P120" s="12"/>
      <c r="Q120" s="12"/>
      <c r="R120" s="12"/>
      <c r="S120" s="12"/>
      <c r="T120" s="12"/>
      <c r="U120" s="20" t="s">
        <v>10</v>
      </c>
      <c r="V120" s="21">
        <v>4</v>
      </c>
      <c r="W120" s="21">
        <v>6</v>
      </c>
      <c r="X120" s="22"/>
    </row>
    <row r="121" spans="1:24" ht="15.95" customHeight="1" x14ac:dyDescent="0.15">
      <c r="A121" s="75"/>
      <c r="B121" s="80" t="s">
        <v>71</v>
      </c>
      <c r="C121" s="20">
        <v>100</v>
      </c>
      <c r="D121" s="20" t="s">
        <v>254</v>
      </c>
      <c r="E121" s="20" t="s">
        <v>149</v>
      </c>
      <c r="F121" s="20" t="s">
        <v>297</v>
      </c>
      <c r="G121" s="20" t="s">
        <v>162</v>
      </c>
      <c r="H121" s="12" t="s">
        <v>9</v>
      </c>
      <c r="I121" s="12" t="s">
        <v>9</v>
      </c>
      <c r="J121" s="12"/>
      <c r="K121" s="12" t="s">
        <v>9</v>
      </c>
      <c r="L121" s="12"/>
      <c r="M121" s="12"/>
      <c r="N121" s="12"/>
      <c r="O121" s="12" t="s">
        <v>9</v>
      </c>
      <c r="P121" s="12"/>
      <c r="Q121" s="12"/>
      <c r="R121" s="12"/>
      <c r="S121" s="12"/>
      <c r="T121" s="12"/>
      <c r="U121" s="20" t="s">
        <v>10</v>
      </c>
      <c r="V121" s="21">
        <v>3</v>
      </c>
      <c r="W121" s="21">
        <v>23</v>
      </c>
      <c r="X121" s="22"/>
    </row>
    <row r="122" spans="1:24" ht="15.95" customHeight="1" x14ac:dyDescent="0.15">
      <c r="A122" s="75"/>
      <c r="B122" s="80"/>
      <c r="C122" s="20">
        <v>101</v>
      </c>
      <c r="D122" s="20" t="s">
        <v>255</v>
      </c>
      <c r="E122" s="20" t="s">
        <v>256</v>
      </c>
      <c r="F122" s="20" t="s">
        <v>298</v>
      </c>
      <c r="G122" s="20" t="s">
        <v>174</v>
      </c>
      <c r="H122" s="12" t="s">
        <v>9</v>
      </c>
      <c r="I122" s="12" t="s">
        <v>9</v>
      </c>
      <c r="J122" s="12"/>
      <c r="K122" s="12"/>
      <c r="L122" s="12"/>
      <c r="M122" s="12"/>
      <c r="N122" s="12"/>
      <c r="O122" s="12"/>
      <c r="P122" s="12"/>
      <c r="Q122" s="12"/>
      <c r="R122" s="12"/>
      <c r="S122" s="12"/>
      <c r="T122" s="12"/>
      <c r="U122" s="20" t="s">
        <v>11</v>
      </c>
      <c r="V122" s="21">
        <v>4</v>
      </c>
      <c r="W122" s="21"/>
      <c r="X122" s="22" t="s">
        <v>257</v>
      </c>
    </row>
    <row r="123" spans="1:24" ht="15.95" customHeight="1" x14ac:dyDescent="0.15">
      <c r="A123" s="75"/>
      <c r="B123" s="20" t="s">
        <v>72</v>
      </c>
      <c r="C123" s="20">
        <v>102</v>
      </c>
      <c r="D123" s="20" t="s">
        <v>258</v>
      </c>
      <c r="E123" s="20" t="s">
        <v>150</v>
      </c>
      <c r="F123" s="20" t="s">
        <v>298</v>
      </c>
      <c r="G123" s="20" t="s">
        <v>169</v>
      </c>
      <c r="H123" s="12"/>
      <c r="I123" s="12"/>
      <c r="J123" s="12"/>
      <c r="K123" s="12" t="s">
        <v>9</v>
      </c>
      <c r="L123" s="12"/>
      <c r="M123" s="12"/>
      <c r="N123" s="12"/>
      <c r="O123" s="12" t="s">
        <v>9</v>
      </c>
      <c r="P123" s="12"/>
      <c r="Q123" s="12"/>
      <c r="R123" s="12"/>
      <c r="S123" s="12"/>
      <c r="T123" s="12"/>
      <c r="U123" s="20" t="s">
        <v>10</v>
      </c>
      <c r="V123" s="21">
        <v>5</v>
      </c>
      <c r="W123" s="21">
        <v>10</v>
      </c>
      <c r="X123" s="22"/>
    </row>
    <row r="124" spans="1:24" ht="15.95" customHeight="1" x14ac:dyDescent="0.15">
      <c r="A124" s="75"/>
      <c r="B124" s="31" t="s">
        <v>73</v>
      </c>
      <c r="C124" s="20">
        <v>103</v>
      </c>
      <c r="D124" s="20" t="s">
        <v>259</v>
      </c>
      <c r="E124" s="20" t="s">
        <v>151</v>
      </c>
      <c r="F124" s="20" t="s">
        <v>298</v>
      </c>
      <c r="G124" s="20" t="s">
        <v>213</v>
      </c>
      <c r="H124" s="12" t="s">
        <v>9</v>
      </c>
      <c r="I124" s="12" t="s">
        <v>9</v>
      </c>
      <c r="J124" s="12"/>
      <c r="K124" s="12" t="s">
        <v>9</v>
      </c>
      <c r="L124" s="12"/>
      <c r="M124" s="12"/>
      <c r="N124" s="12"/>
      <c r="O124" s="12"/>
      <c r="P124" s="12"/>
      <c r="Q124" s="12"/>
      <c r="R124" s="12"/>
      <c r="S124" s="12"/>
      <c r="T124" s="12"/>
      <c r="U124" s="20" t="s">
        <v>10</v>
      </c>
      <c r="V124" s="21">
        <v>5</v>
      </c>
      <c r="W124" s="21"/>
      <c r="X124" s="22"/>
    </row>
    <row r="125" spans="1:24" ht="15.95" customHeight="1" x14ac:dyDescent="0.15">
      <c r="A125" s="75"/>
      <c r="B125" s="20" t="s">
        <v>75</v>
      </c>
      <c r="C125" s="20">
        <v>104</v>
      </c>
      <c r="D125" s="20" t="s">
        <v>260</v>
      </c>
      <c r="E125" s="20" t="s">
        <v>277</v>
      </c>
      <c r="F125" s="20" t="s">
        <v>298</v>
      </c>
      <c r="G125" s="20" t="s">
        <v>169</v>
      </c>
      <c r="H125" s="12" t="s">
        <v>9</v>
      </c>
      <c r="I125" s="12" t="s">
        <v>9</v>
      </c>
      <c r="J125" s="12"/>
      <c r="K125" s="12" t="s">
        <v>9</v>
      </c>
      <c r="L125" s="12"/>
      <c r="M125" s="12" t="s">
        <v>9</v>
      </c>
      <c r="N125" s="12" t="s">
        <v>9</v>
      </c>
      <c r="O125" s="12" t="s">
        <v>9</v>
      </c>
      <c r="P125" s="12" t="s">
        <v>9</v>
      </c>
      <c r="Q125" s="12" t="s">
        <v>9</v>
      </c>
      <c r="R125" s="12"/>
      <c r="S125" s="12"/>
      <c r="T125" s="12"/>
      <c r="U125" s="20" t="s">
        <v>10</v>
      </c>
      <c r="V125" s="21">
        <v>2</v>
      </c>
      <c r="W125" s="21">
        <v>12</v>
      </c>
      <c r="X125" s="22"/>
    </row>
    <row r="126" spans="1:24" ht="15.95" customHeight="1" x14ac:dyDescent="0.15">
      <c r="A126" s="75"/>
      <c r="B126" s="20" t="s">
        <v>294</v>
      </c>
      <c r="C126" s="20">
        <v>105</v>
      </c>
      <c r="D126" s="20" t="s">
        <v>292</v>
      </c>
      <c r="E126" s="20" t="s">
        <v>293</v>
      </c>
      <c r="F126" s="20" t="s">
        <v>298</v>
      </c>
      <c r="G126" s="20" t="s">
        <v>217</v>
      </c>
      <c r="H126" s="12" t="s">
        <v>9</v>
      </c>
      <c r="I126" s="12" t="s">
        <v>9</v>
      </c>
      <c r="J126" s="12"/>
      <c r="K126" s="12" t="s">
        <v>9</v>
      </c>
      <c r="L126" s="12"/>
      <c r="M126" s="12" t="s">
        <v>9</v>
      </c>
      <c r="N126" s="12"/>
      <c r="O126" s="12" t="s">
        <v>9</v>
      </c>
      <c r="P126" s="12"/>
      <c r="Q126" s="12"/>
      <c r="R126" s="12"/>
      <c r="S126" s="12"/>
      <c r="T126" s="12"/>
      <c r="U126" s="20" t="s">
        <v>10</v>
      </c>
      <c r="V126" s="21">
        <v>4</v>
      </c>
      <c r="W126" s="21">
        <v>12</v>
      </c>
      <c r="X126" s="22"/>
    </row>
    <row r="127" spans="1:24" ht="15.95" customHeight="1" x14ac:dyDescent="0.15">
      <c r="A127" s="75"/>
      <c r="B127" s="47" t="s">
        <v>355</v>
      </c>
      <c r="C127" s="47"/>
      <c r="D127" s="23" t="str">
        <f>"一般局　"&amp;COUNTA(D114:D121,D123:D126)&amp;"局"</f>
        <v>一般局　12局</v>
      </c>
      <c r="E127" s="49" t="s">
        <v>358</v>
      </c>
      <c r="F127" s="49"/>
      <c r="G127" s="50"/>
      <c r="H127" s="24">
        <f>COUNTA(H114:H121,H123:H126)</f>
        <v>11</v>
      </c>
      <c r="I127" s="24">
        <f t="shared" ref="I127:T127" si="18">COUNTA(I114:I121,I123:I126)</f>
        <v>11</v>
      </c>
      <c r="J127" s="24">
        <f t="shared" si="18"/>
        <v>0</v>
      </c>
      <c r="K127" s="24">
        <f t="shared" si="18"/>
        <v>12</v>
      </c>
      <c r="L127" s="24">
        <f t="shared" si="18"/>
        <v>1</v>
      </c>
      <c r="M127" s="24">
        <f t="shared" si="18"/>
        <v>9</v>
      </c>
      <c r="N127" s="24">
        <f t="shared" si="18"/>
        <v>2</v>
      </c>
      <c r="O127" s="24">
        <f t="shared" si="18"/>
        <v>10</v>
      </c>
      <c r="P127" s="24">
        <f t="shared" si="18"/>
        <v>2</v>
      </c>
      <c r="Q127" s="24">
        <f t="shared" si="18"/>
        <v>2</v>
      </c>
      <c r="R127" s="24">
        <f t="shared" si="18"/>
        <v>0</v>
      </c>
      <c r="S127" s="24">
        <f t="shared" si="18"/>
        <v>0</v>
      </c>
      <c r="T127" s="24">
        <f t="shared" si="18"/>
        <v>0</v>
      </c>
      <c r="U127" s="25"/>
      <c r="V127" s="51"/>
      <c r="W127" s="51"/>
      <c r="X127" s="52"/>
    </row>
    <row r="128" spans="1:24" ht="15.95" customHeight="1" thickBot="1" x14ac:dyDescent="0.2">
      <c r="A128" s="76"/>
      <c r="B128" s="48"/>
      <c r="C128" s="48"/>
      <c r="D128" s="26" t="str">
        <f>"自排局  　"&amp;COUNTA(D122)&amp;"局"</f>
        <v>自排局  　1局</v>
      </c>
      <c r="E128" s="55" t="s">
        <v>358</v>
      </c>
      <c r="F128" s="55"/>
      <c r="G128" s="56"/>
      <c r="H128" s="27">
        <f>COUNTA(H122:H122)</f>
        <v>1</v>
      </c>
      <c r="I128" s="27">
        <f t="shared" ref="I128:T128" si="19">COUNTA(I122:I122)</f>
        <v>1</v>
      </c>
      <c r="J128" s="27">
        <f t="shared" si="19"/>
        <v>0</v>
      </c>
      <c r="K128" s="27">
        <f t="shared" si="19"/>
        <v>0</v>
      </c>
      <c r="L128" s="27">
        <f t="shared" si="19"/>
        <v>0</v>
      </c>
      <c r="M128" s="27">
        <f t="shared" si="19"/>
        <v>0</v>
      </c>
      <c r="N128" s="27">
        <f t="shared" si="19"/>
        <v>0</v>
      </c>
      <c r="O128" s="27">
        <f t="shared" si="19"/>
        <v>0</v>
      </c>
      <c r="P128" s="27">
        <f t="shared" si="19"/>
        <v>0</v>
      </c>
      <c r="Q128" s="27">
        <f t="shared" si="19"/>
        <v>0</v>
      </c>
      <c r="R128" s="27">
        <f t="shared" si="19"/>
        <v>0</v>
      </c>
      <c r="S128" s="27">
        <f t="shared" si="19"/>
        <v>0</v>
      </c>
      <c r="T128" s="27">
        <f t="shared" si="19"/>
        <v>0</v>
      </c>
      <c r="U128" s="28"/>
      <c r="V128" s="53"/>
      <c r="W128" s="53"/>
      <c r="X128" s="54"/>
    </row>
    <row r="129" spans="1:24" s="2" customFormat="1" ht="22.5" customHeight="1" x14ac:dyDescent="0.15">
      <c r="A129" s="57" t="s">
        <v>356</v>
      </c>
      <c r="B129" s="58"/>
      <c r="C129" s="59"/>
      <c r="D129" s="32" t="str">
        <f>"一般局　"&amp;COUNTIF(U4:U126,"一般")&amp;"局"</f>
        <v>一般局　69局</v>
      </c>
      <c r="E129" s="39" t="s">
        <v>358</v>
      </c>
      <c r="F129" s="40"/>
      <c r="G129" s="40"/>
      <c r="H129" s="33">
        <f>H32+H60+H77+H82+H88+H93+H100+H106+H112+H127</f>
        <v>66</v>
      </c>
      <c r="I129" s="33">
        <f t="shared" ref="I129:T129" si="20">I32+I60+I77+I82+I88+I93+I100+I106+I112+I127</f>
        <v>67</v>
      </c>
      <c r="J129" s="33">
        <f t="shared" si="20"/>
        <v>39</v>
      </c>
      <c r="K129" s="33">
        <f t="shared" si="20"/>
        <v>66</v>
      </c>
      <c r="L129" s="33">
        <f t="shared" si="20"/>
        <v>18</v>
      </c>
      <c r="M129" s="33">
        <f t="shared" si="20"/>
        <v>42</v>
      </c>
      <c r="N129" s="33">
        <f t="shared" si="20"/>
        <v>3</v>
      </c>
      <c r="O129" s="33">
        <f t="shared" si="20"/>
        <v>62</v>
      </c>
      <c r="P129" s="33">
        <f t="shared" si="20"/>
        <v>23</v>
      </c>
      <c r="Q129" s="33">
        <f t="shared" si="20"/>
        <v>16</v>
      </c>
      <c r="R129" s="33">
        <f t="shared" si="20"/>
        <v>1</v>
      </c>
      <c r="S129" s="33">
        <f t="shared" si="20"/>
        <v>10</v>
      </c>
      <c r="T129" s="33">
        <f t="shared" si="20"/>
        <v>0</v>
      </c>
      <c r="U129" s="34"/>
      <c r="V129" s="43"/>
      <c r="W129" s="43"/>
      <c r="X129" s="44"/>
    </row>
    <row r="130" spans="1:24" s="2" customFormat="1" ht="22.5" customHeight="1" thickBot="1" x14ac:dyDescent="0.2">
      <c r="A130" s="60"/>
      <c r="B130" s="61"/>
      <c r="C130" s="62"/>
      <c r="D130" s="35" t="str">
        <f>"自排局　"&amp;COUNTIF(U4:U126,"自排")&amp;"局"</f>
        <v>自排局　36局</v>
      </c>
      <c r="E130" s="41" t="s">
        <v>358</v>
      </c>
      <c r="F130" s="42"/>
      <c r="G130" s="42"/>
      <c r="H130" s="36">
        <f>H33+H61+H78+H83+H89+H94+H101+H107+H113+H128</f>
        <v>36</v>
      </c>
      <c r="I130" s="36">
        <f t="shared" ref="I130:T130" si="21">I33+I61+I78+I83+I89+I94+I101+I107+I113+I128</f>
        <v>34</v>
      </c>
      <c r="J130" s="36">
        <f t="shared" si="21"/>
        <v>17</v>
      </c>
      <c r="K130" s="36">
        <f t="shared" si="21"/>
        <v>3</v>
      </c>
      <c r="L130" s="36">
        <f t="shared" si="21"/>
        <v>12</v>
      </c>
      <c r="M130" s="36">
        <f t="shared" si="21"/>
        <v>8</v>
      </c>
      <c r="N130" s="36">
        <f t="shared" si="21"/>
        <v>12</v>
      </c>
      <c r="O130" s="36">
        <f t="shared" si="21"/>
        <v>13</v>
      </c>
      <c r="P130" s="36">
        <f t="shared" si="21"/>
        <v>4</v>
      </c>
      <c r="Q130" s="36">
        <f t="shared" si="21"/>
        <v>2</v>
      </c>
      <c r="R130" s="36">
        <f t="shared" si="21"/>
        <v>0</v>
      </c>
      <c r="S130" s="36">
        <f t="shared" si="21"/>
        <v>1</v>
      </c>
      <c r="T130" s="36">
        <f t="shared" si="21"/>
        <v>4</v>
      </c>
      <c r="U130" s="37"/>
      <c r="V130" s="45"/>
      <c r="W130" s="45"/>
      <c r="X130" s="46"/>
    </row>
    <row r="131" spans="1:24" ht="8.25" customHeight="1" x14ac:dyDescent="0.15">
      <c r="A131" s="3"/>
      <c r="B131" s="3"/>
      <c r="C131" s="3"/>
      <c r="D131" s="3"/>
      <c r="E131" s="3"/>
      <c r="F131" s="3"/>
      <c r="G131" s="3"/>
      <c r="H131" s="4"/>
      <c r="I131" s="4"/>
      <c r="J131" s="4"/>
      <c r="K131" s="4"/>
      <c r="L131" s="4"/>
      <c r="M131" s="4"/>
      <c r="N131" s="4"/>
      <c r="O131" s="4"/>
      <c r="P131" s="13"/>
      <c r="Q131" s="4"/>
      <c r="R131" s="4"/>
      <c r="S131" s="4"/>
      <c r="T131" s="4"/>
      <c r="U131" s="3"/>
      <c r="V131" s="5"/>
      <c r="W131" s="5"/>
      <c r="X131" s="3"/>
    </row>
    <row r="132" spans="1:24" ht="15.95" customHeight="1" x14ac:dyDescent="0.15">
      <c r="A132" s="3"/>
      <c r="B132" s="3" t="s">
        <v>364</v>
      </c>
      <c r="C132" s="3"/>
      <c r="D132" s="3"/>
      <c r="E132" s="3"/>
      <c r="F132" s="3"/>
      <c r="G132" s="3"/>
      <c r="H132" s="4"/>
      <c r="I132" s="4"/>
      <c r="J132" s="4"/>
      <c r="K132" s="4"/>
      <c r="L132" s="4"/>
      <c r="M132" s="4"/>
      <c r="N132" s="4"/>
      <c r="O132" s="4"/>
      <c r="P132" s="13"/>
      <c r="Q132" s="4"/>
      <c r="R132" s="4"/>
      <c r="S132" s="4"/>
      <c r="T132" s="4"/>
      <c r="U132" s="3"/>
      <c r="V132" s="5"/>
      <c r="W132" s="5"/>
      <c r="X132" s="3"/>
    </row>
    <row r="133" spans="1:24" ht="8.25" customHeight="1" x14ac:dyDescent="0.15">
      <c r="A133" s="3"/>
      <c r="B133" s="3"/>
      <c r="C133" s="3"/>
      <c r="D133" s="3"/>
      <c r="E133" s="3"/>
      <c r="F133" s="6"/>
      <c r="G133" s="6"/>
      <c r="H133" s="6"/>
      <c r="I133" s="6"/>
      <c r="J133" s="6"/>
      <c r="K133" s="6"/>
      <c r="L133" s="6"/>
      <c r="M133" s="6"/>
      <c r="N133" s="6"/>
      <c r="O133" s="6"/>
      <c r="P133" s="8"/>
      <c r="Q133" s="6"/>
      <c r="R133" s="6"/>
      <c r="S133" s="6"/>
      <c r="T133" s="6"/>
      <c r="U133" s="6"/>
      <c r="V133" s="5"/>
      <c r="W133" s="5"/>
      <c r="X133" s="3"/>
    </row>
    <row r="134" spans="1:24" x14ac:dyDescent="0.15">
      <c r="B134" s="1" t="s">
        <v>357</v>
      </c>
    </row>
    <row r="135" spans="1:24" x14ac:dyDescent="0.15">
      <c r="C135" s="1" t="s">
        <v>360</v>
      </c>
    </row>
    <row r="136" spans="1:24" x14ac:dyDescent="0.15">
      <c r="C136" s="1" t="s">
        <v>359</v>
      </c>
    </row>
    <row r="137" spans="1:24" ht="9" customHeight="1" x14ac:dyDescent="0.15"/>
    <row r="138" spans="1:24" ht="15.95" customHeight="1" x14ac:dyDescent="0.15">
      <c r="B138" s="1" t="s">
        <v>341</v>
      </c>
    </row>
    <row r="139" spans="1:24" ht="15.95" customHeight="1" x14ac:dyDescent="0.15">
      <c r="C139" s="1" t="s">
        <v>312</v>
      </c>
    </row>
    <row r="140" spans="1:24" ht="15.95" customHeight="1" x14ac:dyDescent="0.15">
      <c r="C140" s="1" t="s">
        <v>313</v>
      </c>
    </row>
    <row r="141" spans="1:24" ht="15.95" customHeight="1" x14ac:dyDescent="0.15">
      <c r="C141" s="1" t="s">
        <v>314</v>
      </c>
    </row>
    <row r="142" spans="1:24" ht="15.95" customHeight="1" x14ac:dyDescent="0.15">
      <c r="C142" s="1" t="s">
        <v>315</v>
      </c>
      <c r="E142" s="7"/>
      <c r="N142" s="8"/>
    </row>
    <row r="143" spans="1:24" ht="15.95" customHeight="1" x14ac:dyDescent="0.15">
      <c r="C143" s="1" t="s">
        <v>316</v>
      </c>
      <c r="E143" s="7"/>
      <c r="N143" s="8"/>
    </row>
    <row r="144" spans="1:24" ht="15.95" customHeight="1" x14ac:dyDescent="0.15">
      <c r="C144" s="1" t="s">
        <v>317</v>
      </c>
      <c r="E144" s="7"/>
      <c r="N144" s="8"/>
    </row>
    <row r="145" spans="2:14" ht="15.95" customHeight="1" x14ac:dyDescent="0.15">
      <c r="C145" s="1" t="s">
        <v>318</v>
      </c>
      <c r="E145" s="7"/>
      <c r="N145" s="8"/>
    </row>
    <row r="146" spans="2:14" ht="15.95" customHeight="1" x14ac:dyDescent="0.15">
      <c r="C146" s="1" t="s">
        <v>319</v>
      </c>
      <c r="E146" s="7"/>
      <c r="N146" s="8"/>
    </row>
    <row r="147" spans="2:14" ht="15.95" customHeight="1" x14ac:dyDescent="0.15">
      <c r="C147" s="1" t="s">
        <v>320</v>
      </c>
      <c r="E147" s="7"/>
      <c r="N147" s="8"/>
    </row>
    <row r="148" spans="2:14" ht="8.25" customHeight="1" x14ac:dyDescent="0.15"/>
    <row r="149" spans="2:14" ht="15.95" customHeight="1" x14ac:dyDescent="0.15">
      <c r="B149" s="1" t="s">
        <v>339</v>
      </c>
    </row>
    <row r="150" spans="2:14" ht="15.95" customHeight="1" x14ac:dyDescent="0.15">
      <c r="C150" s="1" t="s">
        <v>310</v>
      </c>
    </row>
    <row r="151" spans="2:14" ht="15.95" customHeight="1" x14ac:dyDescent="0.15">
      <c r="C151" s="1" t="s">
        <v>311</v>
      </c>
      <c r="E151" s="8"/>
    </row>
    <row r="152" spans="2:14" ht="8.25" customHeight="1" x14ac:dyDescent="0.15"/>
    <row r="153" spans="2:14" ht="15.95" customHeight="1" x14ac:dyDescent="0.15">
      <c r="B153" s="1" t="s">
        <v>342</v>
      </c>
    </row>
    <row r="154" spans="2:14" ht="15.95" customHeight="1" x14ac:dyDescent="0.15">
      <c r="C154" s="1" t="s">
        <v>321</v>
      </c>
    </row>
    <row r="155" spans="2:14" ht="15.95" customHeight="1" x14ac:dyDescent="0.15">
      <c r="C155" s="1" t="s">
        <v>333</v>
      </c>
    </row>
    <row r="156" spans="2:14" ht="9" customHeight="1" x14ac:dyDescent="0.15"/>
    <row r="157" spans="2:14" x14ac:dyDescent="0.15">
      <c r="B157" s="1" t="s">
        <v>363</v>
      </c>
    </row>
    <row r="158" spans="2:14" ht="6" customHeight="1" x14ac:dyDescent="0.15"/>
  </sheetData>
  <mergeCells count="63">
    <mergeCell ref="A4:A33"/>
    <mergeCell ref="A114:A128"/>
    <mergeCell ref="A3:B3"/>
    <mergeCell ref="A34:A78"/>
    <mergeCell ref="A79:A113"/>
    <mergeCell ref="B119:B120"/>
    <mergeCell ref="B121:B122"/>
    <mergeCell ref="B84:B87"/>
    <mergeCell ref="B90:B92"/>
    <mergeCell ref="B95:B99"/>
    <mergeCell ref="B102:B105"/>
    <mergeCell ref="B108:B111"/>
    <mergeCell ref="B116:B118"/>
    <mergeCell ref="B88:C89"/>
    <mergeCell ref="B100:C101"/>
    <mergeCell ref="B112:C113"/>
    <mergeCell ref="S2:X2"/>
    <mergeCell ref="B4:B31"/>
    <mergeCell ref="B62:B76"/>
    <mergeCell ref="B32:C33"/>
    <mergeCell ref="V32:X33"/>
    <mergeCell ref="B60:C61"/>
    <mergeCell ref="V60:X61"/>
    <mergeCell ref="E60:G60"/>
    <mergeCell ref="E61:G61"/>
    <mergeCell ref="E32:G32"/>
    <mergeCell ref="E33:G33"/>
    <mergeCell ref="B34:B59"/>
    <mergeCell ref="E82:G82"/>
    <mergeCell ref="V82:X83"/>
    <mergeCell ref="E83:G83"/>
    <mergeCell ref="B79:B81"/>
    <mergeCell ref="B77:C78"/>
    <mergeCell ref="E77:G77"/>
    <mergeCell ref="V77:X78"/>
    <mergeCell ref="E78:G78"/>
    <mergeCell ref="B82:C83"/>
    <mergeCell ref="V106:X107"/>
    <mergeCell ref="E107:G107"/>
    <mergeCell ref="V88:X89"/>
    <mergeCell ref="E89:G89"/>
    <mergeCell ref="B93:C94"/>
    <mergeCell ref="E93:G93"/>
    <mergeCell ref="V93:X94"/>
    <mergeCell ref="E94:G94"/>
    <mergeCell ref="E88:G88"/>
    <mergeCell ref="B106:C107"/>
    <mergeCell ref="A1:X1"/>
    <mergeCell ref="E129:G129"/>
    <mergeCell ref="E130:G130"/>
    <mergeCell ref="V129:X130"/>
    <mergeCell ref="B127:C128"/>
    <mergeCell ref="E127:G127"/>
    <mergeCell ref="V127:X128"/>
    <mergeCell ref="E128:G128"/>
    <mergeCell ref="A129:C130"/>
    <mergeCell ref="E112:G112"/>
    <mergeCell ref="V112:X113"/>
    <mergeCell ref="E113:G113"/>
    <mergeCell ref="E100:G100"/>
    <mergeCell ref="V100:X101"/>
    <mergeCell ref="E101:G101"/>
    <mergeCell ref="E106:G106"/>
  </mergeCells>
  <phoneticPr fontId="1"/>
  <conditionalFormatting sqref="V42:W42">
    <cfRule type="expression" priority="1" stopIfTrue="1">
      <formula>"*0.1"</formula>
    </cfRule>
  </conditionalFormatting>
  <pageMargins left="0.98425196850393704" right="0.98425196850393704" top="0.78740157480314965" bottom="0.78740157480314965" header="0.51181102362204722" footer="0.51181102362204722"/>
  <pageSetup paperSize="9" scale="55" fitToHeight="0" orientation="landscape" r:id="rId1"/>
  <headerFooter alignWithMargins="0"/>
  <rowBreaks count="3" manualBreakCount="3">
    <brk id="33" max="23" man="1"/>
    <brk id="78" max="23" man="1"/>
    <brk id="113"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D37D5DC3111EA4DA248C7ACBAED65AC" ma:contentTypeVersion="0" ma:contentTypeDescription="新しいドキュメントを作成します。" ma:contentTypeScope="" ma:versionID="bec28475a50fe2f6f79db21461222815">
  <xsd:schema xmlns:xsd="http://www.w3.org/2001/XMLSchema" xmlns:xs="http://www.w3.org/2001/XMLSchema" xmlns:p="http://schemas.microsoft.com/office/2006/metadata/properties" targetNamespace="http://schemas.microsoft.com/office/2006/metadata/properties" ma:root="true" ma:fieldsID="4ed14474a1014a33b797668e927a5ba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4A967E-88A0-4257-846B-2AFE7B495CC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A141612-1F7B-4A34-B90D-1FA80D409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EEE676F-2ABC-484B-ACDE-8FD87B6AEF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測定局設置状況、設置局数</vt:lpstr>
      <vt:lpstr>'測定局設置状況、設置局数'!Print_Area</vt:lpstr>
      <vt:lpstr>'測定局設置状況、設置局数'!Print_Titles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宏之</dc:creator>
  <cp:lastModifiedBy>武田　梨沙</cp:lastModifiedBy>
  <cp:lastPrinted>2015-09-09T02:35:00Z</cp:lastPrinted>
  <dcterms:created xsi:type="dcterms:W3CDTF">2006-07-27T07:16:52Z</dcterms:created>
  <dcterms:modified xsi:type="dcterms:W3CDTF">2016-12-21T05:56:59Z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0x0101007D37D5DC3111EA4DA248C7ACBAED65AC</vt:lpwstr>
  </property>
</Properties>
</file>