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20" windowWidth="15360" windowHeight="8340"/>
  </bookViews>
  <sheets>
    <sheet name="12-09 (27年度末時点回答)" sheetId="9" r:id="rId1"/>
  </sheets>
  <definedNames>
    <definedName name="_xlnm.Print_Area" localSheetId="0">'12-09 (27年度末時点回答)'!$A$1:$J$18</definedName>
  </definedNames>
  <calcPr calcId="145621"/>
</workbook>
</file>

<file path=xl/calcChain.xml><?xml version="1.0" encoding="utf-8"?>
<calcChain xmlns="http://schemas.openxmlformats.org/spreadsheetml/2006/main">
  <c r="I18" i="9" l="1"/>
  <c r="G18" i="9"/>
  <c r="C18" i="9"/>
  <c r="I17" i="9"/>
  <c r="E17" i="9"/>
  <c r="C17" i="9"/>
  <c r="I16" i="9"/>
  <c r="I15" i="9"/>
  <c r="I14" i="9"/>
  <c r="I13" i="9"/>
  <c r="I12" i="9"/>
  <c r="I11" i="9"/>
  <c r="E11" i="9"/>
  <c r="E18" i="9" s="1"/>
  <c r="C11" i="9"/>
  <c r="I10" i="9"/>
  <c r="I9" i="9"/>
  <c r="I8" i="9"/>
  <c r="I7" i="9"/>
  <c r="I6" i="9"/>
  <c r="I5" i="9"/>
</calcChain>
</file>

<file path=xl/sharedStrings.xml><?xml version="1.0" encoding="utf-8"?>
<sst xmlns="http://schemas.openxmlformats.org/spreadsheetml/2006/main" count="39" uniqueCount="24">
  <si>
    <t>地区</t>
    <rPh sb="0" eb="2">
      <t>チク</t>
    </rPh>
    <phoneticPr fontId="2"/>
  </si>
  <si>
    <t>堺泉北港</t>
    <rPh sb="0" eb="1">
      <t>サカイ</t>
    </rPh>
    <rPh sb="1" eb="3">
      <t>センボク</t>
    </rPh>
    <rPh sb="3" eb="4">
      <t>コウ</t>
    </rPh>
    <phoneticPr fontId="2"/>
  </si>
  <si>
    <t>泉北１区</t>
    <rPh sb="0" eb="2">
      <t>センボク</t>
    </rPh>
    <rPh sb="3" eb="4">
      <t>ク</t>
    </rPh>
    <phoneticPr fontId="2"/>
  </si>
  <si>
    <t>㎡</t>
    <phoneticPr fontId="2"/>
  </si>
  <si>
    <t>泉北４区</t>
    <rPh sb="0" eb="2">
      <t>センボク</t>
    </rPh>
    <rPh sb="3" eb="4">
      <t>ク</t>
    </rPh>
    <phoneticPr fontId="2"/>
  </si>
  <si>
    <t>泉北５区</t>
    <rPh sb="0" eb="2">
      <t>センボク</t>
    </rPh>
    <rPh sb="3" eb="4">
      <t>ク</t>
    </rPh>
    <phoneticPr fontId="2"/>
  </si>
  <si>
    <t>泉北６区</t>
    <rPh sb="0" eb="2">
      <t>センボク</t>
    </rPh>
    <rPh sb="3" eb="4">
      <t>ク</t>
    </rPh>
    <phoneticPr fontId="2"/>
  </si>
  <si>
    <t>泉北７区</t>
    <rPh sb="0" eb="2">
      <t>センボク</t>
    </rPh>
    <rPh sb="3" eb="4">
      <t>ク</t>
    </rPh>
    <phoneticPr fontId="2"/>
  </si>
  <si>
    <t>泉大津旧港</t>
    <rPh sb="0" eb="3">
      <t>イズミオオツ</t>
    </rPh>
    <rPh sb="3" eb="5">
      <t>キュウコウ</t>
    </rPh>
    <phoneticPr fontId="2"/>
  </si>
  <si>
    <t>計</t>
    <rPh sb="0" eb="1">
      <t>ケイ</t>
    </rPh>
    <phoneticPr fontId="2"/>
  </si>
  <si>
    <t>阪南港</t>
    <rPh sb="0" eb="2">
      <t>ハンナン</t>
    </rPh>
    <rPh sb="2" eb="3">
      <t>コウ</t>
    </rPh>
    <phoneticPr fontId="2"/>
  </si>
  <si>
    <t>阪南１区</t>
    <rPh sb="0" eb="2">
      <t>ハンナン</t>
    </rPh>
    <rPh sb="3" eb="4">
      <t>ク</t>
    </rPh>
    <phoneticPr fontId="2"/>
  </si>
  <si>
    <t>岸和田地区</t>
    <rPh sb="0" eb="3">
      <t>キシワダ</t>
    </rPh>
    <rPh sb="3" eb="5">
      <t>チク</t>
    </rPh>
    <phoneticPr fontId="2"/>
  </si>
  <si>
    <t>忠岡地区</t>
    <rPh sb="0" eb="2">
      <t>タダオカ</t>
    </rPh>
    <rPh sb="2" eb="4">
      <t>チク</t>
    </rPh>
    <phoneticPr fontId="2"/>
  </si>
  <si>
    <t>木材地区</t>
    <rPh sb="0" eb="2">
      <t>モクザイ</t>
    </rPh>
    <rPh sb="2" eb="4">
      <t>チク</t>
    </rPh>
    <phoneticPr fontId="2"/>
  </si>
  <si>
    <t>岸和田旧港</t>
    <rPh sb="0" eb="3">
      <t>キシワダ</t>
    </rPh>
    <rPh sb="3" eb="5">
      <t>キュウコウ</t>
    </rPh>
    <phoneticPr fontId="2"/>
  </si>
  <si>
    <t>合　　計</t>
    <rPh sb="0" eb="1">
      <t>ゴウ</t>
    </rPh>
    <rPh sb="3" eb="4">
      <t>ケイ</t>
    </rPh>
    <phoneticPr fontId="2"/>
  </si>
  <si>
    <t>％</t>
    <phoneticPr fontId="2"/>
  </si>
  <si>
    <t>１２－９　　港湾緑地整備の進捗率</t>
    <rPh sb="6" eb="8">
      <t>コウワン</t>
    </rPh>
    <rPh sb="8" eb="10">
      <t>リョクチ</t>
    </rPh>
    <rPh sb="10" eb="12">
      <t>セイビ</t>
    </rPh>
    <rPh sb="13" eb="15">
      <t>シンチョク</t>
    </rPh>
    <rPh sb="15" eb="16">
      <t>リツ</t>
    </rPh>
    <phoneticPr fontId="2"/>
  </si>
  <si>
    <t>－</t>
    <phoneticPr fontId="2"/>
  </si>
  <si>
    <t>全体計画
（昭和48～平成27年度）</t>
    <rPh sb="0" eb="2">
      <t>ゼンタイ</t>
    </rPh>
    <rPh sb="2" eb="4">
      <t>ケイカク</t>
    </rPh>
    <rPh sb="6" eb="8">
      <t>ショウワ</t>
    </rPh>
    <rPh sb="11" eb="13">
      <t>ヘイセイ</t>
    </rPh>
    <rPh sb="15" eb="17">
      <t>ネンド</t>
    </rPh>
    <phoneticPr fontId="2"/>
  </si>
  <si>
    <t>平成26年度までの
実　　　　　績</t>
    <rPh sb="0" eb="2">
      <t>ヘイセイ</t>
    </rPh>
    <rPh sb="4" eb="6">
      <t>ネンド</t>
    </rPh>
    <rPh sb="10" eb="11">
      <t>ジツ</t>
    </rPh>
    <rPh sb="16" eb="17">
      <t>ツムギ</t>
    </rPh>
    <phoneticPr fontId="2"/>
  </si>
  <si>
    <t>平成27年度</t>
    <rPh sb="0" eb="2">
      <t>ヘイセイ</t>
    </rPh>
    <rPh sb="4" eb="6">
      <t>ネンド</t>
    </rPh>
    <phoneticPr fontId="2"/>
  </si>
  <si>
    <t>平成27年度までの
進　　捗　　率</t>
    <rPh sb="0" eb="2">
      <t>ヘイセイ</t>
    </rPh>
    <rPh sb="4" eb="6">
      <t>ネンド</t>
    </rPh>
    <rPh sb="10" eb="11">
      <t>ススム</t>
    </rPh>
    <rPh sb="13" eb="14">
      <t>チョク</t>
    </rPh>
    <rPh sb="16" eb="17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</si>
</sst>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.0_ "/>
    <numFmt numFmtId="178" formatCode="#,##0_);[Red]\(#,##0\)"/>
    <numFmt numFmtId="179" formatCode="#,##0.0_);[Red]\(#,##0.0\)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>
      <alignment vertical="center"/>
    </xf>
    <xf numFmtId="176" fontId="1" fillId="0" borderId="2" xfId="0" applyNumberFormat="1" applyFont="1" applyBorder="1">
      <alignment vertical="center"/>
    </xf>
    <xf numFmtId="0" fontId="1" fillId="0" borderId="3" xfId="0" applyFont="1" applyBorder="1">
      <alignment vertical="center"/>
    </xf>
    <xf numFmtId="49" fontId="1" fillId="0" borderId="2" xfId="0" applyNumberFormat="1" applyFont="1" applyBorder="1" applyAlignment="1">
      <alignment horizontal="center" vertical="center"/>
    </xf>
    <xf numFmtId="177" fontId="1" fillId="0" borderId="2" xfId="0" applyNumberFormat="1" applyFont="1" applyBorder="1">
      <alignment vertical="center"/>
    </xf>
    <xf numFmtId="178" fontId="1" fillId="0" borderId="2" xfId="0" applyNumberFormat="1" applyFont="1" applyBorder="1">
      <alignment vertical="center"/>
    </xf>
    <xf numFmtId="178" fontId="1" fillId="0" borderId="3" xfId="0" applyNumberFormat="1" applyFont="1" applyBorder="1">
      <alignment vertical="center"/>
    </xf>
    <xf numFmtId="0" fontId="1" fillId="0" borderId="0" xfId="0" applyFont="1">
      <alignment vertical="center"/>
    </xf>
    <xf numFmtId="179" fontId="1" fillId="0" borderId="2" xfId="0" applyNumberFormat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18"/>
  <sheetViews>
    <sheetView tabSelected="1" view="pageBreakPreview" zoomScaleNormal="100" zoomScaleSheetLayoutView="100" workbookViewId="0">
      <selection activeCell="H7" sqref="H7"/>
    </sheetView>
  </sheetViews>
  <sheetFormatPr defaultRowHeight="13.5"/>
  <cols>
    <col min="1" max="1" width="5.625" customWidth="1"/>
    <col min="2" max="2" width="10.625" customWidth="1"/>
    <col min="3" max="3" width="15.625" customWidth="1"/>
    <col min="4" max="4" width="5.625" customWidth="1"/>
    <col min="5" max="5" width="10.625" customWidth="1"/>
    <col min="6" max="6" width="5.625" customWidth="1"/>
    <col min="7" max="7" width="10.625" customWidth="1"/>
    <col min="8" max="8" width="5.625" customWidth="1"/>
    <col min="9" max="9" width="10.625" customWidth="1"/>
    <col min="10" max="10" width="5.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100000000000001" customHeight="1">
      <c r="A2" s="13" t="s">
        <v>18</v>
      </c>
      <c r="B2" s="13"/>
      <c r="C2" s="13"/>
      <c r="D2" s="13"/>
      <c r="E2" s="13"/>
      <c r="F2" s="13"/>
      <c r="G2" s="13"/>
      <c r="H2" s="13"/>
      <c r="I2" s="13"/>
      <c r="J2" s="8"/>
    </row>
    <row r="3" spans="1:10">
      <c r="A3" s="8"/>
      <c r="B3" s="8"/>
      <c r="C3" s="8"/>
      <c r="D3" s="8"/>
      <c r="E3" s="8"/>
      <c r="F3" s="8"/>
      <c r="G3" s="8"/>
      <c r="H3" s="8"/>
      <c r="I3" s="8"/>
      <c r="J3" s="8"/>
    </row>
    <row r="4" spans="1:10" ht="35.1" customHeight="1">
      <c r="A4" s="12" t="s">
        <v>0</v>
      </c>
      <c r="B4" s="12"/>
      <c r="C4" s="14" t="s">
        <v>20</v>
      </c>
      <c r="D4" s="15"/>
      <c r="E4" s="16" t="s">
        <v>21</v>
      </c>
      <c r="F4" s="17"/>
      <c r="G4" s="17" t="s">
        <v>22</v>
      </c>
      <c r="H4" s="17"/>
      <c r="I4" s="16" t="s">
        <v>23</v>
      </c>
      <c r="J4" s="18"/>
    </row>
    <row r="5" spans="1:10" ht="20.100000000000001" customHeight="1">
      <c r="A5" s="11" t="s">
        <v>1</v>
      </c>
      <c r="B5" s="1" t="s">
        <v>2</v>
      </c>
      <c r="C5" s="2">
        <v>3000</v>
      </c>
      <c r="D5" s="3" t="s">
        <v>3</v>
      </c>
      <c r="E5" s="2">
        <v>3000</v>
      </c>
      <c r="F5" s="3" t="s">
        <v>3</v>
      </c>
      <c r="G5" s="4" t="s">
        <v>19</v>
      </c>
      <c r="H5" s="3" t="s">
        <v>3</v>
      </c>
      <c r="I5" s="2">
        <f t="shared" ref="I5:I10" si="0">ROUNDDOWN(E5/C5*100,1)</f>
        <v>100</v>
      </c>
      <c r="J5" s="3" t="s">
        <v>17</v>
      </c>
    </row>
    <row r="6" spans="1:10" ht="20.100000000000001" customHeight="1">
      <c r="A6" s="11"/>
      <c r="B6" s="1" t="s">
        <v>4</v>
      </c>
      <c r="C6" s="2">
        <v>4000</v>
      </c>
      <c r="D6" s="3"/>
      <c r="E6" s="2">
        <v>4000</v>
      </c>
      <c r="F6" s="3"/>
      <c r="G6" s="4" t="s">
        <v>19</v>
      </c>
      <c r="H6" s="3"/>
      <c r="I6" s="2">
        <f t="shared" si="0"/>
        <v>100</v>
      </c>
      <c r="J6" s="3"/>
    </row>
    <row r="7" spans="1:10" ht="20.100000000000001" customHeight="1">
      <c r="A7" s="11"/>
      <c r="B7" s="1" t="s">
        <v>5</v>
      </c>
      <c r="C7" s="2">
        <v>40000</v>
      </c>
      <c r="D7" s="3"/>
      <c r="E7" s="2">
        <v>40000</v>
      </c>
      <c r="F7" s="3"/>
      <c r="G7" s="4" t="s">
        <v>19</v>
      </c>
      <c r="H7" s="3"/>
      <c r="I7" s="2">
        <f t="shared" si="0"/>
        <v>100</v>
      </c>
      <c r="J7" s="3"/>
    </row>
    <row r="8" spans="1:10" ht="20.100000000000001" customHeight="1">
      <c r="A8" s="11"/>
      <c r="B8" s="1" t="s">
        <v>6</v>
      </c>
      <c r="C8" s="2">
        <v>130000</v>
      </c>
      <c r="D8" s="3"/>
      <c r="E8" s="2">
        <v>60000</v>
      </c>
      <c r="F8" s="3"/>
      <c r="G8" s="4" t="s">
        <v>19</v>
      </c>
      <c r="H8" s="3"/>
      <c r="I8" s="5">
        <f t="shared" si="0"/>
        <v>46.1</v>
      </c>
      <c r="J8" s="3"/>
    </row>
    <row r="9" spans="1:10" ht="20.100000000000001" customHeight="1">
      <c r="A9" s="11"/>
      <c r="B9" s="1" t="s">
        <v>7</v>
      </c>
      <c r="C9" s="2">
        <v>55378</v>
      </c>
      <c r="D9" s="3"/>
      <c r="E9" s="2">
        <v>55378</v>
      </c>
      <c r="F9" s="3"/>
      <c r="G9" s="4" t="s">
        <v>19</v>
      </c>
      <c r="H9" s="3"/>
      <c r="I9" s="2">
        <f t="shared" si="0"/>
        <v>100</v>
      </c>
      <c r="J9" s="3"/>
    </row>
    <row r="10" spans="1:10" ht="20.100000000000001" customHeight="1">
      <c r="A10" s="11"/>
      <c r="B10" s="1" t="s">
        <v>8</v>
      </c>
      <c r="C10" s="2">
        <v>15000</v>
      </c>
      <c r="D10" s="3"/>
      <c r="E10" s="2">
        <v>15000</v>
      </c>
      <c r="F10" s="3"/>
      <c r="G10" s="4" t="s">
        <v>19</v>
      </c>
      <c r="H10" s="3"/>
      <c r="I10" s="2">
        <f t="shared" si="0"/>
        <v>100</v>
      </c>
      <c r="J10" s="3"/>
    </row>
    <row r="11" spans="1:10" ht="20.100000000000001" customHeight="1">
      <c r="A11" s="11"/>
      <c r="B11" s="10" t="s">
        <v>9</v>
      </c>
      <c r="C11" s="2">
        <f>SUM(C5:C10)</f>
        <v>247378</v>
      </c>
      <c r="D11" s="3"/>
      <c r="E11" s="2">
        <f>SUM(E5:E10)</f>
        <v>177378</v>
      </c>
      <c r="F11" s="3"/>
      <c r="G11" s="4" t="s">
        <v>19</v>
      </c>
      <c r="H11" s="3"/>
      <c r="I11" s="5">
        <f>ROUND(E11/C11*100,1)</f>
        <v>71.7</v>
      </c>
      <c r="J11" s="3"/>
    </row>
    <row r="12" spans="1:10" ht="20.100000000000001" customHeight="1">
      <c r="A12" s="11" t="s">
        <v>10</v>
      </c>
      <c r="B12" s="1" t="s">
        <v>11</v>
      </c>
      <c r="C12" s="2">
        <v>119207</v>
      </c>
      <c r="D12" s="3"/>
      <c r="E12" s="6">
        <v>119207</v>
      </c>
      <c r="F12" s="7"/>
      <c r="G12" s="4" t="s">
        <v>19</v>
      </c>
      <c r="H12" s="7"/>
      <c r="I12" s="6">
        <f t="shared" ref="I12:I17" si="1">ROUNDDOWN(E12/C12*100,1)</f>
        <v>100</v>
      </c>
      <c r="J12" s="3"/>
    </row>
    <row r="13" spans="1:10" ht="20.100000000000001" customHeight="1">
      <c r="A13" s="11"/>
      <c r="B13" s="1" t="s">
        <v>12</v>
      </c>
      <c r="C13" s="2">
        <v>7000</v>
      </c>
      <c r="D13" s="3"/>
      <c r="E13" s="6">
        <v>7000</v>
      </c>
      <c r="F13" s="7"/>
      <c r="G13" s="4" t="s">
        <v>19</v>
      </c>
      <c r="H13" s="7"/>
      <c r="I13" s="6">
        <f t="shared" si="1"/>
        <v>100</v>
      </c>
      <c r="J13" s="3"/>
    </row>
    <row r="14" spans="1:10" ht="20.100000000000001" customHeight="1">
      <c r="A14" s="11"/>
      <c r="B14" s="1" t="s">
        <v>13</v>
      </c>
      <c r="C14" s="2">
        <v>7000</v>
      </c>
      <c r="D14" s="3"/>
      <c r="E14" s="6">
        <v>7000</v>
      </c>
      <c r="F14" s="7"/>
      <c r="G14" s="4" t="s">
        <v>19</v>
      </c>
      <c r="H14" s="7"/>
      <c r="I14" s="6">
        <f t="shared" si="1"/>
        <v>100</v>
      </c>
      <c r="J14" s="3"/>
    </row>
    <row r="15" spans="1:10" ht="20.100000000000001" customHeight="1">
      <c r="A15" s="11"/>
      <c r="B15" s="1" t="s">
        <v>14</v>
      </c>
      <c r="C15" s="2">
        <v>9000</v>
      </c>
      <c r="D15" s="3"/>
      <c r="E15" s="6">
        <v>9000</v>
      </c>
      <c r="F15" s="7"/>
      <c r="G15" s="4" t="s">
        <v>19</v>
      </c>
      <c r="H15" s="7"/>
      <c r="I15" s="6">
        <f t="shared" si="1"/>
        <v>100</v>
      </c>
      <c r="J15" s="3"/>
    </row>
    <row r="16" spans="1:10" ht="20.100000000000001" customHeight="1">
      <c r="A16" s="11"/>
      <c r="B16" s="1" t="s">
        <v>15</v>
      </c>
      <c r="C16" s="2">
        <v>16000</v>
      </c>
      <c r="D16" s="3"/>
      <c r="E16" s="6">
        <v>16000</v>
      </c>
      <c r="F16" s="7"/>
      <c r="G16" s="4" t="s">
        <v>19</v>
      </c>
      <c r="H16" s="7"/>
      <c r="I16" s="6">
        <f t="shared" si="1"/>
        <v>100</v>
      </c>
      <c r="J16" s="3"/>
    </row>
    <row r="17" spans="1:10" ht="20.100000000000001" customHeight="1">
      <c r="A17" s="11"/>
      <c r="B17" s="10" t="s">
        <v>9</v>
      </c>
      <c r="C17" s="2">
        <f>SUM(C12:C16)</f>
        <v>158207</v>
      </c>
      <c r="D17" s="3"/>
      <c r="E17" s="6">
        <f>SUM(E12:E16)</f>
        <v>158207</v>
      </c>
      <c r="F17" s="7"/>
      <c r="G17" s="4" t="s">
        <v>19</v>
      </c>
      <c r="H17" s="7"/>
      <c r="I17" s="6">
        <f t="shared" si="1"/>
        <v>100</v>
      </c>
      <c r="J17" s="3"/>
    </row>
    <row r="18" spans="1:10" ht="20.100000000000001" customHeight="1">
      <c r="A18" s="12" t="s">
        <v>16</v>
      </c>
      <c r="B18" s="12"/>
      <c r="C18" s="2">
        <f>SUM(C11,C17)</f>
        <v>405585</v>
      </c>
      <c r="D18" s="3"/>
      <c r="E18" s="6">
        <f>SUM(E11,E17)</f>
        <v>335585</v>
      </c>
      <c r="F18" s="7"/>
      <c r="G18" s="6">
        <f>SUM(G11,G17)</f>
        <v>0</v>
      </c>
      <c r="H18" s="7"/>
      <c r="I18" s="9">
        <f>ROUNDDOWN((G18+E18)/C18*100,1)</f>
        <v>82.7</v>
      </c>
      <c r="J18" s="3"/>
    </row>
  </sheetData>
  <mergeCells count="9">
    <mergeCell ref="A5:A11"/>
    <mergeCell ref="A12:A17"/>
    <mergeCell ref="A18:B18"/>
    <mergeCell ref="A2:I2"/>
    <mergeCell ref="A4:B4"/>
    <mergeCell ref="C4:D4"/>
    <mergeCell ref="E4:F4"/>
    <mergeCell ref="G4:H4"/>
    <mergeCell ref="I4:J4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D37D5DC3111EA4DA248C7ACBAED65AC" ma:contentTypeVersion="0" ma:contentTypeDescription="新しいドキュメントを作成します。" ma:contentTypeScope="" ma:versionID="bec28475a50fe2f6f79db2146122281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ed14474a1014a33b797668e927a5ba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EEBBCA-6F07-4EC7-946D-4FAAA0D40B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950F1F1-C2B5-4147-B36A-64D25ECFB490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0140C5E-355F-4FE5-BD2A-AE07A51627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12-09 (27年度末時点回答)</vt:lpstr>
      <vt:lpstr>'12-09 (27年度末時点回答)'!Print_Area</vt:lpstr>
    </vt:vector>
  </TitlesOfParts>
  <Company>大阪府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職員端末機１４年度１２月調達</dc:creator>
  <cp:lastModifiedBy>大阪府</cp:lastModifiedBy>
  <cp:lastPrinted>2011-12-03T08:22:29Z</cp:lastPrinted>
  <dcterms:created xsi:type="dcterms:W3CDTF">2003-10-07T05:58:13Z</dcterms:created>
  <dcterms:modified xsi:type="dcterms:W3CDTF">2016-11-21T04:00:15Z</dcterms:modified>
</cp:coreProperties>
</file>