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-120" yWindow="-120" windowWidth="20730" windowHeight="11160"/>
  </bookViews>
  <sheets>
    <sheet name="R2集計" sheetId="1" r:id="rId1"/>
  </sheets>
  <externalReferences>
    <externalReference r:id="rId2"/>
  </externalReferences>
  <definedNames>
    <definedName name="_xlnm.Print_Area" localSheetId="0">'R2集計'!$A$1:$AC$58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3" i="1" l="1"/>
  <c r="AC13" i="1"/>
  <c r="AB15" i="1"/>
  <c r="AC15" i="1"/>
  <c r="O57" i="1" l="1"/>
  <c r="N57" i="1"/>
  <c r="O56" i="1"/>
  <c r="N56" i="1"/>
  <c r="O55" i="1"/>
  <c r="N55" i="1"/>
  <c r="O54" i="1"/>
  <c r="N54" i="1"/>
  <c r="O53" i="1"/>
  <c r="N53" i="1"/>
  <c r="O52" i="1"/>
  <c r="N52" i="1"/>
  <c r="E52" i="1"/>
  <c r="N51" i="1"/>
  <c r="D51" i="1"/>
  <c r="F51" i="1" s="1"/>
  <c r="N50" i="1"/>
  <c r="F50" i="1"/>
  <c r="O49" i="1"/>
  <c r="N49" i="1"/>
  <c r="D49" i="1"/>
  <c r="F49" i="1" s="1"/>
  <c r="O48" i="1"/>
  <c r="N48" i="1"/>
  <c r="D48" i="1"/>
  <c r="F48" i="1" s="1"/>
  <c r="O47" i="1"/>
  <c r="N47" i="1"/>
  <c r="D47" i="1"/>
  <c r="F47" i="1" s="1"/>
  <c r="O46" i="1"/>
  <c r="N46" i="1"/>
  <c r="D46" i="1"/>
  <c r="F46" i="1" s="1"/>
  <c r="O45" i="1"/>
  <c r="N45" i="1"/>
  <c r="D45" i="1"/>
  <c r="F45" i="1" s="1"/>
  <c r="O44" i="1"/>
  <c r="N44" i="1"/>
  <c r="D44" i="1"/>
  <c r="F44" i="1" s="1"/>
  <c r="O43" i="1"/>
  <c r="N43" i="1"/>
  <c r="F43" i="1"/>
  <c r="N42" i="1"/>
  <c r="D42" i="1"/>
  <c r="F42" i="1" s="1"/>
  <c r="O41" i="1"/>
  <c r="N41" i="1"/>
  <c r="D41" i="1"/>
  <c r="O40" i="1"/>
  <c r="N40" i="1"/>
  <c r="E40" i="1"/>
  <c r="N39" i="1"/>
  <c r="D39" i="1"/>
  <c r="F39" i="1" s="1"/>
  <c r="O38" i="1"/>
  <c r="N38" i="1"/>
  <c r="D38" i="1"/>
  <c r="F38" i="1" s="1"/>
  <c r="O37" i="1"/>
  <c r="N37" i="1"/>
  <c r="D37" i="1"/>
  <c r="F37" i="1" s="1"/>
  <c r="N36" i="1"/>
  <c r="D36" i="1"/>
  <c r="F36" i="1" s="1"/>
  <c r="O35" i="1"/>
  <c r="N35" i="1"/>
  <c r="D35" i="1"/>
  <c r="F35" i="1" s="1"/>
  <c r="O34" i="1"/>
  <c r="N34" i="1"/>
  <c r="D34" i="1"/>
  <c r="F34" i="1" s="1"/>
  <c r="N33" i="1"/>
  <c r="D33" i="1"/>
  <c r="O32" i="1"/>
  <c r="N32" i="1"/>
  <c r="D32" i="1"/>
  <c r="F32" i="1" s="1"/>
  <c r="O31" i="1"/>
  <c r="N31" i="1"/>
  <c r="D31" i="1"/>
  <c r="F31" i="1" s="1"/>
  <c r="O30" i="1"/>
  <c r="N30" i="1"/>
  <c r="E30" i="1"/>
  <c r="O29" i="1"/>
  <c r="N29" i="1"/>
  <c r="D29" i="1"/>
  <c r="F29" i="1" s="1"/>
  <c r="O28" i="1"/>
  <c r="N28" i="1"/>
  <c r="D28" i="1"/>
  <c r="F28" i="1" s="1"/>
  <c r="O27" i="1"/>
  <c r="N27" i="1"/>
  <c r="D27" i="1"/>
  <c r="F27" i="1" s="1"/>
  <c r="O26" i="1"/>
  <c r="N26" i="1"/>
  <c r="D26" i="1"/>
  <c r="F26" i="1" s="1"/>
  <c r="O25" i="1"/>
  <c r="N25" i="1"/>
  <c r="D25" i="1"/>
  <c r="F25" i="1" s="1"/>
  <c r="T24" i="1"/>
  <c r="S24" i="1"/>
  <c r="N24" i="1"/>
  <c r="D24" i="1"/>
  <c r="F24" i="1" s="1"/>
  <c r="T23" i="1"/>
  <c r="S23" i="1"/>
  <c r="O23" i="1"/>
  <c r="N23" i="1"/>
  <c r="D23" i="1"/>
  <c r="F23" i="1" s="1"/>
  <c r="S22" i="1"/>
  <c r="O22" i="1"/>
  <c r="N22" i="1"/>
  <c r="D22" i="1"/>
  <c r="F22" i="1" s="1"/>
  <c r="T21" i="1"/>
  <c r="S21" i="1"/>
  <c r="N21" i="1"/>
  <c r="D21" i="1"/>
  <c r="F21" i="1" s="1"/>
  <c r="T20" i="1"/>
  <c r="S20" i="1"/>
  <c r="O20" i="1"/>
  <c r="N20" i="1"/>
  <c r="D20" i="1"/>
  <c r="F20" i="1" s="1"/>
  <c r="S19" i="1"/>
  <c r="O19" i="1"/>
  <c r="N19" i="1"/>
  <c r="D19" i="1"/>
  <c r="F19" i="1" s="1"/>
  <c r="T18" i="1"/>
  <c r="S18" i="1"/>
  <c r="O18" i="1"/>
  <c r="N18" i="1"/>
  <c r="E18" i="1"/>
  <c r="E53" i="1" s="1"/>
  <c r="X11" i="1" s="1"/>
  <c r="T17" i="1"/>
  <c r="S17" i="1"/>
  <c r="O17" i="1"/>
  <c r="N17" i="1"/>
  <c r="D17" i="1"/>
  <c r="F17" i="1" s="1"/>
  <c r="S16" i="1"/>
  <c r="O16" i="1"/>
  <c r="N16" i="1"/>
  <c r="D16" i="1"/>
  <c r="F16" i="1" s="1"/>
  <c r="AA15" i="1"/>
  <c r="AA13" i="1" s="1"/>
  <c r="Z15" i="1"/>
  <c r="Z13" i="1" s="1"/>
  <c r="Y15" i="1"/>
  <c r="X15" i="1"/>
  <c r="T15" i="1"/>
  <c r="S15" i="1"/>
  <c r="O15" i="1"/>
  <c r="N15" i="1"/>
  <c r="D15" i="1"/>
  <c r="F15" i="1" s="1"/>
  <c r="T14" i="1"/>
  <c r="S14" i="1"/>
  <c r="N14" i="1"/>
  <c r="D14" i="1"/>
  <c r="F14" i="1" s="1"/>
  <c r="Y13" i="1"/>
  <c r="T13" i="1"/>
  <c r="S13" i="1"/>
  <c r="O13" i="1"/>
  <c r="N13" i="1"/>
  <c r="D13" i="1"/>
  <c r="F13" i="1" s="1"/>
  <c r="T12" i="1"/>
  <c r="S12" i="1"/>
  <c r="O12" i="1"/>
  <c r="N12" i="1"/>
  <c r="D12" i="1"/>
  <c r="F12" i="1" s="1"/>
  <c r="T11" i="1"/>
  <c r="S11" i="1"/>
  <c r="O11" i="1"/>
  <c r="N11" i="1"/>
  <c r="D11" i="1"/>
  <c r="T10" i="1"/>
  <c r="S10" i="1"/>
  <c r="O10" i="1"/>
  <c r="N10" i="1"/>
  <c r="D10" i="1"/>
  <c r="F10" i="1" s="1"/>
  <c r="T9" i="1"/>
  <c r="S9" i="1"/>
  <c r="N9" i="1"/>
  <c r="O9" i="1" s="1"/>
  <c r="D9" i="1"/>
  <c r="F9" i="1" s="1"/>
  <c r="S8" i="1"/>
  <c r="X13" i="1" l="1"/>
  <c r="D52" i="1"/>
  <c r="D18" i="1"/>
  <c r="D40" i="1"/>
  <c r="F30" i="1"/>
  <c r="D30" i="1"/>
  <c r="F11" i="1"/>
  <c r="F18" i="1" s="1"/>
  <c r="F33" i="1"/>
  <c r="F40" i="1" s="1"/>
  <c r="F41" i="1"/>
  <c r="F52" i="1" s="1"/>
  <c r="D53" i="1" l="1"/>
  <c r="F53" i="1"/>
</calcChain>
</file>

<file path=xl/sharedStrings.xml><?xml version="1.0" encoding="utf-8"?>
<sst xmlns="http://schemas.openxmlformats.org/spreadsheetml/2006/main" count="172" uniqueCount="140">
  <si>
    <t>＜直売所個別データは非公表のため掲載していません＞</t>
    <rPh sb="1" eb="4">
      <t>チョクバイショ</t>
    </rPh>
    <rPh sb="4" eb="6">
      <t>コベツ</t>
    </rPh>
    <rPh sb="10" eb="13">
      <t>ヒコウヒョウ</t>
    </rPh>
    <rPh sb="16" eb="18">
      <t>ケイサイ</t>
    </rPh>
    <phoneticPr fontId="2"/>
  </si>
  <si>
    <t>＜R2．6月調査＞</t>
    <phoneticPr fontId="2"/>
  </si>
  <si>
    <t>（令和元年度ベース）</t>
    <rPh sb="1" eb="3">
      <t>レイワ</t>
    </rPh>
    <rPh sb="3" eb="5">
      <t>ガンネン</t>
    </rPh>
    <rPh sb="5" eb="6">
      <t>ド</t>
    </rPh>
    <rPh sb="6" eb="8">
      <t>ヘイネンド</t>
    </rPh>
    <phoneticPr fontId="2"/>
  </si>
  <si>
    <t>＊直売所の箇所数は、「開催場所」でカウントしている。（同じ開設主体が場所を変えて実施している場合があるため）</t>
    <rPh sb="1" eb="4">
      <t>チョクバイショ</t>
    </rPh>
    <rPh sb="5" eb="7">
      <t>カショ</t>
    </rPh>
    <rPh sb="7" eb="8">
      <t>スウ</t>
    </rPh>
    <rPh sb="11" eb="13">
      <t>カイサイ</t>
    </rPh>
    <rPh sb="13" eb="15">
      <t>バショ</t>
    </rPh>
    <rPh sb="27" eb="28">
      <t>オナ</t>
    </rPh>
    <rPh sb="29" eb="31">
      <t>カイセツ</t>
    </rPh>
    <rPh sb="31" eb="33">
      <t>シュタイ</t>
    </rPh>
    <rPh sb="34" eb="36">
      <t>バショ</t>
    </rPh>
    <rPh sb="37" eb="38">
      <t>カ</t>
    </rPh>
    <rPh sb="40" eb="42">
      <t>ジッシ</t>
    </rPh>
    <rPh sb="46" eb="48">
      <t>バアイ</t>
    </rPh>
    <phoneticPr fontId="2"/>
  </si>
  <si>
    <t>地域</t>
    <rPh sb="0" eb="2">
      <t>チイキ</t>
    </rPh>
    <phoneticPr fontId="2"/>
  </si>
  <si>
    <t>市町村</t>
    <rPh sb="0" eb="3">
      <t>シチョウソン</t>
    </rPh>
    <phoneticPr fontId="2"/>
  </si>
  <si>
    <t>R2</t>
    <phoneticPr fontId="2"/>
  </si>
  <si>
    <t>H30</t>
    <phoneticPr fontId="2"/>
  </si>
  <si>
    <t>H28</t>
    <phoneticPr fontId="2"/>
  </si>
  <si>
    <t>合計</t>
    <rPh sb="0" eb="2">
      <t>ゴウケイ</t>
    </rPh>
    <phoneticPr fontId="2"/>
  </si>
  <si>
    <t>１～２人</t>
    <rPh sb="3" eb="4">
      <t>ニン</t>
    </rPh>
    <phoneticPr fontId="2"/>
  </si>
  <si>
    <t>３人以上</t>
    <rPh sb="1" eb="2">
      <t>ニン</t>
    </rPh>
    <rPh sb="2" eb="4">
      <t>イジョウ</t>
    </rPh>
    <phoneticPr fontId="2"/>
  </si>
  <si>
    <t>項目</t>
    <rPh sb="0" eb="2">
      <t>コウモク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</si>
  <si>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</si>
  <si>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</si>
  <si>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販売額</t>
    <rPh sb="0" eb="2">
      <t>ハンバイ</t>
    </rPh>
    <rPh sb="2" eb="3">
      <t>ガク</t>
    </rPh>
    <phoneticPr fontId="2"/>
  </si>
  <si>
    <t>有効回答数</t>
    <rPh sb="0" eb="2">
      <t>ユウコウ</t>
    </rPh>
    <rPh sb="2" eb="4">
      <t>カイトウ</t>
    </rPh>
    <rPh sb="4" eb="5">
      <t>スウ</t>
    </rPh>
    <phoneticPr fontId="2"/>
  </si>
  <si>
    <t>調査時期</t>
    <rPh sb="0" eb="2">
      <t>チョウサ</t>
    </rPh>
    <rPh sb="2" eb="4">
      <t>ジキ</t>
    </rPh>
    <phoneticPr fontId="2"/>
  </si>
  <si>
    <t>販売者数</t>
    <rPh sb="0" eb="2">
      <t>ハンバイ</t>
    </rPh>
    <rPh sb="2" eb="3">
      <t>シャ</t>
    </rPh>
    <rPh sb="3" eb="4">
      <t>スウ</t>
    </rPh>
    <phoneticPr fontId="2"/>
  </si>
  <si>
    <t>直売所開設箇所数</t>
    <rPh sb="0" eb="3">
      <t>チョクバイショ</t>
    </rPh>
    <rPh sb="3" eb="5">
      <t>カイセツ</t>
    </rPh>
    <rPh sb="5" eb="7">
      <t>カショ</t>
    </rPh>
    <rPh sb="7" eb="8">
      <t>スウ</t>
    </rPh>
    <phoneticPr fontId="2"/>
  </si>
  <si>
    <t>売場面積
（㎡）</t>
    <rPh sb="0" eb="2">
      <t>ウリバ</t>
    </rPh>
    <rPh sb="2" eb="4">
      <t>メンセキ</t>
    </rPh>
    <phoneticPr fontId="2"/>
  </si>
  <si>
    <t>年間売上額
（万円）</t>
    <rPh sb="0" eb="2">
      <t>ネンカン</t>
    </rPh>
    <rPh sb="2" eb="5">
      <t>ウリアゲガク</t>
    </rPh>
    <rPh sb="7" eb="9">
      <t>マンエン</t>
    </rPh>
    <phoneticPr fontId="2"/>
  </si>
  <si>
    <t>出荷者数</t>
    <rPh sb="0" eb="3">
      <t>シュッカシャ</t>
    </rPh>
    <rPh sb="3" eb="4">
      <t>スウ</t>
    </rPh>
    <phoneticPr fontId="2"/>
  </si>
  <si>
    <t>5千万円以上の直売所計</t>
    <rPh sb="1" eb="2">
      <t>セン</t>
    </rPh>
    <rPh sb="2" eb="3">
      <t>マン</t>
    </rPh>
    <rPh sb="3" eb="4">
      <t>エン</t>
    </rPh>
    <rPh sb="4" eb="6">
      <t>イジョウ</t>
    </rPh>
    <rPh sb="7" eb="10">
      <t>チョクバイショ</t>
    </rPh>
    <rPh sb="10" eb="11">
      <t>ケイ</t>
    </rPh>
    <phoneticPr fontId="2"/>
  </si>
  <si>
    <t>北部</t>
    <rPh sb="0" eb="2">
      <t>ホクブ</t>
    </rPh>
    <phoneticPr fontId="2"/>
  </si>
  <si>
    <t>高槻市</t>
    <rPh sb="0" eb="2">
      <t>タカツキ</t>
    </rPh>
    <rPh sb="2" eb="3">
      <t>シ</t>
    </rPh>
    <phoneticPr fontId="2"/>
  </si>
  <si>
    <t>HP開設数</t>
    <rPh sb="2" eb="4">
      <t>カイセツ</t>
    </rPh>
    <rPh sb="4" eb="5">
      <t>スウ</t>
    </rPh>
    <phoneticPr fontId="2"/>
  </si>
  <si>
    <t xml:space="preserve">～９９万円     </t>
    <rPh sb="3" eb="5">
      <t>マンエン</t>
    </rPh>
    <phoneticPr fontId="2"/>
  </si>
  <si>
    <t>売上げ(万円)</t>
    <rPh sb="0" eb="2">
      <t>ウリア</t>
    </rPh>
    <rPh sb="4" eb="6">
      <t>マンエン</t>
    </rPh>
    <phoneticPr fontId="2"/>
  </si>
  <si>
    <t>出荷者数（人）</t>
    <rPh sb="0" eb="3">
      <t>シュッカシャ</t>
    </rPh>
    <rPh sb="3" eb="4">
      <t>スウ</t>
    </rPh>
    <rPh sb="5" eb="6">
      <t>ニン</t>
    </rPh>
    <phoneticPr fontId="2"/>
  </si>
  <si>
    <t>茨木市</t>
    <rPh sb="0" eb="2">
      <t>イバラギ</t>
    </rPh>
    <rPh sb="2" eb="3">
      <t>シ</t>
    </rPh>
    <phoneticPr fontId="2"/>
  </si>
  <si>
    <t>開催状況</t>
    <rPh sb="0" eb="2">
      <t>カイサイ</t>
    </rPh>
    <rPh sb="2" eb="4">
      <t>ジョウキョウ</t>
    </rPh>
    <phoneticPr fontId="2"/>
  </si>
  <si>
    <t>月１～２</t>
    <rPh sb="0" eb="1">
      <t>ツキ</t>
    </rPh>
    <phoneticPr fontId="2"/>
  </si>
  <si>
    <t>　１００万円～</t>
    <rPh sb="4" eb="6">
      <t>マンエン</t>
    </rPh>
    <phoneticPr fontId="2"/>
  </si>
  <si>
    <t>島本町</t>
    <rPh sb="0" eb="2">
      <t>シマモト</t>
    </rPh>
    <rPh sb="2" eb="3">
      <t>チョウ</t>
    </rPh>
    <phoneticPr fontId="2"/>
  </si>
  <si>
    <t>週１</t>
    <rPh sb="0" eb="1">
      <t>シュウ</t>
    </rPh>
    <phoneticPr fontId="2"/>
  </si>
  <si>
    <t>　５００万円～</t>
    <rPh sb="4" eb="6">
      <t>マンエン</t>
    </rPh>
    <phoneticPr fontId="2"/>
  </si>
  <si>
    <t>R2.6月調査</t>
    <rPh sb="4" eb="5">
      <t>ガツ</t>
    </rPh>
    <rPh sb="5" eb="7">
      <t>チョウサ</t>
    </rPh>
    <phoneticPr fontId="2"/>
  </si>
  <si>
    <t>池田市</t>
    <rPh sb="0" eb="2">
      <t>イケダ</t>
    </rPh>
    <rPh sb="2" eb="3">
      <t>シ</t>
    </rPh>
    <phoneticPr fontId="2"/>
  </si>
  <si>
    <t>週２～４</t>
    <rPh sb="0" eb="1">
      <t>シュウ</t>
    </rPh>
    <phoneticPr fontId="2"/>
  </si>
  <si>
    <t>１０００万円～</t>
    <rPh sb="4" eb="6">
      <t>マンエン</t>
    </rPh>
    <phoneticPr fontId="2"/>
  </si>
  <si>
    <t>箕面市</t>
    <rPh sb="0" eb="2">
      <t>ミノオ</t>
    </rPh>
    <rPh sb="2" eb="3">
      <t>シ</t>
    </rPh>
    <phoneticPr fontId="2"/>
  </si>
  <si>
    <t>週５以上</t>
    <rPh sb="0" eb="1">
      <t>シュウ</t>
    </rPh>
    <rPh sb="2" eb="4">
      <t>イジョウ</t>
    </rPh>
    <phoneticPr fontId="2"/>
  </si>
  <si>
    <t>２０００万円～</t>
    <rPh sb="4" eb="6">
      <t>マンエン</t>
    </rPh>
    <phoneticPr fontId="2"/>
  </si>
  <si>
    <t>３人以上</t>
    <rPh sb="1" eb="4">
      <t>ニンイジョウ</t>
    </rPh>
    <phoneticPr fontId="2"/>
  </si>
  <si>
    <t>豊中市</t>
    <rPh sb="0" eb="2">
      <t>トヨナカ</t>
    </rPh>
    <rPh sb="2" eb="3">
      <t>シ</t>
    </rPh>
    <phoneticPr fontId="2"/>
  </si>
  <si>
    <t>販売品目</t>
    <rPh sb="0" eb="2">
      <t>ハンバイ</t>
    </rPh>
    <rPh sb="2" eb="4">
      <t>ヒンモク</t>
    </rPh>
    <phoneticPr fontId="2"/>
  </si>
  <si>
    <t>有効回答数</t>
    <rPh sb="0" eb="2">
      <t>ユウコウ</t>
    </rPh>
    <rPh sb="2" eb="5">
      <t>カイトウスウ</t>
    </rPh>
    <phoneticPr fontId="2"/>
  </si>
  <si>
    <t>５０００万円～</t>
    <rPh sb="4" eb="6">
      <t>マンエン</t>
    </rPh>
    <phoneticPr fontId="2"/>
  </si>
  <si>
    <t>豊能町</t>
    <rPh sb="0" eb="2">
      <t>トヨノ</t>
    </rPh>
    <rPh sb="2" eb="3">
      <t>マチ</t>
    </rPh>
    <phoneticPr fontId="2"/>
  </si>
  <si>
    <t>米</t>
    <rPh sb="0" eb="1">
      <t>コメ</t>
    </rPh>
    <phoneticPr fontId="2"/>
  </si>
  <si>
    <t>１億円～</t>
    <rPh sb="1" eb="3">
      <t>オクエン</t>
    </rPh>
    <phoneticPr fontId="2"/>
  </si>
  <si>
    <t>能勢町</t>
    <rPh sb="0" eb="2">
      <t>ノセ</t>
    </rPh>
    <rPh sb="2" eb="3">
      <t>マチ</t>
    </rPh>
    <phoneticPr fontId="2"/>
  </si>
  <si>
    <t>野菜</t>
    <rPh sb="0" eb="2">
      <t>ヤサイ</t>
    </rPh>
    <phoneticPr fontId="2"/>
  </si>
  <si>
    <t>農薬管理指導士</t>
    <rPh sb="0" eb="2">
      <t>ノウヤク</t>
    </rPh>
    <rPh sb="2" eb="4">
      <t>カンリ</t>
    </rPh>
    <rPh sb="4" eb="7">
      <t>シドウシ</t>
    </rPh>
    <phoneticPr fontId="2"/>
  </si>
  <si>
    <t>吹田市</t>
    <rPh sb="0" eb="3">
      <t>スイタシ</t>
    </rPh>
    <phoneticPr fontId="2"/>
  </si>
  <si>
    <t>果樹</t>
    <rPh sb="0" eb="2">
      <t>カジュ</t>
    </rPh>
    <phoneticPr fontId="2"/>
  </si>
  <si>
    <t>有</t>
    <rPh sb="0" eb="1">
      <t>ア</t>
    </rPh>
    <phoneticPr fontId="2"/>
  </si>
  <si>
    <t>H30.6月調査</t>
    <rPh sb="5" eb="6">
      <t>ガツ</t>
    </rPh>
    <rPh sb="6" eb="8">
      <t>チョウサ</t>
    </rPh>
    <phoneticPr fontId="2"/>
  </si>
  <si>
    <t>計</t>
    <rPh sb="0" eb="1">
      <t>ケイ</t>
    </rPh>
    <phoneticPr fontId="2"/>
  </si>
  <si>
    <t>花卉</t>
    <rPh sb="0" eb="2">
      <t>カキ</t>
    </rPh>
    <phoneticPr fontId="2"/>
  </si>
  <si>
    <t>無</t>
    <rPh sb="0" eb="1">
      <t>ナ</t>
    </rPh>
    <phoneticPr fontId="2"/>
  </si>
  <si>
    <t>中部</t>
    <rPh sb="0" eb="2">
      <t>チュウブ</t>
    </rPh>
    <phoneticPr fontId="2"/>
  </si>
  <si>
    <t>大阪市</t>
    <rPh sb="0" eb="2">
      <t>オオサカ</t>
    </rPh>
    <rPh sb="2" eb="3">
      <t>シ</t>
    </rPh>
    <phoneticPr fontId="2"/>
  </si>
  <si>
    <t>加工品</t>
    <rPh sb="0" eb="3">
      <t>カコウヒン</t>
    </rPh>
    <phoneticPr fontId="2"/>
  </si>
  <si>
    <t>農薬使用履歴記帳</t>
    <rPh sb="0" eb="2">
      <t>ノウヤク</t>
    </rPh>
    <rPh sb="2" eb="4">
      <t>シヨウ</t>
    </rPh>
    <rPh sb="4" eb="6">
      <t>リレキ</t>
    </rPh>
    <rPh sb="6" eb="8">
      <t>キチョウ</t>
    </rPh>
    <phoneticPr fontId="2"/>
  </si>
  <si>
    <t>柏原市</t>
    <rPh sb="0" eb="2">
      <t>カシワラ</t>
    </rPh>
    <rPh sb="2" eb="3">
      <t>シ</t>
    </rPh>
    <phoneticPr fontId="2"/>
  </si>
  <si>
    <t>その他</t>
    <rPh sb="2" eb="3">
      <t>タ</t>
    </rPh>
    <phoneticPr fontId="2"/>
  </si>
  <si>
    <t>八尾市</t>
    <rPh sb="0" eb="2">
      <t>ヤオ</t>
    </rPh>
    <rPh sb="2" eb="3">
      <t>シ</t>
    </rPh>
    <phoneticPr fontId="2"/>
  </si>
  <si>
    <t>駐車場</t>
    <rPh sb="0" eb="3">
      <t>チュウシャジョウ</t>
    </rPh>
    <phoneticPr fontId="2"/>
  </si>
  <si>
    <t>東大阪市</t>
    <rPh sb="0" eb="4">
      <t>ヒガシオオサカシ</t>
    </rPh>
    <phoneticPr fontId="2"/>
  </si>
  <si>
    <t>枚方市</t>
    <rPh sb="0" eb="3">
      <t>ヒラカタシ</t>
    </rPh>
    <phoneticPr fontId="2"/>
  </si>
  <si>
    <t>H28.5月調査</t>
    <rPh sb="5" eb="6">
      <t>ガツ</t>
    </rPh>
    <rPh sb="6" eb="8">
      <t>チョウサ</t>
    </rPh>
    <phoneticPr fontId="2"/>
  </si>
  <si>
    <t>寝屋川市</t>
    <rPh sb="0" eb="4">
      <t>ネヤガワシ</t>
    </rPh>
    <phoneticPr fontId="2"/>
  </si>
  <si>
    <t>開設時期</t>
    <rPh sb="0" eb="2">
      <t>カイセツ</t>
    </rPh>
    <rPh sb="2" eb="4">
      <t>ジキ</t>
    </rPh>
    <phoneticPr fontId="2"/>
  </si>
  <si>
    <t>守口市</t>
    <rPh sb="0" eb="2">
      <t>モリグチ</t>
    </rPh>
    <rPh sb="2" eb="3">
      <t>シ</t>
    </rPh>
    <phoneticPr fontId="2"/>
  </si>
  <si>
    <t>～1984</t>
    <phoneticPr fontId="2"/>
  </si>
  <si>
    <t>H26.5月調査</t>
    <rPh sb="5" eb="6">
      <t>ガツ</t>
    </rPh>
    <rPh sb="6" eb="8">
      <t>チョウサ</t>
    </rPh>
    <phoneticPr fontId="2"/>
  </si>
  <si>
    <t>大東市</t>
    <rPh sb="0" eb="3">
      <t>ダイトウシ</t>
    </rPh>
    <phoneticPr fontId="2"/>
  </si>
  <si>
    <t>1985～1989</t>
  </si>
  <si>
    <t>四條畷市</t>
    <rPh sb="0" eb="4">
      <t>シジョウナワテシ</t>
    </rPh>
    <phoneticPr fontId="2"/>
  </si>
  <si>
    <t>1990～1994</t>
  </si>
  <si>
    <t>H24.7月調査</t>
    <rPh sb="5" eb="6">
      <t>ガツ</t>
    </rPh>
    <rPh sb="6" eb="8">
      <t>チョウサ</t>
    </rPh>
    <phoneticPr fontId="2"/>
  </si>
  <si>
    <t>交野市</t>
    <rPh sb="0" eb="3">
      <t>カタノシ</t>
    </rPh>
    <phoneticPr fontId="2"/>
  </si>
  <si>
    <t>1995～1999</t>
  </si>
  <si>
    <t>門真市</t>
    <rPh sb="0" eb="3">
      <t>カドマシ</t>
    </rPh>
    <phoneticPr fontId="2"/>
  </si>
  <si>
    <t>2000～2004</t>
  </si>
  <si>
    <t>H22.7月調査</t>
    <rPh sb="5" eb="6">
      <t>ガツ</t>
    </rPh>
    <rPh sb="6" eb="8">
      <t>チョウサ</t>
    </rPh>
    <phoneticPr fontId="2"/>
  </si>
  <si>
    <t>2005～2009</t>
    <phoneticPr fontId="2"/>
  </si>
  <si>
    <t>南河内</t>
    <rPh sb="0" eb="1">
      <t>ミナミ</t>
    </rPh>
    <rPh sb="1" eb="3">
      <t>カワチ</t>
    </rPh>
    <phoneticPr fontId="2"/>
  </si>
  <si>
    <t>富田林市</t>
    <rPh sb="0" eb="4">
      <t>トンダバヤシシ</t>
    </rPh>
    <phoneticPr fontId="2"/>
  </si>
  <si>
    <t>2010～2014</t>
    <phoneticPr fontId="2"/>
  </si>
  <si>
    <t>H21.7月調査</t>
    <rPh sb="5" eb="6">
      <t>ガツ</t>
    </rPh>
    <rPh sb="6" eb="8">
      <t>チョウサ</t>
    </rPh>
    <phoneticPr fontId="2"/>
  </si>
  <si>
    <t>河内長野市</t>
    <rPh sb="0" eb="5">
      <t>カワチナガノシ</t>
    </rPh>
    <phoneticPr fontId="2"/>
  </si>
  <si>
    <t>2015～</t>
    <phoneticPr fontId="2"/>
  </si>
  <si>
    <t>松原市</t>
    <rPh sb="0" eb="2">
      <t>マツバラ</t>
    </rPh>
    <rPh sb="2" eb="3">
      <t>シ</t>
    </rPh>
    <phoneticPr fontId="2"/>
  </si>
  <si>
    <t>大阪エコ農産物</t>
    <rPh sb="0" eb="2">
      <t>オオサカ</t>
    </rPh>
    <rPh sb="4" eb="7">
      <t>ノウサンブツ</t>
    </rPh>
    <phoneticPr fontId="2"/>
  </si>
  <si>
    <t>H20.6月調査</t>
    <rPh sb="5" eb="6">
      <t>ガツ</t>
    </rPh>
    <rPh sb="6" eb="8">
      <t>チョウサ</t>
    </rPh>
    <phoneticPr fontId="2"/>
  </si>
  <si>
    <t>羽曳野市</t>
    <rPh sb="0" eb="4">
      <t>ハビキノシ</t>
    </rPh>
    <phoneticPr fontId="2"/>
  </si>
  <si>
    <t>大阪狭山市</t>
    <rPh sb="0" eb="5">
      <t>オオサカサヤマシ</t>
    </rPh>
    <phoneticPr fontId="2"/>
  </si>
  <si>
    <t>H18.6月調査</t>
    <rPh sb="5" eb="6">
      <t>ガツ</t>
    </rPh>
    <rPh sb="6" eb="8">
      <t>チョウサ</t>
    </rPh>
    <phoneticPr fontId="2"/>
  </si>
  <si>
    <t>太子町</t>
    <rPh sb="0" eb="3">
      <t>タイシチョウ</t>
    </rPh>
    <phoneticPr fontId="2"/>
  </si>
  <si>
    <t>なにわの伝統野菜</t>
    <rPh sb="4" eb="6">
      <t>デントウ</t>
    </rPh>
    <rPh sb="6" eb="8">
      <t>ヤサイ</t>
    </rPh>
    <phoneticPr fontId="2"/>
  </si>
  <si>
    <t>河南町</t>
    <rPh sb="0" eb="3">
      <t>カナンチョウ</t>
    </rPh>
    <phoneticPr fontId="2"/>
  </si>
  <si>
    <t>Ｈ17.2月調査</t>
    <rPh sb="5" eb="6">
      <t>ガツ</t>
    </rPh>
    <rPh sb="6" eb="8">
      <t>チョウサ</t>
    </rPh>
    <phoneticPr fontId="2"/>
  </si>
  <si>
    <t>千早赤阪村</t>
    <rPh sb="0" eb="2">
      <t>チハヤ</t>
    </rPh>
    <rPh sb="2" eb="3">
      <t>アカ</t>
    </rPh>
    <rPh sb="3" eb="4">
      <t>サカ</t>
    </rPh>
    <rPh sb="4" eb="5">
      <t>ムラ</t>
    </rPh>
    <phoneticPr fontId="2"/>
  </si>
  <si>
    <t>藤井寺市</t>
    <rPh sb="0" eb="4">
      <t>フジイデラシ</t>
    </rPh>
    <phoneticPr fontId="2"/>
  </si>
  <si>
    <t>併設施設</t>
    <rPh sb="0" eb="2">
      <t>ヘイセツ</t>
    </rPh>
    <rPh sb="2" eb="4">
      <t>シセツ</t>
    </rPh>
    <phoneticPr fontId="2"/>
  </si>
  <si>
    <t>泉州</t>
    <rPh sb="0" eb="2">
      <t>センシュウ</t>
    </rPh>
    <phoneticPr fontId="2"/>
  </si>
  <si>
    <t>堺市</t>
    <rPh sb="0" eb="2">
      <t>サカイシ</t>
    </rPh>
    <phoneticPr fontId="2"/>
  </si>
  <si>
    <t>和泉市</t>
    <rPh sb="0" eb="3">
      <t>イズミシ</t>
    </rPh>
    <phoneticPr fontId="2"/>
  </si>
  <si>
    <t>売場面積</t>
    <rPh sb="0" eb="1">
      <t>ウ</t>
    </rPh>
    <rPh sb="1" eb="2">
      <t>バ</t>
    </rPh>
    <rPh sb="2" eb="4">
      <t>メンセキ</t>
    </rPh>
    <phoneticPr fontId="2"/>
  </si>
  <si>
    <t>泉大津市</t>
    <rPh sb="0" eb="4">
      <t>イズミオオツシ</t>
    </rPh>
    <phoneticPr fontId="2"/>
  </si>
  <si>
    <t>（㎡）</t>
    <phoneticPr fontId="2"/>
  </si>
  <si>
    <t>～49</t>
    <phoneticPr fontId="2"/>
  </si>
  <si>
    <t>岸和田市</t>
    <rPh sb="0" eb="3">
      <t>キシワダ</t>
    </rPh>
    <rPh sb="3" eb="4">
      <t>シ</t>
    </rPh>
    <phoneticPr fontId="2"/>
  </si>
  <si>
    <t>50～99</t>
    <phoneticPr fontId="2"/>
  </si>
  <si>
    <t>貝塚市</t>
    <rPh sb="0" eb="2">
      <t>カイヅカ</t>
    </rPh>
    <rPh sb="2" eb="3">
      <t>シ</t>
    </rPh>
    <phoneticPr fontId="2"/>
  </si>
  <si>
    <t>100～149</t>
    <phoneticPr fontId="2"/>
  </si>
  <si>
    <t>泉佐野市</t>
    <rPh sb="0" eb="4">
      <t>イズミサノシ</t>
    </rPh>
    <phoneticPr fontId="2"/>
  </si>
  <si>
    <t>150～199</t>
    <phoneticPr fontId="2"/>
  </si>
  <si>
    <t>熊取町</t>
    <rPh sb="0" eb="2">
      <t>クマトリ</t>
    </rPh>
    <rPh sb="2" eb="3">
      <t>チョウ</t>
    </rPh>
    <phoneticPr fontId="2"/>
  </si>
  <si>
    <t>200～299</t>
    <phoneticPr fontId="2"/>
  </si>
  <si>
    <t>田尻町</t>
    <rPh sb="0" eb="3">
      <t>タジリチョウ</t>
    </rPh>
    <phoneticPr fontId="2"/>
  </si>
  <si>
    <t>300～499</t>
    <phoneticPr fontId="2"/>
  </si>
  <si>
    <t>泉南市</t>
    <rPh sb="0" eb="3">
      <t>センナンシ</t>
    </rPh>
    <phoneticPr fontId="2"/>
  </si>
  <si>
    <t>500～</t>
    <phoneticPr fontId="2"/>
  </si>
  <si>
    <t>阪南市</t>
    <rPh sb="0" eb="2">
      <t>ハンナン</t>
    </rPh>
    <rPh sb="2" eb="3">
      <t>シ</t>
    </rPh>
    <phoneticPr fontId="2"/>
  </si>
  <si>
    <t>出荷者</t>
    <rPh sb="0" eb="3">
      <t>シュッカシャ</t>
    </rPh>
    <phoneticPr fontId="2"/>
  </si>
  <si>
    <t>総出荷者数</t>
    <rPh sb="0" eb="1">
      <t>フサ</t>
    </rPh>
    <rPh sb="1" eb="4">
      <t>シュッカシャ</t>
    </rPh>
    <rPh sb="4" eb="5">
      <t>スウ</t>
    </rPh>
    <phoneticPr fontId="2"/>
  </si>
  <si>
    <t>岬町</t>
    <rPh sb="0" eb="2">
      <t>ミサキチョウ</t>
    </rPh>
    <phoneticPr fontId="2"/>
  </si>
  <si>
    <t>有効回答数</t>
    <rPh sb="0" eb="2">
      <t>ユウコウ</t>
    </rPh>
    <rPh sb="2" eb="4">
      <t>カイトウ</t>
    </rPh>
    <rPh sb="4" eb="5">
      <t>ナオカズ</t>
    </rPh>
    <phoneticPr fontId="2"/>
  </si>
  <si>
    <t>1～2</t>
    <phoneticPr fontId="2"/>
  </si>
  <si>
    <t>合　計</t>
  </si>
  <si>
    <t>3～9</t>
  </si>
  <si>
    <t>10～24</t>
  </si>
  <si>
    <t>25～49</t>
  </si>
  <si>
    <t>50～99</t>
  </si>
  <si>
    <t>100～</t>
  </si>
  <si>
    <t>農薬使用履歴事前確認</t>
    <rPh sb="0" eb="2">
      <t>ノウヤク</t>
    </rPh>
    <rPh sb="2" eb="4">
      <t>シヨウ</t>
    </rPh>
    <rPh sb="4" eb="6">
      <t>リレキ</t>
    </rPh>
    <rPh sb="6" eb="8">
      <t>ジゼン</t>
    </rPh>
    <rPh sb="8" eb="10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</si>
</sst>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游ゴシック"/>
      <family val="3"/>
      <charset val="128"/>
      <scheme val="minor"/>
    </font>
    <font>
      <sz val="16"/>
      <color indexed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0" xfId="0" applyFont="1"/>
    <xf numFmtId="0" fontId="3" fillId="0" borderId="0" xfId="0" applyFont="1" applyFill="1" applyAlignment="1">
      <alignment vertical="center"/>
    </xf>
    <xf numFmtId="0" fontId="5" fillId="0" borderId="0" xfId="0" applyFont="1"/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38" fontId="3" fillId="0" borderId="1" xfId="0" applyNumberFormat="1" applyFont="1" applyFill="1" applyBorder="1" applyAlignment="1">
      <alignment horizontal="center" vertical="center"/>
    </xf>
    <xf numFmtId="9" fontId="3" fillId="0" borderId="7" xfId="2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/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8" fontId="3" fillId="0" borderId="5" xfId="0" applyNumberFormat="1" applyFont="1" applyFill="1" applyBorder="1" applyAlignment="1">
      <alignment horizontal="center" vertical="center"/>
    </xf>
    <xf numFmtId="9" fontId="3" fillId="0" borderId="1" xfId="3" applyFont="1" applyFill="1" applyBorder="1" applyAlignment="1">
      <alignment horizontal="center" vertical="center"/>
    </xf>
    <xf numFmtId="9" fontId="3" fillId="0" borderId="0" xfId="3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9" fontId="3" fillId="0" borderId="13" xfId="2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/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9" fontId="3" fillId="0" borderId="5" xfId="2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9" fontId="3" fillId="0" borderId="23" xfId="2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9" fontId="3" fillId="0" borderId="22" xfId="2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9" fontId="3" fillId="0" borderId="25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9" fontId="3" fillId="0" borderId="1" xfId="2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  <xf numFmtId="38" fontId="3" fillId="0" borderId="2" xfId="0" applyNumberFormat="1" applyFont="1" applyFill="1" applyBorder="1" applyAlignment="1">
      <alignment horizontal="center" vertical="center"/>
    </xf>
    <xf numFmtId="0" fontId="3" fillId="0" borderId="29" xfId="0" applyFont="1" applyFill="1" applyBorder="1"/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32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8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/>
    </xf>
    <xf numFmtId="9" fontId="3" fillId="0" borderId="1" xfId="2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9" fontId="3" fillId="0" borderId="24" xfId="2" applyFont="1" applyFill="1" applyBorder="1" applyAlignment="1">
      <alignment horizontal="center" vertical="center"/>
    </xf>
    <xf numFmtId="9" fontId="7" fillId="0" borderId="13" xfId="2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9" fontId="7" fillId="0" borderId="6" xfId="2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horizontal="center" vertical="center"/>
    </xf>
    <xf numFmtId="0" fontId="3" fillId="0" borderId="28" xfId="0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9" fontId="3" fillId="0" borderId="4" xfId="2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9" fontId="3" fillId="0" borderId="36" xfId="2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9" fontId="7" fillId="0" borderId="4" xfId="2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9" fontId="7" fillId="0" borderId="7" xfId="2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vertical="center"/>
    </xf>
    <xf numFmtId="9" fontId="7" fillId="0" borderId="36" xfId="2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0" fontId="7" fillId="0" borderId="23" xfId="0" applyFont="1" applyFill="1" applyBorder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9" fontId="3" fillId="0" borderId="1" xfId="2" applyFont="1" applyFill="1" applyBorder="1" applyAlignment="1">
      <alignment horizontal="center"/>
    </xf>
    <xf numFmtId="38" fontId="3" fillId="0" borderId="0" xfId="1" applyFont="1" applyFill="1"/>
    <xf numFmtId="0" fontId="3" fillId="0" borderId="1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38" fontId="3" fillId="0" borderId="2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38" fontId="3" fillId="0" borderId="11" xfId="0" applyNumberFormat="1" applyFont="1" applyFill="1" applyBorder="1" applyAlignment="1">
      <alignment horizontal="center" vertical="center"/>
    </xf>
    <xf numFmtId="9" fontId="3" fillId="0" borderId="11" xfId="2" applyFont="1" applyFill="1" applyBorder="1" applyAlignment="1">
      <alignment horizontal="center" vertical="center"/>
    </xf>
    <xf numFmtId="0" fontId="8" fillId="0" borderId="6" xfId="0" applyFont="1" applyFill="1" applyBorder="1"/>
    <xf numFmtId="38" fontId="3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/>
    <xf numFmtId="38" fontId="3" fillId="0" borderId="0" xfId="0" applyNumberFormat="1" applyFont="1" applyFill="1"/>
    <xf numFmtId="9" fontId="9" fillId="0" borderId="0" xfId="2" applyFont="1" applyFill="1" applyBorder="1" applyAlignment="1">
      <alignment horizontal="center" vertical="center"/>
    </xf>
    <xf numFmtId="9" fontId="9" fillId="0" borderId="0" xfId="2" applyFont="1" applyFill="1" applyBorder="1" applyAlignment="1">
      <alignment horizontal="center" vertical="center" wrapText="1"/>
    </xf>
    <xf numFmtId="9" fontId="10" fillId="0" borderId="0" xfId="2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8" fontId="3" fillId="0" borderId="11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38" fontId="3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8" fontId="3" fillId="0" borderId="6" xfId="0" applyNumberFormat="1" applyFont="1" applyFill="1" applyBorder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35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</cellXfs>
  <cellStyles count="4">
    <cellStyle name="パーセント" xfId="2" builtinId="5"/>
    <cellStyle name="パーセント 2" xfId="3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200_&#25512;&#36914;&#35506;/0600_&#22320;&#29987;&#22320;&#28040;&#25512;&#36914;&#12464;&#12523;&#12540;&#12503;/0003_&#32076;&#27083;&#65332;/4%20&#30452;&#22770;&#25152;/401%20&#30452;&#22770;&#25152;&#23455;&#24907;&#35519;&#26619;/R2/03%20&#32080;&#26524;/(&#26368;&#32066;)R2&#38598;&#3533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集計"/>
      <sheetName val="R2大型直売所"/>
      <sheetName val="R2北部"/>
      <sheetName val="R2中部"/>
      <sheetName val="R2南河内"/>
      <sheetName val="R2泉州"/>
      <sheetName val="集計A"/>
      <sheetName val="→チェック"/>
      <sheetName val="比較R2-30"/>
    </sheetNames>
    <sheetDataSet>
      <sheetData sheetId="0"/>
      <sheetData sheetId="1">
        <row r="29">
          <cell r="G29">
            <v>825157</v>
          </cell>
          <cell r="I29">
            <v>7702</v>
          </cell>
        </row>
      </sheetData>
      <sheetData sheetId="2">
        <row r="91">
          <cell r="AH91">
            <v>2</v>
          </cell>
          <cell r="AI91">
            <v>1</v>
          </cell>
          <cell r="AJ91">
            <v>11</v>
          </cell>
          <cell r="AK91">
            <v>7</v>
          </cell>
          <cell r="AL91">
            <v>3</v>
          </cell>
          <cell r="AM91">
            <v>7</v>
          </cell>
          <cell r="AN91">
            <v>4</v>
          </cell>
          <cell r="AO91">
            <v>4</v>
          </cell>
          <cell r="AP91">
            <v>7</v>
          </cell>
        </row>
      </sheetData>
      <sheetData sheetId="3">
        <row r="90">
          <cell r="AF90">
            <v>4</v>
          </cell>
          <cell r="AG90">
            <v>1</v>
          </cell>
          <cell r="AH90">
            <v>1</v>
          </cell>
          <cell r="AI90">
            <v>5</v>
          </cell>
          <cell r="AJ90">
            <v>9</v>
          </cell>
          <cell r="AK90">
            <v>9</v>
          </cell>
          <cell r="AL90">
            <v>12</v>
          </cell>
          <cell r="AM90">
            <v>5</v>
          </cell>
          <cell r="AN90">
            <v>2</v>
          </cell>
          <cell r="AO90">
            <v>1</v>
          </cell>
          <cell r="AP90">
            <v>5</v>
          </cell>
        </row>
      </sheetData>
      <sheetData sheetId="4">
        <row r="66">
          <cell r="AH66">
            <v>2</v>
          </cell>
          <cell r="AI66">
            <v>5</v>
          </cell>
          <cell r="AJ66">
            <v>2</v>
          </cell>
          <cell r="AK66">
            <v>2</v>
          </cell>
          <cell r="AL66">
            <v>1</v>
          </cell>
          <cell r="AM66">
            <v>2</v>
          </cell>
          <cell r="AN66">
            <v>1</v>
          </cell>
          <cell r="AO66">
            <v>1</v>
          </cell>
          <cell r="AP66">
            <v>1</v>
          </cell>
        </row>
      </sheetData>
      <sheetData sheetId="5">
        <row r="91">
          <cell r="AH91">
            <v>1</v>
          </cell>
          <cell r="AI91">
            <v>27</v>
          </cell>
          <cell r="AJ91">
            <v>3</v>
          </cell>
          <cell r="AK91">
            <v>4</v>
          </cell>
          <cell r="AL91">
            <v>3</v>
          </cell>
          <cell r="AM91">
            <v>1</v>
          </cell>
          <cell r="AN91">
            <v>1</v>
          </cell>
          <cell r="AO91">
            <v>1</v>
          </cell>
          <cell r="AP91">
            <v>3</v>
          </cell>
        </row>
      </sheetData>
      <sheetData sheetId="6">
        <row r="3">
          <cell r="W3">
            <v>161</v>
          </cell>
        </row>
        <row r="4">
          <cell r="W4">
            <v>37</v>
          </cell>
        </row>
        <row r="6">
          <cell r="W6">
            <v>19</v>
          </cell>
          <cell r="X6">
            <v>0.12179487179487179</v>
          </cell>
        </row>
        <row r="7">
          <cell r="W7">
            <v>40</v>
          </cell>
          <cell r="X7">
            <v>0.25641025641025639</v>
          </cell>
        </row>
        <row r="8">
          <cell r="W8">
            <v>25</v>
          </cell>
          <cell r="X8">
            <v>0.16025641025641027</v>
          </cell>
        </row>
        <row r="9">
          <cell r="W9">
            <v>72</v>
          </cell>
          <cell r="X9">
            <v>0.46153846153846156</v>
          </cell>
        </row>
        <row r="10">
          <cell r="W10">
            <v>161</v>
          </cell>
        </row>
        <row r="11">
          <cell r="W11">
            <v>98</v>
          </cell>
          <cell r="X11">
            <v>0.60869565217391308</v>
          </cell>
        </row>
        <row r="12">
          <cell r="W12">
            <v>156</v>
          </cell>
          <cell r="X12">
            <v>0.96894409937888204</v>
          </cell>
        </row>
        <row r="13">
          <cell r="W13">
            <v>123</v>
          </cell>
          <cell r="X13">
            <v>0.7639751552795031</v>
          </cell>
        </row>
        <row r="14">
          <cell r="W14">
            <v>109</v>
          </cell>
          <cell r="X14">
            <v>0.67701863354037262</v>
          </cell>
        </row>
        <row r="15">
          <cell r="W15">
            <v>86</v>
          </cell>
          <cell r="X15">
            <v>0.53416149068322982</v>
          </cell>
        </row>
        <row r="16">
          <cell r="W16">
            <v>45</v>
          </cell>
          <cell r="X16">
            <v>0.27950310559006208</v>
          </cell>
        </row>
        <row r="17">
          <cell r="W17">
            <v>160</v>
          </cell>
        </row>
        <row r="18">
          <cell r="W18">
            <v>122</v>
          </cell>
          <cell r="X18">
            <v>0.76249999999999996</v>
          </cell>
        </row>
        <row r="19">
          <cell r="W19">
            <v>38</v>
          </cell>
          <cell r="X19">
            <v>0.23749999999999999</v>
          </cell>
        </row>
        <row r="20">
          <cell r="W20">
            <v>140</v>
          </cell>
        </row>
        <row r="21">
          <cell r="W21">
            <v>9</v>
          </cell>
          <cell r="X21">
            <v>6.4285714285714279E-2</v>
          </cell>
        </row>
        <row r="22">
          <cell r="W22">
            <v>4</v>
          </cell>
          <cell r="X22">
            <v>2.8571428571428571E-2</v>
          </cell>
        </row>
        <row r="23">
          <cell r="W23">
            <v>12</v>
          </cell>
          <cell r="X23">
            <v>8.5714285714285715E-2</v>
          </cell>
        </row>
        <row r="24">
          <cell r="W24">
            <v>15</v>
          </cell>
          <cell r="X24">
            <v>0.10714285714285714</v>
          </cell>
        </row>
        <row r="25">
          <cell r="W25">
            <v>24</v>
          </cell>
          <cell r="X25">
            <v>0.17142857142857143</v>
          </cell>
        </row>
        <row r="26">
          <cell r="W26">
            <v>28</v>
          </cell>
          <cell r="X26">
            <v>0.2</v>
          </cell>
        </row>
        <row r="27">
          <cell r="W27">
            <v>24</v>
          </cell>
          <cell r="X27">
            <v>0.17142857142857143</v>
          </cell>
        </row>
        <row r="28">
          <cell r="W28">
            <v>24</v>
          </cell>
          <cell r="X28">
            <v>0.17142857142857143</v>
          </cell>
        </row>
        <row r="29">
          <cell r="W29">
            <v>126</v>
          </cell>
        </row>
        <row r="30">
          <cell r="W30">
            <v>80</v>
          </cell>
          <cell r="X30">
            <v>0.63492063492063489</v>
          </cell>
        </row>
        <row r="31">
          <cell r="W31">
            <v>46</v>
          </cell>
          <cell r="X31">
            <v>0.36507936507936506</v>
          </cell>
        </row>
        <row r="32">
          <cell r="W32">
            <v>114</v>
          </cell>
        </row>
        <row r="33">
          <cell r="W33">
            <v>34</v>
          </cell>
          <cell r="X33">
            <v>0.2982456140350877</v>
          </cell>
        </row>
        <row r="34">
          <cell r="W34">
            <v>80</v>
          </cell>
          <cell r="X34">
            <v>0.70175438596491224</v>
          </cell>
        </row>
        <row r="35">
          <cell r="W35">
            <v>104</v>
          </cell>
        </row>
        <row r="36">
          <cell r="W36">
            <v>26</v>
          </cell>
          <cell r="X36">
            <v>0.25</v>
          </cell>
        </row>
        <row r="37">
          <cell r="W37">
            <v>78</v>
          </cell>
          <cell r="X37">
            <v>0.75</v>
          </cell>
        </row>
        <row r="38">
          <cell r="W38">
            <v>135</v>
          </cell>
        </row>
        <row r="39">
          <cell r="W39">
            <v>52</v>
          </cell>
          <cell r="X39">
            <v>0.38518518518518519</v>
          </cell>
        </row>
        <row r="40">
          <cell r="W40">
            <v>37</v>
          </cell>
          <cell r="X40">
            <v>0.27407407407407408</v>
          </cell>
        </row>
        <row r="41">
          <cell r="W41">
            <v>17</v>
          </cell>
          <cell r="X41">
            <v>0.12592592592592591</v>
          </cell>
        </row>
        <row r="42">
          <cell r="W42">
            <v>7</v>
          </cell>
          <cell r="X42">
            <v>5.185185185185185E-2</v>
          </cell>
        </row>
        <row r="43">
          <cell r="W43">
            <v>10</v>
          </cell>
          <cell r="X43">
            <v>7.407407407407407E-2</v>
          </cell>
        </row>
        <row r="44">
          <cell r="W44">
            <v>4</v>
          </cell>
          <cell r="X44">
            <v>2.9629629629629631E-2</v>
          </cell>
        </row>
        <row r="45">
          <cell r="W45">
            <v>8</v>
          </cell>
          <cell r="X45">
            <v>5.9259259259259262E-2</v>
          </cell>
        </row>
        <row r="46">
          <cell r="W46">
            <v>10364</v>
          </cell>
        </row>
        <row r="47">
          <cell r="W47">
            <v>150</v>
          </cell>
        </row>
        <row r="48">
          <cell r="W48">
            <v>26</v>
          </cell>
          <cell r="X48">
            <v>0.17333333333333334</v>
          </cell>
        </row>
        <row r="49">
          <cell r="W49">
            <v>32</v>
          </cell>
          <cell r="X49">
            <v>0.21333333333333335</v>
          </cell>
        </row>
        <row r="50">
          <cell r="W50">
            <v>46</v>
          </cell>
          <cell r="X50">
            <v>0.30666666666666664</v>
          </cell>
        </row>
        <row r="51">
          <cell r="W51">
            <v>14</v>
          </cell>
          <cell r="X51">
            <v>9.3333333333333338E-2</v>
          </cell>
        </row>
        <row r="52">
          <cell r="W52">
            <v>10</v>
          </cell>
          <cell r="X52">
            <v>6.6666666666666666E-2</v>
          </cell>
        </row>
        <row r="53">
          <cell r="W53">
            <v>22</v>
          </cell>
          <cell r="X53">
            <v>0.14666666666666667</v>
          </cell>
        </row>
        <row r="54">
          <cell r="W54">
            <v>105</v>
          </cell>
        </row>
        <row r="55">
          <cell r="W55">
            <v>19</v>
          </cell>
          <cell r="X55">
            <v>0.18095238095238095</v>
          </cell>
        </row>
        <row r="56">
          <cell r="W56">
            <v>37</v>
          </cell>
          <cell r="X56">
            <v>0.35238095238095241</v>
          </cell>
        </row>
        <row r="57">
          <cell r="W57">
            <v>11</v>
          </cell>
          <cell r="X57">
            <v>0.10476190476190476</v>
          </cell>
        </row>
        <row r="58">
          <cell r="W58">
            <v>9</v>
          </cell>
          <cell r="X58">
            <v>8.5714285714285715E-2</v>
          </cell>
        </row>
        <row r="59">
          <cell r="W59">
            <v>9</v>
          </cell>
          <cell r="X59">
            <v>8.5714285714285715E-2</v>
          </cell>
        </row>
        <row r="60">
          <cell r="W60">
            <v>4</v>
          </cell>
          <cell r="X60">
            <v>3.8095238095238099E-2</v>
          </cell>
        </row>
        <row r="61">
          <cell r="W61">
            <v>16</v>
          </cell>
          <cell r="X61">
            <v>0.15238095238095239</v>
          </cell>
        </row>
        <row r="62">
          <cell r="W62">
            <v>112</v>
          </cell>
        </row>
        <row r="63">
          <cell r="W63">
            <v>47</v>
          </cell>
          <cell r="X63">
            <v>0.41964285714285715</v>
          </cell>
        </row>
        <row r="64">
          <cell r="W64">
            <v>65</v>
          </cell>
          <cell r="X64">
            <v>0.5803571428571429</v>
          </cell>
        </row>
        <row r="65">
          <cell r="W65">
            <v>108</v>
          </cell>
        </row>
        <row r="66">
          <cell r="W66">
            <v>76</v>
          </cell>
          <cell r="X66">
            <v>0.70370370370370372</v>
          </cell>
        </row>
        <row r="67">
          <cell r="W67">
            <v>32</v>
          </cell>
          <cell r="X67">
            <v>0.29629629629629628</v>
          </cell>
        </row>
        <row r="68">
          <cell r="W68">
            <v>111</v>
          </cell>
        </row>
        <row r="69">
          <cell r="W69">
            <v>64</v>
          </cell>
          <cell r="X69">
            <v>0.57657657657657657</v>
          </cell>
        </row>
        <row r="70">
          <cell r="W70">
            <v>47</v>
          </cell>
          <cell r="X70">
            <v>0.42342342342342343</v>
          </cell>
        </row>
        <row r="73">
          <cell r="V73">
            <v>881186</v>
          </cell>
        </row>
        <row r="74">
          <cell r="V74">
            <v>18990.369999999995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234"/>
  <sheetViews>
    <sheetView tabSelected="1" view="pageBreakPreview" topLeftCell="H1" zoomScale="55" zoomScaleNormal="80" zoomScaleSheetLayoutView="55" workbookViewId="0">
      <selection activeCell="R43" sqref="R43"/>
    </sheetView>
  </sheetViews>
  <sheetFormatPr defaultRowHeight="18.75" outlineLevelCol="1" x14ac:dyDescent="0.2"/>
  <cols>
    <col min="1" max="1" width="2.42578125" customWidth="1"/>
    <col min="2" max="2" width="16.7109375" style="128" customWidth="1"/>
    <col min="3" max="3" width="27.85546875" style="128" customWidth="1"/>
    <col min="4" max="10" width="16.7109375" style="128" customWidth="1"/>
    <col min="11" max="11" width="13.28515625" style="128" customWidth="1"/>
    <col min="12" max="12" width="17.42578125" style="129" customWidth="1" outlineLevel="1"/>
    <col min="13" max="13" width="20.5703125" style="128" customWidth="1" outlineLevel="1"/>
    <col min="14" max="14" width="11.85546875" style="128" customWidth="1"/>
    <col min="15" max="15" width="30.7109375" style="128" customWidth="1"/>
    <col min="16" max="16" width="11.85546875" style="128" customWidth="1"/>
    <col min="17" max="17" width="16.7109375" style="128" customWidth="1"/>
    <col min="18" max="18" width="22.140625" style="128" customWidth="1"/>
    <col min="19" max="19" width="13" style="128" customWidth="1"/>
    <col min="20" max="20" width="30.7109375" style="128" customWidth="1"/>
    <col min="21" max="21" width="13.7109375" style="128" customWidth="1"/>
    <col min="22" max="23" width="20.7109375" style="128" customWidth="1"/>
    <col min="24" max="24" width="14.42578125" style="128" customWidth="1"/>
    <col min="25" max="25" width="20.85546875" style="128" customWidth="1"/>
    <col min="26" max="26" width="18.5703125" style="128" customWidth="1"/>
    <col min="27" max="28" width="16.7109375" style="128" customWidth="1"/>
    <col min="29" max="29" width="17.28515625" style="128" customWidth="1"/>
    <col min="30" max="30" width="16.7109375" style="128" customWidth="1"/>
    <col min="31" max="31" width="20.28515625" style="128" customWidth="1"/>
    <col min="32" max="32" width="21.85546875" customWidth="1"/>
  </cols>
  <sheetData>
    <row r="1" spans="1:31" s="1" customFormat="1" ht="20.100000000000001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4"/>
      <c r="Y1" s="4"/>
      <c r="Z1" s="2"/>
      <c r="AA1" s="2"/>
      <c r="AB1" s="5" t="s">
        <v>0</v>
      </c>
    </row>
    <row r="2" spans="1:31" ht="20.100000000000001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/>
      <c r="AD2"/>
      <c r="AE2"/>
    </row>
    <row r="3" spans="1:31" ht="19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" t="s">
        <v>1</v>
      </c>
      <c r="AC3" s="1"/>
      <c r="AD3"/>
      <c r="AE3"/>
    </row>
    <row r="4" spans="1:31" ht="19.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3" t="s">
        <v>2</v>
      </c>
      <c r="AC4" s="1"/>
      <c r="AD4"/>
      <c r="AE4"/>
    </row>
    <row r="5" spans="1:31" ht="20.100000000000001" customHeight="1" x14ac:dyDescent="0.2">
      <c r="B5" s="2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2"/>
      <c r="Y5" s="2"/>
      <c r="Z5" s="2"/>
      <c r="AA5" s="2"/>
      <c r="AB5" s="2"/>
      <c r="AC5" s="1"/>
      <c r="AD5"/>
      <c r="AE5"/>
    </row>
    <row r="6" spans="1:31" ht="20.100000000000001" customHeight="1" x14ac:dyDescent="0.2">
      <c r="A6" s="8"/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2"/>
      <c r="Y6" s="2"/>
      <c r="Z6" s="2"/>
      <c r="AA6" s="2"/>
      <c r="AB6" s="2"/>
      <c r="AC6" s="1"/>
      <c r="AD6"/>
      <c r="AE6"/>
    </row>
    <row r="7" spans="1:31" ht="20.100000000000001" customHeight="1" x14ac:dyDescent="0.2">
      <c r="A7" s="8"/>
      <c r="B7" s="136" t="s">
        <v>4</v>
      </c>
      <c r="C7" s="136" t="s">
        <v>5</v>
      </c>
      <c r="D7" s="137" t="s">
        <v>6</v>
      </c>
      <c r="E7" s="138"/>
      <c r="F7" s="139"/>
      <c r="G7" s="137" t="s">
        <v>7</v>
      </c>
      <c r="H7" s="138"/>
      <c r="I7" s="139"/>
      <c r="J7" s="131" t="s">
        <v>8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2"/>
      <c r="Y7" s="2"/>
      <c r="Z7" s="2"/>
      <c r="AA7" s="2"/>
      <c r="AB7" s="2"/>
      <c r="AC7" s="1"/>
      <c r="AD7"/>
      <c r="AE7"/>
    </row>
    <row r="8" spans="1:31" ht="20.100000000000001" customHeight="1" x14ac:dyDescent="0.2">
      <c r="A8" s="8"/>
      <c r="B8" s="136"/>
      <c r="C8" s="136"/>
      <c r="D8" s="10" t="s">
        <v>9</v>
      </c>
      <c r="E8" s="11" t="s">
        <v>10</v>
      </c>
      <c r="F8" s="11" t="s">
        <v>11</v>
      </c>
      <c r="G8" s="10" t="s">
        <v>9</v>
      </c>
      <c r="H8" s="11" t="s">
        <v>10</v>
      </c>
      <c r="I8" s="11" t="s">
        <v>11</v>
      </c>
      <c r="J8" s="140"/>
      <c r="K8" s="12"/>
      <c r="L8" s="130" t="s">
        <v>12</v>
      </c>
      <c r="M8" s="130"/>
      <c r="N8" s="11" t="s">
        <v>13</v>
      </c>
      <c r="O8" s="11" t="s">
        <v>14</v>
      </c>
      <c r="P8" s="13"/>
      <c r="Q8" s="14" t="s">
        <v>15</v>
      </c>
      <c r="R8" s="15" t="s">
        <v>16</v>
      </c>
      <c r="S8" s="16">
        <f>[1]集計A!W54</f>
        <v>105</v>
      </c>
      <c r="T8" s="17"/>
      <c r="U8" s="13"/>
      <c r="V8" s="131" t="s">
        <v>17</v>
      </c>
      <c r="W8" s="131" t="s">
        <v>18</v>
      </c>
      <c r="X8" s="134" t="s">
        <v>19</v>
      </c>
      <c r="Y8" s="134" t="s">
        <v>20</v>
      </c>
      <c r="Z8" s="134" t="s">
        <v>21</v>
      </c>
      <c r="AA8" s="136" t="s">
        <v>22</v>
      </c>
      <c r="AB8" s="136" t="s">
        <v>23</v>
      </c>
      <c r="AC8" s="136"/>
      <c r="AD8" s="1"/>
      <c r="AE8"/>
    </row>
    <row r="9" spans="1:31" ht="20.100000000000001" customHeight="1" x14ac:dyDescent="0.2">
      <c r="A9" s="8"/>
      <c r="B9" s="18" t="s">
        <v>24</v>
      </c>
      <c r="C9" s="19" t="s">
        <v>25</v>
      </c>
      <c r="D9" s="20">
        <f>[1]R2北部!AJ91</f>
        <v>11</v>
      </c>
      <c r="E9" s="21">
        <v>0</v>
      </c>
      <c r="F9" s="22">
        <f>D9-E9</f>
        <v>11</v>
      </c>
      <c r="G9" s="20">
        <v>11</v>
      </c>
      <c r="H9" s="21">
        <v>0</v>
      </c>
      <c r="I9" s="22">
        <v>11</v>
      </c>
      <c r="J9" s="21">
        <v>12</v>
      </c>
      <c r="K9" s="23"/>
      <c r="L9" s="24" t="s">
        <v>26</v>
      </c>
      <c r="M9" s="25"/>
      <c r="N9" s="26">
        <f>[1]集計A!W4</f>
        <v>37</v>
      </c>
      <c r="O9" s="27">
        <f>N9/G53</f>
        <v>0.20786516853932585</v>
      </c>
      <c r="P9" s="28"/>
      <c r="Q9" s="29"/>
      <c r="R9" s="30" t="s">
        <v>27</v>
      </c>
      <c r="S9" s="16">
        <f>[1]集計A!W55</f>
        <v>19</v>
      </c>
      <c r="T9" s="31">
        <f>[1]集計A!X55</f>
        <v>0.18095238095238095</v>
      </c>
      <c r="U9" s="28"/>
      <c r="V9" s="132"/>
      <c r="W9" s="132"/>
      <c r="X9" s="134"/>
      <c r="Y9" s="134"/>
      <c r="Z9" s="134"/>
      <c r="AA9" s="136"/>
      <c r="AB9" s="142" t="s">
        <v>28</v>
      </c>
      <c r="AC9" s="142" t="s">
        <v>29</v>
      </c>
      <c r="AD9" s="1"/>
      <c r="AE9"/>
    </row>
    <row r="10" spans="1:31" ht="20.100000000000001" customHeight="1" thickBot="1" x14ac:dyDescent="0.25">
      <c r="A10" s="8"/>
      <c r="B10" s="32"/>
      <c r="C10" s="33" t="s">
        <v>30</v>
      </c>
      <c r="D10" s="34">
        <f>[1]R2北部!AK91</f>
        <v>7</v>
      </c>
      <c r="E10" s="35">
        <v>0</v>
      </c>
      <c r="F10" s="36">
        <f t="shared" ref="F10:F39" si="0">D10-E10</f>
        <v>7</v>
      </c>
      <c r="G10" s="34">
        <v>10</v>
      </c>
      <c r="H10" s="35">
        <v>0</v>
      </c>
      <c r="I10" s="36">
        <v>10</v>
      </c>
      <c r="J10" s="36">
        <v>10</v>
      </c>
      <c r="K10" s="23"/>
      <c r="L10" s="14" t="s">
        <v>31</v>
      </c>
      <c r="M10" s="37" t="s">
        <v>32</v>
      </c>
      <c r="N10" s="22">
        <f>[1]集計A!W6</f>
        <v>19</v>
      </c>
      <c r="O10" s="38">
        <f>[1]集計A!X6</f>
        <v>0.12179487179487179</v>
      </c>
      <c r="P10" s="39"/>
      <c r="Q10" s="29"/>
      <c r="R10" s="40" t="s">
        <v>33</v>
      </c>
      <c r="S10" s="16">
        <f>[1]集計A!W56</f>
        <v>37</v>
      </c>
      <c r="T10" s="31">
        <f>[1]集計A!X56</f>
        <v>0.35238095238095241</v>
      </c>
      <c r="U10" s="39"/>
      <c r="V10" s="133"/>
      <c r="W10" s="133"/>
      <c r="X10" s="135"/>
      <c r="Y10" s="135"/>
      <c r="Z10" s="135"/>
      <c r="AA10" s="141"/>
      <c r="AB10" s="143"/>
      <c r="AC10" s="143"/>
      <c r="AD10" s="1"/>
      <c r="AE10"/>
    </row>
    <row r="11" spans="1:31" ht="20.100000000000001" customHeight="1" thickTop="1" x14ac:dyDescent="0.2">
      <c r="A11" s="8"/>
      <c r="B11" s="32"/>
      <c r="C11" s="33" t="s">
        <v>34</v>
      </c>
      <c r="D11" s="34">
        <f>[1]R2北部!AL91</f>
        <v>3</v>
      </c>
      <c r="E11" s="35">
        <v>0</v>
      </c>
      <c r="F11" s="36">
        <f t="shared" si="0"/>
        <v>3</v>
      </c>
      <c r="G11" s="34">
        <v>2</v>
      </c>
      <c r="H11" s="35">
        <v>0</v>
      </c>
      <c r="I11" s="36">
        <v>2</v>
      </c>
      <c r="J11" s="36">
        <v>2</v>
      </c>
      <c r="K11" s="23"/>
      <c r="L11" s="29"/>
      <c r="M11" s="41" t="s">
        <v>35</v>
      </c>
      <c r="N11" s="42">
        <f>[1]集計A!W7</f>
        <v>40</v>
      </c>
      <c r="O11" s="43">
        <f>[1]集計A!X7</f>
        <v>0.25641025641025639</v>
      </c>
      <c r="P11" s="39"/>
      <c r="Q11" s="29"/>
      <c r="R11" s="40" t="s">
        <v>36</v>
      </c>
      <c r="S11" s="16">
        <f>[1]集計A!W57</f>
        <v>11</v>
      </c>
      <c r="T11" s="31">
        <f>[1]集計A!X57</f>
        <v>0.10476190476190476</v>
      </c>
      <c r="U11" s="39"/>
      <c r="V11" s="144" t="s">
        <v>37</v>
      </c>
      <c r="W11" s="144" t="s">
        <v>10</v>
      </c>
      <c r="X11" s="146">
        <f>E53</f>
        <v>26</v>
      </c>
      <c r="Y11" s="147">
        <v>221</v>
      </c>
      <c r="Z11" s="146">
        <v>1014</v>
      </c>
      <c r="AA11" s="146">
        <v>28</v>
      </c>
      <c r="AB11" s="146">
        <v>0</v>
      </c>
      <c r="AC11" s="132">
        <v>0</v>
      </c>
      <c r="AD11" s="1"/>
      <c r="AE11"/>
    </row>
    <row r="12" spans="1:31" ht="20.100000000000001" customHeight="1" x14ac:dyDescent="0.2">
      <c r="A12" s="8"/>
      <c r="B12" s="32"/>
      <c r="C12" s="33" t="s">
        <v>38</v>
      </c>
      <c r="D12" s="34">
        <f>[1]R2北部!AH91</f>
        <v>2</v>
      </c>
      <c r="E12" s="35">
        <v>0</v>
      </c>
      <c r="F12" s="36">
        <f t="shared" si="0"/>
        <v>2</v>
      </c>
      <c r="G12" s="34">
        <v>2</v>
      </c>
      <c r="H12" s="35">
        <v>0</v>
      </c>
      <c r="I12" s="36">
        <v>2</v>
      </c>
      <c r="J12" s="36">
        <v>2</v>
      </c>
      <c r="K12" s="23"/>
      <c r="L12" s="29"/>
      <c r="M12" s="41" t="s">
        <v>39</v>
      </c>
      <c r="N12" s="44">
        <f>[1]集計A!W8</f>
        <v>25</v>
      </c>
      <c r="O12" s="45">
        <f>[1]集計A!X8</f>
        <v>0.16025641025641027</v>
      </c>
      <c r="P12" s="39"/>
      <c r="Q12" s="29"/>
      <c r="R12" s="40" t="s">
        <v>40</v>
      </c>
      <c r="S12" s="16">
        <f>[1]集計A!W58</f>
        <v>9</v>
      </c>
      <c r="T12" s="31">
        <f>[1]集計A!X58</f>
        <v>8.5714285714285715E-2</v>
      </c>
      <c r="U12" s="39"/>
      <c r="V12" s="144"/>
      <c r="W12" s="144"/>
      <c r="X12" s="140"/>
      <c r="Y12" s="140"/>
      <c r="Z12" s="140"/>
      <c r="AA12" s="140"/>
      <c r="AB12" s="140"/>
      <c r="AC12" s="140"/>
      <c r="AD12" s="1"/>
      <c r="AE12"/>
    </row>
    <row r="13" spans="1:31" ht="20.100000000000001" customHeight="1" x14ac:dyDescent="0.2">
      <c r="A13" s="8"/>
      <c r="B13" s="32"/>
      <c r="C13" s="33" t="s">
        <v>41</v>
      </c>
      <c r="D13" s="34">
        <f>[1]R2北部!AN91</f>
        <v>4</v>
      </c>
      <c r="E13" s="35">
        <v>0</v>
      </c>
      <c r="F13" s="36">
        <f t="shared" si="0"/>
        <v>4</v>
      </c>
      <c r="G13" s="34">
        <v>4</v>
      </c>
      <c r="H13" s="35">
        <v>0</v>
      </c>
      <c r="I13" s="36">
        <v>4</v>
      </c>
      <c r="J13" s="36">
        <v>4</v>
      </c>
      <c r="K13" s="23"/>
      <c r="L13" s="29"/>
      <c r="M13" s="46" t="s">
        <v>42</v>
      </c>
      <c r="N13" s="47">
        <f>[1]集計A!W9</f>
        <v>72</v>
      </c>
      <c r="O13" s="48">
        <f>[1]集計A!X9</f>
        <v>0.46153846153846156</v>
      </c>
      <c r="P13" s="39"/>
      <c r="Q13" s="29"/>
      <c r="R13" s="40" t="s">
        <v>43</v>
      </c>
      <c r="S13" s="16">
        <f>[1]集計A!W59</f>
        <v>9</v>
      </c>
      <c r="T13" s="31">
        <f>[1]集計A!X59</f>
        <v>8.5714285714285715E-2</v>
      </c>
      <c r="U13" s="39"/>
      <c r="V13" s="144"/>
      <c r="W13" s="148" t="s">
        <v>44</v>
      </c>
      <c r="X13" s="149">
        <f>X15-X11</f>
        <v>135</v>
      </c>
      <c r="Y13" s="150">
        <f>Y15-Y11</f>
        <v>18769.369999999995</v>
      </c>
      <c r="Z13" s="150">
        <f t="shared" ref="Z13:AC13" si="1">Z15-Z11</f>
        <v>880172</v>
      </c>
      <c r="AA13" s="150">
        <f t="shared" si="1"/>
        <v>10336</v>
      </c>
      <c r="AB13" s="150">
        <f>AB15-AB11</f>
        <v>825157</v>
      </c>
      <c r="AC13" s="150">
        <f t="shared" si="1"/>
        <v>7702</v>
      </c>
      <c r="AD13" s="1"/>
      <c r="AE13"/>
    </row>
    <row r="14" spans="1:31" ht="20.100000000000001" customHeight="1" x14ac:dyDescent="0.2">
      <c r="A14" s="8"/>
      <c r="B14" s="32"/>
      <c r="C14" s="33" t="s">
        <v>45</v>
      </c>
      <c r="D14" s="34">
        <f>[1]R2北部!AM91</f>
        <v>7</v>
      </c>
      <c r="E14" s="35">
        <v>0</v>
      </c>
      <c r="F14" s="36">
        <f t="shared" si="0"/>
        <v>7</v>
      </c>
      <c r="G14" s="34">
        <v>6</v>
      </c>
      <c r="H14" s="35">
        <v>0</v>
      </c>
      <c r="I14" s="36">
        <v>6</v>
      </c>
      <c r="J14" s="36">
        <v>5</v>
      </c>
      <c r="K14" s="23"/>
      <c r="L14" s="14" t="s">
        <v>46</v>
      </c>
      <c r="M14" s="49" t="s">
        <v>47</v>
      </c>
      <c r="N14" s="22">
        <f>[1]集計A!W10</f>
        <v>161</v>
      </c>
      <c r="O14" s="50"/>
      <c r="P14" s="39"/>
      <c r="Q14" s="29"/>
      <c r="R14" s="40" t="s">
        <v>48</v>
      </c>
      <c r="S14" s="16">
        <f>[1]集計A!W60</f>
        <v>4</v>
      </c>
      <c r="T14" s="31">
        <f>[1]集計A!X60</f>
        <v>3.8095238095238099E-2</v>
      </c>
      <c r="U14" s="39"/>
      <c r="V14" s="144"/>
      <c r="W14" s="144"/>
      <c r="X14" s="140"/>
      <c r="Y14" s="140"/>
      <c r="Z14" s="140"/>
      <c r="AA14" s="140"/>
      <c r="AB14" s="151"/>
      <c r="AC14" s="151"/>
      <c r="AD14" s="1"/>
      <c r="AE14"/>
    </row>
    <row r="15" spans="1:31" ht="20.100000000000001" customHeight="1" x14ac:dyDescent="0.2">
      <c r="A15" s="8"/>
      <c r="B15" s="32"/>
      <c r="C15" s="33" t="s">
        <v>49</v>
      </c>
      <c r="D15" s="34">
        <f>[1]R2北部!AO91</f>
        <v>4</v>
      </c>
      <c r="E15" s="35">
        <v>0</v>
      </c>
      <c r="F15" s="36">
        <f t="shared" si="0"/>
        <v>4</v>
      </c>
      <c r="G15" s="34">
        <v>4</v>
      </c>
      <c r="H15" s="35">
        <v>0</v>
      </c>
      <c r="I15" s="36">
        <v>4</v>
      </c>
      <c r="J15" s="36">
        <v>5</v>
      </c>
      <c r="K15" s="23"/>
      <c r="L15" s="29"/>
      <c r="M15" s="37" t="s">
        <v>50</v>
      </c>
      <c r="N15" s="22">
        <f>[1]集計A!W11</f>
        <v>98</v>
      </c>
      <c r="O15" s="38">
        <f>[1]集計A!X11</f>
        <v>0.60869565217391308</v>
      </c>
      <c r="P15" s="39"/>
      <c r="Q15" s="51"/>
      <c r="R15" s="52" t="s">
        <v>51</v>
      </c>
      <c r="S15" s="16">
        <f>[1]集計A!W61</f>
        <v>16</v>
      </c>
      <c r="T15" s="31">
        <f>[1]集計A!X61</f>
        <v>0.15238095238095239</v>
      </c>
      <c r="U15" s="39"/>
      <c r="V15" s="144"/>
      <c r="W15" s="148" t="s">
        <v>9</v>
      </c>
      <c r="X15" s="131">
        <f>[1]集計A!W3</f>
        <v>161</v>
      </c>
      <c r="Y15" s="150">
        <f>[1]集計A!V74</f>
        <v>18990.369999999995</v>
      </c>
      <c r="Z15" s="149">
        <f>[1]集計A!V73</f>
        <v>881186</v>
      </c>
      <c r="AA15" s="149">
        <f>[1]集計A!W46</f>
        <v>10364</v>
      </c>
      <c r="AB15" s="149">
        <f>[1]R2大型直売所!G29</f>
        <v>825157</v>
      </c>
      <c r="AC15" s="149">
        <f>[1]R2大型直売所!I29</f>
        <v>7702</v>
      </c>
      <c r="AD15" s="1"/>
      <c r="AE15"/>
    </row>
    <row r="16" spans="1:31" ht="20.100000000000001" customHeight="1" x14ac:dyDescent="0.2">
      <c r="A16" s="8"/>
      <c r="B16" s="32"/>
      <c r="C16" s="33" t="s">
        <v>52</v>
      </c>
      <c r="D16" s="53">
        <f>[1]R2北部!AP91</f>
        <v>7</v>
      </c>
      <c r="E16" s="36">
        <v>0</v>
      </c>
      <c r="F16" s="36">
        <f t="shared" si="0"/>
        <v>7</v>
      </c>
      <c r="G16" s="53">
        <v>8</v>
      </c>
      <c r="H16" s="36">
        <v>0</v>
      </c>
      <c r="I16" s="36">
        <v>8</v>
      </c>
      <c r="J16" s="36">
        <v>8</v>
      </c>
      <c r="K16" s="23"/>
      <c r="L16" s="29"/>
      <c r="M16" s="41" t="s">
        <v>53</v>
      </c>
      <c r="N16" s="44">
        <f>[1]集計A!W12</f>
        <v>156</v>
      </c>
      <c r="O16" s="45">
        <f>[1]集計A!X12</f>
        <v>0.96894409937888204</v>
      </c>
      <c r="P16" s="39"/>
      <c r="Q16" s="166" t="s">
        <v>54</v>
      </c>
      <c r="R16" s="15" t="s">
        <v>16</v>
      </c>
      <c r="S16" s="54">
        <f>[1]集計A!W62</f>
        <v>112</v>
      </c>
      <c r="T16" s="31"/>
      <c r="U16" s="39"/>
      <c r="V16" s="145"/>
      <c r="W16" s="145"/>
      <c r="X16" s="140"/>
      <c r="Y16" s="140"/>
      <c r="Z16" s="152"/>
      <c r="AA16" s="140"/>
      <c r="AB16" s="152"/>
      <c r="AC16" s="152"/>
      <c r="AD16" s="1"/>
      <c r="AE16"/>
    </row>
    <row r="17" spans="1:31" ht="20.100000000000001" customHeight="1" x14ac:dyDescent="0.2">
      <c r="A17" s="8"/>
      <c r="B17" s="32"/>
      <c r="C17" s="55" t="s">
        <v>55</v>
      </c>
      <c r="D17" s="56">
        <f>[1]R2北部!AI91</f>
        <v>1</v>
      </c>
      <c r="E17" s="57">
        <v>0</v>
      </c>
      <c r="F17" s="57">
        <f t="shared" si="0"/>
        <v>1</v>
      </c>
      <c r="G17" s="56">
        <v>1</v>
      </c>
      <c r="H17" s="57">
        <v>0</v>
      </c>
      <c r="I17" s="57">
        <v>1</v>
      </c>
      <c r="J17" s="57">
        <v>0</v>
      </c>
      <c r="K17" s="23"/>
      <c r="L17" s="29"/>
      <c r="M17" s="41" t="s">
        <v>56</v>
      </c>
      <c r="N17" s="44">
        <f>[1]集計A!W13</f>
        <v>123</v>
      </c>
      <c r="O17" s="45">
        <f>[1]集計A!X13</f>
        <v>0.7639751552795031</v>
      </c>
      <c r="P17" s="39"/>
      <c r="Q17" s="167"/>
      <c r="R17" s="58" t="s">
        <v>57</v>
      </c>
      <c r="S17" s="54">
        <f>[1]集計A!W63</f>
        <v>47</v>
      </c>
      <c r="T17" s="48">
        <f>[1]集計A!X63</f>
        <v>0.41964285714285715</v>
      </c>
      <c r="U17" s="39"/>
      <c r="V17" s="144" t="s">
        <v>58</v>
      </c>
      <c r="W17" s="144" t="s">
        <v>10</v>
      </c>
      <c r="X17" s="149">
        <v>11</v>
      </c>
      <c r="Y17" s="150">
        <v>301</v>
      </c>
      <c r="Z17" s="149">
        <v>2192</v>
      </c>
      <c r="AA17" s="149">
        <v>11</v>
      </c>
      <c r="AB17" s="149">
        <v>0</v>
      </c>
      <c r="AC17" s="131">
        <v>0</v>
      </c>
      <c r="AD17" s="1"/>
      <c r="AE17"/>
    </row>
    <row r="18" spans="1:31" ht="20.100000000000001" customHeight="1" x14ac:dyDescent="0.2">
      <c r="A18" s="8"/>
      <c r="B18" s="59"/>
      <c r="C18" s="60" t="s">
        <v>59</v>
      </c>
      <c r="D18" s="61">
        <f t="shared" ref="D18:F18" si="2">SUM(D9:D17)</f>
        <v>46</v>
      </c>
      <c r="E18" s="61">
        <f t="shared" si="2"/>
        <v>0</v>
      </c>
      <c r="F18" s="61">
        <f t="shared" si="2"/>
        <v>46</v>
      </c>
      <c r="G18" s="61">
        <v>48</v>
      </c>
      <c r="H18" s="61">
        <v>0</v>
      </c>
      <c r="I18" s="61">
        <v>48</v>
      </c>
      <c r="J18" s="62">
        <v>48</v>
      </c>
      <c r="K18" s="23"/>
      <c r="L18" s="29"/>
      <c r="M18" s="41" t="s">
        <v>60</v>
      </c>
      <c r="N18" s="44">
        <f>[1]集計A!W14</f>
        <v>109</v>
      </c>
      <c r="O18" s="45">
        <f>[1]集計A!X14</f>
        <v>0.67701863354037262</v>
      </c>
      <c r="P18" s="39"/>
      <c r="Q18" s="168"/>
      <c r="R18" s="63" t="s">
        <v>61</v>
      </c>
      <c r="S18" s="54">
        <f>[1]集計A!W64</f>
        <v>65</v>
      </c>
      <c r="T18" s="48">
        <f>[1]集計A!X64</f>
        <v>0.5803571428571429</v>
      </c>
      <c r="U18" s="39"/>
      <c r="V18" s="144"/>
      <c r="W18" s="144"/>
      <c r="X18" s="152"/>
      <c r="Y18" s="151"/>
      <c r="Z18" s="152"/>
      <c r="AA18" s="152"/>
      <c r="AB18" s="152"/>
      <c r="AC18" s="140"/>
      <c r="AD18" s="1"/>
      <c r="AE18"/>
    </row>
    <row r="19" spans="1:31" ht="20.100000000000001" customHeight="1" x14ac:dyDescent="0.2">
      <c r="A19" s="8"/>
      <c r="B19" s="14" t="s">
        <v>62</v>
      </c>
      <c r="C19" s="64" t="s">
        <v>63</v>
      </c>
      <c r="D19" s="65">
        <f>[1]R2中部!AI90</f>
        <v>5</v>
      </c>
      <c r="E19" s="65">
        <v>0</v>
      </c>
      <c r="F19" s="66">
        <f t="shared" si="0"/>
        <v>5</v>
      </c>
      <c r="G19" s="67">
        <v>10</v>
      </c>
      <c r="H19" s="35">
        <v>0</v>
      </c>
      <c r="I19" s="35">
        <v>10</v>
      </c>
      <c r="J19" s="35">
        <v>7</v>
      </c>
      <c r="K19" s="23"/>
      <c r="L19" s="29"/>
      <c r="M19" s="41" t="s">
        <v>64</v>
      </c>
      <c r="N19" s="44">
        <f>[1]集計A!W15</f>
        <v>86</v>
      </c>
      <c r="O19" s="45">
        <f>[1]集計A!X15</f>
        <v>0.53416149068322982</v>
      </c>
      <c r="P19" s="39"/>
      <c r="Q19" s="166" t="s">
        <v>65</v>
      </c>
      <c r="R19" s="24" t="s">
        <v>16</v>
      </c>
      <c r="S19" s="54">
        <f>[1]集計A!W65</f>
        <v>108</v>
      </c>
      <c r="T19" s="50"/>
      <c r="U19" s="39"/>
      <c r="V19" s="144"/>
      <c r="W19" s="148" t="s">
        <v>44</v>
      </c>
      <c r="X19" s="149">
        <v>167</v>
      </c>
      <c r="Y19" s="150">
        <v>19163.019999999997</v>
      </c>
      <c r="Z19" s="150">
        <v>908963</v>
      </c>
      <c r="AA19" s="150">
        <v>10382</v>
      </c>
      <c r="AB19" s="153">
        <v>842362</v>
      </c>
      <c r="AC19" s="153">
        <v>7464</v>
      </c>
      <c r="AD19" s="1"/>
      <c r="AE19"/>
    </row>
    <row r="20" spans="1:31" ht="20.100000000000001" customHeight="1" x14ac:dyDescent="0.2">
      <c r="A20" s="8"/>
      <c r="B20" s="29"/>
      <c r="C20" s="68" t="s">
        <v>66</v>
      </c>
      <c r="D20" s="69">
        <f>[1]R2中部!AH90</f>
        <v>1</v>
      </c>
      <c r="E20" s="69">
        <v>0</v>
      </c>
      <c r="F20" s="66">
        <f t="shared" si="0"/>
        <v>1</v>
      </c>
      <c r="G20" s="67">
        <v>1</v>
      </c>
      <c r="H20" s="35">
        <v>0</v>
      </c>
      <c r="I20" s="35">
        <v>1</v>
      </c>
      <c r="J20" s="36">
        <v>1</v>
      </c>
      <c r="K20" s="23"/>
      <c r="L20" s="51"/>
      <c r="M20" s="46" t="s">
        <v>67</v>
      </c>
      <c r="N20" s="70">
        <f>[1]集計A!W16</f>
        <v>45</v>
      </c>
      <c r="O20" s="48">
        <f>[1]集計A!X16</f>
        <v>0.27950310559006208</v>
      </c>
      <c r="P20" s="39"/>
      <c r="Q20" s="167"/>
      <c r="R20" s="58" t="s">
        <v>57</v>
      </c>
      <c r="S20" s="54">
        <f>[1]集計A!W66</f>
        <v>76</v>
      </c>
      <c r="T20" s="48">
        <f>[1]集計A!X66</f>
        <v>0.70370370370370372</v>
      </c>
      <c r="U20" s="39"/>
      <c r="V20" s="144"/>
      <c r="W20" s="144"/>
      <c r="X20" s="152"/>
      <c r="Y20" s="151"/>
      <c r="Z20" s="151"/>
      <c r="AA20" s="151"/>
      <c r="AB20" s="154"/>
      <c r="AC20" s="154"/>
      <c r="AD20" s="1"/>
      <c r="AE20"/>
    </row>
    <row r="21" spans="1:31" ht="20.100000000000001" customHeight="1" x14ac:dyDescent="0.2">
      <c r="A21" s="8"/>
      <c r="B21" s="29"/>
      <c r="C21" s="68" t="s">
        <v>68</v>
      </c>
      <c r="D21" s="69">
        <f>[1]R2中部!AK90</f>
        <v>9</v>
      </c>
      <c r="E21" s="69">
        <v>5</v>
      </c>
      <c r="F21" s="36">
        <f t="shared" si="0"/>
        <v>4</v>
      </c>
      <c r="G21" s="67">
        <v>14</v>
      </c>
      <c r="H21" s="35">
        <v>6</v>
      </c>
      <c r="I21" s="35">
        <v>8</v>
      </c>
      <c r="J21" s="36">
        <v>7</v>
      </c>
      <c r="K21" s="23"/>
      <c r="L21" s="14" t="s">
        <v>69</v>
      </c>
      <c r="M21" s="49" t="s">
        <v>47</v>
      </c>
      <c r="N21" s="22">
        <f>[1]集計A!W17</f>
        <v>160</v>
      </c>
      <c r="O21" s="50"/>
      <c r="P21" s="39"/>
      <c r="Q21" s="168"/>
      <c r="R21" s="71" t="s">
        <v>61</v>
      </c>
      <c r="S21" s="54">
        <f>[1]集計A!W67</f>
        <v>32</v>
      </c>
      <c r="T21" s="48">
        <f>[1]集計A!X67</f>
        <v>0.29629629629629628</v>
      </c>
      <c r="U21" s="39"/>
      <c r="V21" s="144"/>
      <c r="W21" s="148" t="s">
        <v>9</v>
      </c>
      <c r="X21" s="131">
        <v>178</v>
      </c>
      <c r="Y21" s="150">
        <v>19464.019999999997</v>
      </c>
      <c r="Z21" s="149">
        <v>911155</v>
      </c>
      <c r="AA21" s="149">
        <v>10393</v>
      </c>
      <c r="AB21" s="153">
        <v>842362</v>
      </c>
      <c r="AC21" s="153">
        <v>7464</v>
      </c>
      <c r="AD21" s="1"/>
      <c r="AE21"/>
    </row>
    <row r="22" spans="1:31" ht="20.100000000000001" customHeight="1" x14ac:dyDescent="0.2">
      <c r="A22" s="8"/>
      <c r="B22" s="29"/>
      <c r="C22" s="68" t="s">
        <v>70</v>
      </c>
      <c r="D22" s="69">
        <f>[1]R2中部!AL90</f>
        <v>12</v>
      </c>
      <c r="E22" s="69">
        <v>0</v>
      </c>
      <c r="F22" s="70">
        <f t="shared" si="0"/>
        <v>12</v>
      </c>
      <c r="G22" s="67">
        <v>13</v>
      </c>
      <c r="H22" s="35">
        <v>0</v>
      </c>
      <c r="I22" s="35">
        <v>13</v>
      </c>
      <c r="J22" s="36">
        <v>13</v>
      </c>
      <c r="K22" s="23"/>
      <c r="L22" s="72"/>
      <c r="M22" s="37" t="s">
        <v>57</v>
      </c>
      <c r="N22" s="22">
        <f>[1]集計A!W18</f>
        <v>122</v>
      </c>
      <c r="O22" s="38">
        <f>[1]集計A!X18</f>
        <v>0.76249999999999996</v>
      </c>
      <c r="P22" s="39"/>
      <c r="Q22" s="163" t="s">
        <v>139</v>
      </c>
      <c r="R22" s="24" t="s">
        <v>16</v>
      </c>
      <c r="S22" s="54">
        <f>[1]集計A!W68</f>
        <v>111</v>
      </c>
      <c r="T22" s="73"/>
      <c r="U22" s="39"/>
      <c r="V22" s="145"/>
      <c r="W22" s="145"/>
      <c r="X22" s="140"/>
      <c r="Y22" s="151"/>
      <c r="Z22" s="152"/>
      <c r="AA22" s="152"/>
      <c r="AB22" s="154"/>
      <c r="AC22" s="154"/>
      <c r="AD22" s="1"/>
      <c r="AE22"/>
    </row>
    <row r="23" spans="1:31" ht="20.100000000000001" customHeight="1" x14ac:dyDescent="0.2">
      <c r="A23" s="8"/>
      <c r="B23" s="29"/>
      <c r="C23" s="68" t="s">
        <v>71</v>
      </c>
      <c r="D23" s="69">
        <f>[1]R2中部!AJ90</f>
        <v>9</v>
      </c>
      <c r="E23" s="69">
        <v>0</v>
      </c>
      <c r="F23" s="36">
        <f t="shared" si="0"/>
        <v>9</v>
      </c>
      <c r="G23" s="67">
        <v>11</v>
      </c>
      <c r="H23" s="35">
        <v>0</v>
      </c>
      <c r="I23" s="35">
        <v>11</v>
      </c>
      <c r="J23" s="36">
        <v>8</v>
      </c>
      <c r="K23" s="23"/>
      <c r="L23" s="51"/>
      <c r="M23" s="46" t="s">
        <v>61</v>
      </c>
      <c r="N23" s="74">
        <f>[1]集計A!W19</f>
        <v>38</v>
      </c>
      <c r="O23" s="75">
        <f>[1]集計A!X19</f>
        <v>0.23749999999999999</v>
      </c>
      <c r="P23" s="39"/>
      <c r="Q23" s="164"/>
      <c r="R23" s="58" t="s">
        <v>57</v>
      </c>
      <c r="S23" s="54">
        <f>[1]集計A!W69</f>
        <v>64</v>
      </c>
      <c r="T23" s="76">
        <f>[1]集計A!X69</f>
        <v>0.57657657657657657</v>
      </c>
      <c r="U23" s="39"/>
      <c r="V23" s="148" t="s">
        <v>72</v>
      </c>
      <c r="W23" s="77"/>
      <c r="X23" s="136">
        <v>144</v>
      </c>
      <c r="Y23" s="149">
        <v>18742</v>
      </c>
      <c r="Z23" s="155">
        <v>830704.4</v>
      </c>
      <c r="AA23" s="155">
        <v>10131</v>
      </c>
      <c r="AB23" s="155">
        <v>766669.4</v>
      </c>
      <c r="AC23" s="155">
        <v>7853</v>
      </c>
      <c r="AD23" s="1"/>
      <c r="AE23"/>
    </row>
    <row r="24" spans="1:31" ht="20.100000000000001" customHeight="1" x14ac:dyDescent="0.2">
      <c r="A24" s="8"/>
      <c r="B24" s="29"/>
      <c r="C24" s="68" t="s">
        <v>73</v>
      </c>
      <c r="D24" s="69">
        <f>[1]R2中部!AM90</f>
        <v>5</v>
      </c>
      <c r="E24" s="69">
        <v>0</v>
      </c>
      <c r="F24" s="36">
        <f t="shared" si="0"/>
        <v>5</v>
      </c>
      <c r="G24" s="67">
        <v>5</v>
      </c>
      <c r="H24" s="35">
        <v>0</v>
      </c>
      <c r="I24" s="35">
        <v>5</v>
      </c>
      <c r="J24" s="36">
        <v>5</v>
      </c>
      <c r="K24" s="23"/>
      <c r="L24" s="14" t="s">
        <v>74</v>
      </c>
      <c r="M24" s="49" t="s">
        <v>47</v>
      </c>
      <c r="N24" s="22">
        <f>[1]集計A!W20</f>
        <v>140</v>
      </c>
      <c r="O24" s="50"/>
      <c r="P24" s="39"/>
      <c r="Q24" s="165"/>
      <c r="R24" s="63" t="s">
        <v>61</v>
      </c>
      <c r="S24" s="54">
        <f>[1]集計A!W70</f>
        <v>47</v>
      </c>
      <c r="T24" s="78">
        <f>[1]集計A!X70</f>
        <v>0.42342342342342343</v>
      </c>
      <c r="U24" s="39"/>
      <c r="V24" s="145"/>
      <c r="W24" s="79"/>
      <c r="X24" s="136"/>
      <c r="Y24" s="152"/>
      <c r="Z24" s="136"/>
      <c r="AA24" s="136"/>
      <c r="AB24" s="136"/>
      <c r="AC24" s="155"/>
      <c r="AD24" s="1"/>
      <c r="AE24"/>
    </row>
    <row r="25" spans="1:31" ht="20.100000000000001" customHeight="1" x14ac:dyDescent="0.2">
      <c r="A25" s="8"/>
      <c r="B25" s="29"/>
      <c r="C25" s="68" t="s">
        <v>75</v>
      </c>
      <c r="D25" s="69">
        <f>[1]R2中部!AF90</f>
        <v>4</v>
      </c>
      <c r="E25" s="69">
        <v>0</v>
      </c>
      <c r="F25" s="70">
        <f t="shared" si="0"/>
        <v>4</v>
      </c>
      <c r="G25" s="80">
        <v>0</v>
      </c>
      <c r="H25" s="81">
        <v>0</v>
      </c>
      <c r="I25" s="35">
        <v>0</v>
      </c>
      <c r="J25" s="36">
        <v>4</v>
      </c>
      <c r="K25" s="23"/>
      <c r="L25" s="72"/>
      <c r="M25" s="37" t="s">
        <v>76</v>
      </c>
      <c r="N25" s="22">
        <f>[1]集計A!W21</f>
        <v>9</v>
      </c>
      <c r="O25" s="38">
        <f>[1]集計A!X21</f>
        <v>6.4285714285714279E-2</v>
      </c>
      <c r="P25" s="39"/>
      <c r="Q25" s="39"/>
      <c r="R25" s="39"/>
      <c r="S25" s="39"/>
      <c r="T25" s="39"/>
      <c r="U25" s="39"/>
      <c r="V25" s="148" t="s">
        <v>77</v>
      </c>
      <c r="W25" s="77"/>
      <c r="X25" s="148">
        <v>143</v>
      </c>
      <c r="Y25" s="156">
        <v>16740.849999999999</v>
      </c>
      <c r="Z25" s="156">
        <v>764996</v>
      </c>
      <c r="AA25" s="156">
        <v>8957</v>
      </c>
      <c r="AB25" s="156">
        <v>699888</v>
      </c>
      <c r="AC25" s="156">
        <v>6685</v>
      </c>
      <c r="AD25" s="1"/>
      <c r="AE25"/>
    </row>
    <row r="26" spans="1:31" ht="20.100000000000001" customHeight="1" x14ac:dyDescent="0.2">
      <c r="A26" s="8"/>
      <c r="B26" s="29"/>
      <c r="C26" s="68" t="s">
        <v>78</v>
      </c>
      <c r="D26" s="69">
        <f>[1]R2中部!AG90</f>
        <v>1</v>
      </c>
      <c r="E26" s="69">
        <v>0</v>
      </c>
      <c r="F26" s="66">
        <f t="shared" si="0"/>
        <v>1</v>
      </c>
      <c r="G26" s="67">
        <v>1</v>
      </c>
      <c r="H26" s="35">
        <v>0</v>
      </c>
      <c r="I26" s="35">
        <v>1</v>
      </c>
      <c r="J26" s="36">
        <v>1</v>
      </c>
      <c r="K26" s="23"/>
      <c r="L26" s="29"/>
      <c r="M26" s="41" t="s">
        <v>79</v>
      </c>
      <c r="N26" s="44">
        <f>[1]集計A!W22</f>
        <v>4</v>
      </c>
      <c r="O26" s="45">
        <f>[1]集計A!X22</f>
        <v>2.8571428571428571E-2</v>
      </c>
      <c r="P26" s="39"/>
      <c r="Q26" s="39"/>
      <c r="R26" s="39"/>
      <c r="S26" s="39"/>
      <c r="T26" s="39"/>
      <c r="U26" s="39"/>
      <c r="V26" s="145"/>
      <c r="W26" s="79"/>
      <c r="X26" s="145"/>
      <c r="Y26" s="157"/>
      <c r="Z26" s="157"/>
      <c r="AA26" s="157"/>
      <c r="AB26" s="157"/>
      <c r="AC26" s="157"/>
      <c r="AD26" s="1"/>
      <c r="AE26"/>
    </row>
    <row r="27" spans="1:31" ht="20.100000000000001" customHeight="1" x14ac:dyDescent="0.2">
      <c r="A27" s="8"/>
      <c r="B27" s="29"/>
      <c r="C27" s="68" t="s">
        <v>80</v>
      </c>
      <c r="D27" s="69">
        <f>[1]R2中部!AO90</f>
        <v>1</v>
      </c>
      <c r="E27" s="69">
        <v>1</v>
      </c>
      <c r="F27" s="66">
        <f t="shared" si="0"/>
        <v>0</v>
      </c>
      <c r="G27" s="67">
        <v>2</v>
      </c>
      <c r="H27" s="35">
        <v>1</v>
      </c>
      <c r="I27" s="35">
        <v>1</v>
      </c>
      <c r="J27" s="36">
        <v>2</v>
      </c>
      <c r="K27" s="23"/>
      <c r="L27" s="29"/>
      <c r="M27" s="41" t="s">
        <v>81</v>
      </c>
      <c r="N27" s="44">
        <f>[1]集計A!W23</f>
        <v>12</v>
      </c>
      <c r="O27" s="45">
        <f>[1]集計A!X23</f>
        <v>8.5714285714285715E-2</v>
      </c>
      <c r="P27" s="39"/>
      <c r="Q27" s="39"/>
      <c r="R27" s="39"/>
      <c r="S27" s="82"/>
      <c r="T27" s="39"/>
      <c r="U27" s="39"/>
      <c r="V27" s="148" t="s">
        <v>82</v>
      </c>
      <c r="W27" s="77"/>
      <c r="X27" s="158">
        <v>138</v>
      </c>
      <c r="Y27" s="159">
        <v>14480.85</v>
      </c>
      <c r="Z27" s="159">
        <v>709839</v>
      </c>
      <c r="AA27" s="159">
        <v>7905</v>
      </c>
      <c r="AB27" s="159">
        <v>651787</v>
      </c>
      <c r="AC27" s="159">
        <v>5887</v>
      </c>
      <c r="AD27" s="1"/>
      <c r="AE27"/>
    </row>
    <row r="28" spans="1:31" ht="20.100000000000001" customHeight="1" x14ac:dyDescent="0.2">
      <c r="A28" s="8"/>
      <c r="B28" s="29"/>
      <c r="C28" s="68" t="s">
        <v>83</v>
      </c>
      <c r="D28" s="69">
        <f>[1]R2中部!AP90</f>
        <v>5</v>
      </c>
      <c r="E28" s="69">
        <v>0</v>
      </c>
      <c r="F28" s="66">
        <f t="shared" si="0"/>
        <v>5</v>
      </c>
      <c r="G28" s="67">
        <v>4</v>
      </c>
      <c r="H28" s="35">
        <v>0</v>
      </c>
      <c r="I28" s="35">
        <v>4</v>
      </c>
      <c r="J28" s="36">
        <v>5</v>
      </c>
      <c r="K28" s="23"/>
      <c r="L28" s="29"/>
      <c r="M28" s="41" t="s">
        <v>84</v>
      </c>
      <c r="N28" s="44">
        <f>[1]集計A!W24</f>
        <v>15</v>
      </c>
      <c r="O28" s="45">
        <f>[1]集計A!X24</f>
        <v>0.10714285714285714</v>
      </c>
      <c r="P28" s="39"/>
      <c r="Q28" s="39"/>
      <c r="R28" s="39"/>
      <c r="S28" s="82"/>
      <c r="T28" s="39"/>
      <c r="U28" s="39"/>
      <c r="V28" s="145"/>
      <c r="W28" s="79"/>
      <c r="X28" s="158"/>
      <c r="Y28" s="159"/>
      <c r="Z28" s="159"/>
      <c r="AA28" s="159"/>
      <c r="AB28" s="159"/>
      <c r="AC28" s="159"/>
      <c r="AD28" s="1"/>
      <c r="AE28"/>
    </row>
    <row r="29" spans="1:31" ht="20.100000000000001" customHeight="1" x14ac:dyDescent="0.2">
      <c r="A29" s="8"/>
      <c r="B29" s="29"/>
      <c r="C29" s="83" t="s">
        <v>85</v>
      </c>
      <c r="D29" s="84">
        <f>[1]R2中部!AN90</f>
        <v>2</v>
      </c>
      <c r="E29" s="84">
        <v>1</v>
      </c>
      <c r="F29" s="57">
        <f t="shared" si="0"/>
        <v>1</v>
      </c>
      <c r="G29" s="67">
        <v>2</v>
      </c>
      <c r="H29" s="70">
        <v>0</v>
      </c>
      <c r="I29" s="70">
        <v>2</v>
      </c>
      <c r="J29" s="66">
        <v>1</v>
      </c>
      <c r="K29" s="23"/>
      <c r="L29" s="29"/>
      <c r="M29" s="41" t="s">
        <v>86</v>
      </c>
      <c r="N29" s="44">
        <f>[1]集計A!W25</f>
        <v>24</v>
      </c>
      <c r="O29" s="45">
        <f>[1]集計A!X25</f>
        <v>0.17142857142857143</v>
      </c>
      <c r="P29" s="39"/>
      <c r="Q29" s="39"/>
      <c r="R29" s="39"/>
      <c r="S29" s="82"/>
      <c r="T29" s="39"/>
      <c r="U29" s="39"/>
      <c r="V29" s="148" t="s">
        <v>87</v>
      </c>
      <c r="W29" s="77"/>
      <c r="X29" s="160">
        <v>145</v>
      </c>
      <c r="Y29" s="161">
        <v>13607.4</v>
      </c>
      <c r="Z29" s="161">
        <v>512848</v>
      </c>
      <c r="AA29" s="161">
        <v>6569</v>
      </c>
      <c r="AB29" s="159">
        <v>450014</v>
      </c>
      <c r="AC29" s="159">
        <v>4169</v>
      </c>
      <c r="AD29" s="1"/>
      <c r="AE29"/>
    </row>
    <row r="30" spans="1:31" ht="20.100000000000001" customHeight="1" x14ac:dyDescent="0.2">
      <c r="A30" s="8"/>
      <c r="B30" s="51"/>
      <c r="C30" s="85" t="s">
        <v>59</v>
      </c>
      <c r="D30" s="61">
        <f>SUM(D19:D29)</f>
        <v>54</v>
      </c>
      <c r="E30" s="61">
        <f t="shared" ref="E30:F30" si="3">SUM(E19:E29)</f>
        <v>7</v>
      </c>
      <c r="F30" s="61">
        <f t="shared" si="3"/>
        <v>47</v>
      </c>
      <c r="G30" s="86">
        <v>63</v>
      </c>
      <c r="H30" s="87">
        <v>7</v>
      </c>
      <c r="I30" s="88">
        <v>56</v>
      </c>
      <c r="J30" s="11">
        <v>54</v>
      </c>
      <c r="K30" s="23"/>
      <c r="L30" s="29"/>
      <c r="M30" s="41" t="s">
        <v>88</v>
      </c>
      <c r="N30" s="70">
        <f>[1]集計A!W26</f>
        <v>28</v>
      </c>
      <c r="O30" s="48">
        <f>[1]集計A!X26</f>
        <v>0.2</v>
      </c>
      <c r="P30" s="39"/>
      <c r="Q30" s="39"/>
      <c r="R30" s="39"/>
      <c r="S30" s="82"/>
      <c r="T30" s="39"/>
      <c r="U30" s="39"/>
      <c r="V30" s="145"/>
      <c r="W30" s="79"/>
      <c r="X30" s="160"/>
      <c r="Y30" s="161"/>
      <c r="Z30" s="161"/>
      <c r="AA30" s="161"/>
      <c r="AB30" s="159"/>
      <c r="AC30" s="159"/>
      <c r="AD30" s="1"/>
      <c r="AE30"/>
    </row>
    <row r="31" spans="1:31" ht="20.100000000000001" customHeight="1" x14ac:dyDescent="0.2">
      <c r="A31" s="8"/>
      <c r="B31" s="14" t="s">
        <v>89</v>
      </c>
      <c r="C31" s="64" t="s">
        <v>90</v>
      </c>
      <c r="D31" s="69">
        <f>[1]R2南河内!AH66</f>
        <v>2</v>
      </c>
      <c r="E31" s="69">
        <v>1</v>
      </c>
      <c r="F31" s="66">
        <f t="shared" si="0"/>
        <v>1</v>
      </c>
      <c r="G31" s="67">
        <v>2</v>
      </c>
      <c r="H31" s="35">
        <v>1</v>
      </c>
      <c r="I31" s="35">
        <v>1</v>
      </c>
      <c r="J31" s="35">
        <v>2</v>
      </c>
      <c r="K31" s="23"/>
      <c r="L31" s="29"/>
      <c r="M31" s="29" t="s">
        <v>91</v>
      </c>
      <c r="N31" s="42">
        <f>[1]集計A!W27</f>
        <v>24</v>
      </c>
      <c r="O31" s="48">
        <f>[1]集計A!X27</f>
        <v>0.17142857142857143</v>
      </c>
      <c r="P31" s="39"/>
      <c r="Q31" s="39"/>
      <c r="R31" s="39"/>
      <c r="S31" s="82"/>
      <c r="T31" s="39"/>
      <c r="U31" s="39"/>
      <c r="V31" s="148" t="s">
        <v>92</v>
      </c>
      <c r="W31" s="77"/>
      <c r="X31" s="160">
        <v>141</v>
      </c>
      <c r="Y31" s="161">
        <v>13117</v>
      </c>
      <c r="Z31" s="161">
        <v>508293</v>
      </c>
      <c r="AA31" s="161">
        <v>5800</v>
      </c>
      <c r="AB31" s="162"/>
      <c r="AC31" s="162"/>
      <c r="AD31" s="1"/>
      <c r="AE31"/>
    </row>
    <row r="32" spans="1:31" ht="20.100000000000001" customHeight="1" x14ac:dyDescent="0.2">
      <c r="A32" s="8"/>
      <c r="B32" s="29"/>
      <c r="C32" s="68" t="s">
        <v>93</v>
      </c>
      <c r="D32" s="69">
        <f>[1]R2南河内!AI66</f>
        <v>5</v>
      </c>
      <c r="E32" s="69">
        <v>1</v>
      </c>
      <c r="F32" s="36">
        <f t="shared" si="0"/>
        <v>4</v>
      </c>
      <c r="G32" s="67">
        <v>5</v>
      </c>
      <c r="H32" s="35">
        <v>1</v>
      </c>
      <c r="I32" s="35">
        <v>4</v>
      </c>
      <c r="J32" s="36">
        <v>4</v>
      </c>
      <c r="K32" s="23"/>
      <c r="L32" s="29"/>
      <c r="M32" s="46" t="s">
        <v>94</v>
      </c>
      <c r="N32" s="74">
        <f>[1]集計A!W28</f>
        <v>24</v>
      </c>
      <c r="O32" s="48">
        <f>[1]集計A!X28</f>
        <v>0.17142857142857143</v>
      </c>
      <c r="P32" s="39"/>
      <c r="Q32" s="39"/>
      <c r="R32" s="39"/>
      <c r="S32" s="82"/>
      <c r="T32" s="39"/>
      <c r="U32" s="39"/>
      <c r="V32" s="145"/>
      <c r="W32" s="79"/>
      <c r="X32" s="160"/>
      <c r="Y32" s="161"/>
      <c r="Z32" s="161"/>
      <c r="AA32" s="161"/>
      <c r="AB32" s="162"/>
      <c r="AC32" s="162"/>
      <c r="AD32" s="1"/>
      <c r="AE32"/>
    </row>
    <row r="33" spans="1:31" ht="20.100000000000001" customHeight="1" x14ac:dyDescent="0.2">
      <c r="A33" s="8"/>
      <c r="B33" s="29"/>
      <c r="C33" s="68" t="s">
        <v>95</v>
      </c>
      <c r="D33" s="69">
        <f>[1]R2南河内!AJ66</f>
        <v>2</v>
      </c>
      <c r="E33" s="69">
        <v>0</v>
      </c>
      <c r="F33" s="70">
        <f t="shared" si="0"/>
        <v>2</v>
      </c>
      <c r="G33" s="67">
        <v>2</v>
      </c>
      <c r="H33" s="35">
        <v>0</v>
      </c>
      <c r="I33" s="35">
        <v>2</v>
      </c>
      <c r="J33" s="36">
        <v>2</v>
      </c>
      <c r="K33" s="23"/>
      <c r="L33" s="166" t="s">
        <v>96</v>
      </c>
      <c r="M33" s="89" t="s">
        <v>16</v>
      </c>
      <c r="N33" s="22">
        <f>[1]集計A!W29</f>
        <v>126</v>
      </c>
      <c r="O33" s="90"/>
      <c r="P33" s="91"/>
      <c r="Q33" s="91"/>
      <c r="R33" s="91"/>
      <c r="S33" s="92"/>
      <c r="T33" s="91"/>
      <c r="U33" s="91"/>
      <c r="V33" s="148" t="s">
        <v>97</v>
      </c>
      <c r="W33" s="77"/>
      <c r="X33" s="160">
        <v>138</v>
      </c>
      <c r="Y33" s="161">
        <v>11774</v>
      </c>
      <c r="Z33" s="161">
        <v>426497</v>
      </c>
      <c r="AA33" s="161">
        <v>5075</v>
      </c>
      <c r="AB33" s="162"/>
      <c r="AC33" s="162"/>
      <c r="AD33"/>
      <c r="AE33"/>
    </row>
    <row r="34" spans="1:31" ht="20.100000000000001" customHeight="1" x14ac:dyDescent="0.2">
      <c r="A34" s="8"/>
      <c r="B34" s="29"/>
      <c r="C34" s="68" t="s">
        <v>98</v>
      </c>
      <c r="D34" s="69">
        <f>[1]R2南河内!AK66</f>
        <v>2</v>
      </c>
      <c r="E34" s="69">
        <v>0</v>
      </c>
      <c r="F34" s="36">
        <f t="shared" si="0"/>
        <v>2</v>
      </c>
      <c r="G34" s="67">
        <v>3</v>
      </c>
      <c r="H34" s="35">
        <v>0</v>
      </c>
      <c r="I34" s="35">
        <v>3</v>
      </c>
      <c r="J34" s="36">
        <v>2</v>
      </c>
      <c r="K34" s="23"/>
      <c r="L34" s="167"/>
      <c r="M34" s="93" t="s">
        <v>57</v>
      </c>
      <c r="N34" s="22">
        <f>[1]集計A!W30</f>
        <v>80</v>
      </c>
      <c r="O34" s="17">
        <f>[1]集計A!X30</f>
        <v>0.63492063492063489</v>
      </c>
      <c r="P34" s="91"/>
      <c r="Q34" s="91"/>
      <c r="R34" s="91"/>
      <c r="S34" s="92"/>
      <c r="T34" s="91"/>
      <c r="U34" s="91"/>
      <c r="V34" s="145"/>
      <c r="W34" s="79"/>
      <c r="X34" s="160"/>
      <c r="Y34" s="161"/>
      <c r="Z34" s="161"/>
      <c r="AA34" s="161"/>
      <c r="AB34" s="162"/>
      <c r="AC34" s="162"/>
      <c r="AD34"/>
      <c r="AE34"/>
    </row>
    <row r="35" spans="1:31" ht="20.100000000000001" customHeight="1" x14ac:dyDescent="0.2">
      <c r="A35" s="8"/>
      <c r="B35" s="29"/>
      <c r="C35" s="68" t="s">
        <v>99</v>
      </c>
      <c r="D35" s="69">
        <f>[1]R2南河内!AL66</f>
        <v>1</v>
      </c>
      <c r="E35" s="69">
        <v>0</v>
      </c>
      <c r="F35" s="70">
        <f t="shared" si="0"/>
        <v>1</v>
      </c>
      <c r="G35" s="67">
        <v>4</v>
      </c>
      <c r="H35" s="35">
        <v>1</v>
      </c>
      <c r="I35" s="35">
        <v>3</v>
      </c>
      <c r="J35" s="36">
        <v>1</v>
      </c>
      <c r="K35" s="23"/>
      <c r="L35" s="168"/>
      <c r="M35" s="94" t="s">
        <v>61</v>
      </c>
      <c r="N35" s="74">
        <f>[1]集計A!W31</f>
        <v>46</v>
      </c>
      <c r="O35" s="95">
        <f>[1]集計A!X31</f>
        <v>0.36507936507936506</v>
      </c>
      <c r="P35" s="91"/>
      <c r="Q35" s="91"/>
      <c r="R35" s="91"/>
      <c r="S35" s="92"/>
      <c r="T35" s="91"/>
      <c r="U35" s="91"/>
      <c r="V35" s="148" t="s">
        <v>100</v>
      </c>
      <c r="W35" s="77"/>
      <c r="X35" s="160">
        <v>134</v>
      </c>
      <c r="Y35" s="161">
        <v>8992.75</v>
      </c>
      <c r="Z35" s="161">
        <v>224855</v>
      </c>
      <c r="AA35" s="161">
        <v>3987</v>
      </c>
      <c r="AB35" s="162"/>
      <c r="AC35" s="162"/>
      <c r="AD35"/>
      <c r="AE35"/>
    </row>
    <row r="36" spans="1:31" ht="20.100000000000001" customHeight="1" x14ac:dyDescent="0.2">
      <c r="A36" s="8"/>
      <c r="B36" s="29"/>
      <c r="C36" s="68" t="s">
        <v>101</v>
      </c>
      <c r="D36" s="69">
        <f>[1]R2南河内!AM66</f>
        <v>2</v>
      </c>
      <c r="E36" s="69">
        <v>0</v>
      </c>
      <c r="F36" s="66">
        <f t="shared" si="0"/>
        <v>2</v>
      </c>
      <c r="G36" s="67">
        <v>2</v>
      </c>
      <c r="H36" s="35">
        <v>0</v>
      </c>
      <c r="I36" s="35">
        <v>2</v>
      </c>
      <c r="J36" s="36">
        <v>2</v>
      </c>
      <c r="K36" s="23"/>
      <c r="L36" s="169" t="s">
        <v>102</v>
      </c>
      <c r="M36" s="97" t="s">
        <v>16</v>
      </c>
      <c r="N36" s="22">
        <f>[1]集計A!W32</f>
        <v>114</v>
      </c>
      <c r="O36" s="98"/>
      <c r="P36" s="91"/>
      <c r="Q36" s="91"/>
      <c r="R36" s="91"/>
      <c r="S36" s="92"/>
      <c r="T36" s="91"/>
      <c r="U36" s="91"/>
      <c r="V36" s="145"/>
      <c r="W36" s="79"/>
      <c r="X36" s="160"/>
      <c r="Y36" s="161"/>
      <c r="Z36" s="161"/>
      <c r="AA36" s="161"/>
      <c r="AB36" s="162"/>
      <c r="AC36" s="162"/>
      <c r="AD36"/>
      <c r="AE36"/>
    </row>
    <row r="37" spans="1:31" ht="20.100000000000001" customHeight="1" x14ac:dyDescent="0.2">
      <c r="A37" s="8"/>
      <c r="B37" s="29"/>
      <c r="C37" s="68" t="s">
        <v>103</v>
      </c>
      <c r="D37" s="69">
        <f>[1]R2南河内!AN66</f>
        <v>1</v>
      </c>
      <c r="E37" s="69">
        <v>0</v>
      </c>
      <c r="F37" s="66">
        <f t="shared" si="0"/>
        <v>1</v>
      </c>
      <c r="G37" s="67">
        <v>1</v>
      </c>
      <c r="H37" s="35">
        <v>0</v>
      </c>
      <c r="I37" s="35">
        <v>1</v>
      </c>
      <c r="J37" s="36">
        <v>1</v>
      </c>
      <c r="K37" s="23"/>
      <c r="L37" s="170"/>
      <c r="M37" s="100" t="s">
        <v>57</v>
      </c>
      <c r="N37" s="22">
        <f>[1]集計A!W33</f>
        <v>34</v>
      </c>
      <c r="O37" s="101">
        <f>[1]集計A!X33</f>
        <v>0.2982456140350877</v>
      </c>
      <c r="P37" s="91"/>
      <c r="Q37" s="91"/>
      <c r="R37" s="91"/>
      <c r="S37" s="92"/>
      <c r="T37" s="91"/>
      <c r="U37" s="91"/>
      <c r="V37" s="148" t="s">
        <v>104</v>
      </c>
      <c r="W37" s="77"/>
      <c r="X37" s="160">
        <v>130</v>
      </c>
      <c r="Y37" s="161">
        <v>7978.3</v>
      </c>
      <c r="Z37" s="161">
        <v>180244</v>
      </c>
      <c r="AA37" s="161">
        <v>3035</v>
      </c>
      <c r="AB37" s="162"/>
      <c r="AC37" s="162"/>
      <c r="AD37"/>
      <c r="AE37"/>
    </row>
    <row r="38" spans="1:31" ht="20.100000000000001" customHeight="1" x14ac:dyDescent="0.2">
      <c r="A38" s="8"/>
      <c r="B38" s="29"/>
      <c r="C38" s="83" t="s">
        <v>105</v>
      </c>
      <c r="D38" s="102">
        <f>[1]R2南河内!AO66</f>
        <v>1</v>
      </c>
      <c r="E38" s="102">
        <v>0</v>
      </c>
      <c r="F38" s="36">
        <f t="shared" si="0"/>
        <v>1</v>
      </c>
      <c r="G38" s="13">
        <v>1</v>
      </c>
      <c r="H38" s="70">
        <v>0</v>
      </c>
      <c r="I38" s="35">
        <v>1</v>
      </c>
      <c r="J38" s="66">
        <v>1</v>
      </c>
      <c r="K38" s="23"/>
      <c r="L38" s="171"/>
      <c r="M38" s="94" t="s">
        <v>61</v>
      </c>
      <c r="N38" s="74">
        <f>[1]集計A!W34</f>
        <v>80</v>
      </c>
      <c r="O38" s="104">
        <f>[1]集計A!X34</f>
        <v>0.70175438596491224</v>
      </c>
      <c r="P38" s="91"/>
      <c r="Q38" s="91"/>
      <c r="R38" s="91"/>
      <c r="S38" s="92"/>
      <c r="T38" s="91"/>
      <c r="U38" s="91"/>
      <c r="V38" s="145"/>
      <c r="W38" s="79"/>
      <c r="X38" s="160"/>
      <c r="Y38" s="161"/>
      <c r="Z38" s="161"/>
      <c r="AA38" s="161"/>
      <c r="AB38" s="162"/>
      <c r="AC38" s="162"/>
      <c r="AD38"/>
      <c r="AE38"/>
    </row>
    <row r="39" spans="1:31" ht="20.100000000000001" customHeight="1" x14ac:dyDescent="0.2">
      <c r="A39" s="8"/>
      <c r="B39" s="29"/>
      <c r="C39" s="55" t="s">
        <v>106</v>
      </c>
      <c r="D39" s="84">
        <f>[1]R2南河内!AP66</f>
        <v>1</v>
      </c>
      <c r="E39" s="84">
        <v>0</v>
      </c>
      <c r="F39" s="62">
        <f t="shared" si="0"/>
        <v>1</v>
      </c>
      <c r="G39" s="105">
        <v>1</v>
      </c>
      <c r="H39" s="57">
        <v>0</v>
      </c>
      <c r="I39" s="70">
        <v>1</v>
      </c>
      <c r="J39" s="106">
        <v>0</v>
      </c>
      <c r="K39" s="23"/>
      <c r="L39" s="96" t="s">
        <v>107</v>
      </c>
      <c r="M39" s="97" t="s">
        <v>16</v>
      </c>
      <c r="N39" s="22">
        <f>[1]集計A!W35</f>
        <v>104</v>
      </c>
      <c r="O39" s="98"/>
      <c r="P39" s="91"/>
      <c r="Q39" s="91"/>
      <c r="R39" s="91"/>
      <c r="S39" s="92"/>
      <c r="T39" s="91"/>
      <c r="U39" s="91"/>
      <c r="V39" s="2"/>
      <c r="W39" s="2"/>
      <c r="X39" s="2"/>
      <c r="Y39" s="2"/>
      <c r="Z39" s="2"/>
      <c r="AA39" s="2"/>
      <c r="AB39" s="2"/>
      <c r="AC39" s="1"/>
      <c r="AD39"/>
      <c r="AE39"/>
    </row>
    <row r="40" spans="1:31" ht="20.100000000000001" customHeight="1" x14ac:dyDescent="0.2">
      <c r="A40" s="8"/>
      <c r="B40" s="51"/>
      <c r="C40" s="85" t="s">
        <v>59</v>
      </c>
      <c r="D40" s="61">
        <f>SUM(D31:D39)</f>
        <v>17</v>
      </c>
      <c r="E40" s="61">
        <f t="shared" ref="E40:F40" si="4">SUM(E31:E39)</f>
        <v>2</v>
      </c>
      <c r="F40" s="61">
        <f t="shared" si="4"/>
        <v>15</v>
      </c>
      <c r="G40" s="11">
        <v>21</v>
      </c>
      <c r="H40" s="11">
        <v>3</v>
      </c>
      <c r="I40" s="88">
        <v>18</v>
      </c>
      <c r="J40" s="11">
        <v>15</v>
      </c>
      <c r="K40" s="23"/>
      <c r="L40" s="99"/>
      <c r="M40" s="100" t="s">
        <v>57</v>
      </c>
      <c r="N40" s="22">
        <f>[1]集計A!W36</f>
        <v>26</v>
      </c>
      <c r="O40" s="101">
        <f>[1]集計A!X36</f>
        <v>0.25</v>
      </c>
      <c r="P40" s="107"/>
      <c r="Q40" s="107"/>
      <c r="R40" s="107"/>
      <c r="S40" s="108"/>
      <c r="T40" s="107"/>
      <c r="U40" s="107"/>
      <c r="V40" s="2"/>
      <c r="W40" s="2"/>
      <c r="X40" s="2"/>
      <c r="Y40" s="2"/>
      <c r="Z40" s="2"/>
      <c r="AA40" s="2"/>
      <c r="AB40" s="2"/>
      <c r="AC40" s="1"/>
      <c r="AD40"/>
      <c r="AE40"/>
    </row>
    <row r="41" spans="1:31" ht="20.100000000000001" customHeight="1" x14ac:dyDescent="0.2">
      <c r="A41" s="8"/>
      <c r="B41" s="14" t="s">
        <v>108</v>
      </c>
      <c r="C41" s="64" t="s">
        <v>109</v>
      </c>
      <c r="D41" s="69">
        <f>[1]R2泉州!AI91</f>
        <v>27</v>
      </c>
      <c r="E41" s="69">
        <v>16</v>
      </c>
      <c r="F41" s="69">
        <f>D41-E41</f>
        <v>11</v>
      </c>
      <c r="G41" s="67">
        <v>27</v>
      </c>
      <c r="H41" s="35">
        <v>0</v>
      </c>
      <c r="I41" s="35">
        <v>27</v>
      </c>
      <c r="J41" s="35">
        <v>9</v>
      </c>
      <c r="K41" s="2"/>
      <c r="L41" s="103"/>
      <c r="M41" s="109" t="s">
        <v>61</v>
      </c>
      <c r="N41" s="74">
        <f>[1]集計A!W37</f>
        <v>78</v>
      </c>
      <c r="O41" s="104">
        <f>[1]集計A!X37</f>
        <v>0.75</v>
      </c>
      <c r="P41" s="39"/>
      <c r="Q41" s="39"/>
      <c r="R41" s="39"/>
      <c r="S41" s="82"/>
      <c r="T41" s="39"/>
      <c r="U41" s="39"/>
      <c r="V41" s="2"/>
      <c r="W41" s="2"/>
      <c r="X41" s="2"/>
      <c r="Y41" s="2"/>
      <c r="Z41" s="2"/>
      <c r="AA41" s="2"/>
      <c r="AB41" s="2"/>
      <c r="AC41" s="1"/>
      <c r="AD41"/>
      <c r="AE41"/>
    </row>
    <row r="42" spans="1:31" ht="20.100000000000001" customHeight="1" x14ac:dyDescent="0.2">
      <c r="A42" s="8"/>
      <c r="B42" s="29"/>
      <c r="C42" s="68" t="s">
        <v>110</v>
      </c>
      <c r="D42" s="69">
        <f>[1]R2泉州!AJ91</f>
        <v>3</v>
      </c>
      <c r="E42" s="69">
        <v>0</v>
      </c>
      <c r="F42" s="69">
        <f>D42-E42</f>
        <v>3</v>
      </c>
      <c r="G42" s="67">
        <v>4</v>
      </c>
      <c r="H42" s="35">
        <v>0</v>
      </c>
      <c r="I42" s="35">
        <v>4</v>
      </c>
      <c r="J42" s="36">
        <v>4</v>
      </c>
      <c r="K42" s="110"/>
      <c r="L42" s="111" t="s">
        <v>111</v>
      </c>
      <c r="M42" s="49" t="s">
        <v>47</v>
      </c>
      <c r="N42" s="26">
        <f>[1]集計A!W38</f>
        <v>135</v>
      </c>
      <c r="O42" s="112"/>
      <c r="P42" s="39"/>
      <c r="Q42" s="39"/>
      <c r="R42" s="39"/>
      <c r="S42" s="82"/>
      <c r="T42" s="39"/>
      <c r="U42" s="39"/>
      <c r="V42" s="2"/>
      <c r="W42" s="2"/>
      <c r="X42" s="113"/>
      <c r="Y42" s="2"/>
      <c r="Z42" s="2"/>
      <c r="AA42" s="2"/>
      <c r="AB42" s="2"/>
      <c r="AC42" s="1"/>
      <c r="AD42"/>
      <c r="AE42"/>
    </row>
    <row r="43" spans="1:31" ht="20.100000000000001" customHeight="1" x14ac:dyDescent="0.2">
      <c r="A43" s="8"/>
      <c r="B43" s="29"/>
      <c r="C43" s="68" t="s">
        <v>112</v>
      </c>
      <c r="D43" s="69">
        <v>0</v>
      </c>
      <c r="E43" s="69">
        <v>0</v>
      </c>
      <c r="F43" s="69">
        <f t="shared" ref="F43:F50" si="5">D43-E43</f>
        <v>0</v>
      </c>
      <c r="G43" s="67">
        <v>0</v>
      </c>
      <c r="H43" s="35">
        <v>0</v>
      </c>
      <c r="I43" s="35">
        <v>0</v>
      </c>
      <c r="J43" s="36">
        <v>0</v>
      </c>
      <c r="K43" s="2"/>
      <c r="L43" s="114" t="s">
        <v>113</v>
      </c>
      <c r="M43" s="37" t="s">
        <v>114</v>
      </c>
      <c r="N43" s="26">
        <f>[1]集計A!W39</f>
        <v>52</v>
      </c>
      <c r="O43" s="38">
        <f>[1]集計A!X39</f>
        <v>0.38518518518518519</v>
      </c>
      <c r="P43" s="39"/>
      <c r="Q43" s="39"/>
      <c r="R43" s="39"/>
      <c r="S43" s="82"/>
      <c r="T43" s="39"/>
      <c r="U43" s="39"/>
      <c r="V43" s="2"/>
      <c r="W43" s="2"/>
      <c r="X43" s="2"/>
      <c r="Y43" s="2"/>
      <c r="Z43" s="2"/>
      <c r="AA43" s="2"/>
      <c r="AB43" s="2"/>
      <c r="AC43" s="1"/>
      <c r="AD43"/>
      <c r="AE43"/>
    </row>
    <row r="44" spans="1:31" ht="20.100000000000001" customHeight="1" x14ac:dyDescent="0.2">
      <c r="A44" s="8"/>
      <c r="B44" s="29"/>
      <c r="C44" s="68" t="s">
        <v>115</v>
      </c>
      <c r="D44" s="69">
        <f>[1]R2泉州!AK91</f>
        <v>4</v>
      </c>
      <c r="E44" s="69">
        <v>1</v>
      </c>
      <c r="F44" s="69">
        <f t="shared" si="5"/>
        <v>3</v>
      </c>
      <c r="G44" s="67">
        <v>4</v>
      </c>
      <c r="H44" s="35">
        <v>1</v>
      </c>
      <c r="I44" s="35">
        <v>3</v>
      </c>
      <c r="J44" s="36">
        <v>4</v>
      </c>
      <c r="K44" s="110"/>
      <c r="L44" s="115"/>
      <c r="M44" s="41" t="s">
        <v>116</v>
      </c>
      <c r="N44" s="116">
        <f>[1]集計A!W40</f>
        <v>37</v>
      </c>
      <c r="O44" s="45">
        <f>[1]集計A!X40</f>
        <v>0.27407407407407408</v>
      </c>
      <c r="P44" s="39"/>
      <c r="Q44" s="39"/>
      <c r="R44" s="39"/>
      <c r="S44" s="82"/>
      <c r="T44" s="39"/>
      <c r="U44" s="39"/>
      <c r="V44" s="2"/>
      <c r="W44" s="2"/>
      <c r="X44" s="2"/>
      <c r="Y44" s="2"/>
      <c r="Z44" s="2"/>
      <c r="AA44" s="2"/>
      <c r="AB44" s="2"/>
      <c r="AC44" s="1"/>
      <c r="AD44"/>
      <c r="AE44"/>
    </row>
    <row r="45" spans="1:31" ht="20.100000000000001" customHeight="1" x14ac:dyDescent="0.2">
      <c r="A45" s="8"/>
      <c r="B45" s="29"/>
      <c r="C45" s="68" t="s">
        <v>117</v>
      </c>
      <c r="D45" s="69">
        <f>[1]R2泉州!AL91</f>
        <v>3</v>
      </c>
      <c r="E45" s="69">
        <v>0</v>
      </c>
      <c r="F45" s="69">
        <f t="shared" si="5"/>
        <v>3</v>
      </c>
      <c r="G45" s="67">
        <v>4</v>
      </c>
      <c r="H45" s="35">
        <v>0</v>
      </c>
      <c r="I45" s="35">
        <v>4</v>
      </c>
      <c r="J45" s="36">
        <v>4</v>
      </c>
      <c r="K45" s="117"/>
      <c r="L45" s="115"/>
      <c r="M45" s="41" t="s">
        <v>118</v>
      </c>
      <c r="N45" s="116">
        <f>[1]集計A!W41</f>
        <v>17</v>
      </c>
      <c r="O45" s="45">
        <f>[1]集計A!X41</f>
        <v>0.12592592592592591</v>
      </c>
      <c r="P45" s="39"/>
      <c r="Q45" s="39"/>
      <c r="R45" s="39"/>
      <c r="S45" s="39"/>
      <c r="T45" s="39"/>
      <c r="U45" s="39"/>
      <c r="V45" s="2"/>
      <c r="W45" s="2"/>
      <c r="X45" s="2"/>
      <c r="Y45" s="2"/>
      <c r="Z45" s="2"/>
      <c r="AA45" s="2"/>
      <c r="AB45" s="2"/>
      <c r="AC45" s="1"/>
      <c r="AD45"/>
      <c r="AE45"/>
    </row>
    <row r="46" spans="1:31" ht="20.100000000000001" customHeight="1" x14ac:dyDescent="0.2">
      <c r="A46" s="8"/>
      <c r="B46" s="29"/>
      <c r="C46" s="68" t="s">
        <v>119</v>
      </c>
      <c r="D46" s="69">
        <f>[1]R2泉州!AM91</f>
        <v>1</v>
      </c>
      <c r="E46" s="69">
        <v>0</v>
      </c>
      <c r="F46" s="69">
        <f t="shared" si="5"/>
        <v>1</v>
      </c>
      <c r="G46" s="67">
        <v>1</v>
      </c>
      <c r="H46" s="35">
        <v>0</v>
      </c>
      <c r="I46" s="35">
        <v>1</v>
      </c>
      <c r="J46" s="35">
        <v>1</v>
      </c>
      <c r="K46" s="117"/>
      <c r="L46" s="115"/>
      <c r="M46" s="41" t="s">
        <v>120</v>
      </c>
      <c r="N46" s="116">
        <f>[1]集計A!W42</f>
        <v>7</v>
      </c>
      <c r="O46" s="45">
        <f>[1]集計A!X42</f>
        <v>5.185185185185185E-2</v>
      </c>
      <c r="P46" s="39"/>
      <c r="Q46" s="39"/>
      <c r="R46" s="39"/>
      <c r="S46" s="39"/>
      <c r="T46" s="39"/>
      <c r="U46" s="39"/>
      <c r="V46" s="2"/>
      <c r="W46" s="2"/>
      <c r="X46" s="2"/>
      <c r="Y46" s="2"/>
      <c r="Z46" s="2"/>
      <c r="AA46" s="2"/>
      <c r="AB46" s="2"/>
      <c r="AC46" s="1"/>
      <c r="AD46"/>
      <c r="AE46"/>
    </row>
    <row r="47" spans="1:31" ht="20.100000000000001" customHeight="1" x14ac:dyDescent="0.2">
      <c r="A47" s="8"/>
      <c r="B47" s="29"/>
      <c r="C47" s="68" t="s">
        <v>121</v>
      </c>
      <c r="D47" s="69">
        <f>[1]R2泉州!AN91</f>
        <v>1</v>
      </c>
      <c r="E47" s="69">
        <v>0</v>
      </c>
      <c r="F47" s="69">
        <f t="shared" si="5"/>
        <v>1</v>
      </c>
      <c r="G47" s="67">
        <v>1</v>
      </c>
      <c r="H47" s="35">
        <v>0</v>
      </c>
      <c r="I47" s="35">
        <v>1</v>
      </c>
      <c r="J47" s="36">
        <v>0</v>
      </c>
      <c r="K47" s="23"/>
      <c r="L47" s="115"/>
      <c r="M47" s="41" t="s">
        <v>122</v>
      </c>
      <c r="N47" s="116">
        <f>[1]集計A!W43</f>
        <v>10</v>
      </c>
      <c r="O47" s="45">
        <f>[1]集計A!X43</f>
        <v>7.407407407407407E-2</v>
      </c>
      <c r="P47" s="39"/>
      <c r="Q47" s="39"/>
      <c r="R47" s="39"/>
      <c r="S47" s="39"/>
      <c r="T47" s="39"/>
      <c r="U47" s="39"/>
      <c r="V47" s="2"/>
      <c r="W47" s="2"/>
      <c r="X47" s="2"/>
      <c r="Y47" s="2"/>
      <c r="Z47" s="2"/>
      <c r="AA47" s="2"/>
      <c r="AB47" s="2"/>
      <c r="AC47" s="1"/>
      <c r="AD47"/>
      <c r="AE47"/>
    </row>
    <row r="48" spans="1:31" ht="20.100000000000001" customHeight="1" x14ac:dyDescent="0.2">
      <c r="A48" s="8"/>
      <c r="B48" s="29"/>
      <c r="C48" s="68" t="s">
        <v>123</v>
      </c>
      <c r="D48" s="69">
        <f>[1]R2泉州!AO91</f>
        <v>1</v>
      </c>
      <c r="E48" s="69">
        <v>0</v>
      </c>
      <c r="F48" s="69">
        <f t="shared" si="5"/>
        <v>1</v>
      </c>
      <c r="G48" s="67">
        <v>1</v>
      </c>
      <c r="H48" s="35">
        <v>0</v>
      </c>
      <c r="I48" s="35">
        <v>1</v>
      </c>
      <c r="J48" s="36">
        <v>1</v>
      </c>
      <c r="K48" s="23"/>
      <c r="L48" s="115"/>
      <c r="M48" s="41" t="s">
        <v>124</v>
      </c>
      <c r="N48" s="116">
        <f>[1]集計A!W44</f>
        <v>4</v>
      </c>
      <c r="O48" s="45">
        <f>[1]集計A!X44</f>
        <v>2.9629629629629631E-2</v>
      </c>
      <c r="P48" s="39"/>
      <c r="Q48" s="39"/>
      <c r="R48" s="39"/>
      <c r="S48" s="39"/>
      <c r="T48" s="39"/>
      <c r="U48" s="39"/>
      <c r="V48" s="2"/>
      <c r="W48" s="2"/>
      <c r="X48" s="2"/>
      <c r="Y48" s="2"/>
      <c r="Z48" s="2"/>
      <c r="AA48" s="2"/>
      <c r="AB48" s="2"/>
      <c r="AC48" s="1"/>
      <c r="AD48"/>
      <c r="AE48"/>
    </row>
    <row r="49" spans="1:31" ht="20.100000000000001" customHeight="1" x14ac:dyDescent="0.2">
      <c r="A49" s="8"/>
      <c r="B49" s="29"/>
      <c r="C49" s="68" t="s">
        <v>125</v>
      </c>
      <c r="D49" s="69">
        <f>[1]R2泉州!AH91</f>
        <v>1</v>
      </c>
      <c r="E49" s="69">
        <v>0</v>
      </c>
      <c r="F49" s="69">
        <f t="shared" si="5"/>
        <v>1</v>
      </c>
      <c r="G49" s="67">
        <v>1</v>
      </c>
      <c r="H49" s="35">
        <v>0</v>
      </c>
      <c r="I49" s="35">
        <v>1</v>
      </c>
      <c r="J49" s="36">
        <v>1</v>
      </c>
      <c r="K49" s="23"/>
      <c r="L49" s="118"/>
      <c r="M49" s="46" t="s">
        <v>126</v>
      </c>
      <c r="N49" s="119">
        <f>[1]集計A!W45</f>
        <v>8</v>
      </c>
      <c r="O49" s="48">
        <f>[1]集計A!X45</f>
        <v>5.9259259259259262E-2</v>
      </c>
      <c r="P49" s="39"/>
      <c r="Q49" s="39"/>
      <c r="R49" s="39"/>
      <c r="S49" s="39"/>
      <c r="T49" s="39"/>
      <c r="U49" s="39"/>
      <c r="V49" s="2"/>
      <c r="W49" s="2"/>
      <c r="X49" s="2"/>
      <c r="Y49" s="2"/>
      <c r="Z49" s="2"/>
      <c r="AA49" s="2"/>
      <c r="AB49" s="2"/>
      <c r="AC49" s="1"/>
      <c r="AD49"/>
      <c r="AE49"/>
    </row>
    <row r="50" spans="1:31" ht="20.100000000000001" customHeight="1" x14ac:dyDescent="0.2">
      <c r="A50" s="8"/>
      <c r="B50" s="29"/>
      <c r="C50" s="68" t="s">
        <v>127</v>
      </c>
      <c r="D50" s="69">
        <v>0</v>
      </c>
      <c r="E50" s="69">
        <v>0</v>
      </c>
      <c r="F50" s="69">
        <f t="shared" si="5"/>
        <v>0</v>
      </c>
      <c r="G50" s="67">
        <v>0</v>
      </c>
      <c r="H50" s="35">
        <v>0</v>
      </c>
      <c r="I50" s="35">
        <v>0</v>
      </c>
      <c r="J50" s="36">
        <v>1</v>
      </c>
      <c r="K50" s="23"/>
      <c r="L50" s="18" t="s">
        <v>128</v>
      </c>
      <c r="M50" s="49" t="s">
        <v>129</v>
      </c>
      <c r="N50" s="26">
        <f>[1]集計A!W46</f>
        <v>10364</v>
      </c>
      <c r="O50" s="50"/>
      <c r="P50" s="39"/>
      <c r="Q50" s="39"/>
      <c r="R50" s="39"/>
      <c r="S50" s="39"/>
      <c r="T50" s="39"/>
      <c r="U50" s="39"/>
      <c r="V50" s="2"/>
      <c r="W50" s="2"/>
      <c r="X50" s="2"/>
      <c r="Y50" s="2"/>
      <c r="Z50" s="2"/>
      <c r="AA50" s="2"/>
      <c r="AB50" s="2"/>
      <c r="AC50" s="1"/>
      <c r="AD50"/>
      <c r="AE50"/>
    </row>
    <row r="51" spans="1:31" ht="20.100000000000001" customHeight="1" x14ac:dyDescent="0.2">
      <c r="A51" s="8"/>
      <c r="B51" s="51"/>
      <c r="C51" s="83" t="s">
        <v>130</v>
      </c>
      <c r="D51" s="84">
        <f>[1]R2泉州!AP91</f>
        <v>3</v>
      </c>
      <c r="E51" s="84">
        <v>0</v>
      </c>
      <c r="F51" s="84">
        <f>D51-E51</f>
        <v>3</v>
      </c>
      <c r="G51" s="67">
        <v>3</v>
      </c>
      <c r="H51" s="70">
        <v>0</v>
      </c>
      <c r="I51" s="70">
        <v>3</v>
      </c>
      <c r="J51" s="66">
        <v>2</v>
      </c>
      <c r="K51" s="23"/>
      <c r="L51" s="32"/>
      <c r="M51" s="15" t="s">
        <v>131</v>
      </c>
      <c r="N51" s="16">
        <f>[1]集計A!W47</f>
        <v>150</v>
      </c>
      <c r="O51" s="50"/>
      <c r="P51" s="39"/>
      <c r="Q51" s="39"/>
      <c r="R51" s="39"/>
      <c r="S51" s="39"/>
      <c r="T51" s="39"/>
      <c r="U51" s="39"/>
      <c r="V51" s="2"/>
      <c r="W51" s="2"/>
      <c r="X51" s="2"/>
      <c r="Y51" s="2"/>
      <c r="Z51" s="2"/>
      <c r="AA51" s="2"/>
      <c r="AB51" s="2"/>
      <c r="AC51" s="1"/>
      <c r="AD51"/>
      <c r="AE51"/>
    </row>
    <row r="52" spans="1:31" ht="20.100000000000001" customHeight="1" x14ac:dyDescent="0.2">
      <c r="A52" s="8"/>
      <c r="B52" s="89"/>
      <c r="C52" s="60" t="s">
        <v>59</v>
      </c>
      <c r="D52" s="62">
        <f>SUM(D41:D51)</f>
        <v>44</v>
      </c>
      <c r="E52" s="62">
        <f t="shared" ref="E52:F52" si="6">SUM(E41:E51)</f>
        <v>17</v>
      </c>
      <c r="F52" s="62">
        <f t="shared" si="6"/>
        <v>27</v>
      </c>
      <c r="G52" s="88">
        <v>46</v>
      </c>
      <c r="H52" s="11">
        <v>1</v>
      </c>
      <c r="I52" s="88">
        <v>45</v>
      </c>
      <c r="J52" s="11">
        <v>27</v>
      </c>
      <c r="K52" s="2"/>
      <c r="L52" s="32"/>
      <c r="M52" s="32" t="s">
        <v>132</v>
      </c>
      <c r="N52" s="26">
        <f>[1]集計A!W48</f>
        <v>26</v>
      </c>
      <c r="O52" s="120">
        <f>[1]集計A!X48</f>
        <v>0.17333333333333334</v>
      </c>
      <c r="P52" s="39"/>
      <c r="Q52" s="39"/>
      <c r="R52" s="39"/>
      <c r="S52" s="39"/>
      <c r="T52" s="39"/>
      <c r="U52" s="39"/>
      <c r="V52" s="2"/>
      <c r="W52" s="2"/>
      <c r="X52" s="2"/>
      <c r="Y52" s="2"/>
      <c r="Z52" s="2"/>
      <c r="AA52" s="2"/>
      <c r="AB52" s="2"/>
      <c r="AC52" s="1"/>
      <c r="AD52"/>
      <c r="AE52"/>
    </row>
    <row r="53" spans="1:31" ht="20.100000000000001" customHeight="1" x14ac:dyDescent="0.2">
      <c r="A53" s="8"/>
      <c r="B53" s="60" t="s">
        <v>133</v>
      </c>
      <c r="C53" s="60"/>
      <c r="D53" s="60">
        <f>D18+D30+D40+D52</f>
        <v>161</v>
      </c>
      <c r="E53" s="60">
        <f t="shared" ref="E53:F53" si="7">E18+E30+E40+E52</f>
        <v>26</v>
      </c>
      <c r="F53" s="60">
        <f t="shared" si="7"/>
        <v>135</v>
      </c>
      <c r="G53" s="88">
        <v>178</v>
      </c>
      <c r="H53" s="11">
        <v>11</v>
      </c>
      <c r="I53" s="88">
        <v>167</v>
      </c>
      <c r="J53" s="11">
        <v>144</v>
      </c>
      <c r="K53" s="2"/>
      <c r="L53" s="32"/>
      <c r="M53" s="41" t="s">
        <v>134</v>
      </c>
      <c r="N53" s="116">
        <f>[1]集計A!W49</f>
        <v>32</v>
      </c>
      <c r="O53" s="45">
        <f>[1]集計A!X49</f>
        <v>0.21333333333333335</v>
      </c>
      <c r="P53" s="39"/>
      <c r="Q53" s="39"/>
      <c r="R53" s="39"/>
      <c r="S53" s="39"/>
      <c r="T53" s="39"/>
      <c r="U53" s="39"/>
      <c r="V53" s="2"/>
      <c r="W53" s="2"/>
      <c r="X53" s="2"/>
      <c r="Y53" s="2"/>
      <c r="Z53" s="2"/>
      <c r="AA53" s="2"/>
      <c r="AB53" s="2"/>
      <c r="AC53" s="1"/>
      <c r="AD53"/>
      <c r="AE53"/>
    </row>
    <row r="54" spans="1:31" ht="20.100000000000001" customHeight="1" x14ac:dyDescent="0.2">
      <c r="A54" s="8"/>
      <c r="B54" s="2"/>
      <c r="C54" s="2"/>
      <c r="D54" s="2"/>
      <c r="E54" s="2"/>
      <c r="F54" s="2"/>
      <c r="G54" s="2"/>
      <c r="H54" s="2"/>
      <c r="I54" s="2"/>
      <c r="J54" s="2"/>
      <c r="K54" s="2"/>
      <c r="L54" s="32"/>
      <c r="M54" s="40" t="s">
        <v>135</v>
      </c>
      <c r="N54" s="116">
        <f>[1]集計A!W50</f>
        <v>46</v>
      </c>
      <c r="O54" s="45">
        <f>[1]集計A!X50</f>
        <v>0.30666666666666664</v>
      </c>
      <c r="P54" s="39"/>
      <c r="Q54" s="39"/>
      <c r="R54" s="39"/>
      <c r="S54" s="39"/>
      <c r="T54" s="39"/>
      <c r="U54" s="39"/>
      <c r="V54" s="2"/>
      <c r="W54" s="2"/>
      <c r="X54" s="2"/>
      <c r="Y54" s="2"/>
      <c r="Z54" s="2"/>
      <c r="AA54" s="2"/>
      <c r="AB54" s="2"/>
      <c r="AC54" s="1"/>
      <c r="AD54"/>
      <c r="AE54"/>
    </row>
    <row r="55" spans="1:31" ht="20.100000000000001" customHeight="1" x14ac:dyDescent="0.2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32"/>
      <c r="M55" s="41" t="s">
        <v>136</v>
      </c>
      <c r="N55" s="116">
        <f>[1]集計A!W51</f>
        <v>14</v>
      </c>
      <c r="O55" s="45">
        <f>[1]集計A!X51</f>
        <v>9.3333333333333338E-2</v>
      </c>
      <c r="P55" s="39"/>
      <c r="Q55" s="39"/>
      <c r="R55" s="39"/>
      <c r="S55" s="39"/>
      <c r="T55" s="39"/>
      <c r="U55" s="39"/>
      <c r="V55" s="2"/>
      <c r="W55" s="2"/>
      <c r="X55" s="2"/>
      <c r="Y55" s="2"/>
      <c r="Z55" s="2"/>
      <c r="AA55" s="2"/>
      <c r="AB55" s="2"/>
      <c r="AC55" s="1"/>
      <c r="AD55"/>
      <c r="AE55"/>
    </row>
    <row r="56" spans="1:31" ht="20.100000000000001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32"/>
      <c r="M56" s="40" t="s">
        <v>137</v>
      </c>
      <c r="N56" s="116">
        <f>[1]集計A!W52</f>
        <v>10</v>
      </c>
      <c r="O56" s="45">
        <f>[1]集計A!X52</f>
        <v>6.6666666666666666E-2</v>
      </c>
      <c r="P56" s="39"/>
      <c r="Q56" s="39"/>
      <c r="R56" s="39"/>
      <c r="S56" s="39"/>
      <c r="T56" s="39"/>
      <c r="U56" s="39"/>
      <c r="V56" s="2"/>
      <c r="W56" s="2"/>
      <c r="X56" s="2"/>
      <c r="Y56" s="2"/>
      <c r="Z56" s="2"/>
      <c r="AA56" s="2"/>
      <c r="AB56" s="2"/>
      <c r="AC56" s="1"/>
      <c r="AD56"/>
      <c r="AE56"/>
    </row>
    <row r="57" spans="1:31" ht="20.100000000000001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121"/>
      <c r="M57" s="51" t="s">
        <v>138</v>
      </c>
      <c r="N57" s="122">
        <f>[1]集計A!W53</f>
        <v>22</v>
      </c>
      <c r="O57" s="75">
        <f>[1]集計A!X53</f>
        <v>0.14666666666666667</v>
      </c>
      <c r="P57" s="39"/>
      <c r="Q57" s="39"/>
      <c r="R57" s="39"/>
      <c r="S57" s="39"/>
      <c r="T57" s="39"/>
      <c r="U57" s="39"/>
      <c r="V57" s="2"/>
      <c r="W57" s="2"/>
      <c r="X57" s="2"/>
      <c r="Y57" s="2"/>
      <c r="Z57" s="2"/>
      <c r="AA57" s="2"/>
      <c r="AB57" s="2"/>
      <c r="AC57" s="1"/>
      <c r="AD57"/>
      <c r="AE57"/>
    </row>
    <row r="58" spans="1:31" ht="20.100000000000001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123"/>
      <c r="M58" s="123"/>
      <c r="N58" s="123"/>
      <c r="O58" s="123"/>
      <c r="P58" s="39"/>
      <c r="Q58" s="39"/>
      <c r="R58" s="39"/>
      <c r="S58" s="39"/>
      <c r="T58" s="39"/>
      <c r="U58" s="39"/>
      <c r="V58" s="2"/>
      <c r="W58" s="2"/>
      <c r="X58" s="2"/>
      <c r="Y58" s="2"/>
      <c r="Z58" s="2"/>
      <c r="AA58" s="2"/>
      <c r="AB58" s="2"/>
      <c r="AC58" s="1"/>
      <c r="AD58"/>
      <c r="AE58"/>
    </row>
    <row r="59" spans="1:31" ht="20.100000000000001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123"/>
      <c r="M59" s="123"/>
      <c r="N59" s="123"/>
      <c r="O59" s="123"/>
      <c r="P59" s="39"/>
      <c r="Q59" s="39"/>
      <c r="R59" s="39"/>
      <c r="S59" s="39"/>
      <c r="T59" s="39"/>
      <c r="U59" s="39"/>
      <c r="V59" s="2"/>
      <c r="W59" s="2"/>
      <c r="X59" s="2"/>
      <c r="Y59" s="2"/>
      <c r="Z59" s="2"/>
      <c r="AA59" s="2"/>
      <c r="AB59" s="2"/>
      <c r="AC59" s="1"/>
      <c r="AD59"/>
      <c r="AE59"/>
    </row>
    <row r="60" spans="1:31" ht="20.100000000000001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123"/>
      <c r="M60" s="123"/>
      <c r="N60" s="123"/>
      <c r="O60" s="123"/>
      <c r="P60" s="39"/>
      <c r="Q60" s="39"/>
      <c r="R60" s="39"/>
      <c r="S60" s="39"/>
      <c r="T60" s="39"/>
      <c r="U60" s="39"/>
      <c r="V60" s="2"/>
      <c r="W60" s="2"/>
      <c r="X60" s="124"/>
      <c r="Y60" s="2"/>
      <c r="Z60" s="2"/>
      <c r="AA60" s="2"/>
      <c r="AB60" s="2"/>
      <c r="AC60" s="1"/>
      <c r="AD60"/>
      <c r="AE60"/>
    </row>
    <row r="61" spans="1:31" ht="20.100000000000001" customHeight="1" x14ac:dyDescent="0.2">
      <c r="B61" s="2"/>
      <c r="C61" s="2"/>
      <c r="D61" s="2"/>
      <c r="E61" s="2"/>
      <c r="F61" s="2"/>
      <c r="G61" s="2"/>
      <c r="H61" s="2"/>
      <c r="I61" s="2"/>
      <c r="J61" s="2"/>
      <c r="K61" s="123"/>
      <c r="L61" s="123"/>
      <c r="M61" s="123"/>
      <c r="N61" s="123"/>
      <c r="O61" s="123"/>
      <c r="P61" s="125"/>
      <c r="Q61" s="125"/>
      <c r="R61" s="125"/>
      <c r="S61" s="125"/>
      <c r="T61" s="125"/>
      <c r="U61" s="125"/>
      <c r="V61" s="2"/>
      <c r="W61" s="2"/>
      <c r="X61" s="2"/>
      <c r="Y61" s="2"/>
      <c r="Z61" s="2"/>
      <c r="AA61" s="2"/>
      <c r="AB61" s="2"/>
      <c r="AC61" s="1"/>
      <c r="AD61"/>
      <c r="AE61"/>
    </row>
    <row r="62" spans="1:31" ht="20.100000000000001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123"/>
      <c r="L62" s="123"/>
      <c r="M62" s="123"/>
      <c r="N62" s="123"/>
      <c r="O62" s="123"/>
      <c r="P62" s="125"/>
      <c r="Q62" s="125"/>
      <c r="R62" s="125"/>
      <c r="S62" s="125"/>
      <c r="T62" s="125"/>
      <c r="U62" s="125"/>
      <c r="V62" s="2"/>
      <c r="W62" s="2"/>
      <c r="X62" s="2"/>
      <c r="Y62" s="2"/>
      <c r="Z62" s="2"/>
      <c r="AA62" s="2"/>
      <c r="AB62" s="2"/>
      <c r="AC62" s="1"/>
      <c r="AD62"/>
      <c r="AE62"/>
    </row>
    <row r="63" spans="1:31" ht="20.100000000000001" customHeight="1" x14ac:dyDescent="0.2"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5"/>
      <c r="Q63" s="125"/>
      <c r="R63" s="125"/>
      <c r="S63" s="125"/>
      <c r="T63" s="125"/>
      <c r="U63" s="125"/>
      <c r="V63" s="2"/>
      <c r="W63" s="2"/>
      <c r="X63" s="2"/>
      <c r="Y63" s="2"/>
      <c r="Z63" s="2"/>
      <c r="AA63" s="2"/>
      <c r="AB63" s="2"/>
      <c r="AC63" s="1"/>
      <c r="AD63"/>
      <c r="AE63"/>
    </row>
    <row r="64" spans="1:31" ht="20.100000000000001" customHeight="1" x14ac:dyDescent="0.2"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5"/>
      <c r="Q64" s="125"/>
      <c r="R64" s="125"/>
      <c r="S64" s="125"/>
      <c r="T64" s="125"/>
      <c r="U64" s="125"/>
      <c r="V64" s="2"/>
      <c r="W64" s="2"/>
      <c r="X64" s="2"/>
      <c r="Y64" s="2"/>
      <c r="Z64" s="2"/>
      <c r="AA64" s="2"/>
      <c r="AB64" s="2"/>
      <c r="AC64" s="1"/>
      <c r="AD64"/>
      <c r="AE64"/>
    </row>
    <row r="65" spans="2:31" ht="20.100000000000001" customHeight="1" x14ac:dyDescent="0.2"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5"/>
      <c r="Q65" s="125"/>
      <c r="R65" s="125"/>
      <c r="S65" s="125"/>
      <c r="T65" s="125"/>
      <c r="U65" s="125"/>
      <c r="V65" s="2"/>
      <c r="W65" s="2"/>
      <c r="X65" s="2"/>
      <c r="Y65" s="2"/>
      <c r="Z65" s="2"/>
      <c r="AA65" s="2"/>
      <c r="AB65" s="2"/>
      <c r="AC65" s="1"/>
      <c r="AD65"/>
      <c r="AE65"/>
    </row>
    <row r="66" spans="2:31" ht="20.100000000000001" customHeight="1" x14ac:dyDescent="0.2"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5"/>
      <c r="Q66" s="125"/>
      <c r="R66" s="125"/>
      <c r="S66" s="125"/>
      <c r="T66" s="125"/>
      <c r="U66" s="125"/>
      <c r="V66" s="2"/>
      <c r="W66" s="2"/>
      <c r="X66" s="2"/>
      <c r="Y66" s="2"/>
      <c r="Z66" s="2"/>
      <c r="AA66" s="2"/>
      <c r="AB66" s="2"/>
      <c r="AC66" s="1"/>
      <c r="AD66"/>
      <c r="AE66"/>
    </row>
    <row r="67" spans="2:31" ht="20.100000000000001" customHeight="1" x14ac:dyDescent="0.2"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5"/>
      <c r="Q67" s="125"/>
      <c r="R67" s="125"/>
      <c r="S67" s="125"/>
      <c r="T67" s="125"/>
      <c r="U67" s="125"/>
      <c r="V67" s="2"/>
      <c r="W67" s="2"/>
      <c r="X67" s="2"/>
      <c r="Y67" s="2"/>
      <c r="Z67" s="2"/>
      <c r="AA67" s="2"/>
      <c r="AB67" s="2"/>
      <c r="AC67" s="1"/>
      <c r="AD67"/>
      <c r="AE67"/>
    </row>
    <row r="68" spans="2:31" ht="20.100000000000001" customHeight="1" x14ac:dyDescent="0.2"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5"/>
      <c r="Q68" s="125"/>
      <c r="R68" s="125"/>
      <c r="S68" s="125"/>
      <c r="T68" s="125"/>
      <c r="U68" s="125"/>
      <c r="V68" s="2"/>
      <c r="W68" s="2"/>
      <c r="X68" s="2"/>
      <c r="Y68" s="2"/>
      <c r="Z68" s="2"/>
      <c r="AA68" s="2"/>
      <c r="AB68" s="2"/>
      <c r="AC68" s="1"/>
      <c r="AD68"/>
      <c r="AE68"/>
    </row>
    <row r="69" spans="2:31" ht="20.100000000000001" customHeight="1" x14ac:dyDescent="0.2"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5"/>
      <c r="Q69" s="125"/>
      <c r="R69" s="125"/>
      <c r="S69" s="125"/>
      <c r="T69" s="125"/>
      <c r="U69" s="125"/>
      <c r="V69" s="2"/>
      <c r="W69" s="2"/>
      <c r="X69" s="2"/>
      <c r="Y69" s="2"/>
      <c r="Z69" s="2"/>
      <c r="AA69" s="2"/>
      <c r="AB69" s="2"/>
      <c r="AC69" s="1"/>
      <c r="AD69"/>
      <c r="AE69"/>
    </row>
    <row r="70" spans="2:31" ht="20.100000000000001" customHeight="1" x14ac:dyDescent="0.2"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5"/>
      <c r="Q70" s="125"/>
      <c r="R70" s="125"/>
      <c r="S70" s="125"/>
      <c r="T70" s="125"/>
      <c r="U70" s="125"/>
      <c r="V70" s="2"/>
      <c r="W70" s="2"/>
      <c r="X70" s="2"/>
      <c r="Y70" s="2"/>
      <c r="Z70" s="2"/>
      <c r="AA70" s="2"/>
      <c r="AB70" s="2"/>
      <c r="AC70" s="1"/>
      <c r="AD70"/>
      <c r="AE70"/>
    </row>
    <row r="71" spans="2:31" ht="20.100000000000001" customHeight="1" x14ac:dyDescent="0.2"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5"/>
      <c r="Q71" s="125"/>
      <c r="R71" s="125"/>
      <c r="S71" s="125"/>
      <c r="T71" s="125"/>
      <c r="U71" s="125"/>
      <c r="V71" s="2"/>
      <c r="W71" s="2"/>
      <c r="X71" s="2"/>
      <c r="Y71" s="2"/>
      <c r="Z71" s="2"/>
      <c r="AA71" s="2"/>
      <c r="AB71" s="2"/>
      <c r="AC71" s="1"/>
      <c r="AD71"/>
      <c r="AE71"/>
    </row>
    <row r="72" spans="2:31" ht="20.100000000000001" customHeight="1" x14ac:dyDescent="0.2"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5"/>
      <c r="Q72" s="125"/>
      <c r="R72" s="125"/>
      <c r="S72" s="125"/>
      <c r="T72" s="125"/>
      <c r="U72" s="125"/>
      <c r="V72" s="2"/>
      <c r="W72" s="2"/>
      <c r="X72" s="2"/>
      <c r="Y72" s="2"/>
      <c r="Z72" s="2"/>
      <c r="AA72" s="2"/>
      <c r="AB72" s="2"/>
      <c r="AC72" s="1"/>
      <c r="AD72"/>
      <c r="AE72"/>
    </row>
    <row r="73" spans="2:31" ht="20.100000000000001" customHeight="1" x14ac:dyDescent="0.2"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5"/>
      <c r="Q73" s="125"/>
      <c r="R73" s="125"/>
      <c r="S73" s="125"/>
      <c r="T73" s="125"/>
      <c r="U73" s="125"/>
      <c r="V73" s="123"/>
      <c r="W73" s="123"/>
      <c r="X73" s="123"/>
      <c r="Y73" s="123"/>
      <c r="Z73" s="123"/>
      <c r="AA73" s="123"/>
      <c r="AB73" s="123"/>
      <c r="AC73" s="1"/>
      <c r="AD73"/>
      <c r="AE73"/>
    </row>
    <row r="74" spans="2:31" ht="20.100000000000001" customHeight="1" x14ac:dyDescent="0.2"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5"/>
      <c r="Q74" s="125"/>
      <c r="R74" s="125"/>
      <c r="S74" s="125"/>
      <c r="T74" s="125"/>
      <c r="U74" s="125"/>
      <c r="V74" s="123"/>
      <c r="W74" s="123"/>
      <c r="X74" s="123"/>
      <c r="Y74" s="123"/>
      <c r="Z74" s="123"/>
      <c r="AA74" s="123"/>
      <c r="AB74" s="123"/>
      <c r="AC74" s="1"/>
      <c r="AD74"/>
      <c r="AE74"/>
    </row>
    <row r="75" spans="2:31" ht="20.100000000000001" customHeight="1" x14ac:dyDescent="0.2"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6"/>
      <c r="Q75" s="126"/>
      <c r="R75" s="126"/>
      <c r="S75" s="126"/>
      <c r="T75" s="126"/>
      <c r="U75" s="126"/>
      <c r="V75" s="123"/>
      <c r="W75" s="123"/>
      <c r="X75" s="123"/>
      <c r="Y75" s="123"/>
      <c r="Z75" s="123"/>
      <c r="AA75" s="123"/>
      <c r="AB75" s="123"/>
      <c r="AC75" s="1"/>
      <c r="AD75"/>
      <c r="AE75"/>
    </row>
    <row r="76" spans="2:31" ht="20.100000000000001" customHeight="1" x14ac:dyDescent="0.2"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7"/>
      <c r="Q76" s="127"/>
      <c r="R76" s="127"/>
      <c r="S76" s="127"/>
      <c r="T76" s="127"/>
      <c r="U76" s="127"/>
      <c r="V76" s="123"/>
      <c r="W76" s="123"/>
      <c r="X76" s="123"/>
      <c r="Y76" s="123"/>
      <c r="Z76" s="123"/>
      <c r="AA76" s="123"/>
      <c r="AB76" s="123"/>
      <c r="AC76" s="1"/>
      <c r="AD76"/>
      <c r="AE76"/>
    </row>
    <row r="77" spans="2:31" ht="20.100000000000001" customHeight="1" x14ac:dyDescent="0.2"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5"/>
      <c r="Q77" s="125"/>
      <c r="R77" s="125"/>
      <c r="S77" s="125"/>
      <c r="T77" s="125"/>
      <c r="U77" s="125"/>
      <c r="V77" s="123"/>
      <c r="W77" s="123"/>
      <c r="X77" s="123"/>
      <c r="Y77" s="123"/>
      <c r="Z77" s="123"/>
      <c r="AA77" s="123"/>
      <c r="AB77" s="123"/>
      <c r="AC77" s="1"/>
      <c r="AD77"/>
      <c r="AE77"/>
    </row>
    <row r="78" spans="2:31" ht="20.100000000000001" customHeight="1" x14ac:dyDescent="0.2"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"/>
      <c r="AD78"/>
      <c r="AE78"/>
    </row>
    <row r="79" spans="2:31" ht="20.100000000000001" customHeight="1" x14ac:dyDescent="0.2"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"/>
      <c r="AD79"/>
      <c r="AE79"/>
    </row>
    <row r="80" spans="2:31" ht="20.100000000000001" customHeight="1" x14ac:dyDescent="0.2"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"/>
      <c r="AD80"/>
      <c r="AE80"/>
    </row>
    <row r="81" spans="2:31" ht="20.100000000000001" customHeight="1" x14ac:dyDescent="0.2"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"/>
      <c r="AD81"/>
      <c r="AE81"/>
    </row>
    <row r="82" spans="2:31" ht="20.100000000000001" customHeight="1" x14ac:dyDescent="0.2"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"/>
      <c r="AD82"/>
      <c r="AE82"/>
    </row>
    <row r="83" spans="2:31" ht="20.100000000000001" customHeight="1" x14ac:dyDescent="0.2"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"/>
      <c r="AD83"/>
      <c r="AE83"/>
    </row>
    <row r="84" spans="2:31" ht="20.100000000000001" customHeight="1" x14ac:dyDescent="0.2"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"/>
      <c r="AD84"/>
      <c r="AE84"/>
    </row>
    <row r="85" spans="2:31" ht="20.100000000000001" customHeight="1" x14ac:dyDescent="0.2"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"/>
      <c r="AD85"/>
      <c r="AE85"/>
    </row>
    <row r="86" spans="2:31" ht="20.100000000000001" customHeight="1" x14ac:dyDescent="0.2"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"/>
      <c r="AD86"/>
      <c r="AE86"/>
    </row>
    <row r="87" spans="2:31" ht="20.100000000000001" customHeight="1" x14ac:dyDescent="0.2"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"/>
      <c r="AD87"/>
      <c r="AE87"/>
    </row>
    <row r="88" spans="2:31" ht="20.100000000000001" customHeight="1" x14ac:dyDescent="0.2"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"/>
      <c r="AD88"/>
      <c r="AE88"/>
    </row>
    <row r="89" spans="2:31" ht="20.100000000000001" customHeight="1" x14ac:dyDescent="0.2"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"/>
      <c r="AD89"/>
      <c r="AE89"/>
    </row>
    <row r="90" spans="2:31" ht="20.100000000000001" customHeight="1" x14ac:dyDescent="0.2"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"/>
      <c r="AD90"/>
      <c r="AE90"/>
    </row>
    <row r="91" spans="2:31" ht="20.100000000000001" customHeight="1" x14ac:dyDescent="0.2"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"/>
      <c r="AD91"/>
      <c r="AE91"/>
    </row>
    <row r="92" spans="2:31" ht="20.100000000000001" customHeight="1" x14ac:dyDescent="0.2"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"/>
      <c r="AD92"/>
      <c r="AE92"/>
    </row>
    <row r="93" spans="2:31" ht="20.100000000000001" customHeight="1" x14ac:dyDescent="0.2"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"/>
      <c r="AD93"/>
      <c r="AE93"/>
    </row>
    <row r="94" spans="2:31" ht="20.100000000000001" customHeight="1" x14ac:dyDescent="0.2"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"/>
      <c r="AD94"/>
      <c r="AE94"/>
    </row>
    <row r="95" spans="2:31" ht="20.100000000000001" customHeight="1" x14ac:dyDescent="0.2"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"/>
      <c r="AD95"/>
      <c r="AE95"/>
    </row>
    <row r="96" spans="2:31" ht="20.100000000000001" customHeight="1" x14ac:dyDescent="0.2"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"/>
      <c r="AD96"/>
      <c r="AE96"/>
    </row>
    <row r="97" spans="2:31" ht="20.100000000000001" customHeight="1" x14ac:dyDescent="0.2"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"/>
      <c r="AD97"/>
      <c r="AE97"/>
    </row>
    <row r="98" spans="2:31" ht="20.100000000000001" customHeight="1" x14ac:dyDescent="0.2"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"/>
      <c r="AD98"/>
      <c r="AE98"/>
    </row>
    <row r="99" spans="2:31" ht="20.100000000000001" customHeight="1" x14ac:dyDescent="0.2"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"/>
      <c r="AD99"/>
      <c r="AE99"/>
    </row>
    <row r="100" spans="2:31" ht="20.100000000000001" customHeight="1" x14ac:dyDescent="0.2"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"/>
      <c r="AD100"/>
      <c r="AE100"/>
    </row>
    <row r="101" spans="2:31" ht="20.100000000000001" customHeight="1" x14ac:dyDescent="0.2"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"/>
      <c r="AD101"/>
      <c r="AE101"/>
    </row>
    <row r="102" spans="2:31" ht="20.100000000000001" customHeight="1" x14ac:dyDescent="0.2"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"/>
      <c r="AD102"/>
      <c r="AE102"/>
    </row>
    <row r="103" spans="2:31" ht="20.100000000000001" customHeight="1" x14ac:dyDescent="0.2"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"/>
      <c r="AD103"/>
      <c r="AE103"/>
    </row>
    <row r="104" spans="2:31" ht="20.100000000000001" customHeight="1" x14ac:dyDescent="0.2"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"/>
      <c r="AD104"/>
      <c r="AE104"/>
    </row>
    <row r="105" spans="2:31" ht="20.100000000000001" customHeight="1" x14ac:dyDescent="0.2"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"/>
      <c r="AD105"/>
      <c r="AE105"/>
    </row>
    <row r="106" spans="2:31" ht="20.100000000000001" customHeight="1" x14ac:dyDescent="0.2"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"/>
      <c r="AD106"/>
      <c r="AE106"/>
    </row>
    <row r="107" spans="2:31" ht="20.100000000000001" customHeight="1" x14ac:dyDescent="0.2"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"/>
      <c r="AD107"/>
      <c r="AE107"/>
    </row>
    <row r="108" spans="2:31" ht="20.100000000000001" customHeight="1" x14ac:dyDescent="0.2"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"/>
      <c r="AD108"/>
      <c r="AE108"/>
    </row>
    <row r="109" spans="2:31" ht="20.100000000000001" customHeight="1" x14ac:dyDescent="0.2"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"/>
      <c r="AD109"/>
      <c r="AE109"/>
    </row>
    <row r="110" spans="2:31" ht="20.100000000000001" customHeight="1" x14ac:dyDescent="0.2"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"/>
      <c r="AD110"/>
      <c r="AE110"/>
    </row>
    <row r="111" spans="2:31" ht="20.100000000000001" customHeight="1" x14ac:dyDescent="0.2"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"/>
      <c r="AD111"/>
      <c r="AE111"/>
    </row>
    <row r="112" spans="2:31" ht="20.100000000000001" customHeight="1" x14ac:dyDescent="0.2"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"/>
      <c r="AD112"/>
      <c r="AE112"/>
    </row>
    <row r="113" spans="2:31" ht="20.100000000000001" customHeight="1" x14ac:dyDescent="0.2"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"/>
      <c r="AD113"/>
      <c r="AE113"/>
    </row>
    <row r="114" spans="2:31" ht="20.100000000000001" customHeight="1" x14ac:dyDescent="0.2"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"/>
      <c r="AD114"/>
      <c r="AE114"/>
    </row>
    <row r="115" spans="2:31" ht="20.100000000000001" customHeight="1" x14ac:dyDescent="0.2"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"/>
      <c r="AD115"/>
      <c r="AE115"/>
    </row>
    <row r="116" spans="2:31" ht="20.100000000000001" customHeight="1" x14ac:dyDescent="0.2"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"/>
      <c r="AD116"/>
      <c r="AE116"/>
    </row>
    <row r="117" spans="2:31" ht="20.100000000000001" customHeight="1" x14ac:dyDescent="0.2"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"/>
      <c r="AD117"/>
      <c r="AE117"/>
    </row>
    <row r="118" spans="2:31" ht="20.100000000000001" customHeight="1" x14ac:dyDescent="0.2"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"/>
      <c r="AD118"/>
      <c r="AE118"/>
    </row>
    <row r="119" spans="2:31" ht="20.100000000000001" customHeight="1" x14ac:dyDescent="0.2"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"/>
      <c r="AD119"/>
      <c r="AE119"/>
    </row>
    <row r="120" spans="2:31" ht="20.100000000000001" customHeight="1" x14ac:dyDescent="0.2"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"/>
      <c r="AD120"/>
      <c r="AE120"/>
    </row>
    <row r="121" spans="2:31" ht="20.100000000000001" customHeight="1" x14ac:dyDescent="0.2"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"/>
      <c r="AD121"/>
      <c r="AE121"/>
    </row>
    <row r="122" spans="2:31" ht="20.100000000000001" customHeight="1" x14ac:dyDescent="0.2"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"/>
      <c r="AD122"/>
      <c r="AE122"/>
    </row>
    <row r="123" spans="2:31" ht="20.100000000000001" customHeight="1" x14ac:dyDescent="0.2"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"/>
      <c r="AD123"/>
      <c r="AE123"/>
    </row>
    <row r="124" spans="2:31" ht="20.100000000000001" customHeight="1" x14ac:dyDescent="0.2"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"/>
      <c r="AD124"/>
      <c r="AE124"/>
    </row>
    <row r="125" spans="2:31" ht="20.100000000000001" customHeight="1" x14ac:dyDescent="0.2"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"/>
      <c r="AD125"/>
      <c r="AE125"/>
    </row>
    <row r="126" spans="2:31" ht="20.100000000000001" customHeight="1" x14ac:dyDescent="0.2"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"/>
      <c r="AD126"/>
      <c r="AE126"/>
    </row>
    <row r="127" spans="2:31" ht="20.100000000000001" customHeight="1" x14ac:dyDescent="0.2"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"/>
      <c r="AD127"/>
      <c r="AE127"/>
    </row>
    <row r="128" spans="2:31" ht="20.100000000000001" customHeight="1" x14ac:dyDescent="0.2"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  <c r="AA128" s="123"/>
      <c r="AB128" s="123"/>
      <c r="AC128" s="1"/>
      <c r="AD128"/>
      <c r="AE128"/>
    </row>
    <row r="129" spans="2:31" ht="20.100000000000001" customHeight="1" x14ac:dyDescent="0.2"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"/>
      <c r="AD129"/>
      <c r="AE129"/>
    </row>
    <row r="130" spans="2:31" ht="20.100000000000001" customHeight="1" x14ac:dyDescent="0.2"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"/>
      <c r="AD130"/>
      <c r="AE130"/>
    </row>
    <row r="131" spans="2:31" ht="20.100000000000001" customHeight="1" x14ac:dyDescent="0.2"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"/>
      <c r="AD131"/>
      <c r="AE131"/>
    </row>
    <row r="132" spans="2:31" ht="20.100000000000001" customHeight="1" x14ac:dyDescent="0.2"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"/>
      <c r="AD132"/>
      <c r="AE132"/>
    </row>
    <row r="133" spans="2:31" ht="20.100000000000001" customHeight="1" x14ac:dyDescent="0.2"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"/>
      <c r="AD133"/>
      <c r="AE133"/>
    </row>
    <row r="134" spans="2:31" ht="20.100000000000001" customHeight="1" x14ac:dyDescent="0.2"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"/>
      <c r="AD134"/>
      <c r="AE134"/>
    </row>
    <row r="135" spans="2:31" ht="20.100000000000001" customHeight="1" x14ac:dyDescent="0.2"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"/>
      <c r="AD135"/>
      <c r="AE135"/>
    </row>
    <row r="136" spans="2:31" ht="20.100000000000001" customHeight="1" x14ac:dyDescent="0.2"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"/>
      <c r="AD136"/>
      <c r="AE136"/>
    </row>
    <row r="137" spans="2:31" ht="20.100000000000001" customHeight="1" x14ac:dyDescent="0.2"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"/>
      <c r="AD137"/>
      <c r="AE137"/>
    </row>
    <row r="138" spans="2:31" ht="20.100000000000001" customHeight="1" x14ac:dyDescent="0.2"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"/>
      <c r="AD138"/>
      <c r="AE138"/>
    </row>
    <row r="139" spans="2:31" ht="20.100000000000001" customHeight="1" x14ac:dyDescent="0.2"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"/>
      <c r="AD139"/>
      <c r="AE139"/>
    </row>
    <row r="140" spans="2:31" ht="20.100000000000001" customHeight="1" x14ac:dyDescent="0.2"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"/>
      <c r="AD140"/>
      <c r="AE140"/>
    </row>
    <row r="141" spans="2:31" ht="20.100000000000001" customHeight="1" x14ac:dyDescent="0.2"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"/>
      <c r="AD141"/>
      <c r="AE141"/>
    </row>
    <row r="142" spans="2:31" ht="20.100000000000001" customHeight="1" x14ac:dyDescent="0.2"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"/>
      <c r="AD142"/>
      <c r="AE142"/>
    </row>
    <row r="143" spans="2:31" ht="20.100000000000001" customHeight="1" x14ac:dyDescent="0.2"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"/>
      <c r="AD143"/>
      <c r="AE143"/>
    </row>
    <row r="144" spans="2:31" x14ac:dyDescent="0.2"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"/>
      <c r="AD144"/>
      <c r="AE144"/>
    </row>
    <row r="145" spans="2:31" x14ac:dyDescent="0.2"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"/>
      <c r="AD145"/>
      <c r="AE145"/>
    </row>
    <row r="146" spans="2:31" x14ac:dyDescent="0.2"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"/>
      <c r="AD146"/>
      <c r="AE146"/>
    </row>
    <row r="147" spans="2:31" x14ac:dyDescent="0.2"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"/>
      <c r="AD147"/>
      <c r="AE147"/>
    </row>
    <row r="148" spans="2:31" x14ac:dyDescent="0.2"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"/>
      <c r="AD148"/>
      <c r="AE148"/>
    </row>
    <row r="149" spans="2:31" x14ac:dyDescent="0.2"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"/>
      <c r="AD149"/>
      <c r="AE149"/>
    </row>
    <row r="150" spans="2:31" x14ac:dyDescent="0.2"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"/>
      <c r="AD150"/>
      <c r="AE150"/>
    </row>
    <row r="151" spans="2:31" x14ac:dyDescent="0.2"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"/>
      <c r="AD151"/>
      <c r="AE151"/>
    </row>
    <row r="152" spans="2:31" x14ac:dyDescent="0.2"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"/>
      <c r="AD152"/>
      <c r="AE152"/>
    </row>
    <row r="153" spans="2:31" x14ac:dyDescent="0.2"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"/>
      <c r="AD153"/>
      <c r="AE153"/>
    </row>
    <row r="154" spans="2:31" x14ac:dyDescent="0.2"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"/>
      <c r="AD154"/>
      <c r="AE154"/>
    </row>
    <row r="155" spans="2:31" x14ac:dyDescent="0.2"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"/>
      <c r="AD155"/>
      <c r="AE155"/>
    </row>
    <row r="156" spans="2:31" x14ac:dyDescent="0.2"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"/>
      <c r="AD156"/>
      <c r="AE156"/>
    </row>
    <row r="157" spans="2:31" x14ac:dyDescent="0.2"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3"/>
      <c r="AB157" s="123"/>
      <c r="AC157" s="1"/>
      <c r="AD157"/>
      <c r="AE157"/>
    </row>
    <row r="158" spans="2:31" x14ac:dyDescent="0.2"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  <c r="X158" s="123"/>
      <c r="Y158" s="123"/>
      <c r="Z158" s="123"/>
      <c r="AA158" s="123"/>
      <c r="AB158" s="123"/>
      <c r="AC158" s="1"/>
      <c r="AD158"/>
      <c r="AE158"/>
    </row>
    <row r="159" spans="2:31" x14ac:dyDescent="0.2"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"/>
      <c r="AD159"/>
      <c r="AE159"/>
    </row>
    <row r="160" spans="2:31" x14ac:dyDescent="0.2"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3"/>
      <c r="AB160" s="123"/>
      <c r="AC160" s="1"/>
      <c r="AD160"/>
      <c r="AE160"/>
    </row>
    <row r="161" spans="2:31" x14ac:dyDescent="0.2"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1"/>
      <c r="AD161"/>
      <c r="AE161"/>
    </row>
    <row r="162" spans="2:31" x14ac:dyDescent="0.2"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"/>
      <c r="AD162"/>
      <c r="AE162"/>
    </row>
    <row r="163" spans="2:31" x14ac:dyDescent="0.2"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  <c r="AA163" s="123"/>
      <c r="AB163" s="123"/>
      <c r="AC163" s="1"/>
      <c r="AD163"/>
      <c r="AE163"/>
    </row>
    <row r="164" spans="2:31" x14ac:dyDescent="0.2"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  <c r="AA164" s="123"/>
      <c r="AB164" s="123"/>
      <c r="AC164" s="1"/>
      <c r="AD164"/>
      <c r="AE164"/>
    </row>
    <row r="165" spans="2:31" x14ac:dyDescent="0.2"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  <c r="AA165" s="123"/>
      <c r="AB165" s="123"/>
      <c r="AC165" s="1"/>
      <c r="AD165"/>
      <c r="AE165"/>
    </row>
    <row r="166" spans="2:31" x14ac:dyDescent="0.2"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3"/>
      <c r="AB166" s="123"/>
      <c r="AC166" s="1"/>
      <c r="AD166"/>
      <c r="AE166"/>
    </row>
    <row r="167" spans="2:31" x14ac:dyDescent="0.2"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1"/>
      <c r="AD167"/>
      <c r="AE167"/>
    </row>
    <row r="168" spans="2:31" x14ac:dyDescent="0.2"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3"/>
      <c r="AB168" s="123"/>
      <c r="AC168" s="1"/>
      <c r="AD168"/>
      <c r="AE168"/>
    </row>
    <row r="169" spans="2:31" x14ac:dyDescent="0.2"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"/>
      <c r="AD169"/>
      <c r="AE169"/>
    </row>
    <row r="170" spans="2:31" x14ac:dyDescent="0.2"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3"/>
      <c r="AB170" s="123"/>
      <c r="AC170" s="1"/>
      <c r="AD170"/>
      <c r="AE170"/>
    </row>
    <row r="171" spans="2:31" x14ac:dyDescent="0.2"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"/>
      <c r="AD171"/>
      <c r="AE171"/>
    </row>
    <row r="172" spans="2:31" x14ac:dyDescent="0.2"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"/>
      <c r="AD172"/>
      <c r="AE172"/>
    </row>
    <row r="173" spans="2:31" x14ac:dyDescent="0.2"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  <c r="AA173" s="123"/>
      <c r="AB173" s="123"/>
      <c r="AC173" s="1"/>
      <c r="AD173"/>
      <c r="AE173"/>
    </row>
    <row r="174" spans="2:31" x14ac:dyDescent="0.2"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3"/>
      <c r="AB174" s="123"/>
      <c r="AC174" s="1"/>
      <c r="AD174"/>
      <c r="AE174"/>
    </row>
    <row r="175" spans="2:31" x14ac:dyDescent="0.2"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3"/>
      <c r="AB175" s="123"/>
      <c r="AC175" s="1"/>
      <c r="AD175"/>
      <c r="AE175"/>
    </row>
    <row r="176" spans="2:31" x14ac:dyDescent="0.2"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1"/>
      <c r="AD176"/>
      <c r="AE176"/>
    </row>
    <row r="177" spans="2:31" x14ac:dyDescent="0.2"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"/>
      <c r="AD177"/>
      <c r="AE177"/>
    </row>
    <row r="178" spans="2:31" x14ac:dyDescent="0.2"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3"/>
      <c r="AB178" s="123"/>
      <c r="AC178" s="1"/>
      <c r="AD178"/>
      <c r="AE178"/>
    </row>
    <row r="179" spans="2:31" x14ac:dyDescent="0.2"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  <c r="AA179" s="123"/>
      <c r="AB179" s="123"/>
      <c r="AC179" s="1"/>
      <c r="AD179"/>
      <c r="AE179"/>
    </row>
    <row r="180" spans="2:31" x14ac:dyDescent="0.2"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3"/>
      <c r="AB180" s="123"/>
      <c r="AC180" s="1"/>
      <c r="AD180"/>
      <c r="AE180"/>
    </row>
    <row r="181" spans="2:31" x14ac:dyDescent="0.2"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1"/>
      <c r="AD181"/>
      <c r="AE181"/>
    </row>
    <row r="182" spans="2:31" x14ac:dyDescent="0.2"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3"/>
      <c r="AB182" s="123"/>
      <c r="AC182" s="1"/>
      <c r="AD182"/>
      <c r="AE182"/>
    </row>
    <row r="183" spans="2:31" x14ac:dyDescent="0.2"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"/>
      <c r="AD183"/>
      <c r="AE183"/>
    </row>
    <row r="184" spans="2:31" x14ac:dyDescent="0.2"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"/>
      <c r="AD184"/>
      <c r="AE184"/>
    </row>
    <row r="185" spans="2:31" x14ac:dyDescent="0.2"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"/>
      <c r="AD185"/>
      <c r="AE185"/>
    </row>
    <row r="186" spans="2:31" x14ac:dyDescent="0.2"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"/>
      <c r="AD186"/>
      <c r="AE186"/>
    </row>
    <row r="187" spans="2:31" x14ac:dyDescent="0.2"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"/>
      <c r="AD187"/>
      <c r="AE187"/>
    </row>
    <row r="188" spans="2:31" x14ac:dyDescent="0.2"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"/>
      <c r="AD188"/>
      <c r="AE188"/>
    </row>
    <row r="189" spans="2:31" x14ac:dyDescent="0.2"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1"/>
      <c r="AD189"/>
      <c r="AE189"/>
    </row>
    <row r="190" spans="2:31" x14ac:dyDescent="0.2"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"/>
      <c r="AD190"/>
      <c r="AE190"/>
    </row>
    <row r="191" spans="2:31" x14ac:dyDescent="0.2"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"/>
      <c r="AD191"/>
      <c r="AE191"/>
    </row>
    <row r="192" spans="2:31" x14ac:dyDescent="0.2"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1"/>
      <c r="AD192"/>
      <c r="AE192"/>
    </row>
    <row r="193" spans="2:31" x14ac:dyDescent="0.2"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1"/>
      <c r="AD193"/>
      <c r="AE193"/>
    </row>
    <row r="194" spans="2:31" x14ac:dyDescent="0.2"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  <c r="AA194" s="123"/>
      <c r="AB194" s="123"/>
      <c r="AC194" s="1"/>
      <c r="AD194"/>
      <c r="AE194"/>
    </row>
    <row r="195" spans="2:31" x14ac:dyDescent="0.2"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3"/>
      <c r="AB195" s="123"/>
      <c r="AC195" s="1"/>
      <c r="AD195"/>
      <c r="AE195"/>
    </row>
    <row r="196" spans="2:31" x14ac:dyDescent="0.2"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3"/>
      <c r="AB196" s="123"/>
      <c r="AC196" s="1"/>
      <c r="AD196"/>
      <c r="AE196"/>
    </row>
    <row r="197" spans="2:31" x14ac:dyDescent="0.2"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"/>
      <c r="AD197"/>
      <c r="AE197"/>
    </row>
    <row r="198" spans="2:31" x14ac:dyDescent="0.2"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"/>
      <c r="AD198"/>
      <c r="AE198"/>
    </row>
    <row r="199" spans="2:31" x14ac:dyDescent="0.2"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"/>
      <c r="AD199"/>
      <c r="AE199"/>
    </row>
    <row r="200" spans="2:31" x14ac:dyDescent="0.2"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"/>
      <c r="AD200"/>
      <c r="AE200"/>
    </row>
    <row r="201" spans="2:31" x14ac:dyDescent="0.2"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"/>
      <c r="AD201"/>
      <c r="AE201"/>
    </row>
    <row r="202" spans="2:31" x14ac:dyDescent="0.2"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8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"/>
      <c r="AD202"/>
      <c r="AE202"/>
    </row>
    <row r="203" spans="2:31" x14ac:dyDescent="0.2"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8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1"/>
      <c r="AD203"/>
      <c r="AE203"/>
    </row>
    <row r="204" spans="2:31" x14ac:dyDescent="0.2"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8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  <c r="AC204" s="1"/>
      <c r="AD204"/>
      <c r="AE204"/>
    </row>
    <row r="205" spans="2:31" x14ac:dyDescent="0.2"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8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123"/>
      <c r="AB205" s="123"/>
      <c r="AC205" s="1"/>
      <c r="AD205"/>
      <c r="AE205"/>
    </row>
    <row r="206" spans="2:31" x14ac:dyDescent="0.2"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8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  <c r="AA206" s="123"/>
      <c r="AB206" s="123"/>
      <c r="AC206" s="1"/>
      <c r="AD206"/>
      <c r="AE206"/>
    </row>
    <row r="207" spans="2:31" x14ac:dyDescent="0.2"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8"/>
      <c r="P207" s="123"/>
      <c r="Q207" s="123"/>
      <c r="R207" s="123"/>
      <c r="S207" s="123"/>
      <c r="T207" s="123"/>
      <c r="U207" s="123"/>
      <c r="V207" s="123"/>
      <c r="W207" s="123"/>
      <c r="X207" s="123"/>
      <c r="Y207" s="123"/>
      <c r="Z207" s="123"/>
      <c r="AA207" s="123"/>
      <c r="AB207" s="123"/>
      <c r="AC207" s="1"/>
      <c r="AD207"/>
      <c r="AE207"/>
    </row>
    <row r="208" spans="2:31" x14ac:dyDescent="0.2"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8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  <c r="AA208" s="123"/>
      <c r="AB208" s="123"/>
      <c r="AC208" s="1"/>
      <c r="AD208"/>
      <c r="AE208"/>
    </row>
    <row r="209" spans="2:31" x14ac:dyDescent="0.2"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8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  <c r="AA209" s="123"/>
      <c r="AB209" s="123"/>
      <c r="AC209" s="1"/>
      <c r="AD209"/>
      <c r="AE209"/>
    </row>
    <row r="210" spans="2:31" x14ac:dyDescent="0.2"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8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  <c r="AA210" s="123"/>
      <c r="AB210" s="123"/>
      <c r="AC210" s="1"/>
      <c r="AD210"/>
      <c r="AE210"/>
    </row>
    <row r="211" spans="2:31" x14ac:dyDescent="0.2"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8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  <c r="AA211" s="123"/>
      <c r="AB211" s="123"/>
      <c r="AC211" s="1"/>
      <c r="AD211"/>
      <c r="AE211"/>
    </row>
    <row r="212" spans="2:31" x14ac:dyDescent="0.2"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8"/>
      <c r="P212" s="123"/>
      <c r="Q212" s="123"/>
      <c r="R212" s="123"/>
      <c r="S212" s="123"/>
      <c r="T212" s="123"/>
      <c r="U212" s="123"/>
      <c r="V212" s="123"/>
      <c r="W212" s="123"/>
      <c r="X212" s="123"/>
      <c r="Y212" s="123"/>
      <c r="Z212" s="123"/>
      <c r="AA212" s="123"/>
      <c r="AB212" s="123"/>
      <c r="AC212" s="1"/>
      <c r="AD212"/>
      <c r="AE212"/>
    </row>
    <row r="213" spans="2:31" x14ac:dyDescent="0.2"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8"/>
      <c r="P213" s="123"/>
      <c r="Q213" s="123"/>
      <c r="R213" s="123"/>
      <c r="S213" s="123"/>
      <c r="T213" s="123"/>
      <c r="U213" s="123"/>
      <c r="V213" s="123"/>
      <c r="W213" s="123"/>
      <c r="X213" s="123"/>
      <c r="Y213" s="123"/>
      <c r="Z213" s="123"/>
      <c r="AA213" s="123"/>
      <c r="AB213" s="123"/>
      <c r="AC213" s="1"/>
      <c r="AD213"/>
      <c r="AE213"/>
    </row>
    <row r="214" spans="2:31" x14ac:dyDescent="0.2"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8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  <c r="AA214" s="123"/>
      <c r="AB214" s="123"/>
      <c r="AC214" s="1"/>
      <c r="AD214"/>
      <c r="AE214"/>
    </row>
    <row r="215" spans="2:31" x14ac:dyDescent="0.2"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8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  <c r="AA215" s="123"/>
      <c r="AB215" s="123"/>
      <c r="AC215" s="1"/>
      <c r="AD215"/>
      <c r="AE215"/>
    </row>
    <row r="216" spans="2:31" x14ac:dyDescent="0.2"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8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  <c r="AA216" s="123"/>
      <c r="AB216" s="123"/>
      <c r="AC216" s="1"/>
      <c r="AD216"/>
      <c r="AE216"/>
    </row>
    <row r="217" spans="2:31" x14ac:dyDescent="0.2"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8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  <c r="AA217" s="123"/>
      <c r="AB217" s="123"/>
      <c r="AC217" s="1"/>
      <c r="AD217"/>
      <c r="AE217"/>
    </row>
    <row r="218" spans="2:31" x14ac:dyDescent="0.2"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8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  <c r="AA218" s="123"/>
      <c r="AB218" s="123"/>
      <c r="AC218" s="1"/>
      <c r="AD218"/>
      <c r="AE218"/>
    </row>
    <row r="219" spans="2:31" x14ac:dyDescent="0.2"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8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  <c r="AA219" s="123"/>
      <c r="AB219" s="123"/>
      <c r="AC219" s="1"/>
      <c r="AD219"/>
      <c r="AE219"/>
    </row>
    <row r="220" spans="2:31" x14ac:dyDescent="0.2"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8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  <c r="AA220" s="123"/>
      <c r="AB220" s="123"/>
      <c r="AC220" s="1"/>
      <c r="AD220"/>
      <c r="AE220"/>
    </row>
    <row r="221" spans="2:31" x14ac:dyDescent="0.2"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8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  <c r="AA221" s="123"/>
      <c r="AB221" s="123"/>
      <c r="AC221" s="1"/>
      <c r="AD221"/>
      <c r="AE221"/>
    </row>
    <row r="222" spans="2:31" x14ac:dyDescent="0.2"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8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  <c r="Z222" s="123"/>
      <c r="AA222" s="123"/>
      <c r="AB222" s="123"/>
      <c r="AC222" s="1"/>
      <c r="AD222"/>
      <c r="AE222"/>
    </row>
    <row r="223" spans="2:31" x14ac:dyDescent="0.2">
      <c r="B223" s="123"/>
      <c r="C223" s="123"/>
      <c r="D223" s="123"/>
      <c r="E223" s="123"/>
      <c r="F223" s="123"/>
      <c r="G223" s="123"/>
      <c r="H223" s="123"/>
      <c r="I223" s="123"/>
      <c r="J223" s="123"/>
      <c r="L223" s="128"/>
      <c r="V223" s="123"/>
      <c r="W223" s="123"/>
      <c r="X223" s="123"/>
      <c r="Y223" s="123"/>
      <c r="Z223" s="123"/>
      <c r="AA223" s="123"/>
      <c r="AB223" s="123"/>
      <c r="AC223" s="1"/>
      <c r="AD223"/>
      <c r="AE223"/>
    </row>
    <row r="224" spans="2:31" x14ac:dyDescent="0.2">
      <c r="B224" s="123"/>
      <c r="C224" s="123"/>
      <c r="D224" s="123"/>
      <c r="E224" s="123"/>
      <c r="F224" s="123"/>
      <c r="G224" s="123"/>
      <c r="H224" s="123"/>
      <c r="I224" s="123"/>
      <c r="J224" s="123"/>
      <c r="L224" s="128"/>
      <c r="V224" s="123"/>
      <c r="W224" s="123"/>
      <c r="X224" s="123"/>
      <c r="Y224" s="123"/>
      <c r="Z224" s="123"/>
      <c r="AA224" s="123"/>
      <c r="AB224" s="123"/>
      <c r="AC224" s="1"/>
      <c r="AD224"/>
      <c r="AE224"/>
    </row>
    <row r="225" spans="12:31" x14ac:dyDescent="0.2">
      <c r="L225" s="128"/>
      <c r="V225" s="123"/>
      <c r="W225" s="123"/>
      <c r="X225" s="123"/>
      <c r="Y225" s="123"/>
      <c r="Z225" s="123"/>
      <c r="AA225" s="123"/>
      <c r="AB225" s="123"/>
      <c r="AC225" s="1"/>
      <c r="AD225"/>
      <c r="AE225"/>
    </row>
    <row r="226" spans="12:31" x14ac:dyDescent="0.2">
      <c r="L226" s="128"/>
      <c r="V226" s="123"/>
      <c r="W226" s="123"/>
      <c r="X226" s="123"/>
      <c r="Y226" s="123"/>
      <c r="Z226" s="123"/>
      <c r="AA226" s="123"/>
      <c r="AB226" s="123"/>
      <c r="AC226" s="1"/>
      <c r="AD226"/>
      <c r="AE226"/>
    </row>
    <row r="227" spans="12:31" x14ac:dyDescent="0.2">
      <c r="L227" s="128"/>
      <c r="V227" s="123"/>
      <c r="W227" s="123"/>
      <c r="X227" s="123"/>
      <c r="Y227" s="123"/>
      <c r="Z227" s="123"/>
      <c r="AA227" s="123"/>
      <c r="AB227" s="123"/>
      <c r="AC227" s="1"/>
      <c r="AD227"/>
      <c r="AE227"/>
    </row>
    <row r="228" spans="12:31" x14ac:dyDescent="0.2">
      <c r="L228" s="128"/>
      <c r="V228" s="123"/>
      <c r="W228" s="123"/>
      <c r="X228" s="123"/>
      <c r="Y228" s="123"/>
      <c r="Z228" s="123"/>
      <c r="AA228" s="123"/>
      <c r="AB228" s="123"/>
      <c r="AC228" s="1"/>
      <c r="AD228"/>
      <c r="AE228"/>
    </row>
    <row r="229" spans="12:31" x14ac:dyDescent="0.2">
      <c r="L229" s="128"/>
      <c r="V229" s="123"/>
      <c r="W229" s="123"/>
      <c r="X229" s="123"/>
      <c r="Y229" s="123"/>
      <c r="Z229" s="123"/>
      <c r="AA229" s="123"/>
      <c r="AB229" s="123"/>
      <c r="AC229"/>
      <c r="AD229"/>
      <c r="AE229"/>
    </row>
    <row r="230" spans="12:31" x14ac:dyDescent="0.2">
      <c r="L230" s="128"/>
      <c r="V230" s="123"/>
      <c r="W230" s="123"/>
      <c r="X230" s="123"/>
      <c r="Y230" s="123"/>
      <c r="Z230" s="123"/>
      <c r="AA230" s="123"/>
      <c r="AB230" s="123"/>
      <c r="AC230"/>
      <c r="AD230"/>
      <c r="AE230"/>
    </row>
    <row r="231" spans="12:31" x14ac:dyDescent="0.2">
      <c r="L231" s="128"/>
      <c r="V231" s="123"/>
      <c r="W231" s="123"/>
      <c r="X231" s="123"/>
      <c r="Y231" s="123"/>
      <c r="Z231" s="123"/>
      <c r="AA231" s="123"/>
      <c r="AB231" s="123"/>
      <c r="AC231"/>
      <c r="AD231"/>
      <c r="AE231"/>
    </row>
    <row r="232" spans="12:31" x14ac:dyDescent="0.2">
      <c r="L232" s="128"/>
      <c r="V232" s="123"/>
      <c r="W232" s="123"/>
      <c r="X232" s="123"/>
      <c r="Y232" s="123"/>
      <c r="Z232" s="123"/>
      <c r="AA232" s="123"/>
      <c r="AB232" s="123"/>
      <c r="AC232"/>
      <c r="AD232"/>
      <c r="AE232"/>
    </row>
    <row r="233" spans="12:31" x14ac:dyDescent="0.2">
      <c r="L233" s="128"/>
      <c r="V233" s="123"/>
      <c r="W233" s="123"/>
      <c r="X233" s="123"/>
      <c r="Y233" s="123"/>
      <c r="Z233" s="123"/>
      <c r="AA233" s="123"/>
      <c r="AB233" s="123"/>
      <c r="AC233"/>
      <c r="AD233"/>
      <c r="AE233"/>
    </row>
    <row r="234" spans="12:31" x14ac:dyDescent="0.2">
      <c r="L234" s="128"/>
      <c r="V234" s="123"/>
      <c r="W234" s="123"/>
      <c r="X234" s="123"/>
      <c r="Y234" s="123"/>
      <c r="Z234" s="123"/>
      <c r="AA234" s="123"/>
      <c r="AB234" s="123"/>
      <c r="AC234"/>
      <c r="AD234"/>
      <c r="AE234"/>
    </row>
  </sheetData>
  <mergeCells count="120">
    <mergeCell ref="Q16:Q18"/>
    <mergeCell ref="Q19:Q21"/>
    <mergeCell ref="Q22:Q24"/>
    <mergeCell ref="L33:L35"/>
    <mergeCell ref="L36:L38"/>
    <mergeCell ref="AC37:AC38"/>
    <mergeCell ref="V37:V38"/>
    <mergeCell ref="X37:X38"/>
    <mergeCell ref="Y37:Y38"/>
    <mergeCell ref="Z37:Z38"/>
    <mergeCell ref="AA37:AA38"/>
    <mergeCell ref="AB37:AB38"/>
    <mergeCell ref="AC33:AC34"/>
    <mergeCell ref="V35:V36"/>
    <mergeCell ref="X35:X36"/>
    <mergeCell ref="Y35:Y36"/>
    <mergeCell ref="Z35:Z36"/>
    <mergeCell ref="AA35:AA36"/>
    <mergeCell ref="AB35:AB36"/>
    <mergeCell ref="AC35:AC36"/>
    <mergeCell ref="V33:V34"/>
    <mergeCell ref="X33:X34"/>
    <mergeCell ref="Y33:Y34"/>
    <mergeCell ref="Z33:Z34"/>
    <mergeCell ref="AA33:AA34"/>
    <mergeCell ref="AB33:AB34"/>
    <mergeCell ref="AC29:AC30"/>
    <mergeCell ref="V31:V32"/>
    <mergeCell ref="X31:X32"/>
    <mergeCell ref="Y31:Y32"/>
    <mergeCell ref="Z31:Z32"/>
    <mergeCell ref="AA31:AA32"/>
    <mergeCell ref="AB31:AB32"/>
    <mergeCell ref="AC31:AC32"/>
    <mergeCell ref="V29:V30"/>
    <mergeCell ref="X29:X30"/>
    <mergeCell ref="Y29:Y30"/>
    <mergeCell ref="Z29:Z30"/>
    <mergeCell ref="AA29:AA30"/>
    <mergeCell ref="AB29:AB30"/>
    <mergeCell ref="AC25:AC26"/>
    <mergeCell ref="V27:V28"/>
    <mergeCell ref="X27:X28"/>
    <mergeCell ref="Y27:Y28"/>
    <mergeCell ref="Z27:Z28"/>
    <mergeCell ref="AA27:AA28"/>
    <mergeCell ref="AB27:AB28"/>
    <mergeCell ref="AC27:AC28"/>
    <mergeCell ref="V25:V26"/>
    <mergeCell ref="X25:X26"/>
    <mergeCell ref="Y25:Y26"/>
    <mergeCell ref="Z25:Z26"/>
    <mergeCell ref="AA25:AA26"/>
    <mergeCell ref="AB25:AB26"/>
    <mergeCell ref="V23:V24"/>
    <mergeCell ref="X23:X24"/>
    <mergeCell ref="Y23:Y24"/>
    <mergeCell ref="Z23:Z24"/>
    <mergeCell ref="AA23:AA24"/>
    <mergeCell ref="AB23:AB24"/>
    <mergeCell ref="AC23:AC24"/>
    <mergeCell ref="W21:W22"/>
    <mergeCell ref="X21:X22"/>
    <mergeCell ref="Y21:Y22"/>
    <mergeCell ref="Z21:Z22"/>
    <mergeCell ref="AA21:AA22"/>
    <mergeCell ref="AB21:AB22"/>
    <mergeCell ref="X19:X20"/>
    <mergeCell ref="Y19:Y20"/>
    <mergeCell ref="Z19:Z20"/>
    <mergeCell ref="AA19:AA20"/>
    <mergeCell ref="AB19:AB20"/>
    <mergeCell ref="AC19:AC20"/>
    <mergeCell ref="AC15:AC16"/>
    <mergeCell ref="V17:V22"/>
    <mergeCell ref="W17:W18"/>
    <mergeCell ref="X17:X18"/>
    <mergeCell ref="Y17:Y18"/>
    <mergeCell ref="Z17:Z18"/>
    <mergeCell ref="AA17:AA18"/>
    <mergeCell ref="AB17:AB18"/>
    <mergeCell ref="AC17:AC18"/>
    <mergeCell ref="W19:W20"/>
    <mergeCell ref="W15:W16"/>
    <mergeCell ref="X15:X16"/>
    <mergeCell ref="Y15:Y16"/>
    <mergeCell ref="Z15:Z16"/>
    <mergeCell ref="AA15:AA16"/>
    <mergeCell ref="AB15:AB16"/>
    <mergeCell ref="AC21:AC22"/>
    <mergeCell ref="AA8:AA10"/>
    <mergeCell ref="AB8:AC8"/>
    <mergeCell ref="AB9:AB10"/>
    <mergeCell ref="AC9:AC10"/>
    <mergeCell ref="V11:V16"/>
    <mergeCell ref="W11:W12"/>
    <mergeCell ref="X11:X12"/>
    <mergeCell ref="Y11:Y12"/>
    <mergeCell ref="Z11:Z12"/>
    <mergeCell ref="AA11:AA12"/>
    <mergeCell ref="AB11:AB12"/>
    <mergeCell ref="AC11:AC12"/>
    <mergeCell ref="W13:W14"/>
    <mergeCell ref="X13:X14"/>
    <mergeCell ref="Y13:Y14"/>
    <mergeCell ref="Z13:Z14"/>
    <mergeCell ref="AA13:AA14"/>
    <mergeCell ref="AB13:AB14"/>
    <mergeCell ref="AC13:AC14"/>
    <mergeCell ref="L8:M8"/>
    <mergeCell ref="V8:V10"/>
    <mergeCell ref="W8:W10"/>
    <mergeCell ref="X8:X10"/>
    <mergeCell ref="Y8:Y10"/>
    <mergeCell ref="Z8:Z10"/>
    <mergeCell ref="B7:B8"/>
    <mergeCell ref="C7:C8"/>
    <mergeCell ref="D7:F7"/>
    <mergeCell ref="G7:I7"/>
    <mergeCell ref="J7:J8"/>
  </mergeCells>
  <phoneticPr fontId="2"/>
  <pageMargins left="0.23622047244094491" right="0.23622047244094491" top="0.74803149606299213" bottom="0.74803149606299213" header="0.31496062992125984" footer="0.31496062992125984"/>
  <pageSetup paperSize="8" scale="43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R2集計</vt:lpstr>
      <vt:lpstr>'R2集計'!Print_Area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2021-01-27T07:34:34Z</dcterms:created>
  <dcterms:modified xsi:type="dcterms:W3CDTF">2021-02-15T01:51:21Z</dcterms:modified>
</cp:coreProperties>
</file>