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2064sv0fs002\NET_DATA\04_【財政】\03 決算\26 財政状況資料集\財政状況資料集【H24～】\R3（R2決算）\13_チェック作業\02_結合作業\"/>
    </mc:Choice>
  </mc:AlternateContent>
  <bookViews>
    <workbookView xWindow="0" yWindow="0" windowWidth="19200" windowHeight="108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BW34" i="10"/>
  <c r="BW35" i="10" s="1"/>
  <c r="BW36" i="10" s="1"/>
  <c r="BW37" i="10" s="1"/>
  <c r="BW38" i="10" s="1"/>
  <c r="BW39"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alcChain>
</file>

<file path=xl/sharedStrings.xml><?xml version="1.0" encoding="utf-8"?>
<sst xmlns="http://schemas.openxmlformats.org/spreadsheetml/2006/main" count="1077" uniqueCount="610">
  <si>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</si>
  <si>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</si>
  <si>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</si>
  <si>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</si>
  <si>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</si>
  <si>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</si>
  <si>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</si>
  <si>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</si>
  <si>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</si>
  <si>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</si>
  <si>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</si>
  <si>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</si>
  <si>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</si>
  <si>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</si>
  <si>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</si>
  <si>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</si>
  <si>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</si>
  <si>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</si>
  <si>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</si>
  <si>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</si>
  <si>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</si>
  <si>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</si>
  <si>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</si>
  <si>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</si>
  <si>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</si>
  <si>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</si>
  <si>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</si>
  <si>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</si>
  <si>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</si>
  <si>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</si>
  <si>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</si>
  <si>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</si>
  <si>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</si>
  <si>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</si>
  <si>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</si>
  <si>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</si>
  <si>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</si>
  <si>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</si>
  <si>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</si>
  <si>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</si>
  <si>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</si>
  <si>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</si>
  <si>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</si>
  <si>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</si>
  <si>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</si>
  <si>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</si>
  <si>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</si>
  <si>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</si>
  <si>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</si>
  <si>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</si>
  <si>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</si>
  <si>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</si>
  <si>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</si>
  <si>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</si>
  <si>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</si>
  <si>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</si>
  <si>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</si>
  <si>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</si>
  <si>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</si>
  <si>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</si>
  <si>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</si>
  <si>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</si>
  <si>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</si>
  <si>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</si>
  <si>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</si>
  <si>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</si>
  <si>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</si>
  <si>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</si>
  <si>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</si>
  <si>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</si>
  <si>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</si>
  <si>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</si>
  <si>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</si>
  <si>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</si>
  <si>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</si>
  <si>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</si>
  <si>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</si>
  <si>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</si>
  <si>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</si>
  <si>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</si>
  <si>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</si>
  <si>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</si>
  <si>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</si>
  <si>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</si>
  <si>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</si>
  <si>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</si>
  <si>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</si>
  <si>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</si>
  <si>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</si>
  <si>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</si>
  <si>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</si>
  <si>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</si>
  <si>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</si>
  <si>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</si>
  <si>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</si>
  <si>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</si>
  <si>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</si>
  <si>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泉南市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</si>
  <si>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</si>
  <si>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</si>
  <si>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</si>
  <si>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</si>
  <si>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</si>
  <si>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</si>
  <si>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</si>
  <si>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</si>
  <si>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</si>
  <si>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</si>
  <si>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</si>
  <si>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</si>
  <si>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</si>
  <si>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</si>
  <si>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</si>
  <si>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</si>
  <si>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</si>
  <si>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</si>
  <si>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</si>
  <si>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</si>
  <si>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</si>
  <si>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</si>
  <si>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</si>
  <si>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</si>
  <si>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</si>
  <si>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</si>
  <si>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</si>
  <si>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</si>
  <si>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</si>
  <si>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</si>
  <si>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</si>
  <si>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</si>
  <si>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</si>
  <si>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</si>
  <si>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</si>
  <si>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</si>
  <si>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</si>
  <si>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</si>
  <si>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</si>
  <si>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</si>
  <si>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</si>
  <si>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</si>
  <si>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</si>
  <si>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</si>
  <si>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</si>
  <si>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</si>
  <si>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</si>
  <si>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</si>
  <si>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</si>
  <si>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</si>
  <si>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</si>
  <si>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</si>
  <si>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</si>
  <si>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</si>
  <si>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</si>
  <si>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</si>
  <si>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</si>
  <si>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</si>
  <si>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</si>
  <si>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</si>
  <si>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</si>
  <si>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</si>
  <si>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</si>
  <si>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</si>
  <si>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</si>
  <si>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</si>
  <si>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</si>
  <si>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</si>
  <si>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</si>
  <si>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</si>
  <si>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</si>
  <si>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</si>
  <si>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</si>
  <si>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</si>
  <si>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</si>
  <si>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</si>
  <si>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</si>
  <si>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</si>
  <si>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</si>
  <si>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</si>
  <si>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</si>
  <si>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</si>
  <si>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</si>
  <si>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</si>
  <si>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</si>
  <si>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</si>
  <si>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</si>
  <si>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</si>
  <si>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</si>
  <si>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</si>
  <si>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</si>
  <si>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</si>
  <si>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</si>
  <si>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</si>
  <si>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</si>
  <si>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</si>
  <si>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</si>
  <si>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</si>
  <si>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</si>
  <si>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</si>
  <si>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</si>
  <si>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</si>
  <si>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</si>
  <si>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</si>
  <si>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</si>
  <si>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</si>
  <si>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</si>
  <si>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</si>
  <si>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</si>
  <si>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</si>
  <si>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</si>
  <si>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</si>
  <si>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</si>
  <si>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</si>
  <si>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</si>
  <si>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</si>
  <si>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</si>
  <si>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</si>
  <si>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</si>
  <si>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大阪府泉南市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</si>
  <si>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</si>
  <si>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</si>
  <si>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</si>
  <si>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</si>
  <si>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</si>
  <si>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</si>
  <si>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</si>
  <si>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</si>
  <si>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</si>
  <si>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</si>
  <si>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</si>
  <si>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</si>
  <si>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</si>
  <si>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</si>
  <si>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</si>
  <si>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</si>
  <si>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</si>
  <si>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</si>
  <si>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</si>
  <si>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</si>
  <si>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</si>
  <si>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</si>
  <si>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</si>
  <si>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</si>
  <si>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</si>
  <si>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</si>
  <si>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</si>
  <si>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</si>
  <si>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</si>
  <si>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</si>
  <si>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</si>
  <si>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</si>
  <si>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</si>
  <si>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</si>
  <si>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</si>
  <si>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</si>
  <si>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</si>
  <si>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</si>
  <si>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</si>
  <si>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</si>
  <si>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</si>
  <si>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</si>
  <si>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</si>
  <si>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</si>
  <si>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</si>
  <si>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</si>
  <si>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</si>
  <si>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</si>
  <si>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</si>
  <si>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</si>
  <si>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</si>
  <si>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</si>
  <si>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</si>
  <si>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</si>
  <si>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</si>
  <si>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</si>
  <si>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</si>
  <si>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</si>
  <si>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</si>
  <si>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</si>
  <si>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</si>
  <si>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</si>
  <si>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</si>
  <si>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</si>
  <si>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</si>
  <si>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</si>
  <si>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</si>
  <si>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</si>
  <si>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</si>
  <si>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</si>
  <si>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</si>
  <si>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</si>
  <si>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</si>
  <si>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</si>
  <si>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</si>
  <si>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</si>
  <si>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</si>
  <si>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</si>
  <si>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</si>
  <si>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</si>
  <si>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</si>
  <si>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</si>
  <si>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</si>
  <si>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</si>
  <si>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</si>
  <si>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</si>
  <si>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</si>
  <si>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</si>
  <si>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</si>
  <si>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</si>
  <si>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</si>
  <si>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</si>
  <si>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</si>
  <si>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</si>
  <si>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</si>
  <si>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</si>
  <si>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</si>
  <si>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</si>
  <si>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</si>
  <si>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</si>
  <si>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</si>
  <si>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</si>
  <si>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</si>
  <si>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</si>
  <si>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</si>
  <si>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</si>
  <si>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</si>
  <si>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</si>
  <si>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</si>
  <si>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</si>
  <si>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</si>
  <si>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</si>
  <si>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</si>
  <si>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</si>
  <si>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</si>
  <si>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</si>
  <si>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</si>
  <si>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</si>
  <si>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</si>
  <si>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</si>
  <si>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</si>
  <si>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</si>
  <si>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</si>
  <si>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</si>
  <si>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</si>
  <si>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</si>
  <si>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</si>
  <si>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</si>
  <si>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</si>
  <si>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</si>
  <si>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</si>
  <si>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</si>
  <si>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</si>
  <si>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</si>
  <si>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</si>
  <si>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</si>
  <si>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</si>
  <si>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</si>
  <si>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</si>
  <si>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</si>
  <si>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</si>
  <si>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</si>
  <si>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</si>
  <si>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</si>
  <si>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</si>
  <si>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</si>
  <si>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</si>
  <si>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</si>
  <si>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</si>
  <si>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</si>
  <si>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</si>
  <si>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</si>
  <si>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</si>
  <si>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大阪府泉南市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</si>
  <si>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</si>
  <si>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</si>
  <si>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</si>
  <si>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</si>
  <si>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</si>
  <si>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</si>
  <si>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</si>
  <si>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</si>
  <si>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</si>
  <si>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</si>
  <si>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</si>
  <si>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</si>
  <si>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</si>
  <si>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</si>
  <si>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</si>
  <si>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</si>
  <si>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</si>
  <si>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</si>
  <si>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</si>
  <si>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</si>
  <si>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公共用地取得事業特別会計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</si>
  <si>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</si>
  <si>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</si>
  <si>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</si>
  <si>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</si>
  <si>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</si>
  <si>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</si>
  <si>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</si>
  <si>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</si>
  <si>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</si>
  <si>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</si>
  <si>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</si>
  <si>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</si>
  <si>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</si>
  <si>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</si>
  <si>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</si>
  <si>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</si>
  <si>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</si>
  <si>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</si>
  <si>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</si>
  <si>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</si>
  <si>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</si>
  <si>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</si>
  <si>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</si>
  <si>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</si>
  <si>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</si>
  <si>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</si>
  <si>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</si>
  <si>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</si>
  <si>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</si>
  <si>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</si>
  <si>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</si>
  <si>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</si>
  <si>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</si>
  <si>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</si>
  <si>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</si>
  <si>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</si>
  <si>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</si>
  <si>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</si>
  <si>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</si>
  <si>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</si>
  <si>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</si>
  <si>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</si>
  <si>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</si>
  <si>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</si>
  <si>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</si>
  <si>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</si>
  <si>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</si>
  <si>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</si>
  <si>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</si>
  <si>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</si>
  <si>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</si>
  <si>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</si>
  <si>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</si>
  <si>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</si>
  <si>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</si>
  <si>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</si>
  <si>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</si>
  <si>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</si>
  <si>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</si>
  <si>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</si>
  <si>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</si>
  <si>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</si>
  <si>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</si>
  <si>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</si>
  <si>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</si>
  <si>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</si>
  <si>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</si>
  <si>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</si>
  <si>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</si>
  <si>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</si>
  <si>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</si>
  <si>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</si>
  <si>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</si>
  <si>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</si>
  <si>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</si>
  <si>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</si>
  <si>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</si>
  <si>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</si>
  <si>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</si>
  <si>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</si>
  <si>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</si>
  <si>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</si>
  <si>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</si>
  <si>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</si>
  <si>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</si>
  <si>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</si>
  <si>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後期高齢者医療事業特別会計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</si>
  <si>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</si>
  <si>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</si>
  <si>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</si>
  <si>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</si>
  <si>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</si>
  <si>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</si>
  <si>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</si>
  <si>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</si>
  <si>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</si>
  <si>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</si>
  <si>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</si>
  <si>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</si>
  <si>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</si>
  <si>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</si>
  <si>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</si>
  <si>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</si>
  <si>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</si>
  <si>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</si>
  <si>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</si>
  <si>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</si>
  <si>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</si>
  <si>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</si>
  <si>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</si>
  <si>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</si>
  <si>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</si>
  <si>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</si>
  <si>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</si>
  <si>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</si>
  <si>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</si>
  <si>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</si>
  <si>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</si>
  <si>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</si>
  <si>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</si>
  <si>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</si>
  <si>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</si>
  <si>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</si>
  <si>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</si>
  <si>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</si>
  <si>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</si>
  <si>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</si>
  <si>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</si>
  <si>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</si>
  <si>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</si>
  <si>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</si>
  <si>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</si>
  <si>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</si>
  <si>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</si>
  <si>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</si>
  <si>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</si>
  <si>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</si>
  <si>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</si>
  <si>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</si>
  <si>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</si>
  <si>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</si>
  <si>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</si>
  <si>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</si>
  <si>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</si>
  <si>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</si>
  <si>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</si>
  <si>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</si>
  <si>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</si>
  <si>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</si>
  <si>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</si>
  <si>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</si>
  <si>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</si>
  <si>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</si>
  <si>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</si>
  <si>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</si>
  <si>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</si>
  <si>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</si>
  <si>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</si>
  <si>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</si>
  <si>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</si>
  <si>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</si>
  <si>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</si>
  <si>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</si>
  <si>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</si>
  <si>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</si>
  <si>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</si>
  <si>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</si>
  <si>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</si>
  <si>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</si>
  <si>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</si>
  <si>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</si>
  <si>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</si>
  <si>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</si>
  <si>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</si>
  <si>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</si>
  <si>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</si>
  <si>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0.87</t>
  </si>
  <si>
    <t>一般会計</t>
  </si>
  <si>
    <t>介護保険事業特別会計</t>
  </si>
  <si>
    <t>国民健康保険事業特別会計</t>
  </si>
  <si>
    <t>▲ 1.45</t>
  </si>
  <si>
    <t>下水道事業会計</t>
  </si>
  <si>
    <t>後期高齢者医療事業特別会計</t>
  </si>
  <si>
    <t>公共用地取得事業特別会計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</si>
  <si>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</si>
  <si>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</si>
  <si>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</si>
  <si>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</si>
  <si>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</si>
  <si>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</si>
  <si>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</si>
  <si>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</si>
  <si>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</si>
  <si>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泉南清掃事務組合
（一般会計）</t>
    <rPh sb="0" eb="2">
      <t>センナン</t>
    </rPh>
    <rPh sb="2" eb="4">
      <t>セイソウ</t>
    </rPh>
    <rPh sb="4" eb="6">
      <t>ジム</t>
    </rPh>
    <rPh sb="6" eb="8">
      <t>クミアイ</t>
    </rPh>
    <rPh sb="10" eb="12">
      <t>イッパン</t>
    </rPh>
    <rPh sb="12" eb="14">
      <t>カイケイ</t>
    </rPh>
    <phoneticPr fontId="2"/>
  </si>
  <si>
    <t>泉州南消防組合
（一般会計）</t>
    <rPh sb="0" eb="2">
      <t>センシュウ</t>
    </rPh>
    <rPh sb="2" eb="3">
      <t>ミナミ</t>
    </rPh>
    <rPh sb="3" eb="5">
      <t>ショウボウ</t>
    </rPh>
    <rPh sb="5" eb="7">
      <t>クミアイ</t>
    </rPh>
    <rPh sb="9" eb="11">
      <t>イッパン</t>
    </rPh>
    <rPh sb="11" eb="13">
      <t>カイケイ</t>
    </rPh>
    <phoneticPr fontId="2"/>
  </si>
  <si>
    <t>大阪府後期高齢者医療広域連合
（一般会計）</t>
    <phoneticPr fontId="2"/>
  </si>
  <si>
    <t>大阪府後期高齢者医療広域連合
（後期高齢者医療特別会計）</t>
    <phoneticPr fontId="2"/>
  </si>
  <si>
    <t>大阪広域水道企業団
（水道事業会計）</t>
    <phoneticPr fontId="2"/>
  </si>
  <si>
    <t>大阪広域水道企業団
（工業用水道事業会計）</t>
    <phoneticPr fontId="2"/>
  </si>
  <si>
    <t>公共施設整備基金</t>
    <rPh sb="0" eb="2">
      <t>コウキョウ</t>
    </rPh>
    <rPh sb="2" eb="4">
      <t>シセツ</t>
    </rPh>
    <rPh sb="4" eb="6">
      <t>セイビ</t>
    </rPh>
    <rPh sb="6" eb="8">
      <t>キキン</t>
    </rPh>
    <phoneticPr fontId="5"/>
  </si>
  <si>
    <t>ふるさと泉南水なす基金</t>
    <rPh sb="4" eb="6">
      <t>センナン</t>
    </rPh>
    <rPh sb="6" eb="7">
      <t>ミズ</t>
    </rPh>
    <rPh sb="9" eb="11">
      <t>キキン</t>
    </rPh>
    <phoneticPr fontId="5"/>
  </si>
  <si>
    <t>地域福祉基金</t>
    <rPh sb="0" eb="2">
      <t>チイキ</t>
    </rPh>
    <rPh sb="2" eb="4">
      <t>フクシ</t>
    </rPh>
    <rPh sb="4" eb="6">
      <t>キキン</t>
    </rPh>
    <phoneticPr fontId="5"/>
  </si>
  <si>
    <t>緑化基金</t>
    <rPh sb="0" eb="2">
      <t>リョクカ</t>
    </rPh>
    <rPh sb="2" eb="4">
      <t>キキン</t>
    </rPh>
    <phoneticPr fontId="5"/>
  </si>
  <si>
    <t>ふるさと創生事業推進基金</t>
    <rPh sb="4" eb="6">
      <t>ソウセイ</t>
    </rPh>
    <rPh sb="6" eb="8">
      <t>ジギョウ</t>
    </rPh>
    <rPh sb="8" eb="10">
      <t>スイシン</t>
    </rPh>
    <rPh sb="10" eb="12">
      <t>キキン</t>
    </rPh>
    <phoneticPr fontId="5"/>
  </si>
  <si>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</si>
  <si>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</si>
  <si>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</si>
  <si>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</si>
  <si>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</si>
  <si>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</si>
  <si>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xml:space="preserve">  将来負担比率・実質公債費比率ともに類似団体内平均値より高い傾向にあるが、これは過年度に発行した公共用地先行取得等事業債や第三セクター等改革推進債に係る地方債負担が大きいためである。
　令和2年度においては、地方債償還額が減少し、また地方債残高も減少したことで両比率とも改善しているが、依然高い水準であることに変わりはない。
　老朽化した公共施設等の改修等には今後多額の経費が必要となり、それに伴い地方債の発行も増加することが想定される中、後年度の公債費負担を考慮した適切な発行に努める。</t>
    <rPh sb="165" eb="168">
      <t>ロウキュウカ</t>
    </rPh>
    <rPh sb="181" eb="183">
      <t>コンゴ</t>
    </rPh>
    <rPh sb="198" eb="199">
      <t>トモナ</t>
    </rPh>
    <rPh sb="200" eb="203">
      <t>チホウサイ</t>
    </rPh>
    <rPh sb="204" eb="206">
      <t>ハッコウ</t>
    </rPh>
    <rPh sb="207" eb="209">
      <t>ゾウカ</t>
    </rPh>
    <rPh sb="214" eb="216">
      <t>ソウテイ</t>
    </rPh>
    <rPh sb="219" eb="220">
      <t>ナカ</t>
    </rPh>
    <rPh sb="231" eb="233">
      <t>コウリョ</t>
    </rPh>
    <rPh sb="235" eb="237">
      <t>テキセツ</t>
    </rPh>
    <rPh sb="238" eb="240">
      <t>ハッコウ</t>
    </rPh>
    <rPh sb="241" eb="242">
      <t>ツト</t>
    </rPh>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</si>
  <si>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</si>
  <si>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</si>
  <si>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</si>
  <si>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令和2年度は、前年度から施設整備に係る投資的経費が減少し、それに伴い地方債発行額も減少となった。そのため、地方債残高が減少し、将来負担比率は改善しているが、一方で、公共施設等は老朽化が進行し、有形固定資産減価償却率は上昇している。
　老朽化した公共施設等の改修等には今後多額の経費が必要となり、それに伴い地方債の発行も増加することが想定される中、将来負担比率の悪化を招くことがないよう、計画的に施設改修等を行っていく必要がある。</t>
    <rPh sb="8" eb="11">
      <t>ゼンネンド</t>
    </rPh>
    <rPh sb="13" eb="17">
      <t>シセツセイビ</t>
    </rPh>
    <rPh sb="18" eb="19">
      <t>カカ</t>
    </rPh>
    <rPh sb="20" eb="25">
      <t>トウシテキケイヒ</t>
    </rPh>
    <rPh sb="26" eb="28">
      <t>ゲンショウ</t>
    </rPh>
    <rPh sb="33" eb="34">
      <t>トモナ</t>
    </rPh>
    <rPh sb="35" eb="38">
      <t>チホウサイ</t>
    </rPh>
    <rPh sb="38" eb="41">
      <t>ハッコウガク</t>
    </rPh>
    <rPh sb="42" eb="44">
      <t>ゲンショウ</t>
    </rPh>
    <rPh sb="54" eb="59">
      <t>チホウサイザンダカ</t>
    </rPh>
    <rPh sb="79" eb="81">
      <t>イッポウ</t>
    </rPh>
    <rPh sb="118" eb="121">
      <t>ロウキュウカ</t>
    </rPh>
    <rPh sb="151" eb="152">
      <t>トモナ</t>
    </rPh>
    <rPh sb="153" eb="156">
      <t>チホウサイ</t>
    </rPh>
    <rPh sb="157" eb="159">
      <t>ハッコウ</t>
    </rPh>
    <rPh sb="160" eb="162">
      <t>ゾウカ</t>
    </rPh>
    <rPh sb="167" eb="169">
      <t>ソウテイ</t>
    </rPh>
    <rPh sb="172" eb="173">
      <t>ナカ</t>
    </rPh>
    <rPh sb="184" eb="185">
      <t>マネ</t>
    </rPh>
    <rPh sb="194" eb="197">
      <t>ケイカクテキ</t>
    </rPh>
    <rPh sb="209" eb="211">
      <t>ヒツヨウ</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</si>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</sst>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wrapText="1"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wrapText="1"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44504</c:v>
                </c:pt>
                <c:pt idx="1">
                  <c:v>47820</c:v>
                </c:pt>
                <c:pt idx="2">
                  <c:v>41934</c:v>
                </c:pt>
                <c:pt idx="3">
                  <c:v>45588</c:v>
                </c:pt>
                <c:pt idx="4">
                  <c:v>45483</c:v>
                </c:pt>
              </c:numCache>
            </c:numRef>
          </c:val>
          <c:smooth val="0"/>
          <c:extLst>
            <c:ext xmlns:c16="http://schemas.microsoft.com/office/drawing/2014/chart" uri="{C3380CC4-5D6E-409C-BE32-E72D297353CC}">
              <c16:uniqueId val="{00000000-733D-4B51-9380-55319E43879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15845</c:v>
                </c:pt>
                <c:pt idx="1">
                  <c:v>34725</c:v>
                </c:pt>
                <c:pt idx="2">
                  <c:v>59749</c:v>
                </c:pt>
                <c:pt idx="3">
                  <c:v>20352</c:v>
                </c:pt>
                <c:pt idx="4">
                  <c:v>11689</c:v>
                </c:pt>
              </c:numCache>
            </c:numRef>
          </c:val>
          <c:smooth val="0"/>
          <c:extLst>
            <c:ext xmlns:c16="http://schemas.microsoft.com/office/drawing/2014/chart" uri="{C3380CC4-5D6E-409C-BE32-E72D297353CC}">
              <c16:uniqueId val="{00000001-733D-4B51-9380-55319E43879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0.03</c:v>
                </c:pt>
                <c:pt idx="1">
                  <c:v>0.08</c:v>
                </c:pt>
                <c:pt idx="2">
                  <c:v>0.05</c:v>
                </c:pt>
                <c:pt idx="3">
                  <c:v>1.55</c:v>
                </c:pt>
                <c:pt idx="4">
                  <c:v>2.82</c:v>
                </c:pt>
              </c:numCache>
            </c:numRef>
          </c:val>
          <c:extLst>
            <c:ext xmlns:c16="http://schemas.microsoft.com/office/drawing/2014/chart" uri="{C3380CC4-5D6E-409C-BE32-E72D297353CC}">
              <c16:uniqueId val="{00000000-01E0-4B4C-ADEC-78D083B2108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4.2699999999999996</c:v>
                </c:pt>
                <c:pt idx="1">
                  <c:v>4.3099999999999996</c:v>
                </c:pt>
                <c:pt idx="2">
                  <c:v>4.74</c:v>
                </c:pt>
                <c:pt idx="3">
                  <c:v>6.03</c:v>
                </c:pt>
                <c:pt idx="4">
                  <c:v>7.2</c:v>
                </c:pt>
              </c:numCache>
            </c:numRef>
          </c:val>
          <c:extLst>
            <c:ext xmlns:c16="http://schemas.microsoft.com/office/drawing/2014/chart" uri="{C3380CC4-5D6E-409C-BE32-E72D297353CC}">
              <c16:uniqueId val="{00000001-01E0-4B4C-ADEC-78D083B2108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-0.87</c:v>
                </c:pt>
                <c:pt idx="1">
                  <c:v>0.06</c:v>
                </c:pt>
                <c:pt idx="2">
                  <c:v>0.51</c:v>
                </c:pt>
                <c:pt idx="3">
                  <c:v>2.82</c:v>
                </c:pt>
                <c:pt idx="4">
                  <c:v>2.6</c:v>
                </c:pt>
              </c:numCache>
            </c:numRef>
          </c:val>
          <c:smooth val="0"/>
          <c:extLst>
            <c:ext xmlns:c16="http://schemas.microsoft.com/office/drawing/2014/chart" uri="{C3380CC4-5D6E-409C-BE32-E72D297353CC}">
              <c16:uniqueId val="{00000002-01E0-4B4C-ADEC-78D083B2108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10.82</c:v>
                </c:pt>
                <c:pt idx="2">
                  <c:v>#N/A</c:v>
                </c:pt>
                <c:pt idx="3">
                  <c:v>11.67</c:v>
                </c:pt>
                <c:pt idx="4">
                  <c:v>#N/A</c:v>
                </c:pt>
                <c:pt idx="5">
                  <c:v>11.66</c:v>
                </c:pt>
                <c:pt idx="6">
                  <c:v>#N/A</c:v>
                </c:pt>
                <c:pt idx="7">
                  <c:v>0.65</c:v>
                </c:pt>
                <c:pt idx="8">
                  <c:v>0</c:v>
                </c:pt>
                <c:pt idx="9">
                  <c:v>0</c:v>
                </c:pt>
              </c:numCache>
            </c:numRef>
          </c:val>
          <c:extLst>
            <c:ext xmlns:c16="http://schemas.microsoft.com/office/drawing/2014/chart" uri="{C3380CC4-5D6E-409C-BE32-E72D297353CC}">
              <c16:uniqueId val="{00000000-2C07-4ACB-B42A-EB78B150CB8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C07-4ACB-B42A-EB78B150CB8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C07-4ACB-B42A-EB78B150CB8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C07-4ACB-B42A-EB78B150CB82}"/>
            </c:ext>
          </c:extLst>
        </c:ser>
        <c:ser>
          <c:idx val="4"/>
          <c:order val="4"/>
          <c:tx>
            <c:strRef>
              <c:f>データシート!$A$31</c:f>
              <c:strCache>
                <c:ptCount val="1"/>
                <c:pt idx="0">
                  <c:v>公共用地取得事業特別会計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2C07-4ACB-B42A-EB78B150CB82}"/>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0.09</c:v>
                </c:pt>
                <c:pt idx="2">
                  <c:v>#N/A</c:v>
                </c:pt>
                <c:pt idx="3">
                  <c:v>0.06</c:v>
                </c:pt>
                <c:pt idx="4">
                  <c:v>#N/A</c:v>
                </c:pt>
                <c:pt idx="5">
                  <c:v>0.09</c:v>
                </c:pt>
                <c:pt idx="6">
                  <c:v>#N/A</c:v>
                </c:pt>
                <c:pt idx="7">
                  <c:v>0.09</c:v>
                </c:pt>
                <c:pt idx="8">
                  <c:v>#N/A</c:v>
                </c:pt>
                <c:pt idx="9">
                  <c:v>0.09</c:v>
                </c:pt>
              </c:numCache>
            </c:numRef>
          </c:val>
          <c:extLst>
            <c:ext xmlns:c16="http://schemas.microsoft.com/office/drawing/2014/chart" uri="{C3380CC4-5D6E-409C-BE32-E72D297353CC}">
              <c16:uniqueId val="{00000005-2C07-4ACB-B42A-EB78B150CB82}"/>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0.55000000000000004</c:v>
                </c:pt>
              </c:numCache>
            </c:numRef>
          </c:val>
          <c:extLst>
            <c:ext xmlns:c16="http://schemas.microsoft.com/office/drawing/2014/chart" uri="{C3380CC4-5D6E-409C-BE32-E72D297353CC}">
              <c16:uniqueId val="{00000006-2C07-4ACB-B42A-EB78B150CB82}"/>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1.45</c:v>
                </c:pt>
                <c:pt idx="1">
                  <c:v>#N/A</c:v>
                </c:pt>
                <c:pt idx="2">
                  <c:v>#N/A</c:v>
                </c:pt>
                <c:pt idx="3">
                  <c:v>1.42</c:v>
                </c:pt>
                <c:pt idx="4">
                  <c:v>#N/A</c:v>
                </c:pt>
                <c:pt idx="5">
                  <c:v>0.87</c:v>
                </c:pt>
                <c:pt idx="6">
                  <c:v>#N/A</c:v>
                </c:pt>
                <c:pt idx="7">
                  <c:v>0.75</c:v>
                </c:pt>
                <c:pt idx="8">
                  <c:v>#N/A</c:v>
                </c:pt>
                <c:pt idx="9">
                  <c:v>0.69</c:v>
                </c:pt>
              </c:numCache>
            </c:numRef>
          </c:val>
          <c:extLst>
            <c:ext xmlns:c16="http://schemas.microsoft.com/office/drawing/2014/chart" uri="{C3380CC4-5D6E-409C-BE32-E72D297353CC}">
              <c16:uniqueId val="{00000007-2C07-4ACB-B42A-EB78B150CB82}"/>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0.36</c:v>
                </c:pt>
                <c:pt idx="2">
                  <c:v>#N/A</c:v>
                </c:pt>
                <c:pt idx="3">
                  <c:v>1.46</c:v>
                </c:pt>
                <c:pt idx="4">
                  <c:v>#N/A</c:v>
                </c:pt>
                <c:pt idx="5">
                  <c:v>1.44</c:v>
                </c:pt>
                <c:pt idx="6">
                  <c:v>#N/A</c:v>
                </c:pt>
                <c:pt idx="7">
                  <c:v>1.51</c:v>
                </c:pt>
                <c:pt idx="8">
                  <c:v>#N/A</c:v>
                </c:pt>
                <c:pt idx="9">
                  <c:v>2.1800000000000002</c:v>
                </c:pt>
              </c:numCache>
            </c:numRef>
          </c:val>
          <c:extLst>
            <c:ext xmlns:c16="http://schemas.microsoft.com/office/drawing/2014/chart" uri="{C3380CC4-5D6E-409C-BE32-E72D297353CC}">
              <c16:uniqueId val="{00000008-2C07-4ACB-B42A-EB78B150CB8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0.02</c:v>
                </c:pt>
                <c:pt idx="2">
                  <c:v>#N/A</c:v>
                </c:pt>
                <c:pt idx="3">
                  <c:v>7.0000000000000007E-2</c:v>
                </c:pt>
                <c:pt idx="4">
                  <c:v>#N/A</c:v>
                </c:pt>
                <c:pt idx="5">
                  <c:v>0.04</c:v>
                </c:pt>
                <c:pt idx="6">
                  <c:v>#N/A</c:v>
                </c:pt>
                <c:pt idx="7">
                  <c:v>1.55</c:v>
                </c:pt>
                <c:pt idx="8">
                  <c:v>#N/A</c:v>
                </c:pt>
                <c:pt idx="9">
                  <c:v>2.82</c:v>
                </c:pt>
              </c:numCache>
            </c:numRef>
          </c:val>
          <c:extLst>
            <c:ext xmlns:c16="http://schemas.microsoft.com/office/drawing/2014/chart" uri="{C3380CC4-5D6E-409C-BE32-E72D297353CC}">
              <c16:uniqueId val="{00000009-2C07-4ACB-B42A-EB78B150CB8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2168</c:v>
                </c:pt>
                <c:pt idx="5">
                  <c:v>2235</c:v>
                </c:pt>
                <c:pt idx="8">
                  <c:v>2252</c:v>
                </c:pt>
                <c:pt idx="11">
                  <c:v>2215</c:v>
                </c:pt>
                <c:pt idx="14">
                  <c:v>1947</c:v>
                </c:pt>
              </c:numCache>
            </c:numRef>
          </c:val>
          <c:extLst>
            <c:ext xmlns:c16="http://schemas.microsoft.com/office/drawing/2014/chart" uri="{C3380CC4-5D6E-409C-BE32-E72D297353CC}">
              <c16:uniqueId val="{00000000-AFF0-4BB8-AA55-C6198642598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1</c:v>
                </c:pt>
                <c:pt idx="6">
                  <c:v>1</c:v>
                </c:pt>
                <c:pt idx="9">
                  <c:v>1</c:v>
                </c:pt>
                <c:pt idx="12">
                  <c:v>0</c:v>
                </c:pt>
              </c:numCache>
            </c:numRef>
          </c:val>
          <c:extLst>
            <c:ext xmlns:c16="http://schemas.microsoft.com/office/drawing/2014/chart" uri="{C3380CC4-5D6E-409C-BE32-E72D297353CC}">
              <c16:uniqueId val="{00000001-AFF0-4BB8-AA55-C6198642598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78</c:v>
                </c:pt>
                <c:pt idx="3">
                  <c:v>78</c:v>
                </c:pt>
                <c:pt idx="6">
                  <c:v>78</c:v>
                </c:pt>
                <c:pt idx="9">
                  <c:v>78</c:v>
                </c:pt>
                <c:pt idx="12">
                  <c:v>78</c:v>
                </c:pt>
              </c:numCache>
            </c:numRef>
          </c:val>
          <c:extLst>
            <c:ext xmlns:c16="http://schemas.microsoft.com/office/drawing/2014/chart" uri="{C3380CC4-5D6E-409C-BE32-E72D297353CC}">
              <c16:uniqueId val="{00000002-AFF0-4BB8-AA55-C6198642598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191</c:v>
                </c:pt>
                <c:pt idx="3">
                  <c:v>219</c:v>
                </c:pt>
                <c:pt idx="6">
                  <c:v>245</c:v>
                </c:pt>
                <c:pt idx="9">
                  <c:v>260</c:v>
                </c:pt>
                <c:pt idx="12">
                  <c:v>249</c:v>
                </c:pt>
              </c:numCache>
            </c:numRef>
          </c:val>
          <c:extLst>
            <c:ext xmlns:c16="http://schemas.microsoft.com/office/drawing/2014/chart" uri="{C3380CC4-5D6E-409C-BE32-E72D297353CC}">
              <c16:uniqueId val="{00000003-AFF0-4BB8-AA55-C6198642598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477</c:v>
                </c:pt>
                <c:pt idx="3">
                  <c:v>496</c:v>
                </c:pt>
                <c:pt idx="6">
                  <c:v>513</c:v>
                </c:pt>
                <c:pt idx="9">
                  <c:v>531</c:v>
                </c:pt>
                <c:pt idx="12">
                  <c:v>252</c:v>
                </c:pt>
              </c:numCache>
            </c:numRef>
          </c:val>
          <c:extLst>
            <c:ext xmlns:c16="http://schemas.microsoft.com/office/drawing/2014/chart" uri="{C3380CC4-5D6E-409C-BE32-E72D297353CC}">
              <c16:uniqueId val="{00000004-AFF0-4BB8-AA55-C6198642598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F0-4BB8-AA55-C6198642598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FF0-4BB8-AA55-C6198642598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2841</c:v>
                </c:pt>
                <c:pt idx="3">
                  <c:v>2658</c:v>
                </c:pt>
                <c:pt idx="6">
                  <c:v>2645</c:v>
                </c:pt>
                <c:pt idx="9">
                  <c:v>2552</c:v>
                </c:pt>
                <c:pt idx="12">
                  <c:v>2529</c:v>
                </c:pt>
              </c:numCache>
            </c:numRef>
          </c:val>
          <c:extLst>
            <c:ext xmlns:c16="http://schemas.microsoft.com/office/drawing/2014/chart" uri="{C3380CC4-5D6E-409C-BE32-E72D297353CC}">
              <c16:uniqueId val="{00000007-AFF0-4BB8-AA55-C6198642598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1419</c:v>
                </c:pt>
                <c:pt idx="2">
                  <c:v>#N/A</c:v>
                </c:pt>
                <c:pt idx="3">
                  <c:v>#N/A</c:v>
                </c:pt>
                <c:pt idx="4">
                  <c:v>1217</c:v>
                </c:pt>
                <c:pt idx="5">
                  <c:v>#N/A</c:v>
                </c:pt>
                <c:pt idx="6">
                  <c:v>#N/A</c:v>
                </c:pt>
                <c:pt idx="7">
                  <c:v>1230</c:v>
                </c:pt>
                <c:pt idx="8">
                  <c:v>#N/A</c:v>
                </c:pt>
                <c:pt idx="9">
                  <c:v>#N/A</c:v>
                </c:pt>
                <c:pt idx="10">
                  <c:v>1207</c:v>
                </c:pt>
                <c:pt idx="11">
                  <c:v>#N/A</c:v>
                </c:pt>
                <c:pt idx="12">
                  <c:v>#N/A</c:v>
                </c:pt>
                <c:pt idx="13">
                  <c:v>1161</c:v>
                </c:pt>
                <c:pt idx="14">
                  <c:v>#N/A</c:v>
                </c:pt>
              </c:numCache>
            </c:numRef>
          </c:val>
          <c:smooth val="0"/>
          <c:extLst>
            <c:ext xmlns:c16="http://schemas.microsoft.com/office/drawing/2014/chart" uri="{C3380CC4-5D6E-409C-BE32-E72D297353CC}">
              <c16:uniqueId val="{00000008-AFF0-4BB8-AA55-C6198642598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18691</c:v>
                </c:pt>
                <c:pt idx="5">
                  <c:v>19130</c:v>
                </c:pt>
                <c:pt idx="8">
                  <c:v>19118</c:v>
                </c:pt>
                <c:pt idx="11">
                  <c:v>18964</c:v>
                </c:pt>
                <c:pt idx="14">
                  <c:v>18635</c:v>
                </c:pt>
              </c:numCache>
            </c:numRef>
          </c:val>
          <c:extLst>
            <c:ext xmlns:c16="http://schemas.microsoft.com/office/drawing/2014/chart" uri="{C3380CC4-5D6E-409C-BE32-E72D297353CC}">
              <c16:uniqueId val="{00000000-C5A1-4B82-9E88-E17077C1728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5852</c:v>
                </c:pt>
                <c:pt idx="5">
                  <c:v>5753</c:v>
                </c:pt>
                <c:pt idx="8">
                  <c:v>5125</c:v>
                </c:pt>
                <c:pt idx="11">
                  <c:v>4888</c:v>
                </c:pt>
                <c:pt idx="14">
                  <c:v>4133</c:v>
                </c:pt>
              </c:numCache>
            </c:numRef>
          </c:val>
          <c:extLst>
            <c:ext xmlns:c16="http://schemas.microsoft.com/office/drawing/2014/chart" uri="{C3380CC4-5D6E-409C-BE32-E72D297353CC}">
              <c16:uniqueId val="{00000001-C5A1-4B82-9E88-E17077C1728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3535</c:v>
                </c:pt>
                <c:pt idx="5">
                  <c:v>3347</c:v>
                </c:pt>
                <c:pt idx="8">
                  <c:v>3495</c:v>
                </c:pt>
                <c:pt idx="11">
                  <c:v>4077</c:v>
                </c:pt>
                <c:pt idx="14">
                  <c:v>4594</c:v>
                </c:pt>
              </c:numCache>
            </c:numRef>
          </c:val>
          <c:extLst>
            <c:ext xmlns:c16="http://schemas.microsoft.com/office/drawing/2014/chart" uri="{C3380CC4-5D6E-409C-BE32-E72D297353CC}">
              <c16:uniqueId val="{00000002-C5A1-4B82-9E88-E17077C1728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5A1-4B82-9E88-E17077C1728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5A1-4B82-9E88-E17077C1728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A1-4B82-9E88-E17077C1728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4129</c:v>
                </c:pt>
                <c:pt idx="3">
                  <c:v>3889</c:v>
                </c:pt>
                <c:pt idx="6">
                  <c:v>3539</c:v>
                </c:pt>
                <c:pt idx="9">
                  <c:v>3692</c:v>
                </c:pt>
                <c:pt idx="12">
                  <c:v>3768</c:v>
                </c:pt>
              </c:numCache>
            </c:numRef>
          </c:val>
          <c:extLst>
            <c:ext xmlns:c16="http://schemas.microsoft.com/office/drawing/2014/chart" uri="{C3380CC4-5D6E-409C-BE32-E72D297353CC}">
              <c16:uniqueId val="{00000006-C5A1-4B82-9E88-E17077C1728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1575</c:v>
                </c:pt>
                <c:pt idx="3">
                  <c:v>1605</c:v>
                </c:pt>
                <c:pt idx="6">
                  <c:v>1457</c:v>
                </c:pt>
                <c:pt idx="9">
                  <c:v>1531</c:v>
                </c:pt>
                <c:pt idx="12">
                  <c:v>1350</c:v>
                </c:pt>
              </c:numCache>
            </c:numRef>
          </c:val>
          <c:extLst>
            <c:ext xmlns:c16="http://schemas.microsoft.com/office/drawing/2014/chart" uri="{C3380CC4-5D6E-409C-BE32-E72D297353CC}">
              <c16:uniqueId val="{00000007-C5A1-4B82-9E88-E17077C1728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5923</c:v>
                </c:pt>
                <c:pt idx="3">
                  <c:v>5753</c:v>
                </c:pt>
                <c:pt idx="6">
                  <c:v>5623</c:v>
                </c:pt>
                <c:pt idx="9">
                  <c:v>5197</c:v>
                </c:pt>
                <c:pt idx="12">
                  <c:v>4108</c:v>
                </c:pt>
              </c:numCache>
            </c:numRef>
          </c:val>
          <c:extLst>
            <c:ext xmlns:c16="http://schemas.microsoft.com/office/drawing/2014/chart" uri="{C3380CC4-5D6E-409C-BE32-E72D297353CC}">
              <c16:uniqueId val="{00000008-C5A1-4B82-9E88-E17077C1728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468</c:v>
                </c:pt>
                <c:pt idx="3">
                  <c:v>390</c:v>
                </c:pt>
                <c:pt idx="6">
                  <c:v>312</c:v>
                </c:pt>
                <c:pt idx="9">
                  <c:v>234</c:v>
                </c:pt>
                <c:pt idx="12">
                  <c:v>156</c:v>
                </c:pt>
              </c:numCache>
            </c:numRef>
          </c:val>
          <c:extLst>
            <c:ext xmlns:c16="http://schemas.microsoft.com/office/drawing/2014/chart" uri="{C3380CC4-5D6E-409C-BE32-E72D297353CC}">
              <c16:uniqueId val="{00000009-C5A1-4B82-9E88-E17077C1728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28300</c:v>
                </c:pt>
                <c:pt idx="3">
                  <c:v>28482</c:v>
                </c:pt>
                <c:pt idx="6">
                  <c:v>29450</c:v>
                </c:pt>
                <c:pt idx="9">
                  <c:v>28971</c:v>
                </c:pt>
                <c:pt idx="12">
                  <c:v>28254</c:v>
                </c:pt>
              </c:numCache>
            </c:numRef>
          </c:val>
          <c:extLst>
            <c:ext xmlns:c16="http://schemas.microsoft.com/office/drawing/2014/chart" uri="{C3380CC4-5D6E-409C-BE32-E72D297353CC}">
              <c16:uniqueId val="{0000000A-C5A1-4B82-9E88-E17077C1728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12316</c:v>
                </c:pt>
                <c:pt idx="2">
                  <c:v>#N/A</c:v>
                </c:pt>
                <c:pt idx="3">
                  <c:v>#N/A</c:v>
                </c:pt>
                <c:pt idx="4">
                  <c:v>11889</c:v>
                </c:pt>
                <c:pt idx="5">
                  <c:v>#N/A</c:v>
                </c:pt>
                <c:pt idx="6">
                  <c:v>#N/A</c:v>
                </c:pt>
                <c:pt idx="7">
                  <c:v>12642</c:v>
                </c:pt>
                <c:pt idx="8">
                  <c:v>#N/A</c:v>
                </c:pt>
                <c:pt idx="9">
                  <c:v>#N/A</c:v>
                </c:pt>
                <c:pt idx="10">
                  <c:v>11695</c:v>
                </c:pt>
                <c:pt idx="11">
                  <c:v>#N/A</c:v>
                </c:pt>
                <c:pt idx="12">
                  <c:v>#N/A</c:v>
                </c:pt>
                <c:pt idx="13">
                  <c:v>10274</c:v>
                </c:pt>
                <c:pt idx="14">
                  <c:v>#N/A</c:v>
                </c:pt>
              </c:numCache>
            </c:numRef>
          </c:val>
          <c:smooth val="0"/>
          <c:extLst>
            <c:ext xmlns:c16="http://schemas.microsoft.com/office/drawing/2014/chart" uri="{C3380CC4-5D6E-409C-BE32-E72D297353CC}">
              <c16:uniqueId val="{0000000B-C5A1-4B82-9E88-E17077C1728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628</c:v>
                </c:pt>
                <c:pt idx="1">
                  <c:v>804</c:v>
                </c:pt>
                <c:pt idx="2">
                  <c:v>980</c:v>
                </c:pt>
              </c:numCache>
            </c:numRef>
          </c:val>
          <c:extLst>
            <c:ext xmlns:c16="http://schemas.microsoft.com/office/drawing/2014/chart" uri="{C3380CC4-5D6E-409C-BE32-E72D297353CC}">
              <c16:uniqueId val="{00000000-693D-4C5A-8157-705AA970946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1278</c:v>
                </c:pt>
                <c:pt idx="1">
                  <c:v>1291</c:v>
                </c:pt>
                <c:pt idx="2">
                  <c:v>1295</c:v>
                </c:pt>
              </c:numCache>
            </c:numRef>
          </c:val>
          <c:extLst>
            <c:ext xmlns:c16="http://schemas.microsoft.com/office/drawing/2014/chart" uri="{C3380CC4-5D6E-409C-BE32-E72D297353CC}">
              <c16:uniqueId val="{00000001-693D-4C5A-8157-705AA970946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1589</c:v>
                </c:pt>
                <c:pt idx="1">
                  <c:v>1982</c:v>
                </c:pt>
                <c:pt idx="2">
                  <c:v>2319</c:v>
                </c:pt>
              </c:numCache>
            </c:numRef>
          </c:val>
          <c:extLst>
            <c:ext xmlns:c16="http://schemas.microsoft.com/office/drawing/2014/chart" uri="{C3380CC4-5D6E-409C-BE32-E72D297353CC}">
              <c16:uniqueId val="{00000002-693D-4C5A-8157-705AA970946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{EDBBC193-6ED9-41D4-AC1B-8D9332986374}</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04A7-4E52-8E33-EC961B208DA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{7408C36D-A887-46AA-ABBC-BB3CFD7187AF}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4A7-4E52-8E33-EC961B208DA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{C5898FD9-CF98-42A0-81B4-0890B08B2DA1}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4A7-4E52-8E33-EC961B208DA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{EB43300D-9D3A-4913-BAD6-42DA89B59BED}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4A7-4E52-8E33-EC961B208DA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{269EFC35-7265-4270-9F9A-45BA35B1A4E1}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4A7-4E52-8E33-EC961B208DA8}"/>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{05E66A93-31DC-4D8D-8E67-B76495D38C43}</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04A7-4E52-8E33-EC961B208DA8}"/>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{1B37BAD0-DFA2-4395-B72C-D7CD36DE2CA7}</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04A7-4E52-8E33-EC961B208DA8}"/>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{670FBC22-40CE-4941-BBB2-4320FDBC7159}</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04A7-4E52-8E33-EC961B208DA8}"/>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{592ACD45-453B-44D5-8054-132065547E82}</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04A7-4E52-8E33-EC961B208DA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c:v>
                </c:pt>
                <c:pt idx="8">
                  <c:v>68.3</c:v>
                </c:pt>
                <c:pt idx="16">
                  <c:v>65.8</c:v>
                </c:pt>
                <c:pt idx="24">
                  <c:v>66.599999999999994</c:v>
                </c:pt>
                <c:pt idx="32">
                  <c:v>67.900000000000006</c:v>
                </c:pt>
              </c:numCache>
            </c:numRef>
          </c:xVal>
          <c:yVal>
            <c:numRef>
              <c:f>公会計指標分析・財政指標組合せ分析表!$BP$51:$DC$51</c:f>
              <c:numCache>
                <c:formatCode>#,##0.0;"▲ "#,##0.0</c:formatCode>
                <c:ptCount val="40"/>
                <c:pt idx="0">
                  <c:v>107.2</c:v>
                </c:pt>
                <c:pt idx="8">
                  <c:v>104.9</c:v>
                </c:pt>
                <c:pt idx="16">
                  <c:v>108.5</c:v>
                </c:pt>
                <c:pt idx="24">
                  <c:v>99.4</c:v>
                </c:pt>
                <c:pt idx="32">
                  <c:v>85.2</c:v>
                </c:pt>
              </c:numCache>
            </c:numRef>
          </c:yVal>
          <c:smooth val="0"/>
          <c:extLst>
            <c:ext xmlns:c16="http://schemas.microsoft.com/office/drawing/2014/chart" uri="{C3380CC4-5D6E-409C-BE32-E72D297353CC}">
              <c16:uniqueId val="{00000009-04A7-4E52-8E33-EC961B208DA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{B567D818-9FF6-42BA-BA6A-639C9D84DD74}</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04A7-4E52-8E33-EC961B208DA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{1A01FB77-463D-4701-BAD0-436C32E0D4D7}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4A7-4E52-8E33-EC961B208DA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{1D988B0B-A99B-4D46-9170-F074CD671C87}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4A7-4E52-8E33-EC961B208DA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{2920F9EC-7CEF-4B6F-94B3-BB3508F95D98}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4A7-4E52-8E33-EC961B208DA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{FF254C48-BEA9-42D8-9B74-27E3E4EE70F0}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4A7-4E52-8E33-EC961B208DA8}"/>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{8EF45924-B8D7-41F8-AC39-5BEE653CC2D5}</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04A7-4E52-8E33-EC961B208DA8}"/>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{2F265E05-4DB3-4021-8CC2-B10FFE4595C0}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04A7-4E52-8E33-EC961B208DA8}"/>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{19C2F9A7-BE23-4980-A292-B7D622EAD60B}</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04A7-4E52-8E33-EC961B208DA8}"/>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{7427F4DB-6C35-4D21-9361-ECB4C9DA453D}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04A7-4E52-8E33-EC961B208DA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59.4</c:v>
                </c:pt>
                <c:pt idx="16">
                  <c:v>60.2</c:v>
                </c:pt>
                <c:pt idx="24">
                  <c:v>61.5</c:v>
                </c:pt>
                <c:pt idx="32">
                  <c:v>62.8</c:v>
                </c:pt>
              </c:numCache>
            </c:numRef>
          </c:xVal>
          <c:yVal>
            <c:numRef>
              <c:f>公会計指標分析・財政指標組合せ分析表!$BP$55:$DC$55</c:f>
              <c:numCache>
                <c:formatCode>#,##0.0;"▲ "#,##0.0</c:formatCode>
                <c:ptCount val="40"/>
                <c:pt idx="0">
                  <c:v>35.299999999999997</c:v>
                </c:pt>
                <c:pt idx="8">
                  <c:v>31.9</c:v>
                </c:pt>
                <c:pt idx="16">
                  <c:v>24.2</c:v>
                </c:pt>
                <c:pt idx="24">
                  <c:v>22.1</c:v>
                </c:pt>
                <c:pt idx="32">
                  <c:v>20.399999999999999</c:v>
                </c:pt>
              </c:numCache>
            </c:numRef>
          </c:yVal>
          <c:smooth val="0"/>
          <c:extLst>
            <c:ext xmlns:c16="http://schemas.microsoft.com/office/drawing/2014/chart" uri="{C3380CC4-5D6E-409C-BE32-E72D297353CC}">
              <c16:uniqueId val="{00000013-04A7-4E52-8E33-EC961B208DA8}"/>
            </c:ext>
          </c:extLst>
        </c:ser>
        <c:dLbls>
          <c:showLegendKey val="0"/>
          <c:showVal val="1"/>
          <c:showCatName val="0"/>
          <c:showSerName val="0"/>
          <c:showPercent val="0"/>
          <c:showBubbleSize val="0"/>
        </c:dLbls>
        <c:axId val="46179840"/>
        <c:axId val="46181760"/>
      </c:scatterChart>
      <c:valAx>
        <c:axId val="46179840"/>
        <c:scaling>
          <c:orientation val="maxMin"/>
          <c:max val="69"/>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4566143090820539E-2"/>
                  <c:y val="-6.2416647087793951E-2"/>
                </c:manualLayout>
              </c:layout>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{85F8ED71-52E6-42CF-BB2A-1CFE6E985E48}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2D8E-43D0-9EC5-090628228B6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{5861C921-E4A9-4032-A3F2-54F67EA2774D}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D8E-43D0-9EC5-090628228B6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{E45C50E5-B886-47AD-BE20-FE67DFFCDB02}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D8E-43D0-9EC5-090628228B6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{F2ADFFE9-8816-4B8E-90C7-B1CA53BD16C6}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D8E-43D0-9EC5-090628228B6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{77BD7E69-21B1-4BA1-A905-C548DFE7EE6F}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D8E-43D0-9EC5-090628228B6D}"/>
                </c:ext>
              </c:extLst>
            </c:dLbl>
            <c:dLbl>
              <c:idx val="8"/>
              <c:layout>
                <c:manualLayout>
                  <c:x val="-2.8829840147400764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{DE2731F3-2D4E-4882-B547-6899451E4CA5}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2D8E-43D0-9EC5-090628228B6D}"/>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{7E8BA1F1-7F58-4BD6-94A7-9FF3F1E86582}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2D8E-43D0-9EC5-090628228B6D}"/>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{485C9314-B217-44B4-9A4D-E0F0CCC393EE}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2D8E-43D0-9EC5-090628228B6D}"/>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{5EA34984-BBE9-4EDB-9F01-B7197F6DF821}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2D8E-43D0-9EC5-090628228B6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12.2</c:v>
                </c:pt>
                <c:pt idx="8">
                  <c:v>12</c:v>
                </c:pt>
                <c:pt idx="16">
                  <c:v>11.2</c:v>
                </c:pt>
                <c:pt idx="24">
                  <c:v>10.5</c:v>
                </c:pt>
                <c:pt idx="32">
                  <c:v>10.1</c:v>
                </c:pt>
              </c:numCache>
            </c:numRef>
          </c:xVal>
          <c:yVal>
            <c:numRef>
              <c:f>公会計指標分析・財政指標組合せ分析表!$BP$73:$DC$73</c:f>
              <c:numCache>
                <c:formatCode>#,##0.0;"▲ "#,##0.0</c:formatCode>
                <c:ptCount val="40"/>
                <c:pt idx="0">
                  <c:v>107.2</c:v>
                </c:pt>
                <c:pt idx="8">
                  <c:v>104.9</c:v>
                </c:pt>
                <c:pt idx="16">
                  <c:v>108.5</c:v>
                </c:pt>
                <c:pt idx="24">
                  <c:v>99.4</c:v>
                </c:pt>
                <c:pt idx="32">
                  <c:v>85.2</c:v>
                </c:pt>
              </c:numCache>
            </c:numRef>
          </c:yVal>
          <c:smooth val="0"/>
          <c:extLst>
            <c:ext xmlns:c16="http://schemas.microsoft.com/office/drawing/2014/chart" uri="{C3380CC4-5D6E-409C-BE32-E72D297353CC}">
              <c16:uniqueId val="{00000009-2D8E-43D0-9EC5-090628228B6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{02B4479B-2C1B-44B1-9701-D229B44699F2}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2D8E-43D0-9EC5-090628228B6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{D5E3DE4A-2366-4D4A-B830-10D9F0F95897}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D8E-43D0-9EC5-090628228B6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{A1FE0917-E341-4473-ADAC-575AF6E03AD1}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D8E-43D0-9EC5-090628228B6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{20090833-3AE5-41B2-8D8C-C494D338197A}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D8E-43D0-9EC5-090628228B6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{9624242F-2DB1-416F-82E4-3D6ADFA653EA}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D8E-43D0-9EC5-090628228B6D}"/>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{AC9C7A1E-1AD6-42E6-8DEC-2A3DC462D3B9}</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2D8E-43D0-9EC5-090628228B6D}"/>
                </c:ext>
              </c:extLst>
            </c:dLbl>
            <c:dLbl>
              <c:idx val="16"/>
              <c:layout>
                <c:manualLayout>
                  <c:x val="-3.9799388778614025E-2"/>
                  <c:y val="-4.3612538332921204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{E5D920E8-8FDD-4473-946F-BA75C84A68F0}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2D8E-43D0-9EC5-090628228B6D}"/>
                </c:ext>
              </c:extLst>
            </c:dLbl>
            <c:dLbl>
              <c:idx val="24"/>
              <c:layout>
                <c:manualLayout>
                  <c:x val="-2.3468945565572323E-2"/>
                  <c:y val="-5.8416906008396448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{E522AA79-7580-49E8-AA72-DB7CCFC66874}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2D8E-43D0-9EC5-090628228B6D}"/>
                </c:ext>
              </c:extLst>
            </c:dLbl>
            <c:dLbl>
              <c:idx val="32"/>
              <c:layout>
                <c:manualLayout>
                  <c:x val="-3.1570342725075584E-2"/>
                  <c:y val="-8.522066816584893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{6B71E55D-5E70-45E7-BA97-485979930546}</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2D8E-43D0-9EC5-090628228B6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6.3</c:v>
                </c:pt>
                <c:pt idx="32">
                  <c:v>6.2</c:v>
                </c:pt>
              </c:numCache>
            </c:numRef>
          </c:xVal>
          <c:yVal>
            <c:numRef>
              <c:f>公会計指標分析・財政指標組合せ分析表!$BP$77:$DC$77</c:f>
              <c:numCache>
                <c:formatCode>#,##0.0;"▲ "#,##0.0</c:formatCode>
                <c:ptCount val="40"/>
                <c:pt idx="0">
                  <c:v>35.299999999999997</c:v>
                </c:pt>
                <c:pt idx="8">
                  <c:v>31.9</c:v>
                </c:pt>
                <c:pt idx="16">
                  <c:v>24.2</c:v>
                </c:pt>
                <c:pt idx="24">
                  <c:v>22.1</c:v>
                </c:pt>
                <c:pt idx="32">
                  <c:v>20.399999999999999</c:v>
                </c:pt>
              </c:numCache>
            </c:numRef>
          </c:yVal>
          <c:smooth val="0"/>
          <c:extLst>
            <c:ext xmlns:c16="http://schemas.microsoft.com/office/drawing/2014/chart" uri="{C3380CC4-5D6E-409C-BE32-E72D297353CC}">
              <c16:uniqueId val="{00000013-2D8E-43D0-9EC5-090628228B6D}"/>
            </c:ext>
          </c:extLst>
        </c:ser>
        <c:dLbls>
          <c:showLegendKey val="0"/>
          <c:showVal val="1"/>
          <c:showCatName val="0"/>
          <c:showSerName val="0"/>
          <c:showPercent val="0"/>
          <c:showBubbleSize val="0"/>
        </c:dLbls>
        <c:axId val="84219776"/>
        <c:axId val="84234240"/>
      </c:scatterChart>
      <c:valAx>
        <c:axId val="84219776"/>
        <c:scaling>
          <c:orientation val="maxMin"/>
          <c:max val="13"/>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0000"/>
              </a:solidFill>
              <a:latin typeface="ＭＳ ゴシック" pitchFamily="49" charset="-128"/>
              <a:ea typeface="ＭＳ ゴシック" pitchFamily="49" charset="-128"/>
            </a:rPr>
            <a:t>　過年度において、地方債の新規発行額を元金償還額以下に抑制してきたことで、元利償還金が減少傾向にある中、実質公債費比率の分子は前年度から減少している。</a:t>
          </a:r>
          <a:endParaRPr kumimoji="1" lang="en-US" altLang="ja-JP" sz="1400">
            <a:solidFill>
              <a:srgbClr val="000000"/>
            </a:solidFill>
            <a:latin typeface="ＭＳ ゴシック" pitchFamily="49" charset="-128"/>
            <a:ea typeface="ＭＳ ゴシック" pitchFamily="49" charset="-128"/>
          </a:endParaRPr>
        </a:p>
        <a:p>
          <a:r>
            <a:rPr kumimoji="1" lang="ja-JP" altLang="en-US" sz="1400">
              <a:solidFill>
                <a:srgbClr val="000000"/>
              </a:solidFill>
              <a:latin typeface="ＭＳ ゴシック" pitchFamily="49" charset="-128"/>
              <a:ea typeface="ＭＳ ゴシック" pitchFamily="49" charset="-128"/>
            </a:rPr>
            <a:t>　公営企業債の元利償還金に対する繰入金及び算入公債費等が大幅に減少しているが、これは、下水道事業が公営企業会計に移行したことに伴う、計上方法の変更によるものである。</a:t>
          </a:r>
        </a:p>
        <a:p>
          <a:r>
            <a:rPr kumimoji="1" lang="ja-JP" altLang="en-US" sz="1400">
              <a:solidFill>
                <a:srgbClr val="000000"/>
              </a:solidFill>
              <a:latin typeface="ＭＳ ゴシック" pitchFamily="49" charset="-128"/>
              <a:ea typeface="ＭＳ ゴシック" pitchFamily="49" charset="-128"/>
            </a:rPr>
            <a:t>　今後も、地方債の発行に当たっては十分な検討を行う。</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0000"/>
              </a:solidFill>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rgbClr val="000000"/>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0000"/>
              </a:solidFill>
              <a:latin typeface="ＭＳ ゴシック" pitchFamily="49" charset="-128"/>
              <a:ea typeface="ＭＳ ゴシック" pitchFamily="49" charset="-128"/>
            </a:rPr>
            <a:t>　一般会計等に係る地方債の現在高については、平成</a:t>
          </a:r>
          <a:r>
            <a:rPr kumimoji="1" lang="en-US" altLang="ja-JP" sz="1400">
              <a:solidFill>
                <a:srgbClr val="000000"/>
              </a:solidFill>
              <a:latin typeface="ＭＳ ゴシック" pitchFamily="49" charset="-128"/>
              <a:ea typeface="ＭＳ ゴシック" pitchFamily="49" charset="-128"/>
            </a:rPr>
            <a:t>29</a:t>
          </a:r>
          <a:r>
            <a:rPr kumimoji="1" lang="ja-JP" altLang="en-US" sz="1400">
              <a:solidFill>
                <a:srgbClr val="000000"/>
              </a:solidFill>
              <a:latin typeface="ＭＳ ゴシック" pitchFamily="49" charset="-128"/>
              <a:ea typeface="ＭＳ ゴシック" pitchFamily="49" charset="-128"/>
            </a:rPr>
            <a:t>、</a:t>
          </a:r>
          <a:r>
            <a:rPr kumimoji="1" lang="en-US" altLang="ja-JP" sz="1400">
              <a:solidFill>
                <a:srgbClr val="000000"/>
              </a:solidFill>
              <a:latin typeface="ＭＳ ゴシック" pitchFamily="49" charset="-128"/>
              <a:ea typeface="ＭＳ ゴシック" pitchFamily="49" charset="-128"/>
            </a:rPr>
            <a:t>30</a:t>
          </a:r>
          <a:r>
            <a:rPr kumimoji="1" lang="ja-JP" altLang="en-US" sz="1400">
              <a:solidFill>
                <a:srgbClr val="000000"/>
              </a:solidFill>
              <a:latin typeface="ＭＳ ゴシック" pitchFamily="49" charset="-128"/>
              <a:ea typeface="ＭＳ ゴシック" pitchFamily="49" charset="-128"/>
            </a:rPr>
            <a:t>年度は火葬場や中学校の建替を実施したことで増加したが、令和元年度以降は地方債の新規発行額を元金償還額以下に抑制したことで、減少している。また、ふるさと納税の増加に伴うふるさと泉南水なす基金の増加等により、充当可能基金が増加し、将来負担比率の分子は減少している。</a:t>
          </a:r>
        </a:p>
        <a:p>
          <a:r>
            <a:rPr kumimoji="1" lang="ja-JP" altLang="en-US" sz="1400">
              <a:solidFill>
                <a:srgbClr val="000000"/>
              </a:solidFill>
              <a:latin typeface="ＭＳ ゴシック" pitchFamily="49" charset="-128"/>
              <a:ea typeface="ＭＳ ゴシック" pitchFamily="49" charset="-128"/>
            </a:rPr>
            <a:t>　しかし、地方債現在高が多額であることから、将来負担比率は類似団体内平均値を大きく上回っている中、今後も後年度への負担を軽減するべく、地方債の発行に当たっては十分な検討を行う。</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大阪府泉南市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基金全体では、前年度末から</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517</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百万円増加している。これは、主にふるさと納税に係る寄附金をふるさと泉南水なす基金に積立てたことや、前年度繰越金の一部等を財政調整基金に積立てたことが要因である。</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近年では、ふるさと寄附が飛躍的に伸長していることで、ふるさと泉南水なす基金が最も増加率が大きい。また、財政調整基金についても、前年度繰越金の一部等を積立ててきたことで、増加基調にある。</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突発的な行政需要に備え、財政調整基金への積立てを継続するとともに、ふるさと泉南水なす基金については、寄附者の思いを反映するべく、有効に活用していく。その他の基金についても、目的に応じ有効に活用するが、取崩しは必要最小限となるよう努める。</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・公共施設整備基金：公用又は公共用に供する施設の整備に要する経費</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・ふるさと泉南水なす基金：ふるさと納税に係る寄附金を財源とした、寄附者の希望する各種事業（教育環境の整備や子育て環境の整備に関する事業等）に要する経費</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・地域福祉基金：在宅福祉の普及及び向上、健康及び生きがいづくりの推進、ボランティア活動の活発化に係る事業に要する経費</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・緑化基金：公用又は公共用に供する施設の緑化に要する経費、緑化推進条例の運用に要する経費、緑化思想の啓発及び普及に必要な経費</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・ふるさと創生事業推進基金：緑化・環境美化事業や文化振興事業、国際交流事業等に要する経費</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・公共施設整備基金：土地売却収入等で</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百万円を積立てたことで増加。</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・ふるさと泉南水なす基金：ふるさと納税に係る事務費等のために</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161</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百万円を取崩した一方で、ふるさと納税に係る寄附金</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484</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百万円を積立てたことで増加。</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・地域福祉基金：運用収益</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百万円を積立てたことで増加。</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・緑化基金：公園緑地等維持管理事業のために</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百万円を取崩したことで減少。</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・ふるさと創生事業推進基金：増減なし。</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・各基金条例に基づき、適正に積立てや運用を行い、また、取崩しは必要最小限とすることで、基金残高の確保に努める。</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前年度繰越金の一部等</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177</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百万円を積立てたことで増加。</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年度の基金創設移行、前年度繰越金の一部等を毎年度継続的に積立ててきたことで、残高は増加基調にある。</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残高は増加しているが、依然類似団体と比較して少額であることから、標準財政規模の</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程度の残高を確保するべく、計画的に積立てを行っていく。</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土地開発公社買戻し分に係る土地の売却収入</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百万円を積立てたことで増加。</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健全な財政運営を維持していくために、適正な残高の確保に努める。</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大阪府泉南市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61,149
60,384
48.98
30,600,157
30,215,391
384,231
13,615,320
28,254,398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当市では、平成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年度に策定した泉南市公共施設等最適化推進基本計画において、公共施設等の延床面積を</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％削減するという目標を掲げ、老朽化した施設の集約化・複合化を進めている。</a:t>
          </a:r>
        </a:p>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年代後半から昭和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年代にかけて整備してきた公共施設等の老朽化が進行している中、類似団体内平均値を上回っているため、同計画に基づく施設複合化等により、適切な施設管理を行っていく。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000-000042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78468</xdr:rowOff>
    </xdr:from>
    <xdr:to>
      <xdr:col>23</xdr:col>
      <xdr:colOff>85090</xdr:colOff>
      <xdr:row>35</xdr:row>
      <xdr:rowOff>62140</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flipV="1">
          <a:off x="4760595" y="4536168"/>
          <a:ext cx="127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65967</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000-000044000000}"/>
            </a:ext>
          </a:extLst>
        </xdr:cNvPr>
        <xdr:cNvSpPr txBox="1"/>
      </xdr:nvSpPr>
      <xdr:spPr>
        <a:xfrm>
          <a:off x="4813300" y="6066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62140</xdr:rowOff>
    </xdr:from>
    <xdr:to>
      <xdr:col>23</xdr:col>
      <xdr:colOff>174625</xdr:colOff>
      <xdr:row>35</xdr:row>
      <xdr:rowOff>62140</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606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25145</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000-000046000000}"/>
            </a:ext>
          </a:extLst>
        </xdr:cNvPr>
        <xdr:cNvSpPr txBox="1"/>
      </xdr:nvSpPr>
      <xdr:spPr>
        <a:xfrm>
          <a:off x="4813300" y="4311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78468</xdr:rowOff>
    </xdr:from>
    <xdr:to>
      <xdr:col>23</xdr:col>
      <xdr:colOff>174625</xdr:colOff>
      <xdr:row>26</xdr:row>
      <xdr:rowOff>78468</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673600" y="4536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158676</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000-000048000000}"/>
            </a:ext>
          </a:extLst>
        </xdr:cNvPr>
        <xdr:cNvSpPr txBox="1"/>
      </xdr:nvSpPr>
      <xdr:spPr>
        <a:xfrm>
          <a:off x="4813300" y="53021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4711700" y="5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95703</xdr:rowOff>
    </xdr:from>
    <xdr:to>
      <xdr:col>19</xdr:col>
      <xdr:colOff>187325</xdr:colOff>
      <xdr:row>32</xdr:row>
      <xdr:rowOff>25853</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4000500" y="541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55608</xdr:rowOff>
    </xdr:from>
    <xdr:to>
      <xdr:col>15</xdr:col>
      <xdr:colOff>187325</xdr:colOff>
      <xdr:row>31</xdr:row>
      <xdr:rowOff>157208</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3238500" y="5370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30933</xdr:rowOff>
    </xdr:from>
    <xdr:to>
      <xdr:col>11</xdr:col>
      <xdr:colOff>187325</xdr:colOff>
      <xdr:row>31</xdr:row>
      <xdr:rowOff>132533</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2476500" y="534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61776</xdr:rowOff>
    </xdr:from>
    <xdr:to>
      <xdr:col>7</xdr:col>
      <xdr:colOff>187325</xdr:colOff>
      <xdr:row>31</xdr:row>
      <xdr:rowOff>163376</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1714500" y="53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121648</xdr:rowOff>
    </xdr:from>
    <xdr:to>
      <xdr:col>23</xdr:col>
      <xdr:colOff>136525</xdr:colOff>
      <xdr:row>33</xdr:row>
      <xdr:rowOff>51798</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711700" y="560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100075</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000-000054000000}"/>
            </a:ext>
          </a:extLst>
        </xdr:cNvPr>
        <xdr:cNvSpPr txBox="1"/>
      </xdr:nvSpPr>
      <xdr:spPr>
        <a:xfrm>
          <a:off x="4813300" y="5586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81552</xdr:rowOff>
    </xdr:from>
    <xdr:to>
      <xdr:col>19</xdr:col>
      <xdr:colOff>187325</xdr:colOff>
      <xdr:row>33</xdr:row>
      <xdr:rowOff>11702</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4000500" y="556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132352</xdr:rowOff>
    </xdr:from>
    <xdr:to>
      <xdr:col>23</xdr:col>
      <xdr:colOff>85725</xdr:colOff>
      <xdr:row>33</xdr:row>
      <xdr:rowOff>998</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4051300" y="5618752"/>
          <a:ext cx="7112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56878</xdr:rowOff>
    </xdr:from>
    <xdr:to>
      <xdr:col>15</xdr:col>
      <xdr:colOff>187325</xdr:colOff>
      <xdr:row>32</xdr:row>
      <xdr:rowOff>158478</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3238500" y="554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107678</xdr:rowOff>
    </xdr:from>
    <xdr:to>
      <xdr:col>19</xdr:col>
      <xdr:colOff>136525</xdr:colOff>
      <xdr:row>32</xdr:row>
      <xdr:rowOff>132352</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3289300" y="5594078"/>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133985</xdr:rowOff>
    </xdr:from>
    <xdr:to>
      <xdr:col>11</xdr:col>
      <xdr:colOff>187325</xdr:colOff>
      <xdr:row>33</xdr:row>
      <xdr:rowOff>64135</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2476500" y="562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107678</xdr:rowOff>
    </xdr:from>
    <xdr:to>
      <xdr:col>15</xdr:col>
      <xdr:colOff>136525</xdr:colOff>
      <xdr:row>33</xdr:row>
      <xdr:rowOff>13335</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flipV="1">
          <a:off x="2527300" y="5594078"/>
          <a:ext cx="762000" cy="7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93889</xdr:rowOff>
    </xdr:from>
    <xdr:to>
      <xdr:col>7</xdr:col>
      <xdr:colOff>187325</xdr:colOff>
      <xdr:row>33</xdr:row>
      <xdr:rowOff>24039</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1714500" y="558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144689</xdr:rowOff>
    </xdr:from>
    <xdr:to>
      <xdr:col>11</xdr:col>
      <xdr:colOff>136525</xdr:colOff>
      <xdr:row>33</xdr:row>
      <xdr:rowOff>13335</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1765300" y="5631089"/>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42380</xdr:rowOff>
    </xdr:from>
    <xdr:ext cx="405111" cy="259045"/>
    <xdr:sp macro="" textlink="">
      <xdr:nvSpPr>
        <xdr:cNvPr id="93" name="n_1aveValue有形固定資産減価償却率">
          <a:extLst>
            <a:ext uri="{FF2B5EF4-FFF2-40B4-BE49-F238E27FC236}">
              <a16:creationId xmlns:a16="http://schemas.microsoft.com/office/drawing/2014/main" id="{00000000-0008-0000-0000-00005D000000}"/>
            </a:ext>
          </a:extLst>
        </xdr:cNvPr>
        <xdr:cNvSpPr txBox="1"/>
      </xdr:nvSpPr>
      <xdr:spPr>
        <a:xfrm>
          <a:off x="3836044" y="518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2285</xdr:rowOff>
    </xdr:from>
    <xdr:ext cx="405111" cy="259045"/>
    <xdr:sp macro="" textlink="">
      <xdr:nvSpPr>
        <xdr:cNvPr id="94" name="n_2aveValue有形固定資産減価償却率">
          <a:extLst>
            <a:ext uri="{FF2B5EF4-FFF2-40B4-BE49-F238E27FC236}">
              <a16:creationId xmlns:a16="http://schemas.microsoft.com/office/drawing/2014/main" id="{00000000-0008-0000-0000-00005E000000}"/>
            </a:ext>
          </a:extLst>
        </xdr:cNvPr>
        <xdr:cNvSpPr txBox="1"/>
      </xdr:nvSpPr>
      <xdr:spPr>
        <a:xfrm>
          <a:off x="3086744" y="514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149060</xdr:rowOff>
    </xdr:from>
    <xdr:ext cx="405111" cy="259045"/>
    <xdr:sp macro="" textlink="">
      <xdr:nvSpPr>
        <xdr:cNvPr id="95" name="n_3aveValue有形固定資産減価償却率">
          <a:extLst>
            <a:ext uri="{FF2B5EF4-FFF2-40B4-BE49-F238E27FC236}">
              <a16:creationId xmlns:a16="http://schemas.microsoft.com/office/drawing/2014/main" id="{00000000-0008-0000-0000-00005F000000}"/>
            </a:ext>
          </a:extLst>
        </xdr:cNvPr>
        <xdr:cNvSpPr txBox="1"/>
      </xdr:nvSpPr>
      <xdr:spPr>
        <a:xfrm>
          <a:off x="2324744" y="512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8453</xdr:rowOff>
    </xdr:from>
    <xdr:ext cx="405111" cy="259045"/>
    <xdr:sp macro="" textlink="">
      <xdr:nvSpPr>
        <xdr:cNvPr id="96" name="n_4aveValue有形固定資産減価償却率">
          <a:extLst>
            <a:ext uri="{FF2B5EF4-FFF2-40B4-BE49-F238E27FC236}">
              <a16:creationId xmlns:a16="http://schemas.microsoft.com/office/drawing/2014/main" id="{00000000-0008-0000-0000-000060000000}"/>
            </a:ext>
          </a:extLst>
        </xdr:cNvPr>
        <xdr:cNvSpPr txBox="1"/>
      </xdr:nvSpPr>
      <xdr:spPr>
        <a:xfrm>
          <a:off x="1562744" y="5151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2829</xdr:rowOff>
    </xdr:from>
    <xdr:ext cx="405111" cy="259045"/>
    <xdr:sp macro="" textlink="">
      <xdr:nvSpPr>
        <xdr:cNvPr id="97" name="n_1mainValue有形固定資産減価償却率">
          <a:extLst>
            <a:ext uri="{FF2B5EF4-FFF2-40B4-BE49-F238E27FC236}">
              <a16:creationId xmlns:a16="http://schemas.microsoft.com/office/drawing/2014/main" id="{00000000-0008-0000-0000-000061000000}"/>
            </a:ext>
          </a:extLst>
        </xdr:cNvPr>
        <xdr:cNvSpPr txBox="1"/>
      </xdr:nvSpPr>
      <xdr:spPr>
        <a:xfrm>
          <a:off x="3836044" y="5660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149605</xdr:rowOff>
    </xdr:from>
    <xdr:ext cx="405111" cy="259045"/>
    <xdr:sp macro="" textlink="">
      <xdr:nvSpPr>
        <xdr:cNvPr id="98" name="n_2mainValue有形固定資産減価償却率">
          <a:extLst>
            <a:ext uri="{FF2B5EF4-FFF2-40B4-BE49-F238E27FC236}">
              <a16:creationId xmlns:a16="http://schemas.microsoft.com/office/drawing/2014/main" id="{00000000-0008-0000-0000-000062000000}"/>
            </a:ext>
          </a:extLst>
        </xdr:cNvPr>
        <xdr:cNvSpPr txBox="1"/>
      </xdr:nvSpPr>
      <xdr:spPr>
        <a:xfrm>
          <a:off x="3086744" y="5636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55262</xdr:rowOff>
    </xdr:from>
    <xdr:ext cx="405111" cy="259045"/>
    <xdr:sp macro="" textlink="">
      <xdr:nvSpPr>
        <xdr:cNvPr id="99" name="n_3mainValue有形固定資産減価償却率">
          <a:extLst>
            <a:ext uri="{FF2B5EF4-FFF2-40B4-BE49-F238E27FC236}">
              <a16:creationId xmlns:a16="http://schemas.microsoft.com/office/drawing/2014/main" id="{00000000-0008-0000-0000-000063000000}"/>
            </a:ext>
          </a:extLst>
        </xdr:cNvPr>
        <xdr:cNvSpPr txBox="1"/>
      </xdr:nvSpPr>
      <xdr:spPr>
        <a:xfrm>
          <a:off x="2324744" y="571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15166</xdr:rowOff>
    </xdr:from>
    <xdr:ext cx="405111" cy="259045"/>
    <xdr:sp macro="" textlink="">
      <xdr:nvSpPr>
        <xdr:cNvPr id="100" name="n_4mainValue有形固定資産減価償却率">
          <a:extLst>
            <a:ext uri="{FF2B5EF4-FFF2-40B4-BE49-F238E27FC236}">
              <a16:creationId xmlns:a16="http://schemas.microsoft.com/office/drawing/2014/main" id="{00000000-0008-0000-0000-000064000000}"/>
            </a:ext>
          </a:extLst>
        </xdr:cNvPr>
        <xdr:cNvSpPr txBox="1"/>
      </xdr:nvSpPr>
      <xdr:spPr>
        <a:xfrm>
          <a:off x="1562744" y="567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[ 919.4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債務償還比率は、地方債残高の減少等により将来負担額が減少したものの、債務償還に充てることができる一般財源が減少したことにより、前年度から</a:t>
          </a:r>
          <a:r>
            <a:rPr kumimoji="1" lang="en-US" altLang="ja-JP" sz="1100">
              <a:latin typeface="ＭＳ Ｐゴシック" panose="020B0600070205080204" pitchFamily="50" charset="-128"/>
              <a:ea typeface="ＭＳ Ｐゴシック" panose="020B0600070205080204" pitchFamily="50" charset="-128"/>
            </a:rPr>
            <a:t>35.6</a:t>
          </a:r>
          <a:r>
            <a:rPr kumimoji="1" lang="ja-JP" altLang="en-US" sz="1100">
              <a:latin typeface="ＭＳ Ｐゴシック" panose="020B0600070205080204" pitchFamily="50" charset="-128"/>
              <a:ea typeface="ＭＳ Ｐゴシック" panose="020B0600070205080204" pitchFamily="50" charset="-128"/>
            </a:rPr>
            <a:t>ポイント悪化している。</a:t>
          </a:r>
        </a:p>
        <a:p>
          <a:r>
            <a:rPr kumimoji="1" lang="ja-JP" altLang="en-US" sz="1100">
              <a:latin typeface="ＭＳ Ｐゴシック" panose="020B0600070205080204" pitchFamily="50" charset="-128"/>
              <a:ea typeface="ＭＳ Ｐゴシック" panose="020B0600070205080204" pitchFamily="50" charset="-128"/>
            </a:rPr>
            <a:t>　また、過年度に発行した公共用地先行取得等事業債や第三セクター等改革推進債の地方債残高が多額であることや、財政調整基金等の充当可能財源が少額であること等により、類似団体内平均値を大きく上回っている。</a:t>
          </a:r>
        </a:p>
        <a:p>
          <a:r>
            <a:rPr kumimoji="1" lang="ja-JP" altLang="en-US" sz="1100">
              <a:latin typeface="ＭＳ Ｐゴシック" panose="020B0600070205080204" pitchFamily="50" charset="-128"/>
              <a:ea typeface="ＭＳ Ｐゴシック" panose="020B0600070205080204" pitchFamily="50" charset="-128"/>
            </a:rPr>
            <a:t>　今後も、地方債及び基金については適切な管理を行っていく。</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000-000080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89330</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flipV="1">
          <a:off x="14793595" y="4541308"/>
          <a:ext cx="1269" cy="137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93157</xdr:rowOff>
    </xdr:from>
    <xdr:ext cx="560923" cy="259045"/>
    <xdr:sp macro="" textlink="">
      <xdr:nvSpPr>
        <xdr:cNvPr id="130" name="債務償還比率最小値テキスト">
          <a:extLst>
            <a:ext uri="{FF2B5EF4-FFF2-40B4-BE49-F238E27FC236}">
              <a16:creationId xmlns:a16="http://schemas.microsoft.com/office/drawing/2014/main" id="{00000000-0008-0000-0000-000082000000}"/>
            </a:ext>
          </a:extLst>
        </xdr:cNvPr>
        <xdr:cNvSpPr txBox="1"/>
      </xdr:nvSpPr>
      <xdr:spPr>
        <a:xfrm>
          <a:off x="14846300" y="592245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89330</xdr:rowOff>
    </xdr:from>
    <xdr:to>
      <xdr:col>76</xdr:col>
      <xdr:colOff>111125</xdr:colOff>
      <xdr:row>34</xdr:row>
      <xdr:rowOff>89330</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591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00000000-0008-0000-0000-000084000000}"/>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121937</xdr:rowOff>
    </xdr:from>
    <xdr:ext cx="469744" cy="259045"/>
    <xdr:sp macro="" textlink="">
      <xdr:nvSpPr>
        <xdr:cNvPr id="134" name="債務償還比率平均値テキスト">
          <a:extLst>
            <a:ext uri="{FF2B5EF4-FFF2-40B4-BE49-F238E27FC236}">
              <a16:creationId xmlns:a16="http://schemas.microsoft.com/office/drawing/2014/main" id="{00000000-0008-0000-0000-000086000000}"/>
            </a:ext>
          </a:extLst>
        </xdr:cNvPr>
        <xdr:cNvSpPr txBox="1"/>
      </xdr:nvSpPr>
      <xdr:spPr>
        <a:xfrm>
          <a:off x="14846300" y="5093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99060</xdr:rowOff>
    </xdr:from>
    <xdr:to>
      <xdr:col>76</xdr:col>
      <xdr:colOff>73025</xdr:colOff>
      <xdr:row>31</xdr:row>
      <xdr:rowOff>29210</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4744700" y="524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111534</xdr:rowOff>
    </xdr:from>
    <xdr:to>
      <xdr:col>72</xdr:col>
      <xdr:colOff>123825</xdr:colOff>
      <xdr:row>31</xdr:row>
      <xdr:rowOff>41684</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4033500" y="525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118971</xdr:rowOff>
    </xdr:from>
    <xdr:to>
      <xdr:col>68</xdr:col>
      <xdr:colOff>123825</xdr:colOff>
      <xdr:row>31</xdr:row>
      <xdr:rowOff>49121</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3271500" y="526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162271</xdr:rowOff>
    </xdr:from>
    <xdr:to>
      <xdr:col>64</xdr:col>
      <xdr:colOff>123825</xdr:colOff>
      <xdr:row>31</xdr:row>
      <xdr:rowOff>92421</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2509500" y="530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12891</xdr:rowOff>
    </xdr:from>
    <xdr:to>
      <xdr:col>60</xdr:col>
      <xdr:colOff>123825</xdr:colOff>
      <xdr:row>31</xdr:row>
      <xdr:rowOff>114491</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1747500" y="532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106878</xdr:rowOff>
    </xdr:from>
    <xdr:to>
      <xdr:col>76</xdr:col>
      <xdr:colOff>73025</xdr:colOff>
      <xdr:row>33</xdr:row>
      <xdr:rowOff>37028</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744700" y="559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85305</xdr:rowOff>
    </xdr:from>
    <xdr:ext cx="469744" cy="259045"/>
    <xdr:sp macro="" textlink="">
      <xdr:nvSpPr>
        <xdr:cNvPr id="146" name="債務償還比率該当値テキスト">
          <a:extLst>
            <a:ext uri="{FF2B5EF4-FFF2-40B4-BE49-F238E27FC236}">
              <a16:creationId xmlns:a16="http://schemas.microsoft.com/office/drawing/2014/main" id="{00000000-0008-0000-0000-000092000000}"/>
            </a:ext>
          </a:extLst>
        </xdr:cNvPr>
        <xdr:cNvSpPr txBox="1"/>
      </xdr:nvSpPr>
      <xdr:spPr>
        <a:xfrm>
          <a:off x="14846300" y="557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64177</xdr:rowOff>
    </xdr:from>
    <xdr:to>
      <xdr:col>72</xdr:col>
      <xdr:colOff>123825</xdr:colOff>
      <xdr:row>32</xdr:row>
      <xdr:rowOff>165777</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4033500" y="555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114977</xdr:rowOff>
    </xdr:from>
    <xdr:to>
      <xdr:col>76</xdr:col>
      <xdr:colOff>22225</xdr:colOff>
      <xdr:row>32</xdr:row>
      <xdr:rowOff>157678</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a:off x="14084300" y="5601377"/>
          <a:ext cx="711200" cy="4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37620</xdr:rowOff>
    </xdr:from>
    <xdr:to>
      <xdr:col>68</xdr:col>
      <xdr:colOff>123825</xdr:colOff>
      <xdr:row>33</xdr:row>
      <xdr:rowOff>139220</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3271500" y="569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114977</xdr:rowOff>
    </xdr:from>
    <xdr:to>
      <xdr:col>72</xdr:col>
      <xdr:colOff>73025</xdr:colOff>
      <xdr:row>33</xdr:row>
      <xdr:rowOff>88420</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3322300" y="5601377"/>
          <a:ext cx="762000" cy="14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147249</xdr:rowOff>
    </xdr:from>
    <xdr:to>
      <xdr:col>64</xdr:col>
      <xdr:colOff>123825</xdr:colOff>
      <xdr:row>34</xdr:row>
      <xdr:rowOff>77399</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2509500" y="580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88420</xdr:rowOff>
    </xdr:from>
    <xdr:to>
      <xdr:col>68</xdr:col>
      <xdr:colOff>73025</xdr:colOff>
      <xdr:row>34</xdr:row>
      <xdr:rowOff>26599</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2560300" y="5746270"/>
          <a:ext cx="762000" cy="10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74083</xdr:rowOff>
    </xdr:from>
    <xdr:to>
      <xdr:col>60</xdr:col>
      <xdr:colOff>123825</xdr:colOff>
      <xdr:row>34</xdr:row>
      <xdr:rowOff>4233</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1747500" y="573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124883</xdr:rowOff>
    </xdr:from>
    <xdr:to>
      <xdr:col>64</xdr:col>
      <xdr:colOff>73025</xdr:colOff>
      <xdr:row>34</xdr:row>
      <xdr:rowOff>26599</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a:off x="11798300" y="5782733"/>
          <a:ext cx="762000" cy="7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58211</xdr:rowOff>
    </xdr:from>
    <xdr:ext cx="469744" cy="259045"/>
    <xdr:sp macro="" textlink="">
      <xdr:nvSpPr>
        <xdr:cNvPr id="155" name="n_1aveValue債務償還比率">
          <a:extLst>
            <a:ext uri="{FF2B5EF4-FFF2-40B4-BE49-F238E27FC236}">
              <a16:creationId xmlns:a16="http://schemas.microsoft.com/office/drawing/2014/main" id="{00000000-0008-0000-0000-00009B000000}"/>
            </a:ext>
          </a:extLst>
        </xdr:cNvPr>
        <xdr:cNvSpPr txBox="1"/>
      </xdr:nvSpPr>
      <xdr:spPr>
        <a:xfrm>
          <a:off x="13836727" y="503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65648</xdr:rowOff>
    </xdr:from>
    <xdr:ext cx="469744" cy="259045"/>
    <xdr:sp macro="" textlink="">
      <xdr:nvSpPr>
        <xdr:cNvPr id="156" name="n_2aveValue債務償還比率">
          <a:extLst>
            <a:ext uri="{FF2B5EF4-FFF2-40B4-BE49-F238E27FC236}">
              <a16:creationId xmlns:a16="http://schemas.microsoft.com/office/drawing/2014/main" id="{00000000-0008-0000-0000-00009C000000}"/>
            </a:ext>
          </a:extLst>
        </xdr:cNvPr>
        <xdr:cNvSpPr txBox="1"/>
      </xdr:nvSpPr>
      <xdr:spPr>
        <a:xfrm>
          <a:off x="13087427" y="5037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108948</xdr:rowOff>
    </xdr:from>
    <xdr:ext cx="469744" cy="259045"/>
    <xdr:sp macro="" textlink="">
      <xdr:nvSpPr>
        <xdr:cNvPr id="157" name="n_3aveValue債務償還比率">
          <a:extLst>
            <a:ext uri="{FF2B5EF4-FFF2-40B4-BE49-F238E27FC236}">
              <a16:creationId xmlns:a16="http://schemas.microsoft.com/office/drawing/2014/main" id="{00000000-0008-0000-0000-00009D000000}"/>
            </a:ext>
          </a:extLst>
        </xdr:cNvPr>
        <xdr:cNvSpPr txBox="1"/>
      </xdr:nvSpPr>
      <xdr:spPr>
        <a:xfrm>
          <a:off x="12325427" y="508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131018</xdr:rowOff>
    </xdr:from>
    <xdr:ext cx="469744" cy="259045"/>
    <xdr:sp macro="" textlink="">
      <xdr:nvSpPr>
        <xdr:cNvPr id="158" name="n_4aveValue債務償還比率">
          <a:extLst>
            <a:ext uri="{FF2B5EF4-FFF2-40B4-BE49-F238E27FC236}">
              <a16:creationId xmlns:a16="http://schemas.microsoft.com/office/drawing/2014/main" id="{00000000-0008-0000-0000-00009E000000}"/>
            </a:ext>
          </a:extLst>
        </xdr:cNvPr>
        <xdr:cNvSpPr txBox="1"/>
      </xdr:nvSpPr>
      <xdr:spPr>
        <a:xfrm>
          <a:off x="11563427" y="510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156904</xdr:rowOff>
    </xdr:from>
    <xdr:ext cx="469744" cy="259045"/>
    <xdr:sp macro="" textlink="">
      <xdr:nvSpPr>
        <xdr:cNvPr id="159" name="n_1mainValue債務償還比率">
          <a:extLst>
            <a:ext uri="{FF2B5EF4-FFF2-40B4-BE49-F238E27FC236}">
              <a16:creationId xmlns:a16="http://schemas.microsoft.com/office/drawing/2014/main" id="{00000000-0008-0000-0000-00009F000000}"/>
            </a:ext>
          </a:extLst>
        </xdr:cNvPr>
        <xdr:cNvSpPr txBox="1"/>
      </xdr:nvSpPr>
      <xdr:spPr>
        <a:xfrm>
          <a:off x="13836727" y="5643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33</xdr:row>
      <xdr:rowOff>130347</xdr:rowOff>
    </xdr:from>
    <xdr:ext cx="560923" cy="259045"/>
    <xdr:sp macro="" textlink="">
      <xdr:nvSpPr>
        <xdr:cNvPr id="160" name="n_2mainValue債務償還比率">
          <a:extLst>
            <a:ext uri="{FF2B5EF4-FFF2-40B4-BE49-F238E27FC236}">
              <a16:creationId xmlns:a16="http://schemas.microsoft.com/office/drawing/2014/main" id="{00000000-0008-0000-0000-0000A0000000}"/>
            </a:ext>
          </a:extLst>
        </xdr:cNvPr>
        <xdr:cNvSpPr txBox="1"/>
      </xdr:nvSpPr>
      <xdr:spPr>
        <a:xfrm>
          <a:off x="13041838" y="578819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68526</xdr:rowOff>
    </xdr:from>
    <xdr:ext cx="560923" cy="259045"/>
    <xdr:sp macro="" textlink="">
      <xdr:nvSpPr>
        <xdr:cNvPr id="161" name="n_3mainValue債務償還比率">
          <a:extLst>
            <a:ext uri="{FF2B5EF4-FFF2-40B4-BE49-F238E27FC236}">
              <a16:creationId xmlns:a16="http://schemas.microsoft.com/office/drawing/2014/main" id="{00000000-0008-0000-0000-0000A1000000}"/>
            </a:ext>
          </a:extLst>
        </xdr:cNvPr>
        <xdr:cNvSpPr txBox="1"/>
      </xdr:nvSpPr>
      <xdr:spPr>
        <a:xfrm>
          <a:off x="12279838" y="589782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166810</xdr:rowOff>
    </xdr:from>
    <xdr:ext cx="560923" cy="259045"/>
    <xdr:sp macro="" textlink="">
      <xdr:nvSpPr>
        <xdr:cNvPr id="162" name="n_4mainValue債務償還比率">
          <a:extLst>
            <a:ext uri="{FF2B5EF4-FFF2-40B4-BE49-F238E27FC236}">
              <a16:creationId xmlns:a16="http://schemas.microsoft.com/office/drawing/2014/main" id="{00000000-0008-0000-0000-0000A2000000}"/>
            </a:ext>
          </a:extLst>
        </xdr:cNvPr>
        <xdr:cNvSpPr txBox="1"/>
      </xdr:nvSpPr>
      <xdr:spPr>
        <a:xfrm>
          <a:off x="11517838" y="582466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000-0000A3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000-0000A4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61,149
60,384
48.98
30,600,157
30,215,391
384,231
13,615,320
28,254,398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74567</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634865" y="5660572"/>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78394</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673600" y="7279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74567</xdr:rowOff>
    </xdr:from>
    <xdr:to>
      <xdr:col>24</xdr:col>
      <xdr:colOff>152400</xdr:colOff>
      <xdr:row>42</xdr:row>
      <xdr:rowOff>74567</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72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114861</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673600" y="6629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584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116840</xdr:rowOff>
    </xdr:from>
    <xdr:to>
      <xdr:col>20</xdr:col>
      <xdr:colOff>38100</xdr:colOff>
      <xdr:row>39</xdr:row>
      <xdr:rowOff>46990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746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95613</xdr:rowOff>
    </xdr:from>
    <xdr:to>
      <xdr:col>15</xdr:col>
      <xdr:colOff>101600</xdr:colOff>
      <xdr:row>39</xdr:row>
      <xdr:rowOff>25763</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857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72753</xdr:rowOff>
    </xdr:from>
    <xdr:to>
      <xdr:col>10</xdr:col>
      <xdr:colOff>165100</xdr:colOff>
      <xdr:row>39</xdr:row>
      <xdr:rowOff>2903</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968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38463</xdr:rowOff>
    </xdr:from>
    <xdr:to>
      <xdr:col>24</xdr:col>
      <xdr:colOff>114300</xdr:colOff>
      <xdr:row>38</xdr:row>
      <xdr:rowOff>140063</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5847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61340</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673600" y="6404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7438</xdr:rowOff>
    </xdr:from>
    <xdr:to>
      <xdr:col>20</xdr:col>
      <xdr:colOff>38100</xdr:colOff>
      <xdr:row>38</xdr:row>
      <xdr:rowOff>109038</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746500" y="652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58238</xdr:rowOff>
    </xdr:from>
    <xdr:to>
      <xdr:col>24</xdr:col>
      <xdr:colOff>63500</xdr:colOff>
      <xdr:row>38</xdr:row>
      <xdr:rowOff>89263</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a:off x="3797300" y="6573338"/>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147864</xdr:rowOff>
    </xdr:from>
    <xdr:to>
      <xdr:col>15</xdr:col>
      <xdr:colOff>101600</xdr:colOff>
      <xdr:row>38</xdr:row>
      <xdr:rowOff>78014</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857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27215</xdr:rowOff>
    </xdr:from>
    <xdr:to>
      <xdr:col>19</xdr:col>
      <xdr:colOff>177800</xdr:colOff>
      <xdr:row>38</xdr:row>
      <xdr:rowOff>58238</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2908300" y="6542315"/>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116840</xdr:rowOff>
    </xdr:from>
    <xdr:to>
      <xdr:col>10</xdr:col>
      <xdr:colOff>165100</xdr:colOff>
      <xdr:row>38</xdr:row>
      <xdr:rowOff>46990</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968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167640</xdr:rowOff>
    </xdr:from>
    <xdr:to>
      <xdr:col>15</xdr:col>
      <xdr:colOff>50800</xdr:colOff>
      <xdr:row>38</xdr:row>
      <xdr:rowOff>27215</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a:off x="2019300" y="651129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85816</xdr:rowOff>
    </xdr:from>
    <xdr:to>
      <xdr:col>6</xdr:col>
      <xdr:colOff>38100</xdr:colOff>
      <xdr:row>38</xdr:row>
      <xdr:rowOff>15966</xdr:rowOff>
    </xdr:to>
    <xdr:sp macro="" textlink="">
      <xdr:nvSpPr>
        <xdr:cNvPr id="82" name="楕円 81">
          <a:extLst>
            <a:ext uri="{FF2B5EF4-FFF2-40B4-BE49-F238E27FC236}">
              <a16:creationId xmlns:a16="http://schemas.microsoft.com/office/drawing/2014/main" id="{00000000-0008-0000-0100-000052000000}"/>
            </a:ext>
          </a:extLst>
        </xdr:cNvPr>
        <xdr:cNvSpPr/>
      </xdr:nvSpPr>
      <xdr:spPr>
        <a:xfrm>
          <a:off x="10795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136616</xdr:rowOff>
    </xdr:from>
    <xdr:to>
      <xdr:col>10</xdr:col>
      <xdr:colOff>114300</xdr:colOff>
      <xdr:row>37</xdr:row>
      <xdr:rowOff>167640</xdr:rowOff>
    </xdr:to>
    <xdr:cxnSp macro="">
      <xdr:nvCxnSpPr>
        <xdr:cNvPr id="83" name="直線コネクタ 82">
          <a:extLst>
            <a:ext uri="{FF2B5EF4-FFF2-40B4-BE49-F238E27FC236}">
              <a16:creationId xmlns:a16="http://schemas.microsoft.com/office/drawing/2014/main" id="{00000000-0008-0000-0100-000053000000}"/>
            </a:ext>
          </a:extLst>
        </xdr:cNvPr>
        <xdr:cNvCxnSpPr/>
      </xdr:nvCxnSpPr>
      <xdr:spPr>
        <a:xfrm>
          <a:off x="1130300" y="648026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38117</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100-000054000000}"/>
            </a:ext>
          </a:extLst>
        </xdr:cNvPr>
        <xdr:cNvSpPr txBox="1"/>
      </xdr:nvSpPr>
      <xdr:spPr>
        <a:xfrm>
          <a:off x="35820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16890</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100-000055000000}"/>
            </a:ext>
          </a:extLst>
        </xdr:cNvPr>
        <xdr:cNvSpPr txBox="1"/>
      </xdr:nvSpPr>
      <xdr:spPr>
        <a:xfrm>
          <a:off x="2705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165480</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100-000056000000}"/>
            </a:ext>
          </a:extLst>
        </xdr:cNvPr>
        <xdr:cNvSpPr txBox="1"/>
      </xdr:nvSpPr>
      <xdr:spPr>
        <a:xfrm>
          <a:off x="1816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140987</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100-000057000000}"/>
            </a:ext>
          </a:extLst>
        </xdr:cNvPr>
        <xdr:cNvSpPr txBox="1"/>
      </xdr:nvSpPr>
      <xdr:spPr>
        <a:xfrm>
          <a:off x="927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125566</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100-000058000000}"/>
            </a:ext>
          </a:extLst>
        </xdr:cNvPr>
        <xdr:cNvSpPr txBox="1"/>
      </xdr:nvSpPr>
      <xdr:spPr>
        <a:xfrm>
          <a:off x="3582044" y="629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94541</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100-000059000000}"/>
            </a:ext>
          </a:extLst>
        </xdr:cNvPr>
        <xdr:cNvSpPr txBox="1"/>
      </xdr:nvSpPr>
      <xdr:spPr>
        <a:xfrm>
          <a:off x="2705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63517</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100-00005A000000}"/>
            </a:ext>
          </a:extLst>
        </xdr:cNvPr>
        <xdr:cNvSpPr txBox="1"/>
      </xdr:nvSpPr>
      <xdr:spPr>
        <a:xfrm>
          <a:off x="18167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32493</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100-00005B000000}"/>
            </a:ext>
          </a:extLst>
        </xdr:cNvPr>
        <xdr:cNvSpPr txBox="1"/>
      </xdr:nvSpPr>
      <xdr:spPr>
        <a:xfrm>
          <a:off x="927744" y="620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1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00000000-0008-0000-0100-000071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1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123444</xdr:rowOff>
    </xdr:from>
    <xdr:to>
      <xdr:col>54</xdr:col>
      <xdr:colOff>189865</xdr:colOff>
      <xdr:row>42</xdr:row>
      <xdr:rowOff>37224</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flipV="1">
          <a:off x="10476865" y="5952744"/>
          <a:ext cx="0" cy="128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41051</xdr:rowOff>
    </xdr:from>
    <xdr:ext cx="469744" cy="259045"/>
    <xdr:sp macro="" textlink="">
      <xdr:nvSpPr>
        <xdr:cNvPr id="116" name="【道路】&#10;一人当たり延長最小値テキスト">
          <a:extLst>
            <a:ext uri="{FF2B5EF4-FFF2-40B4-BE49-F238E27FC236}">
              <a16:creationId xmlns:a16="http://schemas.microsoft.com/office/drawing/2014/main" id="{00000000-0008-0000-0100-000074000000}"/>
            </a:ext>
          </a:extLst>
        </xdr:cNvPr>
        <xdr:cNvSpPr txBox="1"/>
      </xdr:nvSpPr>
      <xdr:spPr>
        <a:xfrm>
          <a:off x="10515600" y="72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37224</xdr:rowOff>
    </xdr:from>
    <xdr:to>
      <xdr:col>55</xdr:col>
      <xdr:colOff>88900</xdr:colOff>
      <xdr:row>42</xdr:row>
      <xdr:rowOff>37224</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a:off x="10388600" y="723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70121</xdr:rowOff>
    </xdr:from>
    <xdr:ext cx="534377" cy="259045"/>
    <xdr:sp macro="" textlink="">
      <xdr:nvSpPr>
        <xdr:cNvPr id="118" name="【道路】&#10;一人当たり延長最大値テキスト">
          <a:extLst>
            <a:ext uri="{FF2B5EF4-FFF2-40B4-BE49-F238E27FC236}">
              <a16:creationId xmlns:a16="http://schemas.microsoft.com/office/drawing/2014/main" id="{00000000-0008-0000-0100-000076000000}"/>
            </a:ext>
          </a:extLst>
        </xdr:cNvPr>
        <xdr:cNvSpPr txBox="1"/>
      </xdr:nvSpPr>
      <xdr:spPr>
        <a:xfrm>
          <a:off x="10515600" y="572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123444</xdr:rowOff>
    </xdr:from>
    <xdr:to>
      <xdr:col>55</xdr:col>
      <xdr:colOff>88900</xdr:colOff>
      <xdr:row>34</xdr:row>
      <xdr:rowOff>123444</xdr:rowOff>
    </xdr:to>
    <xdr:cxnSp macro="">
      <xdr:nvCxnSpPr>
        <xdr:cNvPr id="119" name="直線コネクタ 118">
          <a:extLst>
            <a:ext uri="{FF2B5EF4-FFF2-40B4-BE49-F238E27FC236}">
              <a16:creationId xmlns:a16="http://schemas.microsoft.com/office/drawing/2014/main" id="{00000000-0008-0000-0100-000077000000}"/>
            </a:ext>
          </a:extLst>
        </xdr:cNvPr>
        <xdr:cNvCxnSpPr/>
      </xdr:nvCxnSpPr>
      <xdr:spPr>
        <a:xfrm>
          <a:off x="10388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69156</xdr:rowOff>
    </xdr:from>
    <xdr:ext cx="469744" cy="259045"/>
    <xdr:sp macro="" textlink="">
      <xdr:nvSpPr>
        <xdr:cNvPr id="120" name="【道路】&#10;一人当たり延長平均値テキスト">
          <a:extLst>
            <a:ext uri="{FF2B5EF4-FFF2-40B4-BE49-F238E27FC236}">
              <a16:creationId xmlns:a16="http://schemas.microsoft.com/office/drawing/2014/main" id="{00000000-0008-0000-0100-000078000000}"/>
            </a:ext>
          </a:extLst>
        </xdr:cNvPr>
        <xdr:cNvSpPr txBox="1"/>
      </xdr:nvSpPr>
      <xdr:spPr>
        <a:xfrm>
          <a:off x="10515600" y="6755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46279</xdr:rowOff>
    </xdr:from>
    <xdr:to>
      <xdr:col>55</xdr:col>
      <xdr:colOff>50800</xdr:colOff>
      <xdr:row>40</xdr:row>
      <xdr:rowOff>147879</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10426700" y="690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48451</xdr:rowOff>
    </xdr:from>
    <xdr:to>
      <xdr:col>50</xdr:col>
      <xdr:colOff>165100</xdr:colOff>
      <xdr:row>40</xdr:row>
      <xdr:rowOff>150051</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9588500" y="690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54089</xdr:rowOff>
    </xdr:from>
    <xdr:to>
      <xdr:col>46</xdr:col>
      <xdr:colOff>38100</xdr:colOff>
      <xdr:row>40</xdr:row>
      <xdr:rowOff>155689</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8699500" y="6912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5588</xdr:rowOff>
    </xdr:from>
    <xdr:to>
      <xdr:col>41</xdr:col>
      <xdr:colOff>101600</xdr:colOff>
      <xdr:row>40</xdr:row>
      <xdr:rowOff>107188</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7810500" y="686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10046</xdr:rowOff>
    </xdr:from>
    <xdr:to>
      <xdr:col>36</xdr:col>
      <xdr:colOff>165100</xdr:colOff>
      <xdr:row>40</xdr:row>
      <xdr:rowOff>111646</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6921500" y="68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25667</xdr:rowOff>
    </xdr:from>
    <xdr:to>
      <xdr:col>55</xdr:col>
      <xdr:colOff>50800</xdr:colOff>
      <xdr:row>41</xdr:row>
      <xdr:rowOff>127267</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10426700" y="705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4094</xdr:rowOff>
    </xdr:from>
    <xdr:ext cx="469744" cy="259045"/>
    <xdr:sp macro="" textlink="">
      <xdr:nvSpPr>
        <xdr:cNvPr id="132" name="【道路】&#10;一人当たり延長該当値テキスト">
          <a:extLst>
            <a:ext uri="{FF2B5EF4-FFF2-40B4-BE49-F238E27FC236}">
              <a16:creationId xmlns:a16="http://schemas.microsoft.com/office/drawing/2014/main" id="{00000000-0008-0000-0100-000084000000}"/>
            </a:ext>
          </a:extLst>
        </xdr:cNvPr>
        <xdr:cNvSpPr txBox="1"/>
      </xdr:nvSpPr>
      <xdr:spPr>
        <a:xfrm>
          <a:off x="10515600" y="703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26733</xdr:rowOff>
    </xdr:from>
    <xdr:to>
      <xdr:col>50</xdr:col>
      <xdr:colOff>165100</xdr:colOff>
      <xdr:row>41</xdr:row>
      <xdr:rowOff>128333</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9588500" y="705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76467</xdr:rowOff>
    </xdr:from>
    <xdr:to>
      <xdr:col>55</xdr:col>
      <xdr:colOff>0</xdr:colOff>
      <xdr:row>41</xdr:row>
      <xdr:rowOff>77533</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flipV="1">
          <a:off x="9639300" y="7105917"/>
          <a:ext cx="8382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28296</xdr:rowOff>
    </xdr:from>
    <xdr:to>
      <xdr:col>46</xdr:col>
      <xdr:colOff>38100</xdr:colOff>
      <xdr:row>41</xdr:row>
      <xdr:rowOff>129896</xdr:rowOff>
    </xdr:to>
    <xdr:sp macro="" textlink="">
      <xdr:nvSpPr>
        <xdr:cNvPr id="135" name="楕円 134">
          <a:extLst>
            <a:ext uri="{FF2B5EF4-FFF2-40B4-BE49-F238E27FC236}">
              <a16:creationId xmlns:a16="http://schemas.microsoft.com/office/drawing/2014/main" id="{00000000-0008-0000-0100-000087000000}"/>
            </a:ext>
          </a:extLst>
        </xdr:cNvPr>
        <xdr:cNvSpPr/>
      </xdr:nvSpPr>
      <xdr:spPr>
        <a:xfrm>
          <a:off x="8699500" y="705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77533</xdr:rowOff>
    </xdr:from>
    <xdr:to>
      <xdr:col>50</xdr:col>
      <xdr:colOff>114300</xdr:colOff>
      <xdr:row>41</xdr:row>
      <xdr:rowOff>79096</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flipV="1">
          <a:off x="8750300" y="7106983"/>
          <a:ext cx="889000" cy="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24485</xdr:rowOff>
    </xdr:from>
    <xdr:to>
      <xdr:col>41</xdr:col>
      <xdr:colOff>101600</xdr:colOff>
      <xdr:row>41</xdr:row>
      <xdr:rowOff>126085</xdr:rowOff>
    </xdr:to>
    <xdr:sp macro="" textlink="">
      <xdr:nvSpPr>
        <xdr:cNvPr id="137" name="楕円 136">
          <a:extLst>
            <a:ext uri="{FF2B5EF4-FFF2-40B4-BE49-F238E27FC236}">
              <a16:creationId xmlns:a16="http://schemas.microsoft.com/office/drawing/2014/main" id="{00000000-0008-0000-0100-000089000000}"/>
            </a:ext>
          </a:extLst>
        </xdr:cNvPr>
        <xdr:cNvSpPr/>
      </xdr:nvSpPr>
      <xdr:spPr>
        <a:xfrm>
          <a:off x="7810500" y="705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75285</xdr:rowOff>
    </xdr:from>
    <xdr:to>
      <xdr:col>45</xdr:col>
      <xdr:colOff>177800</xdr:colOff>
      <xdr:row>41</xdr:row>
      <xdr:rowOff>79096</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a:off x="7861300" y="710473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31801</xdr:rowOff>
    </xdr:from>
    <xdr:to>
      <xdr:col>36</xdr:col>
      <xdr:colOff>165100</xdr:colOff>
      <xdr:row>41</xdr:row>
      <xdr:rowOff>133401</xdr:rowOff>
    </xdr:to>
    <xdr:sp macro="" textlink="">
      <xdr:nvSpPr>
        <xdr:cNvPr id="139" name="楕円 138">
          <a:extLst>
            <a:ext uri="{FF2B5EF4-FFF2-40B4-BE49-F238E27FC236}">
              <a16:creationId xmlns:a16="http://schemas.microsoft.com/office/drawing/2014/main" id="{00000000-0008-0000-0100-00008B000000}"/>
            </a:ext>
          </a:extLst>
        </xdr:cNvPr>
        <xdr:cNvSpPr/>
      </xdr:nvSpPr>
      <xdr:spPr>
        <a:xfrm>
          <a:off x="6921500" y="706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75285</xdr:rowOff>
    </xdr:from>
    <xdr:to>
      <xdr:col>41</xdr:col>
      <xdr:colOff>50800</xdr:colOff>
      <xdr:row>41</xdr:row>
      <xdr:rowOff>82601</xdr:rowOff>
    </xdr:to>
    <xdr:cxnSp macro="">
      <xdr:nvCxnSpPr>
        <xdr:cNvPr id="140" name="直線コネクタ 139">
          <a:extLst>
            <a:ext uri="{FF2B5EF4-FFF2-40B4-BE49-F238E27FC236}">
              <a16:creationId xmlns:a16="http://schemas.microsoft.com/office/drawing/2014/main" id="{00000000-0008-0000-0100-00008C000000}"/>
            </a:ext>
          </a:extLst>
        </xdr:cNvPr>
        <xdr:cNvCxnSpPr/>
      </xdr:nvCxnSpPr>
      <xdr:spPr>
        <a:xfrm flipV="1">
          <a:off x="6972300" y="7104735"/>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166578</xdr:rowOff>
    </xdr:from>
    <xdr:ext cx="469744" cy="259045"/>
    <xdr:sp macro="" textlink="">
      <xdr:nvSpPr>
        <xdr:cNvPr id="141" name="n_1aveValue【道路】&#10;一人当たり延長">
          <a:extLst>
            <a:ext uri="{FF2B5EF4-FFF2-40B4-BE49-F238E27FC236}">
              <a16:creationId xmlns:a16="http://schemas.microsoft.com/office/drawing/2014/main" id="{00000000-0008-0000-0100-00008D000000}"/>
            </a:ext>
          </a:extLst>
        </xdr:cNvPr>
        <xdr:cNvSpPr txBox="1"/>
      </xdr:nvSpPr>
      <xdr:spPr>
        <a:xfrm>
          <a:off x="9391727" y="668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766</xdr:rowOff>
    </xdr:from>
    <xdr:ext cx="469744" cy="259045"/>
    <xdr:sp macro="" textlink="">
      <xdr:nvSpPr>
        <xdr:cNvPr id="142" name="n_2aveValue【道路】&#10;一人当たり延長">
          <a:extLst>
            <a:ext uri="{FF2B5EF4-FFF2-40B4-BE49-F238E27FC236}">
              <a16:creationId xmlns:a16="http://schemas.microsoft.com/office/drawing/2014/main" id="{00000000-0008-0000-0100-00008E000000}"/>
            </a:ext>
          </a:extLst>
        </xdr:cNvPr>
        <xdr:cNvSpPr txBox="1"/>
      </xdr:nvSpPr>
      <xdr:spPr>
        <a:xfrm>
          <a:off x="8515427" y="668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123715</xdr:rowOff>
    </xdr:from>
    <xdr:ext cx="469744" cy="259045"/>
    <xdr:sp macro="" textlink="">
      <xdr:nvSpPr>
        <xdr:cNvPr id="143" name="n_3aveValue【道路】&#10;一人当たり延長">
          <a:extLst>
            <a:ext uri="{FF2B5EF4-FFF2-40B4-BE49-F238E27FC236}">
              <a16:creationId xmlns:a16="http://schemas.microsoft.com/office/drawing/2014/main" id="{00000000-0008-0000-0100-00008F000000}"/>
            </a:ext>
          </a:extLst>
        </xdr:cNvPr>
        <xdr:cNvSpPr txBox="1"/>
      </xdr:nvSpPr>
      <xdr:spPr>
        <a:xfrm>
          <a:off x="7626427" y="66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128173</xdr:rowOff>
    </xdr:from>
    <xdr:ext cx="469744" cy="259045"/>
    <xdr:sp macro="" textlink="">
      <xdr:nvSpPr>
        <xdr:cNvPr id="144" name="n_4aveValue【道路】&#10;一人当たり延長">
          <a:extLst>
            <a:ext uri="{FF2B5EF4-FFF2-40B4-BE49-F238E27FC236}">
              <a16:creationId xmlns:a16="http://schemas.microsoft.com/office/drawing/2014/main" id="{00000000-0008-0000-0100-000090000000}"/>
            </a:ext>
          </a:extLst>
        </xdr:cNvPr>
        <xdr:cNvSpPr txBox="1"/>
      </xdr:nvSpPr>
      <xdr:spPr>
        <a:xfrm>
          <a:off x="6737427" y="664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119460</xdr:rowOff>
    </xdr:from>
    <xdr:ext cx="469744" cy="259045"/>
    <xdr:sp macro="" textlink="">
      <xdr:nvSpPr>
        <xdr:cNvPr id="145" name="n_1mainValue【道路】&#10;一人当たり延長">
          <a:extLst>
            <a:ext uri="{FF2B5EF4-FFF2-40B4-BE49-F238E27FC236}">
              <a16:creationId xmlns:a16="http://schemas.microsoft.com/office/drawing/2014/main" id="{00000000-0008-0000-0100-000091000000}"/>
            </a:ext>
          </a:extLst>
        </xdr:cNvPr>
        <xdr:cNvSpPr txBox="1"/>
      </xdr:nvSpPr>
      <xdr:spPr>
        <a:xfrm>
          <a:off x="9391727" y="714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121023</xdr:rowOff>
    </xdr:from>
    <xdr:ext cx="469744" cy="259045"/>
    <xdr:sp macro="" textlink="">
      <xdr:nvSpPr>
        <xdr:cNvPr id="146" name="n_2mainValue【道路】&#10;一人当たり延長">
          <a:extLst>
            <a:ext uri="{FF2B5EF4-FFF2-40B4-BE49-F238E27FC236}">
              <a16:creationId xmlns:a16="http://schemas.microsoft.com/office/drawing/2014/main" id="{00000000-0008-0000-0100-000092000000}"/>
            </a:ext>
          </a:extLst>
        </xdr:cNvPr>
        <xdr:cNvSpPr txBox="1"/>
      </xdr:nvSpPr>
      <xdr:spPr>
        <a:xfrm>
          <a:off x="8515427" y="715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117212</xdr:rowOff>
    </xdr:from>
    <xdr:ext cx="469744" cy="259045"/>
    <xdr:sp macro="" textlink="">
      <xdr:nvSpPr>
        <xdr:cNvPr id="147" name="n_3mainValue【道路】&#10;一人当たり延長">
          <a:extLst>
            <a:ext uri="{FF2B5EF4-FFF2-40B4-BE49-F238E27FC236}">
              <a16:creationId xmlns:a16="http://schemas.microsoft.com/office/drawing/2014/main" id="{00000000-0008-0000-0100-000093000000}"/>
            </a:ext>
          </a:extLst>
        </xdr:cNvPr>
        <xdr:cNvSpPr txBox="1"/>
      </xdr:nvSpPr>
      <xdr:spPr>
        <a:xfrm>
          <a:off x="7626427" y="714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124528</xdr:rowOff>
    </xdr:from>
    <xdr:ext cx="469744" cy="259045"/>
    <xdr:sp macro="" textlink="">
      <xdr:nvSpPr>
        <xdr:cNvPr id="148" name="n_4mainValue【道路】&#10;一人当たり延長">
          <a:extLst>
            <a:ext uri="{FF2B5EF4-FFF2-40B4-BE49-F238E27FC236}">
              <a16:creationId xmlns:a16="http://schemas.microsoft.com/office/drawing/2014/main" id="{00000000-0008-0000-0100-000094000000}"/>
            </a:ext>
          </a:extLst>
        </xdr:cNvPr>
        <xdr:cNvSpPr txBox="1"/>
      </xdr:nvSpPr>
      <xdr:spPr>
        <a:xfrm>
          <a:off x="6737427" y="715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1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63</xdr:row>
      <xdr:rowOff>84909</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flipV="1">
          <a:off x="4634865" y="9643654"/>
          <a:ext cx="0" cy="1242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88736</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100-0000AF000000}"/>
            </a:ext>
          </a:extLst>
        </xdr:cNvPr>
        <xdr:cNvSpPr txBox="1"/>
      </xdr:nvSpPr>
      <xdr:spPr>
        <a:xfrm>
          <a:off x="4673600" y="10890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84909</xdr:rowOff>
    </xdr:from>
    <xdr:to>
      <xdr:col>24</xdr:col>
      <xdr:colOff>152400</xdr:colOff>
      <xdr:row>63</xdr:row>
      <xdr:rowOff>84909</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4546600" y="1088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00000000-0008-0000-0100-0000B1000000}"/>
            </a:ext>
          </a:extLst>
        </xdr:cNvPr>
        <xdr:cNvSpPr txBox="1"/>
      </xdr:nvSpPr>
      <xdr:spPr>
        <a:xfrm>
          <a:off x="4673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178" name="直線コネクタ 177">
          <a:extLst>
            <a:ext uri="{FF2B5EF4-FFF2-40B4-BE49-F238E27FC236}">
              <a16:creationId xmlns:a16="http://schemas.microsoft.com/office/drawing/2014/main" id="{00000000-0008-0000-0100-0000B2000000}"/>
            </a:ext>
          </a:extLst>
        </xdr:cNvPr>
        <xdr:cNvCxnSpPr/>
      </xdr:nvCxnSpPr>
      <xdr:spPr>
        <a:xfrm>
          <a:off x="4546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100710</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100-0000B3000000}"/>
            </a:ext>
          </a:extLst>
        </xdr:cNvPr>
        <xdr:cNvSpPr txBox="1"/>
      </xdr:nvSpPr>
      <xdr:spPr>
        <a:xfrm>
          <a:off x="4673600" y="103877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45847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86360</xdr:rowOff>
    </xdr:from>
    <xdr:to>
      <xdr:col>20</xdr:col>
      <xdr:colOff>38100</xdr:colOff>
      <xdr:row>61</xdr:row>
      <xdr:rowOff>16510</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3746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35741</xdr:rowOff>
    </xdr:from>
    <xdr:to>
      <xdr:col>10</xdr:col>
      <xdr:colOff>165100</xdr:colOff>
      <xdr:row>60</xdr:row>
      <xdr:rowOff>137341</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968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1079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76563</xdr:rowOff>
    </xdr:from>
    <xdr:to>
      <xdr:col>24</xdr:col>
      <xdr:colOff>114300</xdr:colOff>
      <xdr:row>61</xdr:row>
      <xdr:rowOff>6713</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45847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99440</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100-0000BF000000}"/>
            </a:ext>
          </a:extLst>
        </xdr:cNvPr>
        <xdr:cNvSpPr txBox="1"/>
      </xdr:nvSpPr>
      <xdr:spPr>
        <a:xfrm>
          <a:off x="4673600" y="10214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52070</xdr:rowOff>
    </xdr:from>
    <xdr:to>
      <xdr:col>20</xdr:col>
      <xdr:colOff>38100</xdr:colOff>
      <xdr:row>60</xdr:row>
      <xdr:rowOff>153670</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3746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102870</xdr:rowOff>
    </xdr:from>
    <xdr:to>
      <xdr:col>24</xdr:col>
      <xdr:colOff>63500</xdr:colOff>
      <xdr:row>60</xdr:row>
      <xdr:rowOff>127363</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3797300" y="1038987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25944</xdr:rowOff>
    </xdr:from>
    <xdr:to>
      <xdr:col>15</xdr:col>
      <xdr:colOff>101600</xdr:colOff>
      <xdr:row>60</xdr:row>
      <xdr:rowOff>127544</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2857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76744</xdr:rowOff>
    </xdr:from>
    <xdr:to>
      <xdr:col>19</xdr:col>
      <xdr:colOff>177800</xdr:colOff>
      <xdr:row>60</xdr:row>
      <xdr:rowOff>102870</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2908300" y="1036374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169635</xdr:rowOff>
    </xdr:from>
    <xdr:to>
      <xdr:col>10</xdr:col>
      <xdr:colOff>165100</xdr:colOff>
      <xdr:row>60</xdr:row>
      <xdr:rowOff>99785</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19685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48985</xdr:rowOff>
    </xdr:from>
    <xdr:to>
      <xdr:col>15</xdr:col>
      <xdr:colOff>50800</xdr:colOff>
      <xdr:row>60</xdr:row>
      <xdr:rowOff>76744</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2019300" y="10335985"/>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151674</xdr:rowOff>
    </xdr:from>
    <xdr:to>
      <xdr:col>6</xdr:col>
      <xdr:colOff>38100</xdr:colOff>
      <xdr:row>60</xdr:row>
      <xdr:rowOff>81824</xdr:rowOff>
    </xdr:to>
    <xdr:sp macro="" textlink="">
      <xdr:nvSpPr>
        <xdr:cNvPr id="198" name="楕円 197">
          <a:extLst>
            <a:ext uri="{FF2B5EF4-FFF2-40B4-BE49-F238E27FC236}">
              <a16:creationId xmlns:a16="http://schemas.microsoft.com/office/drawing/2014/main" id="{00000000-0008-0000-0100-0000C6000000}"/>
            </a:ext>
          </a:extLst>
        </xdr:cNvPr>
        <xdr:cNvSpPr/>
      </xdr:nvSpPr>
      <xdr:spPr>
        <a:xfrm>
          <a:off x="1079500" y="1026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31024</xdr:rowOff>
    </xdr:from>
    <xdr:to>
      <xdr:col>10</xdr:col>
      <xdr:colOff>114300</xdr:colOff>
      <xdr:row>60</xdr:row>
      <xdr:rowOff>48985</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a:off x="1130300" y="10318024"/>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7637</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35820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156227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2705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128468</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1816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115405</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927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170197</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35820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144071</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27057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116312</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18167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98351</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9277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a:extLst>
            <a:ext uri="{FF2B5EF4-FFF2-40B4-BE49-F238E27FC236}">
              <a16:creationId xmlns:a16="http://schemas.microsoft.com/office/drawing/2014/main" id="{00000000-0008-0000-0100-0000E5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00000000-0008-0000-01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65905</xdr:rowOff>
    </xdr:from>
    <xdr:to>
      <xdr:col>54</xdr:col>
      <xdr:colOff>189865</xdr:colOff>
      <xdr:row>64</xdr:row>
      <xdr:rowOff>70456</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flipV="1">
          <a:off x="10476865" y="9667105"/>
          <a:ext cx="0" cy="137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74283</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id="{00000000-0008-0000-0100-0000E8000000}"/>
            </a:ext>
          </a:extLst>
        </xdr:cNvPr>
        <xdr:cNvSpPr txBox="1"/>
      </xdr:nvSpPr>
      <xdr:spPr>
        <a:xfrm>
          <a:off x="10515600" y="1104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70456</xdr:rowOff>
    </xdr:from>
    <xdr:to>
      <xdr:col>55</xdr:col>
      <xdr:colOff>88900</xdr:colOff>
      <xdr:row>64</xdr:row>
      <xdr:rowOff>70456</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10388600" y="11043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12582</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00000000-0008-0000-0100-0000EA000000}"/>
            </a:ext>
          </a:extLst>
        </xdr:cNvPr>
        <xdr:cNvSpPr txBox="1"/>
      </xdr:nvSpPr>
      <xdr:spPr>
        <a:xfrm>
          <a:off x="10515600" y="94423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65905</xdr:rowOff>
    </xdr:from>
    <xdr:to>
      <xdr:col>55</xdr:col>
      <xdr:colOff>88900</xdr:colOff>
      <xdr:row>56</xdr:row>
      <xdr:rowOff>65905</xdr:rowOff>
    </xdr:to>
    <xdr:cxnSp macro="">
      <xdr:nvCxnSpPr>
        <xdr:cNvPr id="235" name="直線コネクタ 234">
          <a:extLst>
            <a:ext uri="{FF2B5EF4-FFF2-40B4-BE49-F238E27FC236}">
              <a16:creationId xmlns:a16="http://schemas.microsoft.com/office/drawing/2014/main" id="{00000000-0008-0000-0100-0000EB000000}"/>
            </a:ext>
          </a:extLst>
        </xdr:cNvPr>
        <xdr:cNvCxnSpPr/>
      </xdr:nvCxnSpPr>
      <xdr:spPr>
        <a:xfrm>
          <a:off x="10388600" y="966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82263</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00000000-0008-0000-0100-0000EC000000}"/>
            </a:ext>
          </a:extLst>
        </xdr:cNvPr>
        <xdr:cNvSpPr txBox="1"/>
      </xdr:nvSpPr>
      <xdr:spPr>
        <a:xfrm>
          <a:off x="10515600" y="107121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59386</xdr:rowOff>
    </xdr:from>
    <xdr:to>
      <xdr:col>55</xdr:col>
      <xdr:colOff>50800</xdr:colOff>
      <xdr:row>63</xdr:row>
      <xdr:rowOff>160986</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10426700" y="1086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61258</xdr:rowOff>
    </xdr:from>
    <xdr:to>
      <xdr:col>50</xdr:col>
      <xdr:colOff>165100</xdr:colOff>
      <xdr:row>63</xdr:row>
      <xdr:rowOff>162858</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9588500" y="1086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61264</xdr:rowOff>
    </xdr:from>
    <xdr:to>
      <xdr:col>46</xdr:col>
      <xdr:colOff>38100</xdr:colOff>
      <xdr:row>63</xdr:row>
      <xdr:rowOff>162864</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8699500" y="1086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62695</xdr:rowOff>
    </xdr:from>
    <xdr:to>
      <xdr:col>41</xdr:col>
      <xdr:colOff>101600</xdr:colOff>
      <xdr:row>63</xdr:row>
      <xdr:rowOff>164295</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7810500" y="108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62804</xdr:rowOff>
    </xdr:from>
    <xdr:to>
      <xdr:col>36</xdr:col>
      <xdr:colOff>165100</xdr:colOff>
      <xdr:row>63</xdr:row>
      <xdr:rowOff>164404</xdr:rowOff>
    </xdr:to>
    <xdr:sp macro="" textlink="">
      <xdr:nvSpPr>
        <xdr:cNvPr id="241" name="フローチャート: 判断 240">
          <a:extLst>
            <a:ext uri="{FF2B5EF4-FFF2-40B4-BE49-F238E27FC236}">
              <a16:creationId xmlns:a16="http://schemas.microsoft.com/office/drawing/2014/main" id="{00000000-0008-0000-0100-0000F1000000}"/>
            </a:ext>
          </a:extLst>
        </xdr:cNvPr>
        <xdr:cNvSpPr/>
      </xdr:nvSpPr>
      <xdr:spPr>
        <a:xfrm>
          <a:off x="6921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134695</xdr:rowOff>
    </xdr:from>
    <xdr:to>
      <xdr:col>55</xdr:col>
      <xdr:colOff>50800</xdr:colOff>
      <xdr:row>64</xdr:row>
      <xdr:rowOff>64845</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10426700" y="1093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49622</xdr:rowOff>
    </xdr:from>
    <xdr:ext cx="534377" cy="259045"/>
    <xdr:sp macro="" textlink="">
      <xdr:nvSpPr>
        <xdr:cNvPr id="248" name="【橋りょう・トンネル】&#10;一人当たり有形固定資産（償却資産）額該当値テキスト">
          <a:extLst>
            <a:ext uri="{FF2B5EF4-FFF2-40B4-BE49-F238E27FC236}">
              <a16:creationId xmlns:a16="http://schemas.microsoft.com/office/drawing/2014/main" id="{00000000-0008-0000-0100-0000F8000000}"/>
            </a:ext>
          </a:extLst>
        </xdr:cNvPr>
        <xdr:cNvSpPr txBox="1"/>
      </xdr:nvSpPr>
      <xdr:spPr>
        <a:xfrm>
          <a:off x="10515600" y="1085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135165</xdr:rowOff>
    </xdr:from>
    <xdr:to>
      <xdr:col>50</xdr:col>
      <xdr:colOff>165100</xdr:colOff>
      <xdr:row>64</xdr:row>
      <xdr:rowOff>65315</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9588500" y="1093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14045</xdr:rowOff>
    </xdr:from>
    <xdr:to>
      <xdr:col>55</xdr:col>
      <xdr:colOff>0</xdr:colOff>
      <xdr:row>64</xdr:row>
      <xdr:rowOff>14515</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9639300" y="10986845"/>
          <a:ext cx="838200" cy="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135765</xdr:rowOff>
    </xdr:from>
    <xdr:to>
      <xdr:col>46</xdr:col>
      <xdr:colOff>38100</xdr:colOff>
      <xdr:row>64</xdr:row>
      <xdr:rowOff>65915</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8699500" y="10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14515</xdr:rowOff>
    </xdr:from>
    <xdr:to>
      <xdr:col>50</xdr:col>
      <xdr:colOff>114300</xdr:colOff>
      <xdr:row>64</xdr:row>
      <xdr:rowOff>15115</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8750300" y="10987315"/>
          <a:ext cx="889000" cy="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136326</xdr:rowOff>
    </xdr:from>
    <xdr:to>
      <xdr:col>41</xdr:col>
      <xdr:colOff>101600</xdr:colOff>
      <xdr:row>64</xdr:row>
      <xdr:rowOff>66476</xdr:rowOff>
    </xdr:to>
    <xdr:sp macro="" textlink="">
      <xdr:nvSpPr>
        <xdr:cNvPr id="253" name="楕円 252">
          <a:extLst>
            <a:ext uri="{FF2B5EF4-FFF2-40B4-BE49-F238E27FC236}">
              <a16:creationId xmlns:a16="http://schemas.microsoft.com/office/drawing/2014/main" id="{00000000-0008-0000-0100-0000FD000000}"/>
            </a:ext>
          </a:extLst>
        </xdr:cNvPr>
        <xdr:cNvSpPr/>
      </xdr:nvSpPr>
      <xdr:spPr>
        <a:xfrm>
          <a:off x="7810500" y="1093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15115</xdr:rowOff>
    </xdr:from>
    <xdr:to>
      <xdr:col>45</xdr:col>
      <xdr:colOff>177800</xdr:colOff>
      <xdr:row>64</xdr:row>
      <xdr:rowOff>15676</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flipV="1">
          <a:off x="7861300" y="10987915"/>
          <a:ext cx="889000" cy="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137555</xdr:rowOff>
    </xdr:from>
    <xdr:to>
      <xdr:col>36</xdr:col>
      <xdr:colOff>165100</xdr:colOff>
      <xdr:row>64</xdr:row>
      <xdr:rowOff>67705</xdr:rowOff>
    </xdr:to>
    <xdr:sp macro="" textlink="">
      <xdr:nvSpPr>
        <xdr:cNvPr id="255" name="楕円 254">
          <a:extLst>
            <a:ext uri="{FF2B5EF4-FFF2-40B4-BE49-F238E27FC236}">
              <a16:creationId xmlns:a16="http://schemas.microsoft.com/office/drawing/2014/main" id="{00000000-0008-0000-0100-0000FF000000}"/>
            </a:ext>
          </a:extLst>
        </xdr:cNvPr>
        <xdr:cNvSpPr/>
      </xdr:nvSpPr>
      <xdr:spPr>
        <a:xfrm>
          <a:off x="6921500" y="1093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15676</xdr:rowOff>
    </xdr:from>
    <xdr:to>
      <xdr:col>41</xdr:col>
      <xdr:colOff>50800</xdr:colOff>
      <xdr:row>64</xdr:row>
      <xdr:rowOff>16905</xdr:rowOff>
    </xdr:to>
    <xdr:cxnSp macro="">
      <xdr:nvCxnSpPr>
        <xdr:cNvPr id="256" name="直線コネクタ 255">
          <a:extLst>
            <a:ext uri="{FF2B5EF4-FFF2-40B4-BE49-F238E27FC236}">
              <a16:creationId xmlns:a16="http://schemas.microsoft.com/office/drawing/2014/main" id="{00000000-0008-0000-0100-000000010000}"/>
            </a:ext>
          </a:extLst>
        </xdr:cNvPr>
        <xdr:cNvCxnSpPr/>
      </xdr:nvCxnSpPr>
      <xdr:spPr>
        <a:xfrm flipV="1">
          <a:off x="6972300" y="10988476"/>
          <a:ext cx="889000" cy="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7935</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9327095" y="1063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7941</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8450795" y="1063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9372</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7561795" y="1063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9481</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6672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56442</xdr:rowOff>
    </xdr:from>
    <xdr:ext cx="534377" cy="259045"/>
    <xdr:sp macro="" textlink="">
      <xdr:nvSpPr>
        <xdr:cNvPr id="261" name="n_1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9359411" y="1102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57042</xdr:rowOff>
    </xdr:from>
    <xdr:ext cx="534377" cy="259045"/>
    <xdr:sp macro="" textlink="">
      <xdr:nvSpPr>
        <xdr:cNvPr id="262" name="n_2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8483111" y="1102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57603</xdr:rowOff>
    </xdr:from>
    <xdr:ext cx="534377" cy="259045"/>
    <xdr:sp macro="" textlink="">
      <xdr:nvSpPr>
        <xdr:cNvPr id="263" name="n_3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7594111" y="1103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58832</xdr:rowOff>
    </xdr:from>
    <xdr:ext cx="534377" cy="259045"/>
    <xdr:sp macro="" textlink="">
      <xdr:nvSpPr>
        <xdr:cNvPr id="264" name="n_4mainValue【橋りょう・トンネル】&#10;一人当たり有形固定資産（償却資産）額">
          <a:extLst>
            <a:ext uri="{FF2B5EF4-FFF2-40B4-BE49-F238E27FC236}">
              <a16:creationId xmlns:a16="http://schemas.microsoft.com/office/drawing/2014/main" id="{00000000-0008-0000-0100-000008010000}"/>
            </a:ext>
          </a:extLst>
        </xdr:cNvPr>
        <xdr:cNvSpPr txBox="1"/>
      </xdr:nvSpPr>
      <xdr:spPr>
        <a:xfrm>
          <a:off x="6705111" y="1103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00000000-0008-0000-0100-00001F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0000000-0008-0000-01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1905</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flipV="1">
          <a:off x="4634865" y="13375005"/>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00000000-0008-0000-0100-000022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120032</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00000000-0008-0000-0100-000024010000}"/>
            </a:ext>
          </a:extLst>
        </xdr:cNvPr>
        <xdr:cNvSpPr txBox="1"/>
      </xdr:nvSpPr>
      <xdr:spPr>
        <a:xfrm>
          <a:off x="4673600" y="1315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1905</xdr:rowOff>
    </xdr:from>
    <xdr:to>
      <xdr:col>24</xdr:col>
      <xdr:colOff>152400</xdr:colOff>
      <xdr:row>78</xdr:row>
      <xdr:rowOff>1905</xdr:rowOff>
    </xdr:to>
    <xdr:cxnSp macro="">
      <xdr:nvCxnSpPr>
        <xdr:cNvPr id="293" name="直線コネクタ 292">
          <a:extLst>
            <a:ext uri="{FF2B5EF4-FFF2-40B4-BE49-F238E27FC236}">
              <a16:creationId xmlns:a16="http://schemas.microsoft.com/office/drawing/2014/main" id="{00000000-0008-0000-0100-000025010000}"/>
            </a:ext>
          </a:extLst>
        </xdr:cNvPr>
        <xdr:cNvCxnSpPr/>
      </xdr:nvCxnSpPr>
      <xdr:spPr>
        <a:xfrm>
          <a:off x="4546600" y="1337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63516</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0000000-0008-0000-0100-000026010000}"/>
            </a:ext>
          </a:extLst>
        </xdr:cNvPr>
        <xdr:cNvSpPr txBox="1"/>
      </xdr:nvSpPr>
      <xdr:spPr>
        <a:xfrm>
          <a:off x="4673600" y="13950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40639</xdr:rowOff>
    </xdr:from>
    <xdr:to>
      <xdr:col>24</xdr:col>
      <xdr:colOff>114300</xdr:colOff>
      <xdr:row>82</xdr:row>
      <xdr:rowOff>142239</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45847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12064</xdr:rowOff>
    </xdr:from>
    <xdr:to>
      <xdr:col>20</xdr:col>
      <xdr:colOff>38100</xdr:colOff>
      <xdr:row>82</xdr:row>
      <xdr:rowOff>113664</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3746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151130</xdr:rowOff>
    </xdr:from>
    <xdr:to>
      <xdr:col>15</xdr:col>
      <xdr:colOff>101600</xdr:colOff>
      <xdr:row>82</xdr:row>
      <xdr:rowOff>81280</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2857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xdr:rowOff>
    </xdr:from>
    <xdr:to>
      <xdr:col>10</xdr:col>
      <xdr:colOff>165100</xdr:colOff>
      <xdr:row>82</xdr:row>
      <xdr:rowOff>109855</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968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156845</xdr:rowOff>
    </xdr:from>
    <xdr:to>
      <xdr:col>6</xdr:col>
      <xdr:colOff>38100</xdr:colOff>
      <xdr:row>82</xdr:row>
      <xdr:rowOff>86995</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1079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88264</xdr:rowOff>
    </xdr:from>
    <xdr:to>
      <xdr:col>24</xdr:col>
      <xdr:colOff>114300</xdr:colOff>
      <xdr:row>85</xdr:row>
      <xdr:rowOff>18414</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4584700" y="1449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66691</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0000000-0008-0000-0100-000032010000}"/>
            </a:ext>
          </a:extLst>
        </xdr:cNvPr>
        <xdr:cNvSpPr txBox="1"/>
      </xdr:nvSpPr>
      <xdr:spPr>
        <a:xfrm>
          <a:off x="4673600" y="1446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76836</xdr:rowOff>
    </xdr:from>
    <xdr:to>
      <xdr:col>20</xdr:col>
      <xdr:colOff>38100</xdr:colOff>
      <xdr:row>85</xdr:row>
      <xdr:rowOff>6986</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3746500" y="1447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127636</xdr:rowOff>
    </xdr:from>
    <xdr:to>
      <xdr:col>24</xdr:col>
      <xdr:colOff>63500</xdr:colOff>
      <xdr:row>84</xdr:row>
      <xdr:rowOff>139064</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3797300" y="14529436"/>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50164</xdr:rowOff>
    </xdr:from>
    <xdr:to>
      <xdr:col>15</xdr:col>
      <xdr:colOff>101600</xdr:colOff>
      <xdr:row>84</xdr:row>
      <xdr:rowOff>151764</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28575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100964</xdr:rowOff>
    </xdr:from>
    <xdr:to>
      <xdr:col>19</xdr:col>
      <xdr:colOff>177800</xdr:colOff>
      <xdr:row>84</xdr:row>
      <xdr:rowOff>127636</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2908300" y="14502764"/>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21589</xdr:rowOff>
    </xdr:from>
    <xdr:to>
      <xdr:col>10</xdr:col>
      <xdr:colOff>165100</xdr:colOff>
      <xdr:row>84</xdr:row>
      <xdr:rowOff>123189</xdr:rowOff>
    </xdr:to>
    <xdr:sp macro="" textlink="">
      <xdr:nvSpPr>
        <xdr:cNvPr id="311" name="楕円 310">
          <a:extLst>
            <a:ext uri="{FF2B5EF4-FFF2-40B4-BE49-F238E27FC236}">
              <a16:creationId xmlns:a16="http://schemas.microsoft.com/office/drawing/2014/main" id="{00000000-0008-0000-0100-000037010000}"/>
            </a:ext>
          </a:extLst>
        </xdr:cNvPr>
        <xdr:cNvSpPr/>
      </xdr:nvSpPr>
      <xdr:spPr>
        <a:xfrm>
          <a:off x="1968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72389</xdr:rowOff>
    </xdr:from>
    <xdr:to>
      <xdr:col>15</xdr:col>
      <xdr:colOff>50800</xdr:colOff>
      <xdr:row>84</xdr:row>
      <xdr:rowOff>100964</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2019300" y="1447418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160655</xdr:rowOff>
    </xdr:from>
    <xdr:to>
      <xdr:col>6</xdr:col>
      <xdr:colOff>38100</xdr:colOff>
      <xdr:row>84</xdr:row>
      <xdr:rowOff>90805</xdr:rowOff>
    </xdr:to>
    <xdr:sp macro="" textlink="">
      <xdr:nvSpPr>
        <xdr:cNvPr id="313" name="楕円 312">
          <a:extLst>
            <a:ext uri="{FF2B5EF4-FFF2-40B4-BE49-F238E27FC236}">
              <a16:creationId xmlns:a16="http://schemas.microsoft.com/office/drawing/2014/main" id="{00000000-0008-0000-0100-000039010000}"/>
            </a:ext>
          </a:extLst>
        </xdr:cNvPr>
        <xdr:cNvSpPr/>
      </xdr:nvSpPr>
      <xdr:spPr>
        <a:xfrm>
          <a:off x="1079500" y="1439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40005</xdr:rowOff>
    </xdr:from>
    <xdr:to>
      <xdr:col>10</xdr:col>
      <xdr:colOff>114300</xdr:colOff>
      <xdr:row>84</xdr:row>
      <xdr:rowOff>72389</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a:off x="1130300" y="1444180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130191</xdr:rowOff>
    </xdr:from>
    <xdr:ext cx="405111" cy="259045"/>
    <xdr:sp macro="" textlink="">
      <xdr:nvSpPr>
        <xdr:cNvPr id="315" name="n_1aveValue【公営住宅】&#10;有形固定資産減価償却率">
          <a:extLst>
            <a:ext uri="{FF2B5EF4-FFF2-40B4-BE49-F238E27FC236}">
              <a16:creationId xmlns:a16="http://schemas.microsoft.com/office/drawing/2014/main" id="{00000000-0008-0000-0100-00003B010000}"/>
            </a:ext>
          </a:extLst>
        </xdr:cNvPr>
        <xdr:cNvSpPr txBox="1"/>
      </xdr:nvSpPr>
      <xdr:spPr>
        <a:xfrm>
          <a:off x="35820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97807</xdr:rowOff>
    </xdr:from>
    <xdr:ext cx="405111" cy="259045"/>
    <xdr:sp macro="" textlink="">
      <xdr:nvSpPr>
        <xdr:cNvPr id="316" name="n_2aveValue【公営住宅】&#10;有形固定資産減価償却率">
          <a:extLst>
            <a:ext uri="{FF2B5EF4-FFF2-40B4-BE49-F238E27FC236}">
              <a16:creationId xmlns:a16="http://schemas.microsoft.com/office/drawing/2014/main" id="{00000000-0008-0000-0100-00003C010000}"/>
            </a:ext>
          </a:extLst>
        </xdr:cNvPr>
        <xdr:cNvSpPr txBox="1"/>
      </xdr:nvSpPr>
      <xdr:spPr>
        <a:xfrm>
          <a:off x="2705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126382</xdr:rowOff>
    </xdr:from>
    <xdr:ext cx="405111" cy="259045"/>
    <xdr:sp macro="" textlink="">
      <xdr:nvSpPr>
        <xdr:cNvPr id="317" name="n_3aveValue【公営住宅】&#10;有形固定資産減価償却率">
          <a:extLst>
            <a:ext uri="{FF2B5EF4-FFF2-40B4-BE49-F238E27FC236}">
              <a16:creationId xmlns:a16="http://schemas.microsoft.com/office/drawing/2014/main" id="{00000000-0008-0000-0100-00003D010000}"/>
            </a:ext>
          </a:extLst>
        </xdr:cNvPr>
        <xdr:cNvSpPr txBox="1"/>
      </xdr:nvSpPr>
      <xdr:spPr>
        <a:xfrm>
          <a:off x="1816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103522</xdr:rowOff>
    </xdr:from>
    <xdr:ext cx="405111" cy="259045"/>
    <xdr:sp macro="" textlink="">
      <xdr:nvSpPr>
        <xdr:cNvPr id="318" name="n_4aveValue【公営住宅】&#10;有形固定資産減価償却率">
          <a:extLst>
            <a:ext uri="{FF2B5EF4-FFF2-40B4-BE49-F238E27FC236}">
              <a16:creationId xmlns:a16="http://schemas.microsoft.com/office/drawing/2014/main" id="{00000000-0008-0000-0100-00003E010000}"/>
            </a:ext>
          </a:extLst>
        </xdr:cNvPr>
        <xdr:cNvSpPr txBox="1"/>
      </xdr:nvSpPr>
      <xdr:spPr>
        <a:xfrm>
          <a:off x="9277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169563</xdr:rowOff>
    </xdr:from>
    <xdr:ext cx="405111" cy="259045"/>
    <xdr:sp macro="" textlink="">
      <xdr:nvSpPr>
        <xdr:cNvPr id="319" name="n_1mainValue【公営住宅】&#10;有形固定資産減価償却率">
          <a:extLst>
            <a:ext uri="{FF2B5EF4-FFF2-40B4-BE49-F238E27FC236}">
              <a16:creationId xmlns:a16="http://schemas.microsoft.com/office/drawing/2014/main" id="{00000000-0008-0000-0100-00003F010000}"/>
            </a:ext>
          </a:extLst>
        </xdr:cNvPr>
        <xdr:cNvSpPr txBox="1"/>
      </xdr:nvSpPr>
      <xdr:spPr>
        <a:xfrm>
          <a:off x="3582044" y="1457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142891</xdr:rowOff>
    </xdr:from>
    <xdr:ext cx="405111" cy="259045"/>
    <xdr:sp macro="" textlink="">
      <xdr:nvSpPr>
        <xdr:cNvPr id="320" name="n_2mainValue【公営住宅】&#10;有形固定資産減価償却率">
          <a:extLst>
            <a:ext uri="{FF2B5EF4-FFF2-40B4-BE49-F238E27FC236}">
              <a16:creationId xmlns:a16="http://schemas.microsoft.com/office/drawing/2014/main" id="{00000000-0008-0000-0100-000040010000}"/>
            </a:ext>
          </a:extLst>
        </xdr:cNvPr>
        <xdr:cNvSpPr txBox="1"/>
      </xdr:nvSpPr>
      <xdr:spPr>
        <a:xfrm>
          <a:off x="2705744" y="1454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114316</xdr:rowOff>
    </xdr:from>
    <xdr:ext cx="405111" cy="259045"/>
    <xdr:sp macro="" textlink="">
      <xdr:nvSpPr>
        <xdr:cNvPr id="321" name="n_3mainValue【公営住宅】&#10;有形固定資産減価償却率">
          <a:extLst>
            <a:ext uri="{FF2B5EF4-FFF2-40B4-BE49-F238E27FC236}">
              <a16:creationId xmlns:a16="http://schemas.microsoft.com/office/drawing/2014/main" id="{00000000-0008-0000-0100-000041010000}"/>
            </a:ext>
          </a:extLst>
        </xdr:cNvPr>
        <xdr:cNvSpPr txBox="1"/>
      </xdr:nvSpPr>
      <xdr:spPr>
        <a:xfrm>
          <a:off x="18167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81932</xdr:rowOff>
    </xdr:from>
    <xdr:ext cx="405111" cy="259045"/>
    <xdr:sp macro="" textlink="">
      <xdr:nvSpPr>
        <xdr:cNvPr id="322" name="n_4mainValue【公営住宅】&#10;有形固定資産減価償却率">
          <a:extLst>
            <a:ext uri="{FF2B5EF4-FFF2-40B4-BE49-F238E27FC236}">
              <a16:creationId xmlns:a16="http://schemas.microsoft.com/office/drawing/2014/main" id="{00000000-0008-0000-0100-000042010000}"/>
            </a:ext>
          </a:extLst>
        </xdr:cNvPr>
        <xdr:cNvSpPr txBox="1"/>
      </xdr:nvSpPr>
      <xdr:spPr>
        <a:xfrm>
          <a:off x="927744" y="1448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00000000-0008-0000-0100-000058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00000000-0008-0000-0100-00005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381</xdr:rowOff>
    </xdr:from>
    <xdr:to>
      <xdr:col>54</xdr:col>
      <xdr:colOff>189865</xdr:colOff>
      <xdr:row>86</xdr:row>
      <xdr:rowOff>113537</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flipV="1">
          <a:off x="10476865" y="13544931"/>
          <a:ext cx="0" cy="1313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47" name="【公営住宅】&#10;一人当たり面積最小値テキスト">
          <a:extLst>
            <a:ext uri="{FF2B5EF4-FFF2-40B4-BE49-F238E27FC236}">
              <a16:creationId xmlns:a16="http://schemas.microsoft.com/office/drawing/2014/main" id="{00000000-0008-0000-0100-00005B010000}"/>
            </a:ext>
          </a:extLst>
        </xdr:cNvPr>
        <xdr:cNvSpPr txBox="1"/>
      </xdr:nvSpPr>
      <xdr:spPr>
        <a:xfrm>
          <a:off x="10515600" y="148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48" name="直線コネクタ 347">
          <a:extLst>
            <a:ext uri="{FF2B5EF4-FFF2-40B4-BE49-F238E27FC236}">
              <a16:creationId xmlns:a16="http://schemas.microsoft.com/office/drawing/2014/main" id="{00000000-0008-0000-0100-00005C010000}"/>
            </a:ext>
          </a:extLst>
        </xdr:cNvPr>
        <xdr:cNvCxnSpPr/>
      </xdr:nvCxnSpPr>
      <xdr:spPr>
        <a:xfrm>
          <a:off x="10388600" y="148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118508</xdr:rowOff>
    </xdr:from>
    <xdr:ext cx="469744" cy="259045"/>
    <xdr:sp macro="" textlink="">
      <xdr:nvSpPr>
        <xdr:cNvPr id="349" name="【公営住宅】&#10;一人当たり面積最大値テキスト">
          <a:extLst>
            <a:ext uri="{FF2B5EF4-FFF2-40B4-BE49-F238E27FC236}">
              <a16:creationId xmlns:a16="http://schemas.microsoft.com/office/drawing/2014/main" id="{00000000-0008-0000-0100-00005D010000}"/>
            </a:ext>
          </a:extLst>
        </xdr:cNvPr>
        <xdr:cNvSpPr txBox="1"/>
      </xdr:nvSpPr>
      <xdr:spPr>
        <a:xfrm>
          <a:off x="10515600" y="1332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381</xdr:rowOff>
    </xdr:from>
    <xdr:to>
      <xdr:col>55</xdr:col>
      <xdr:colOff>88900</xdr:colOff>
      <xdr:row>79</xdr:row>
      <xdr:rowOff>381</xdr:rowOff>
    </xdr:to>
    <xdr:cxnSp macro="">
      <xdr:nvCxnSpPr>
        <xdr:cNvPr id="350" name="直線コネクタ 349">
          <a:extLst>
            <a:ext uri="{FF2B5EF4-FFF2-40B4-BE49-F238E27FC236}">
              <a16:creationId xmlns:a16="http://schemas.microsoft.com/office/drawing/2014/main" id="{00000000-0008-0000-0100-00005E010000}"/>
            </a:ext>
          </a:extLst>
        </xdr:cNvPr>
        <xdr:cNvCxnSpPr/>
      </xdr:nvCxnSpPr>
      <xdr:spPr>
        <a:xfrm>
          <a:off x="10388600" y="1354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60089</xdr:rowOff>
    </xdr:from>
    <xdr:ext cx="469744" cy="259045"/>
    <xdr:sp macro="" textlink="">
      <xdr:nvSpPr>
        <xdr:cNvPr id="351" name="【公営住宅】&#10;一人当たり面積平均値テキスト">
          <a:extLst>
            <a:ext uri="{FF2B5EF4-FFF2-40B4-BE49-F238E27FC236}">
              <a16:creationId xmlns:a16="http://schemas.microsoft.com/office/drawing/2014/main" id="{00000000-0008-0000-0100-00005F010000}"/>
            </a:ext>
          </a:extLst>
        </xdr:cNvPr>
        <xdr:cNvSpPr txBox="1"/>
      </xdr:nvSpPr>
      <xdr:spPr>
        <a:xfrm>
          <a:off x="10515600" y="14461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37212</xdr:rowOff>
    </xdr:from>
    <xdr:to>
      <xdr:col>55</xdr:col>
      <xdr:colOff>50800</xdr:colOff>
      <xdr:row>85</xdr:row>
      <xdr:rowOff>138812</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10426700" y="1461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42163</xdr:rowOff>
    </xdr:from>
    <xdr:to>
      <xdr:col>46</xdr:col>
      <xdr:colOff>38100</xdr:colOff>
      <xdr:row>85</xdr:row>
      <xdr:rowOff>143763</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8699500" y="1461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49022</xdr:rowOff>
    </xdr:from>
    <xdr:to>
      <xdr:col>41</xdr:col>
      <xdr:colOff>101600</xdr:colOff>
      <xdr:row>85</xdr:row>
      <xdr:rowOff>150622</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7810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42926</xdr:rowOff>
    </xdr:from>
    <xdr:to>
      <xdr:col>36</xdr:col>
      <xdr:colOff>165100</xdr:colOff>
      <xdr:row>85</xdr:row>
      <xdr:rowOff>144526</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6921500" y="14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92838</xdr:rowOff>
    </xdr:from>
    <xdr:to>
      <xdr:col>55</xdr:col>
      <xdr:colOff>50800</xdr:colOff>
      <xdr:row>86</xdr:row>
      <xdr:rowOff>22988</xdr:rowOff>
    </xdr:to>
    <xdr:sp macro="" textlink="">
      <xdr:nvSpPr>
        <xdr:cNvPr id="362" name="楕円 361">
          <a:extLst>
            <a:ext uri="{FF2B5EF4-FFF2-40B4-BE49-F238E27FC236}">
              <a16:creationId xmlns:a16="http://schemas.microsoft.com/office/drawing/2014/main" id="{00000000-0008-0000-0100-00006A010000}"/>
            </a:ext>
          </a:extLst>
        </xdr:cNvPr>
        <xdr:cNvSpPr/>
      </xdr:nvSpPr>
      <xdr:spPr>
        <a:xfrm>
          <a:off x="10426700" y="1466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71265</xdr:rowOff>
    </xdr:from>
    <xdr:ext cx="469744" cy="259045"/>
    <xdr:sp macro="" textlink="">
      <xdr:nvSpPr>
        <xdr:cNvPr id="363" name="【公営住宅】&#10;一人当たり面積該当値テキスト">
          <a:extLst>
            <a:ext uri="{FF2B5EF4-FFF2-40B4-BE49-F238E27FC236}">
              <a16:creationId xmlns:a16="http://schemas.microsoft.com/office/drawing/2014/main" id="{00000000-0008-0000-0100-00006B010000}"/>
            </a:ext>
          </a:extLst>
        </xdr:cNvPr>
        <xdr:cNvSpPr txBox="1"/>
      </xdr:nvSpPr>
      <xdr:spPr>
        <a:xfrm>
          <a:off x="10515600" y="1464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93980</xdr:rowOff>
    </xdr:from>
    <xdr:to>
      <xdr:col>50</xdr:col>
      <xdr:colOff>165100</xdr:colOff>
      <xdr:row>86</xdr:row>
      <xdr:rowOff>24130</xdr:rowOff>
    </xdr:to>
    <xdr:sp macro="" textlink="">
      <xdr:nvSpPr>
        <xdr:cNvPr id="364" name="楕円 363">
          <a:extLst>
            <a:ext uri="{FF2B5EF4-FFF2-40B4-BE49-F238E27FC236}">
              <a16:creationId xmlns:a16="http://schemas.microsoft.com/office/drawing/2014/main" id="{00000000-0008-0000-0100-00006C010000}"/>
            </a:ext>
          </a:extLst>
        </xdr:cNvPr>
        <xdr:cNvSpPr/>
      </xdr:nvSpPr>
      <xdr:spPr>
        <a:xfrm>
          <a:off x="9588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143638</xdr:rowOff>
    </xdr:from>
    <xdr:to>
      <xdr:col>55</xdr:col>
      <xdr:colOff>0</xdr:colOff>
      <xdr:row>85</xdr:row>
      <xdr:rowOff>144780</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flipV="1">
          <a:off x="9639300" y="14716888"/>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95123</xdr:rowOff>
    </xdr:from>
    <xdr:to>
      <xdr:col>46</xdr:col>
      <xdr:colOff>38100</xdr:colOff>
      <xdr:row>86</xdr:row>
      <xdr:rowOff>25273</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8699500" y="1466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144780</xdr:rowOff>
    </xdr:from>
    <xdr:to>
      <xdr:col>50</xdr:col>
      <xdr:colOff>114300</xdr:colOff>
      <xdr:row>85</xdr:row>
      <xdr:rowOff>145923</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flipV="1">
          <a:off x="8750300" y="1471803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96265</xdr:rowOff>
    </xdr:from>
    <xdr:to>
      <xdr:col>41</xdr:col>
      <xdr:colOff>101600</xdr:colOff>
      <xdr:row>86</xdr:row>
      <xdr:rowOff>26415</xdr:rowOff>
    </xdr:to>
    <xdr:sp macro="" textlink="">
      <xdr:nvSpPr>
        <xdr:cNvPr id="368" name="楕円 367">
          <a:extLst>
            <a:ext uri="{FF2B5EF4-FFF2-40B4-BE49-F238E27FC236}">
              <a16:creationId xmlns:a16="http://schemas.microsoft.com/office/drawing/2014/main" id="{00000000-0008-0000-0100-000070010000}"/>
            </a:ext>
          </a:extLst>
        </xdr:cNvPr>
        <xdr:cNvSpPr/>
      </xdr:nvSpPr>
      <xdr:spPr>
        <a:xfrm>
          <a:off x="7810500" y="1466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145923</xdr:rowOff>
    </xdr:from>
    <xdr:to>
      <xdr:col>45</xdr:col>
      <xdr:colOff>177800</xdr:colOff>
      <xdr:row>85</xdr:row>
      <xdr:rowOff>147065</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flipV="1">
          <a:off x="7861300" y="14719173"/>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97410</xdr:rowOff>
    </xdr:from>
    <xdr:to>
      <xdr:col>36</xdr:col>
      <xdr:colOff>165100</xdr:colOff>
      <xdr:row>86</xdr:row>
      <xdr:rowOff>27560</xdr:rowOff>
    </xdr:to>
    <xdr:sp macro="" textlink="">
      <xdr:nvSpPr>
        <xdr:cNvPr id="370" name="楕円 369">
          <a:extLst>
            <a:ext uri="{FF2B5EF4-FFF2-40B4-BE49-F238E27FC236}">
              <a16:creationId xmlns:a16="http://schemas.microsoft.com/office/drawing/2014/main" id="{00000000-0008-0000-0100-000072010000}"/>
            </a:ext>
          </a:extLst>
        </xdr:cNvPr>
        <xdr:cNvSpPr/>
      </xdr:nvSpPr>
      <xdr:spPr>
        <a:xfrm>
          <a:off x="6921500" y="1467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147065</xdr:rowOff>
    </xdr:from>
    <xdr:to>
      <xdr:col>41</xdr:col>
      <xdr:colOff>50800</xdr:colOff>
      <xdr:row>85</xdr:row>
      <xdr:rowOff>148210</xdr:rowOff>
    </xdr:to>
    <xdr:cxnSp macro="">
      <xdr:nvCxnSpPr>
        <xdr:cNvPr id="371" name="直線コネクタ 370">
          <a:extLst>
            <a:ext uri="{FF2B5EF4-FFF2-40B4-BE49-F238E27FC236}">
              <a16:creationId xmlns:a16="http://schemas.microsoft.com/office/drawing/2014/main" id="{00000000-0008-0000-0100-000073010000}"/>
            </a:ext>
          </a:extLst>
        </xdr:cNvPr>
        <xdr:cNvCxnSpPr/>
      </xdr:nvCxnSpPr>
      <xdr:spPr>
        <a:xfrm flipV="1">
          <a:off x="6972300" y="14720315"/>
          <a:ext cx="889000" cy="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2" name="n_1aveValue【公営住宅】&#10;一人当たり面積">
          <a:extLst>
            <a:ext uri="{FF2B5EF4-FFF2-40B4-BE49-F238E27FC236}">
              <a16:creationId xmlns:a16="http://schemas.microsoft.com/office/drawing/2014/main" id="{00000000-0008-0000-0100-000074010000}"/>
            </a:ext>
          </a:extLst>
        </xdr:cNvPr>
        <xdr:cNvSpPr txBox="1"/>
      </xdr:nvSpPr>
      <xdr:spPr>
        <a:xfrm>
          <a:off x="9391727"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160290</xdr:rowOff>
    </xdr:from>
    <xdr:ext cx="469744" cy="259045"/>
    <xdr:sp macro="" textlink="">
      <xdr:nvSpPr>
        <xdr:cNvPr id="373" name="n_2aveValue【公営住宅】&#10;一人当たり面積">
          <a:extLst>
            <a:ext uri="{FF2B5EF4-FFF2-40B4-BE49-F238E27FC236}">
              <a16:creationId xmlns:a16="http://schemas.microsoft.com/office/drawing/2014/main" id="{00000000-0008-0000-0100-000075010000}"/>
            </a:ext>
          </a:extLst>
        </xdr:cNvPr>
        <xdr:cNvSpPr txBox="1"/>
      </xdr:nvSpPr>
      <xdr:spPr>
        <a:xfrm>
          <a:off x="8515427" y="1439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167149</xdr:rowOff>
    </xdr:from>
    <xdr:ext cx="469744" cy="259045"/>
    <xdr:sp macro="" textlink="">
      <xdr:nvSpPr>
        <xdr:cNvPr id="374" name="n_3aveValue【公営住宅】&#10;一人当たり面積">
          <a:extLst>
            <a:ext uri="{FF2B5EF4-FFF2-40B4-BE49-F238E27FC236}">
              <a16:creationId xmlns:a16="http://schemas.microsoft.com/office/drawing/2014/main" id="{00000000-0008-0000-0100-000076010000}"/>
            </a:ext>
          </a:extLst>
        </xdr:cNvPr>
        <xdr:cNvSpPr txBox="1"/>
      </xdr:nvSpPr>
      <xdr:spPr>
        <a:xfrm>
          <a:off x="7626427" y="1439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161053</xdr:rowOff>
    </xdr:from>
    <xdr:ext cx="469744" cy="259045"/>
    <xdr:sp macro="" textlink="">
      <xdr:nvSpPr>
        <xdr:cNvPr id="375" name="n_4aveValue【公営住宅】&#10;一人当たり面積">
          <a:extLst>
            <a:ext uri="{FF2B5EF4-FFF2-40B4-BE49-F238E27FC236}">
              <a16:creationId xmlns:a16="http://schemas.microsoft.com/office/drawing/2014/main" id="{00000000-0008-0000-0100-000077010000}"/>
            </a:ext>
          </a:extLst>
        </xdr:cNvPr>
        <xdr:cNvSpPr txBox="1"/>
      </xdr:nvSpPr>
      <xdr:spPr>
        <a:xfrm>
          <a:off x="6737427" y="1439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15257</xdr:rowOff>
    </xdr:from>
    <xdr:ext cx="469744" cy="259045"/>
    <xdr:sp macro="" textlink="">
      <xdr:nvSpPr>
        <xdr:cNvPr id="376" name="n_1mainValue【公営住宅】&#10;一人当たり面積">
          <a:extLst>
            <a:ext uri="{FF2B5EF4-FFF2-40B4-BE49-F238E27FC236}">
              <a16:creationId xmlns:a16="http://schemas.microsoft.com/office/drawing/2014/main" id="{00000000-0008-0000-0100-000078010000}"/>
            </a:ext>
          </a:extLst>
        </xdr:cNvPr>
        <xdr:cNvSpPr txBox="1"/>
      </xdr:nvSpPr>
      <xdr:spPr>
        <a:xfrm>
          <a:off x="9391727" y="1475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16400</xdr:rowOff>
    </xdr:from>
    <xdr:ext cx="469744" cy="259045"/>
    <xdr:sp macro="" textlink="">
      <xdr:nvSpPr>
        <xdr:cNvPr id="377" name="n_2mainValue【公営住宅】&#10;一人当たり面積">
          <a:extLst>
            <a:ext uri="{FF2B5EF4-FFF2-40B4-BE49-F238E27FC236}">
              <a16:creationId xmlns:a16="http://schemas.microsoft.com/office/drawing/2014/main" id="{00000000-0008-0000-0100-000079010000}"/>
            </a:ext>
          </a:extLst>
        </xdr:cNvPr>
        <xdr:cNvSpPr txBox="1"/>
      </xdr:nvSpPr>
      <xdr:spPr>
        <a:xfrm>
          <a:off x="8515427" y="14761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17542</xdr:rowOff>
    </xdr:from>
    <xdr:ext cx="469744" cy="259045"/>
    <xdr:sp macro="" textlink="">
      <xdr:nvSpPr>
        <xdr:cNvPr id="378" name="n_3mainValue【公営住宅】&#10;一人当たり面積">
          <a:extLst>
            <a:ext uri="{FF2B5EF4-FFF2-40B4-BE49-F238E27FC236}">
              <a16:creationId xmlns:a16="http://schemas.microsoft.com/office/drawing/2014/main" id="{00000000-0008-0000-0100-00007A010000}"/>
            </a:ext>
          </a:extLst>
        </xdr:cNvPr>
        <xdr:cNvSpPr txBox="1"/>
      </xdr:nvSpPr>
      <xdr:spPr>
        <a:xfrm>
          <a:off x="7626427" y="1476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18687</xdr:rowOff>
    </xdr:from>
    <xdr:ext cx="469744" cy="259045"/>
    <xdr:sp macro="" textlink="">
      <xdr:nvSpPr>
        <xdr:cNvPr id="379" name="n_4mainValue【公営住宅】&#10;一人当たり面積">
          <a:extLst>
            <a:ext uri="{FF2B5EF4-FFF2-40B4-BE49-F238E27FC236}">
              <a16:creationId xmlns:a16="http://schemas.microsoft.com/office/drawing/2014/main" id="{00000000-0008-0000-0100-00007B010000}"/>
            </a:ext>
          </a:extLst>
        </xdr:cNvPr>
        <xdr:cNvSpPr txBox="1"/>
      </xdr:nvSpPr>
      <xdr:spPr>
        <a:xfrm>
          <a:off x="6737427" y="1476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00000000-0008-0000-0100-0000A4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32113</xdr:rowOff>
    </xdr:from>
    <xdr:to>
      <xdr:col>85</xdr:col>
      <xdr:colOff>126364</xdr:colOff>
      <xdr:row>42</xdr:row>
      <xdr:rowOff>61504</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flipV="1">
          <a:off x="16318864" y="5861413"/>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65331</xdr:rowOff>
    </xdr:from>
    <xdr:ext cx="405111" cy="259045"/>
    <xdr:sp macro="" textlink="">
      <xdr:nvSpPr>
        <xdr:cNvPr id="422" name="【認定こども園・幼稚園・保育所】&#10;有形固定資産減価償却率最小値テキスト">
          <a:extLst>
            <a:ext uri="{FF2B5EF4-FFF2-40B4-BE49-F238E27FC236}">
              <a16:creationId xmlns:a16="http://schemas.microsoft.com/office/drawing/2014/main" id="{00000000-0008-0000-0100-0000A6010000}"/>
            </a:ext>
          </a:extLst>
        </xdr:cNvPr>
        <xdr:cNvSpPr txBox="1"/>
      </xdr:nvSpPr>
      <xdr:spPr>
        <a:xfrm>
          <a:off x="16357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61504</xdr:rowOff>
    </xdr:from>
    <xdr:to>
      <xdr:col>86</xdr:col>
      <xdr:colOff>25400</xdr:colOff>
      <xdr:row>42</xdr:row>
      <xdr:rowOff>61504</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6230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150240</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00000000-0008-0000-0100-0000A8010000}"/>
            </a:ext>
          </a:extLst>
        </xdr:cNvPr>
        <xdr:cNvSpPr txBox="1"/>
      </xdr:nvSpPr>
      <xdr:spPr>
        <a:xfrm>
          <a:off x="16357600" y="56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32113</xdr:rowOff>
    </xdr:from>
    <xdr:to>
      <xdr:col>86</xdr:col>
      <xdr:colOff>25400</xdr:colOff>
      <xdr:row>34</xdr:row>
      <xdr:rowOff>32113</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16230600" y="586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64605</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00000000-0008-0000-0100-0000AA010000}"/>
            </a:ext>
          </a:extLst>
        </xdr:cNvPr>
        <xdr:cNvSpPr txBox="1"/>
      </xdr:nvSpPr>
      <xdr:spPr>
        <a:xfrm>
          <a:off x="16357600" y="6408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41728</xdr:rowOff>
    </xdr:from>
    <xdr:to>
      <xdr:col>85</xdr:col>
      <xdr:colOff>177800</xdr:colOff>
      <xdr:row>38</xdr:row>
      <xdr:rowOff>143328</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16268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14541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22134</xdr:rowOff>
    </xdr:from>
    <xdr:to>
      <xdr:col>72</xdr:col>
      <xdr:colOff>38100</xdr:colOff>
      <xdr:row>38</xdr:row>
      <xdr:rowOff>123734</xdr:rowOff>
    </xdr:to>
    <xdr:sp macro="" textlink="">
      <xdr:nvSpPr>
        <xdr:cNvPr id="430" name="フローチャート: 判断 429">
          <a:extLst>
            <a:ext uri="{FF2B5EF4-FFF2-40B4-BE49-F238E27FC236}">
              <a16:creationId xmlns:a16="http://schemas.microsoft.com/office/drawing/2014/main" id="{00000000-0008-0000-0100-0000AE010000}"/>
            </a:ext>
          </a:extLst>
        </xdr:cNvPr>
        <xdr:cNvSpPr/>
      </xdr:nvSpPr>
      <xdr:spPr>
        <a:xfrm>
          <a:off x="136525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xdr:rowOff>
    </xdr:from>
    <xdr:to>
      <xdr:col>67</xdr:col>
      <xdr:colOff>101600</xdr:colOff>
      <xdr:row>38</xdr:row>
      <xdr:rowOff>112304</xdr:rowOff>
    </xdr:to>
    <xdr:sp macro="" textlink="">
      <xdr:nvSpPr>
        <xdr:cNvPr id="431" name="フローチャート: 判断 430">
          <a:extLst>
            <a:ext uri="{FF2B5EF4-FFF2-40B4-BE49-F238E27FC236}">
              <a16:creationId xmlns:a16="http://schemas.microsoft.com/office/drawing/2014/main" id="{00000000-0008-0000-0100-0000AF010000}"/>
            </a:ext>
          </a:extLst>
        </xdr:cNvPr>
        <xdr:cNvSpPr/>
      </xdr:nvSpPr>
      <xdr:spPr>
        <a:xfrm>
          <a:off x="12763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7438</xdr:rowOff>
    </xdr:from>
    <xdr:to>
      <xdr:col>85</xdr:col>
      <xdr:colOff>177800</xdr:colOff>
      <xdr:row>39</xdr:row>
      <xdr:rowOff>109038</xdr:rowOff>
    </xdr:to>
    <xdr:sp macro="" textlink="">
      <xdr:nvSpPr>
        <xdr:cNvPr id="437" name="楕円 436">
          <a:extLst>
            <a:ext uri="{FF2B5EF4-FFF2-40B4-BE49-F238E27FC236}">
              <a16:creationId xmlns:a16="http://schemas.microsoft.com/office/drawing/2014/main" id="{00000000-0008-0000-0100-0000B5010000}"/>
            </a:ext>
          </a:extLst>
        </xdr:cNvPr>
        <xdr:cNvSpPr/>
      </xdr:nvSpPr>
      <xdr:spPr>
        <a:xfrm>
          <a:off x="162687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157315</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00000000-0008-0000-0100-0000B6010000}"/>
            </a:ext>
          </a:extLst>
        </xdr:cNvPr>
        <xdr:cNvSpPr txBox="1"/>
      </xdr:nvSpPr>
      <xdr:spPr>
        <a:xfrm>
          <a:off x="16357600"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146231</xdr:rowOff>
    </xdr:from>
    <xdr:to>
      <xdr:col>81</xdr:col>
      <xdr:colOff>101600</xdr:colOff>
      <xdr:row>39</xdr:row>
      <xdr:rowOff>76381</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15430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25581</xdr:rowOff>
    </xdr:from>
    <xdr:to>
      <xdr:col>85</xdr:col>
      <xdr:colOff>127000</xdr:colOff>
      <xdr:row>39</xdr:row>
      <xdr:rowOff>58238</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15481300" y="671213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108676</xdr:rowOff>
    </xdr:from>
    <xdr:to>
      <xdr:col>76</xdr:col>
      <xdr:colOff>165100</xdr:colOff>
      <xdr:row>39</xdr:row>
      <xdr:rowOff>38826</xdr:rowOff>
    </xdr:to>
    <xdr:sp macro="" textlink="">
      <xdr:nvSpPr>
        <xdr:cNvPr id="441" name="楕円 440">
          <a:extLst>
            <a:ext uri="{FF2B5EF4-FFF2-40B4-BE49-F238E27FC236}">
              <a16:creationId xmlns:a16="http://schemas.microsoft.com/office/drawing/2014/main" id="{00000000-0008-0000-0100-0000B9010000}"/>
            </a:ext>
          </a:extLst>
        </xdr:cNvPr>
        <xdr:cNvSpPr/>
      </xdr:nvSpPr>
      <xdr:spPr>
        <a:xfrm>
          <a:off x="14541500" y="662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159476</xdr:rowOff>
    </xdr:from>
    <xdr:to>
      <xdr:col>81</xdr:col>
      <xdr:colOff>50800</xdr:colOff>
      <xdr:row>39</xdr:row>
      <xdr:rowOff>25581</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14592300" y="667457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66222</xdr:rowOff>
    </xdr:from>
    <xdr:to>
      <xdr:col>72</xdr:col>
      <xdr:colOff>38100</xdr:colOff>
      <xdr:row>38</xdr:row>
      <xdr:rowOff>167822</xdr:rowOff>
    </xdr:to>
    <xdr:sp macro="" textlink="">
      <xdr:nvSpPr>
        <xdr:cNvPr id="443" name="楕円 442">
          <a:extLst>
            <a:ext uri="{FF2B5EF4-FFF2-40B4-BE49-F238E27FC236}">
              <a16:creationId xmlns:a16="http://schemas.microsoft.com/office/drawing/2014/main" id="{00000000-0008-0000-0100-0000BB010000}"/>
            </a:ext>
          </a:extLst>
        </xdr:cNvPr>
        <xdr:cNvSpPr/>
      </xdr:nvSpPr>
      <xdr:spPr>
        <a:xfrm>
          <a:off x="1365250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117022</xdr:rowOff>
    </xdr:from>
    <xdr:to>
      <xdr:col>76</xdr:col>
      <xdr:colOff>114300</xdr:colOff>
      <xdr:row>38</xdr:row>
      <xdr:rowOff>159476</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13703300" y="663212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48260</xdr:rowOff>
    </xdr:from>
    <xdr:to>
      <xdr:col>67</xdr:col>
      <xdr:colOff>101600</xdr:colOff>
      <xdr:row>38</xdr:row>
      <xdr:rowOff>149860</xdr:rowOff>
    </xdr:to>
    <xdr:sp macro="" textlink="">
      <xdr:nvSpPr>
        <xdr:cNvPr id="445" name="楕円 444">
          <a:extLst>
            <a:ext uri="{FF2B5EF4-FFF2-40B4-BE49-F238E27FC236}">
              <a16:creationId xmlns:a16="http://schemas.microsoft.com/office/drawing/2014/main" id="{00000000-0008-0000-0100-0000BD010000}"/>
            </a:ext>
          </a:extLst>
        </xdr:cNvPr>
        <xdr:cNvSpPr/>
      </xdr:nvSpPr>
      <xdr:spPr>
        <a:xfrm>
          <a:off x="12763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99060</xdr:rowOff>
    </xdr:from>
    <xdr:to>
      <xdr:col>71</xdr:col>
      <xdr:colOff>177800</xdr:colOff>
      <xdr:row>38</xdr:row>
      <xdr:rowOff>117022</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12814300" y="661416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5266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161488</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4389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140261</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3500744" y="631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128831</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2611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67508</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52660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29953</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4389744" y="671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158949</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00000000-0008-0000-0100-0000C5010000}"/>
            </a:ext>
          </a:extLst>
        </xdr:cNvPr>
        <xdr:cNvSpPr txBox="1"/>
      </xdr:nvSpPr>
      <xdr:spPr>
        <a:xfrm>
          <a:off x="135007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140987</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00000000-0008-0000-0100-0000C6010000}"/>
            </a:ext>
          </a:extLst>
        </xdr:cNvPr>
        <xdr:cNvSpPr txBox="1"/>
      </xdr:nvSpPr>
      <xdr:spPr>
        <a:xfrm>
          <a:off x="12611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100-0000CD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00000000-0008-0000-0100-0000CE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00000000-0008-0000-0100-0000DB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41</xdr:row>
      <xdr:rowOff>115062</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flipV="1">
          <a:off x="22160864" y="5768340"/>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00000000-0008-0000-0100-0000DD01000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00000000-0008-0000-0100-0000DF010000}"/>
            </a:ext>
          </a:extLst>
        </xdr:cNvPr>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150131</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00000000-0008-0000-0100-0000E1010000}"/>
            </a:ext>
          </a:extLst>
        </xdr:cNvPr>
        <xdr:cNvSpPr txBox="1"/>
      </xdr:nvSpPr>
      <xdr:spPr>
        <a:xfrm>
          <a:off x="22199600" y="666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xdr:rowOff>
    </xdr:from>
    <xdr:to>
      <xdr:col>116</xdr:col>
      <xdr:colOff>114300</xdr:colOff>
      <xdr:row>39</xdr:row>
      <xdr:rowOff>101854</xdr:rowOff>
    </xdr:to>
    <xdr:sp macro="" textlink="">
      <xdr:nvSpPr>
        <xdr:cNvPr id="482" name="フローチャート: 判断 481">
          <a:extLst>
            <a:ext uri="{FF2B5EF4-FFF2-40B4-BE49-F238E27FC236}">
              <a16:creationId xmlns:a16="http://schemas.microsoft.com/office/drawing/2014/main" id="{00000000-0008-0000-0100-0000E2010000}"/>
            </a:ext>
          </a:extLst>
        </xdr:cNvPr>
        <xdr:cNvSpPr/>
      </xdr:nvSpPr>
      <xdr:spPr>
        <a:xfrm>
          <a:off x="221107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18542</xdr:rowOff>
    </xdr:from>
    <xdr:to>
      <xdr:col>112</xdr:col>
      <xdr:colOff>38100</xdr:colOff>
      <xdr:row>39</xdr:row>
      <xdr:rowOff>120142</xdr:rowOff>
    </xdr:to>
    <xdr:sp macro="" textlink="">
      <xdr:nvSpPr>
        <xdr:cNvPr id="483" name="フローチャート: 判断 482">
          <a:extLst>
            <a:ext uri="{FF2B5EF4-FFF2-40B4-BE49-F238E27FC236}">
              <a16:creationId xmlns:a16="http://schemas.microsoft.com/office/drawing/2014/main" id="{00000000-0008-0000-0100-0000E3010000}"/>
            </a:ext>
          </a:extLst>
        </xdr:cNvPr>
        <xdr:cNvSpPr/>
      </xdr:nvSpPr>
      <xdr:spPr>
        <a:xfrm>
          <a:off x="21272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84" name="フローチャート: 判断 483">
          <a:extLst>
            <a:ext uri="{FF2B5EF4-FFF2-40B4-BE49-F238E27FC236}">
              <a16:creationId xmlns:a16="http://schemas.microsoft.com/office/drawing/2014/main" id="{00000000-0008-0000-0100-0000E4010000}"/>
            </a:ext>
          </a:extLst>
        </xdr:cNvPr>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32258</xdr:rowOff>
    </xdr:from>
    <xdr:to>
      <xdr:col>102</xdr:col>
      <xdr:colOff>165100</xdr:colOff>
      <xdr:row>39</xdr:row>
      <xdr:rowOff>133858</xdr:rowOff>
    </xdr:to>
    <xdr:sp macro="" textlink="">
      <xdr:nvSpPr>
        <xdr:cNvPr id="485" name="フローチャート: 判断 484">
          <a:extLst>
            <a:ext uri="{FF2B5EF4-FFF2-40B4-BE49-F238E27FC236}">
              <a16:creationId xmlns:a16="http://schemas.microsoft.com/office/drawing/2014/main" id="{00000000-0008-0000-0100-0000E5010000}"/>
            </a:ext>
          </a:extLst>
        </xdr:cNvPr>
        <xdr:cNvSpPr/>
      </xdr:nvSpPr>
      <xdr:spPr>
        <a:xfrm>
          <a:off x="19494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23114</xdr:rowOff>
    </xdr:from>
    <xdr:to>
      <xdr:col>98</xdr:col>
      <xdr:colOff>38100</xdr:colOff>
      <xdr:row>39</xdr:row>
      <xdr:rowOff>124714</xdr:rowOff>
    </xdr:to>
    <xdr:sp macro="" textlink="">
      <xdr:nvSpPr>
        <xdr:cNvPr id="486" name="フローチャート: 判断 485">
          <a:extLst>
            <a:ext uri="{FF2B5EF4-FFF2-40B4-BE49-F238E27FC236}">
              <a16:creationId xmlns:a16="http://schemas.microsoft.com/office/drawing/2014/main" id="{00000000-0008-0000-0100-0000E6010000}"/>
            </a:ext>
          </a:extLst>
        </xdr:cNvPr>
        <xdr:cNvSpPr/>
      </xdr:nvSpPr>
      <xdr:spPr>
        <a:xfrm>
          <a:off x="18605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25400</xdr:rowOff>
    </xdr:from>
    <xdr:to>
      <xdr:col>116</xdr:col>
      <xdr:colOff>114300</xdr:colOff>
      <xdr:row>38</xdr:row>
      <xdr:rowOff>127000</xdr:rowOff>
    </xdr:to>
    <xdr:sp macro="" textlink="">
      <xdr:nvSpPr>
        <xdr:cNvPr id="492" name="楕円 491">
          <a:extLst>
            <a:ext uri="{FF2B5EF4-FFF2-40B4-BE49-F238E27FC236}">
              <a16:creationId xmlns:a16="http://schemas.microsoft.com/office/drawing/2014/main" id="{00000000-0008-0000-0100-0000EC010000}"/>
            </a:ext>
          </a:extLst>
        </xdr:cNvPr>
        <xdr:cNvSpPr/>
      </xdr:nvSpPr>
      <xdr:spPr>
        <a:xfrm>
          <a:off x="22110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48277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00000000-0008-0000-0100-0000ED010000}"/>
            </a:ext>
          </a:extLst>
        </xdr:cNvPr>
        <xdr:cNvSpPr txBox="1"/>
      </xdr:nvSpPr>
      <xdr:spPr>
        <a:xfrm>
          <a:off x="22199600"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39116</xdr:rowOff>
    </xdr:from>
    <xdr:to>
      <xdr:col>112</xdr:col>
      <xdr:colOff>38100</xdr:colOff>
      <xdr:row>38</xdr:row>
      <xdr:rowOff>140716</xdr:rowOff>
    </xdr:to>
    <xdr:sp macro="" textlink="">
      <xdr:nvSpPr>
        <xdr:cNvPr id="494" name="楕円 493">
          <a:extLst>
            <a:ext uri="{FF2B5EF4-FFF2-40B4-BE49-F238E27FC236}">
              <a16:creationId xmlns:a16="http://schemas.microsoft.com/office/drawing/2014/main" id="{00000000-0008-0000-0100-0000EE010000}"/>
            </a:ext>
          </a:extLst>
        </xdr:cNvPr>
        <xdr:cNvSpPr/>
      </xdr:nvSpPr>
      <xdr:spPr>
        <a:xfrm>
          <a:off x="21272500" y="65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76200</xdr:rowOff>
    </xdr:from>
    <xdr:to>
      <xdr:col>116</xdr:col>
      <xdr:colOff>63500</xdr:colOff>
      <xdr:row>38</xdr:row>
      <xdr:rowOff>89916</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flipV="1">
          <a:off x="21323300" y="659130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43688</xdr:rowOff>
    </xdr:from>
    <xdr:to>
      <xdr:col>107</xdr:col>
      <xdr:colOff>101600</xdr:colOff>
      <xdr:row>38</xdr:row>
      <xdr:rowOff>145288</xdr:rowOff>
    </xdr:to>
    <xdr:sp macro="" textlink="">
      <xdr:nvSpPr>
        <xdr:cNvPr id="496" name="楕円 495">
          <a:extLst>
            <a:ext uri="{FF2B5EF4-FFF2-40B4-BE49-F238E27FC236}">
              <a16:creationId xmlns:a16="http://schemas.microsoft.com/office/drawing/2014/main" id="{00000000-0008-0000-0100-0000F0010000}"/>
            </a:ext>
          </a:extLst>
        </xdr:cNvPr>
        <xdr:cNvSpPr/>
      </xdr:nvSpPr>
      <xdr:spPr>
        <a:xfrm>
          <a:off x="20383500" y="655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89916</xdr:rowOff>
    </xdr:from>
    <xdr:to>
      <xdr:col>111</xdr:col>
      <xdr:colOff>177800</xdr:colOff>
      <xdr:row>38</xdr:row>
      <xdr:rowOff>94488</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flipV="1">
          <a:off x="20434300" y="66050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48260</xdr:rowOff>
    </xdr:from>
    <xdr:to>
      <xdr:col>102</xdr:col>
      <xdr:colOff>165100</xdr:colOff>
      <xdr:row>38</xdr:row>
      <xdr:rowOff>149860</xdr:rowOff>
    </xdr:to>
    <xdr:sp macro="" textlink="">
      <xdr:nvSpPr>
        <xdr:cNvPr id="498" name="楕円 497">
          <a:extLst>
            <a:ext uri="{FF2B5EF4-FFF2-40B4-BE49-F238E27FC236}">
              <a16:creationId xmlns:a16="http://schemas.microsoft.com/office/drawing/2014/main" id="{00000000-0008-0000-0100-0000F2010000}"/>
            </a:ext>
          </a:extLst>
        </xdr:cNvPr>
        <xdr:cNvSpPr/>
      </xdr:nvSpPr>
      <xdr:spPr>
        <a:xfrm>
          <a:off x="19494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94488</xdr:rowOff>
    </xdr:from>
    <xdr:to>
      <xdr:col>107</xdr:col>
      <xdr:colOff>50800</xdr:colOff>
      <xdr:row>38</xdr:row>
      <xdr:rowOff>99060</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flipV="1">
          <a:off x="19545300" y="66095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52832</xdr:rowOff>
    </xdr:from>
    <xdr:to>
      <xdr:col>98</xdr:col>
      <xdr:colOff>38100</xdr:colOff>
      <xdr:row>38</xdr:row>
      <xdr:rowOff>154432</xdr:rowOff>
    </xdr:to>
    <xdr:sp macro="" textlink="">
      <xdr:nvSpPr>
        <xdr:cNvPr id="500" name="楕円 499">
          <a:extLst>
            <a:ext uri="{FF2B5EF4-FFF2-40B4-BE49-F238E27FC236}">
              <a16:creationId xmlns:a16="http://schemas.microsoft.com/office/drawing/2014/main" id="{00000000-0008-0000-0100-0000F4010000}"/>
            </a:ext>
          </a:extLst>
        </xdr:cNvPr>
        <xdr:cNvSpPr/>
      </xdr:nvSpPr>
      <xdr:spPr>
        <a:xfrm>
          <a:off x="18605500" y="656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99060</xdr:rowOff>
    </xdr:from>
    <xdr:to>
      <xdr:col>102</xdr:col>
      <xdr:colOff>114300</xdr:colOff>
      <xdr:row>38</xdr:row>
      <xdr:rowOff>103632</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flipV="1">
          <a:off x="18656300" y="66141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111269</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21075727" y="679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115841</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20199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124985</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193104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115841</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18421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157243</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00000000-0008-0000-0100-0000FA010000}"/>
            </a:ext>
          </a:extLst>
        </xdr:cNvPr>
        <xdr:cNvSpPr txBox="1"/>
      </xdr:nvSpPr>
      <xdr:spPr>
        <a:xfrm>
          <a:off x="21075727"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161815</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00000000-0008-0000-0100-0000FB010000}"/>
            </a:ext>
          </a:extLst>
        </xdr:cNvPr>
        <xdr:cNvSpPr txBox="1"/>
      </xdr:nvSpPr>
      <xdr:spPr>
        <a:xfrm>
          <a:off x="20199427"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166387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00000000-0008-0000-0100-0000FC010000}"/>
            </a:ext>
          </a:extLst>
        </xdr:cNvPr>
        <xdr:cNvSpPr txBox="1"/>
      </xdr:nvSpPr>
      <xdr:spPr>
        <a:xfrm>
          <a:off x="19310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170959</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00000000-0008-0000-0100-0000FD010000}"/>
            </a:ext>
          </a:extLst>
        </xdr:cNvPr>
        <xdr:cNvSpPr txBox="1"/>
      </xdr:nvSpPr>
      <xdr:spPr>
        <a:xfrm>
          <a:off x="18421427" y="634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00000000-0008-0000-0100-00001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9525</xdr:rowOff>
    </xdr:from>
    <xdr:to>
      <xdr:col>85</xdr:col>
      <xdr:colOff>126364</xdr:colOff>
      <xdr:row>63</xdr:row>
      <xdr:rowOff>81915</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flipV="1">
          <a:off x="16318864" y="978217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85742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00000000-0008-0000-0100-000017020000}"/>
            </a:ext>
          </a:extLst>
        </xdr:cNvPr>
        <xdr:cNvSpPr txBox="1"/>
      </xdr:nvSpPr>
      <xdr:spPr>
        <a:xfrm>
          <a:off x="16357600" y="1088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81915</xdr:rowOff>
    </xdr:from>
    <xdr:to>
      <xdr:col>86</xdr:col>
      <xdr:colOff>25400</xdr:colOff>
      <xdr:row>63</xdr:row>
      <xdr:rowOff>81915</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6230600" y="1088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127652</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00000000-0008-0000-0100-000019020000}"/>
            </a:ext>
          </a:extLst>
        </xdr:cNvPr>
        <xdr:cNvSpPr txBox="1"/>
      </xdr:nvSpPr>
      <xdr:spPr>
        <a:xfrm>
          <a:off x="16357600" y="955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9525</xdr:rowOff>
    </xdr:from>
    <xdr:to>
      <xdr:col>86</xdr:col>
      <xdr:colOff>25400</xdr:colOff>
      <xdr:row>57</xdr:row>
      <xdr:rowOff>9525</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6230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73042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00000000-0008-0000-0100-00001B020000}"/>
            </a:ext>
          </a:extLst>
        </xdr:cNvPr>
        <xdr:cNvSpPr txBox="1"/>
      </xdr:nvSpPr>
      <xdr:spPr>
        <a:xfrm>
          <a:off x="16357600" y="10188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50165</xdr:rowOff>
    </xdr:from>
    <xdr:to>
      <xdr:col>85</xdr:col>
      <xdr:colOff>177800</xdr:colOff>
      <xdr:row>60</xdr:row>
      <xdr:rowOff>151765</xdr:rowOff>
    </xdr:to>
    <xdr:sp macro="" textlink="">
      <xdr:nvSpPr>
        <xdr:cNvPr id="540" name="フローチャート: 判断 539">
          <a:extLst>
            <a:ext uri="{FF2B5EF4-FFF2-40B4-BE49-F238E27FC236}">
              <a16:creationId xmlns:a16="http://schemas.microsoft.com/office/drawing/2014/main" id="{00000000-0008-0000-0100-00001C020000}"/>
            </a:ext>
          </a:extLst>
        </xdr:cNvPr>
        <xdr:cNvSpPr/>
      </xdr:nvSpPr>
      <xdr:spPr>
        <a:xfrm>
          <a:off x="162687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38735</xdr:rowOff>
    </xdr:from>
    <xdr:to>
      <xdr:col>81</xdr:col>
      <xdr:colOff>101600</xdr:colOff>
      <xdr:row>60</xdr:row>
      <xdr:rowOff>140335</xdr:rowOff>
    </xdr:to>
    <xdr:sp macro="" textlink="">
      <xdr:nvSpPr>
        <xdr:cNvPr id="541" name="フローチャート: 判断 540">
          <a:extLst>
            <a:ext uri="{FF2B5EF4-FFF2-40B4-BE49-F238E27FC236}">
              <a16:creationId xmlns:a16="http://schemas.microsoft.com/office/drawing/2014/main" id="{00000000-0008-0000-0100-00001D020000}"/>
            </a:ext>
          </a:extLst>
        </xdr:cNvPr>
        <xdr:cNvSpPr/>
      </xdr:nvSpPr>
      <xdr:spPr>
        <a:xfrm>
          <a:off x="15430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27305</xdr:rowOff>
    </xdr:from>
    <xdr:to>
      <xdr:col>76</xdr:col>
      <xdr:colOff>165100</xdr:colOff>
      <xdr:row>60</xdr:row>
      <xdr:rowOff>128905</xdr:rowOff>
    </xdr:to>
    <xdr:sp macro="" textlink="">
      <xdr:nvSpPr>
        <xdr:cNvPr id="542" name="フローチャート: 判断 541">
          <a:extLst>
            <a:ext uri="{FF2B5EF4-FFF2-40B4-BE49-F238E27FC236}">
              <a16:creationId xmlns:a16="http://schemas.microsoft.com/office/drawing/2014/main" id="{00000000-0008-0000-0100-00001E020000}"/>
            </a:ext>
          </a:extLst>
        </xdr:cNvPr>
        <xdr:cNvSpPr/>
      </xdr:nvSpPr>
      <xdr:spPr>
        <a:xfrm>
          <a:off x="14541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43" name="フローチャート: 判断 542">
          <a:extLst>
            <a:ext uri="{FF2B5EF4-FFF2-40B4-BE49-F238E27FC236}">
              <a16:creationId xmlns:a16="http://schemas.microsoft.com/office/drawing/2014/main" id="{00000000-0008-0000-0100-00001F020000}"/>
            </a:ext>
          </a:extLst>
        </xdr:cNvPr>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544" name="フローチャート: 判断 543">
          <a:extLst>
            <a:ext uri="{FF2B5EF4-FFF2-40B4-BE49-F238E27FC236}">
              <a16:creationId xmlns:a16="http://schemas.microsoft.com/office/drawing/2014/main" id="{00000000-0008-0000-0100-000020020000}"/>
            </a:ext>
          </a:extLst>
        </xdr:cNvPr>
        <xdr:cNvSpPr/>
      </xdr:nvSpPr>
      <xdr:spPr>
        <a:xfrm>
          <a:off x="1276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100-00002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100-00002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50165</xdr:rowOff>
    </xdr:from>
    <xdr:to>
      <xdr:col>85</xdr:col>
      <xdr:colOff>177800</xdr:colOff>
      <xdr:row>60</xdr:row>
      <xdr:rowOff>151765</xdr:rowOff>
    </xdr:to>
    <xdr:sp macro="" textlink="">
      <xdr:nvSpPr>
        <xdr:cNvPr id="550" name="楕円 549">
          <a:extLst>
            <a:ext uri="{FF2B5EF4-FFF2-40B4-BE49-F238E27FC236}">
              <a16:creationId xmlns:a16="http://schemas.microsoft.com/office/drawing/2014/main" id="{00000000-0008-0000-0100-000026020000}"/>
            </a:ext>
          </a:extLst>
        </xdr:cNvPr>
        <xdr:cNvSpPr/>
      </xdr:nvSpPr>
      <xdr:spPr>
        <a:xfrm>
          <a:off x="162687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28592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00000000-0008-0000-0100-000027020000}"/>
            </a:ext>
          </a:extLst>
        </xdr:cNvPr>
        <xdr:cNvSpPr txBox="1"/>
      </xdr:nvSpPr>
      <xdr:spPr>
        <a:xfrm>
          <a:off x="16357600"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42545</xdr:rowOff>
    </xdr:from>
    <xdr:to>
      <xdr:col>81</xdr:col>
      <xdr:colOff>101600</xdr:colOff>
      <xdr:row>60</xdr:row>
      <xdr:rowOff>144145</xdr:rowOff>
    </xdr:to>
    <xdr:sp macro="" textlink="">
      <xdr:nvSpPr>
        <xdr:cNvPr id="552" name="楕円 551">
          <a:extLst>
            <a:ext uri="{FF2B5EF4-FFF2-40B4-BE49-F238E27FC236}">
              <a16:creationId xmlns:a16="http://schemas.microsoft.com/office/drawing/2014/main" id="{00000000-0008-0000-0100-000028020000}"/>
            </a:ext>
          </a:extLst>
        </xdr:cNvPr>
        <xdr:cNvSpPr/>
      </xdr:nvSpPr>
      <xdr:spPr>
        <a:xfrm>
          <a:off x="15430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93345</xdr:rowOff>
    </xdr:from>
    <xdr:to>
      <xdr:col>85</xdr:col>
      <xdr:colOff>127000</xdr:colOff>
      <xdr:row>60</xdr:row>
      <xdr:rowOff>100965</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5481300" y="1038034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76835</xdr:rowOff>
    </xdr:from>
    <xdr:to>
      <xdr:col>76</xdr:col>
      <xdr:colOff>165100</xdr:colOff>
      <xdr:row>61</xdr:row>
      <xdr:rowOff>6985</xdr:rowOff>
    </xdr:to>
    <xdr:sp macro="" textlink="">
      <xdr:nvSpPr>
        <xdr:cNvPr id="554" name="楕円 553">
          <a:extLst>
            <a:ext uri="{FF2B5EF4-FFF2-40B4-BE49-F238E27FC236}">
              <a16:creationId xmlns:a16="http://schemas.microsoft.com/office/drawing/2014/main" id="{00000000-0008-0000-0100-00002A020000}"/>
            </a:ext>
          </a:extLst>
        </xdr:cNvPr>
        <xdr:cNvSpPr/>
      </xdr:nvSpPr>
      <xdr:spPr>
        <a:xfrm>
          <a:off x="145415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93345</xdr:rowOff>
    </xdr:from>
    <xdr:to>
      <xdr:col>81</xdr:col>
      <xdr:colOff>50800</xdr:colOff>
      <xdr:row>60</xdr:row>
      <xdr:rowOff>127635</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flipV="1">
          <a:off x="14592300" y="103803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99695</xdr:rowOff>
    </xdr:from>
    <xdr:to>
      <xdr:col>72</xdr:col>
      <xdr:colOff>38100</xdr:colOff>
      <xdr:row>62</xdr:row>
      <xdr:rowOff>29845</xdr:rowOff>
    </xdr:to>
    <xdr:sp macro="" textlink="">
      <xdr:nvSpPr>
        <xdr:cNvPr id="556" name="楕円 555">
          <a:extLst>
            <a:ext uri="{FF2B5EF4-FFF2-40B4-BE49-F238E27FC236}">
              <a16:creationId xmlns:a16="http://schemas.microsoft.com/office/drawing/2014/main" id="{00000000-0008-0000-0100-00002C020000}"/>
            </a:ext>
          </a:extLst>
        </xdr:cNvPr>
        <xdr:cNvSpPr/>
      </xdr:nvSpPr>
      <xdr:spPr>
        <a:xfrm>
          <a:off x="136525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127635</xdr:rowOff>
    </xdr:from>
    <xdr:to>
      <xdr:col>76</xdr:col>
      <xdr:colOff>114300</xdr:colOff>
      <xdr:row>61</xdr:row>
      <xdr:rowOff>150495</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flipV="1">
          <a:off x="13703300" y="10414635"/>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86360</xdr:rowOff>
    </xdr:from>
    <xdr:to>
      <xdr:col>67</xdr:col>
      <xdr:colOff>101600</xdr:colOff>
      <xdr:row>62</xdr:row>
      <xdr:rowOff>16510</xdr:rowOff>
    </xdr:to>
    <xdr:sp macro="" textlink="">
      <xdr:nvSpPr>
        <xdr:cNvPr id="558" name="楕円 557">
          <a:extLst>
            <a:ext uri="{FF2B5EF4-FFF2-40B4-BE49-F238E27FC236}">
              <a16:creationId xmlns:a16="http://schemas.microsoft.com/office/drawing/2014/main" id="{00000000-0008-0000-0100-00002E020000}"/>
            </a:ext>
          </a:extLst>
        </xdr:cNvPr>
        <xdr:cNvSpPr/>
      </xdr:nvSpPr>
      <xdr:spPr>
        <a:xfrm>
          <a:off x="12763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137160</xdr:rowOff>
    </xdr:from>
    <xdr:to>
      <xdr:col>71</xdr:col>
      <xdr:colOff>177800</xdr:colOff>
      <xdr:row>61</xdr:row>
      <xdr:rowOff>150495</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2814300" y="1059561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156862</xdr:rowOff>
    </xdr:from>
    <xdr:ext cx="405111" cy="259045"/>
    <xdr:sp macro="" textlink="">
      <xdr:nvSpPr>
        <xdr:cNvPr id="560" name="n_1aveValue【学校施設】&#10;有形固定資産減価償却率">
          <a:extLst>
            <a:ext uri="{FF2B5EF4-FFF2-40B4-BE49-F238E27FC236}">
              <a16:creationId xmlns:a16="http://schemas.microsoft.com/office/drawing/2014/main" id="{00000000-0008-0000-0100-000030020000}"/>
            </a:ext>
          </a:extLst>
        </xdr:cNvPr>
        <xdr:cNvSpPr txBox="1"/>
      </xdr:nvSpPr>
      <xdr:spPr>
        <a:xfrm>
          <a:off x="152660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145432</xdr:rowOff>
    </xdr:from>
    <xdr:ext cx="405111" cy="259045"/>
    <xdr:sp macro="" textlink="">
      <xdr:nvSpPr>
        <xdr:cNvPr id="561" name="n_2aveValue【学校施設】&#10;有形固定資産減価償却率">
          <a:extLst>
            <a:ext uri="{FF2B5EF4-FFF2-40B4-BE49-F238E27FC236}">
              <a16:creationId xmlns:a16="http://schemas.microsoft.com/office/drawing/2014/main" id="{00000000-0008-0000-0100-000031020000}"/>
            </a:ext>
          </a:extLst>
        </xdr:cNvPr>
        <xdr:cNvSpPr txBox="1"/>
      </xdr:nvSpPr>
      <xdr:spPr>
        <a:xfrm>
          <a:off x="14389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145432</xdr:rowOff>
    </xdr:from>
    <xdr:ext cx="405111" cy="259045"/>
    <xdr:sp macro="" textlink="">
      <xdr:nvSpPr>
        <xdr:cNvPr id="562" name="n_3aveValue【学校施設】&#10;有形固定資産減価償却率">
          <a:extLst>
            <a:ext uri="{FF2B5EF4-FFF2-40B4-BE49-F238E27FC236}">
              <a16:creationId xmlns:a16="http://schemas.microsoft.com/office/drawing/2014/main" id="{00000000-0008-0000-0100-000032020000}"/>
            </a:ext>
          </a:extLst>
        </xdr:cNvPr>
        <xdr:cNvSpPr txBox="1"/>
      </xdr:nvSpPr>
      <xdr:spPr>
        <a:xfrm>
          <a:off x="13500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135907</xdr:rowOff>
    </xdr:from>
    <xdr:ext cx="405111" cy="259045"/>
    <xdr:sp macro="" textlink="">
      <xdr:nvSpPr>
        <xdr:cNvPr id="563" name="n_4aveValue【学校施設】&#10;有形固定資産減価償却率">
          <a:extLst>
            <a:ext uri="{FF2B5EF4-FFF2-40B4-BE49-F238E27FC236}">
              <a16:creationId xmlns:a16="http://schemas.microsoft.com/office/drawing/2014/main" id="{00000000-0008-0000-0100-000033020000}"/>
            </a:ext>
          </a:extLst>
        </xdr:cNvPr>
        <xdr:cNvSpPr txBox="1"/>
      </xdr:nvSpPr>
      <xdr:spPr>
        <a:xfrm>
          <a:off x="12611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135272</xdr:rowOff>
    </xdr:from>
    <xdr:ext cx="405111" cy="259045"/>
    <xdr:sp macro="" textlink="">
      <xdr:nvSpPr>
        <xdr:cNvPr id="564" name="n_1mainValue【学校施設】&#10;有形固定資産減価償却率">
          <a:extLst>
            <a:ext uri="{FF2B5EF4-FFF2-40B4-BE49-F238E27FC236}">
              <a16:creationId xmlns:a16="http://schemas.microsoft.com/office/drawing/2014/main" id="{00000000-0008-0000-0100-000034020000}"/>
            </a:ext>
          </a:extLst>
        </xdr:cNvPr>
        <xdr:cNvSpPr txBox="1"/>
      </xdr:nvSpPr>
      <xdr:spPr>
        <a:xfrm>
          <a:off x="152660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169562</xdr:rowOff>
    </xdr:from>
    <xdr:ext cx="405111" cy="259045"/>
    <xdr:sp macro="" textlink="">
      <xdr:nvSpPr>
        <xdr:cNvPr id="565" name="n_2mainValue【学校施設】&#10;有形固定資産減価償却率">
          <a:extLst>
            <a:ext uri="{FF2B5EF4-FFF2-40B4-BE49-F238E27FC236}">
              <a16:creationId xmlns:a16="http://schemas.microsoft.com/office/drawing/2014/main" id="{00000000-0008-0000-0100-000035020000}"/>
            </a:ext>
          </a:extLst>
        </xdr:cNvPr>
        <xdr:cNvSpPr txBox="1"/>
      </xdr:nvSpPr>
      <xdr:spPr>
        <a:xfrm>
          <a:off x="143897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20972</xdr:rowOff>
    </xdr:from>
    <xdr:ext cx="405111" cy="259045"/>
    <xdr:sp macro="" textlink="">
      <xdr:nvSpPr>
        <xdr:cNvPr id="566" name="n_3mainValue【学校施設】&#10;有形固定資産減価償却率">
          <a:extLst>
            <a:ext uri="{FF2B5EF4-FFF2-40B4-BE49-F238E27FC236}">
              <a16:creationId xmlns:a16="http://schemas.microsoft.com/office/drawing/2014/main" id="{00000000-0008-0000-0100-000036020000}"/>
            </a:ext>
          </a:extLst>
        </xdr:cNvPr>
        <xdr:cNvSpPr txBox="1"/>
      </xdr:nvSpPr>
      <xdr:spPr>
        <a:xfrm>
          <a:off x="13500744" y="1065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7637</xdr:rowOff>
    </xdr:from>
    <xdr:ext cx="405111" cy="259045"/>
    <xdr:sp macro="" textlink="">
      <xdr:nvSpPr>
        <xdr:cNvPr id="567" name="n_4mainValue【学校施設】&#10;有形固定資産減価償却率">
          <a:extLst>
            <a:ext uri="{FF2B5EF4-FFF2-40B4-BE49-F238E27FC236}">
              <a16:creationId xmlns:a16="http://schemas.microsoft.com/office/drawing/2014/main" id="{00000000-0008-0000-0100-000037020000}"/>
            </a:ext>
          </a:extLst>
        </xdr:cNvPr>
        <xdr:cNvSpPr txBox="1"/>
      </xdr:nvSpPr>
      <xdr:spPr>
        <a:xfrm>
          <a:off x="126117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00000000-0008-0000-0100-00004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69532</xdr:rowOff>
    </xdr:from>
    <xdr:to>
      <xdr:col>116</xdr:col>
      <xdr:colOff>62864</xdr:colOff>
      <xdr:row>63</xdr:row>
      <xdr:rowOff>81534</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flipV="1">
          <a:off x="22160864" y="9670732"/>
          <a:ext cx="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592" name="【学校施設】&#10;一人当たり面積最小値テキスト">
          <a:extLst>
            <a:ext uri="{FF2B5EF4-FFF2-40B4-BE49-F238E27FC236}">
              <a16:creationId xmlns:a16="http://schemas.microsoft.com/office/drawing/2014/main" id="{00000000-0008-0000-0100-000050020000}"/>
            </a:ext>
          </a:extLst>
        </xdr:cNvPr>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16209</xdr:rowOff>
    </xdr:from>
    <xdr:ext cx="469744" cy="259045"/>
    <xdr:sp macro="" textlink="">
      <xdr:nvSpPr>
        <xdr:cNvPr id="594" name="【学校施設】&#10;一人当たり面積最大値テキスト">
          <a:extLst>
            <a:ext uri="{FF2B5EF4-FFF2-40B4-BE49-F238E27FC236}">
              <a16:creationId xmlns:a16="http://schemas.microsoft.com/office/drawing/2014/main" id="{00000000-0008-0000-0100-000052020000}"/>
            </a:ext>
          </a:extLst>
        </xdr:cNvPr>
        <xdr:cNvSpPr txBox="1"/>
      </xdr:nvSpPr>
      <xdr:spPr>
        <a:xfrm>
          <a:off x="22199600" y="944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69532</xdr:rowOff>
    </xdr:from>
    <xdr:to>
      <xdr:col>116</xdr:col>
      <xdr:colOff>152400</xdr:colOff>
      <xdr:row>56</xdr:row>
      <xdr:rowOff>69532</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a:off x="22072600" y="9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100093</xdr:rowOff>
    </xdr:from>
    <xdr:ext cx="469744" cy="259045"/>
    <xdr:sp macro="" textlink="">
      <xdr:nvSpPr>
        <xdr:cNvPr id="596" name="【学校施設】&#10;一人当たり面積平均値テキスト">
          <a:extLst>
            <a:ext uri="{FF2B5EF4-FFF2-40B4-BE49-F238E27FC236}">
              <a16:creationId xmlns:a16="http://schemas.microsoft.com/office/drawing/2014/main" id="{00000000-0008-0000-0100-000054020000}"/>
            </a:ext>
          </a:extLst>
        </xdr:cNvPr>
        <xdr:cNvSpPr txBox="1"/>
      </xdr:nvSpPr>
      <xdr:spPr>
        <a:xfrm>
          <a:off x="22199600" y="10558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77216</xdr:rowOff>
    </xdr:from>
    <xdr:to>
      <xdr:col>116</xdr:col>
      <xdr:colOff>114300</xdr:colOff>
      <xdr:row>63</xdr:row>
      <xdr:rowOff>7366</xdr:rowOff>
    </xdr:to>
    <xdr:sp macro="" textlink="">
      <xdr:nvSpPr>
        <xdr:cNvPr id="597" name="フローチャート: 判断 596">
          <a:extLst>
            <a:ext uri="{FF2B5EF4-FFF2-40B4-BE49-F238E27FC236}">
              <a16:creationId xmlns:a16="http://schemas.microsoft.com/office/drawing/2014/main" id="{00000000-0008-0000-0100-000055020000}"/>
            </a:ext>
          </a:extLst>
        </xdr:cNvPr>
        <xdr:cNvSpPr/>
      </xdr:nvSpPr>
      <xdr:spPr>
        <a:xfrm>
          <a:off x="22110700" y="1070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82741</xdr:rowOff>
    </xdr:from>
    <xdr:to>
      <xdr:col>112</xdr:col>
      <xdr:colOff>38100</xdr:colOff>
      <xdr:row>63</xdr:row>
      <xdr:rowOff>12891</xdr:rowOff>
    </xdr:to>
    <xdr:sp macro="" textlink="">
      <xdr:nvSpPr>
        <xdr:cNvPr id="598" name="フローチャート: 判断 597">
          <a:extLst>
            <a:ext uri="{FF2B5EF4-FFF2-40B4-BE49-F238E27FC236}">
              <a16:creationId xmlns:a16="http://schemas.microsoft.com/office/drawing/2014/main" id="{00000000-0008-0000-0100-000056020000}"/>
            </a:ext>
          </a:extLst>
        </xdr:cNvPr>
        <xdr:cNvSpPr/>
      </xdr:nvSpPr>
      <xdr:spPr>
        <a:xfrm>
          <a:off x="21272500" y="1071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599" name="フローチャート: 判断 598">
          <a:extLst>
            <a:ext uri="{FF2B5EF4-FFF2-40B4-BE49-F238E27FC236}">
              <a16:creationId xmlns:a16="http://schemas.microsoft.com/office/drawing/2014/main" id="{00000000-0008-0000-0100-000057020000}"/>
            </a:ext>
          </a:extLst>
        </xdr:cNvPr>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89027</xdr:rowOff>
    </xdr:from>
    <xdr:to>
      <xdr:col>102</xdr:col>
      <xdr:colOff>165100</xdr:colOff>
      <xdr:row>63</xdr:row>
      <xdr:rowOff>19177</xdr:rowOff>
    </xdr:to>
    <xdr:sp macro="" textlink="">
      <xdr:nvSpPr>
        <xdr:cNvPr id="600" name="フローチャート: 判断 599">
          <a:extLst>
            <a:ext uri="{FF2B5EF4-FFF2-40B4-BE49-F238E27FC236}">
              <a16:creationId xmlns:a16="http://schemas.microsoft.com/office/drawing/2014/main" id="{00000000-0008-0000-0100-000058020000}"/>
            </a:ext>
          </a:extLst>
        </xdr:cNvPr>
        <xdr:cNvSpPr/>
      </xdr:nvSpPr>
      <xdr:spPr>
        <a:xfrm>
          <a:off x="19494500" y="1071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91313</xdr:rowOff>
    </xdr:from>
    <xdr:to>
      <xdr:col>98</xdr:col>
      <xdr:colOff>38100</xdr:colOff>
      <xdr:row>63</xdr:row>
      <xdr:rowOff>21463</xdr:rowOff>
    </xdr:to>
    <xdr:sp macro="" textlink="">
      <xdr:nvSpPr>
        <xdr:cNvPr id="601" name="フローチャート: 判断 600">
          <a:extLst>
            <a:ext uri="{FF2B5EF4-FFF2-40B4-BE49-F238E27FC236}">
              <a16:creationId xmlns:a16="http://schemas.microsoft.com/office/drawing/2014/main" id="{00000000-0008-0000-0100-000059020000}"/>
            </a:ext>
          </a:extLst>
        </xdr:cNvPr>
        <xdr:cNvSpPr/>
      </xdr:nvSpPr>
      <xdr:spPr>
        <a:xfrm>
          <a:off x="18605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100-00005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100-00005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116269</xdr:rowOff>
    </xdr:from>
    <xdr:to>
      <xdr:col>116</xdr:col>
      <xdr:colOff>114300</xdr:colOff>
      <xdr:row>63</xdr:row>
      <xdr:rowOff>46419</xdr:rowOff>
    </xdr:to>
    <xdr:sp macro="" textlink="">
      <xdr:nvSpPr>
        <xdr:cNvPr id="607" name="楕円 606">
          <a:extLst>
            <a:ext uri="{FF2B5EF4-FFF2-40B4-BE49-F238E27FC236}">
              <a16:creationId xmlns:a16="http://schemas.microsoft.com/office/drawing/2014/main" id="{00000000-0008-0000-0100-00005F020000}"/>
            </a:ext>
          </a:extLst>
        </xdr:cNvPr>
        <xdr:cNvSpPr/>
      </xdr:nvSpPr>
      <xdr:spPr>
        <a:xfrm>
          <a:off x="22110700" y="1074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55644</xdr:rowOff>
    </xdr:from>
    <xdr:ext cx="469744" cy="259045"/>
    <xdr:sp macro="" textlink="">
      <xdr:nvSpPr>
        <xdr:cNvPr id="608" name="【学校施設】&#10;一人当たり面積該当値テキスト">
          <a:extLst>
            <a:ext uri="{FF2B5EF4-FFF2-40B4-BE49-F238E27FC236}">
              <a16:creationId xmlns:a16="http://schemas.microsoft.com/office/drawing/2014/main" id="{00000000-0008-0000-0100-000060020000}"/>
            </a:ext>
          </a:extLst>
        </xdr:cNvPr>
        <xdr:cNvSpPr txBox="1"/>
      </xdr:nvSpPr>
      <xdr:spPr>
        <a:xfrm>
          <a:off x="22199600" y="1068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118173</xdr:rowOff>
    </xdr:from>
    <xdr:to>
      <xdr:col>112</xdr:col>
      <xdr:colOff>38100</xdr:colOff>
      <xdr:row>63</xdr:row>
      <xdr:rowOff>48323</xdr:rowOff>
    </xdr:to>
    <xdr:sp macro="" textlink="">
      <xdr:nvSpPr>
        <xdr:cNvPr id="609" name="楕円 608">
          <a:extLst>
            <a:ext uri="{FF2B5EF4-FFF2-40B4-BE49-F238E27FC236}">
              <a16:creationId xmlns:a16="http://schemas.microsoft.com/office/drawing/2014/main" id="{00000000-0008-0000-0100-000061020000}"/>
            </a:ext>
          </a:extLst>
        </xdr:cNvPr>
        <xdr:cNvSpPr/>
      </xdr:nvSpPr>
      <xdr:spPr>
        <a:xfrm>
          <a:off x="21272500" y="1074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167069</xdr:rowOff>
    </xdr:from>
    <xdr:to>
      <xdr:col>116</xdr:col>
      <xdr:colOff>63500</xdr:colOff>
      <xdr:row>62</xdr:row>
      <xdr:rowOff>168973</xdr:rowOff>
    </xdr:to>
    <xdr:cxnSp macro="">
      <xdr:nvCxnSpPr>
        <xdr:cNvPr id="610" name="直線コネクタ 609">
          <a:extLst>
            <a:ext uri="{FF2B5EF4-FFF2-40B4-BE49-F238E27FC236}">
              <a16:creationId xmlns:a16="http://schemas.microsoft.com/office/drawing/2014/main" id="{00000000-0008-0000-0100-000062020000}"/>
            </a:ext>
          </a:extLst>
        </xdr:cNvPr>
        <xdr:cNvCxnSpPr/>
      </xdr:nvCxnSpPr>
      <xdr:spPr>
        <a:xfrm flipV="1">
          <a:off x="21323300" y="10796969"/>
          <a:ext cx="8382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95694</xdr:rowOff>
    </xdr:from>
    <xdr:to>
      <xdr:col>107</xdr:col>
      <xdr:colOff>101600</xdr:colOff>
      <xdr:row>63</xdr:row>
      <xdr:rowOff>25844</xdr:rowOff>
    </xdr:to>
    <xdr:sp macro="" textlink="">
      <xdr:nvSpPr>
        <xdr:cNvPr id="611" name="楕円 610">
          <a:extLst>
            <a:ext uri="{FF2B5EF4-FFF2-40B4-BE49-F238E27FC236}">
              <a16:creationId xmlns:a16="http://schemas.microsoft.com/office/drawing/2014/main" id="{00000000-0008-0000-0100-000063020000}"/>
            </a:ext>
          </a:extLst>
        </xdr:cNvPr>
        <xdr:cNvSpPr/>
      </xdr:nvSpPr>
      <xdr:spPr>
        <a:xfrm>
          <a:off x="20383500" y="1072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146494</xdr:rowOff>
    </xdr:from>
    <xdr:to>
      <xdr:col>111</xdr:col>
      <xdr:colOff>177800</xdr:colOff>
      <xdr:row>62</xdr:row>
      <xdr:rowOff>168973</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a:off x="20434300" y="10776394"/>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124460</xdr:rowOff>
    </xdr:from>
    <xdr:to>
      <xdr:col>102</xdr:col>
      <xdr:colOff>165100</xdr:colOff>
      <xdr:row>63</xdr:row>
      <xdr:rowOff>54610</xdr:rowOff>
    </xdr:to>
    <xdr:sp macro="" textlink="">
      <xdr:nvSpPr>
        <xdr:cNvPr id="613" name="楕円 612">
          <a:extLst>
            <a:ext uri="{FF2B5EF4-FFF2-40B4-BE49-F238E27FC236}">
              <a16:creationId xmlns:a16="http://schemas.microsoft.com/office/drawing/2014/main" id="{00000000-0008-0000-0100-000065020000}"/>
            </a:ext>
          </a:extLst>
        </xdr:cNvPr>
        <xdr:cNvSpPr/>
      </xdr:nvSpPr>
      <xdr:spPr>
        <a:xfrm>
          <a:off x="19494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146494</xdr:rowOff>
    </xdr:from>
    <xdr:to>
      <xdr:col>107</xdr:col>
      <xdr:colOff>50800</xdr:colOff>
      <xdr:row>63</xdr:row>
      <xdr:rowOff>3810</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flipV="1">
          <a:off x="19545300" y="10776394"/>
          <a:ext cx="889000" cy="2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126556</xdr:rowOff>
    </xdr:from>
    <xdr:to>
      <xdr:col>98</xdr:col>
      <xdr:colOff>38100</xdr:colOff>
      <xdr:row>63</xdr:row>
      <xdr:rowOff>56706</xdr:rowOff>
    </xdr:to>
    <xdr:sp macro="" textlink="">
      <xdr:nvSpPr>
        <xdr:cNvPr id="615" name="楕円 614">
          <a:extLst>
            <a:ext uri="{FF2B5EF4-FFF2-40B4-BE49-F238E27FC236}">
              <a16:creationId xmlns:a16="http://schemas.microsoft.com/office/drawing/2014/main" id="{00000000-0008-0000-0100-000067020000}"/>
            </a:ext>
          </a:extLst>
        </xdr:cNvPr>
        <xdr:cNvSpPr/>
      </xdr:nvSpPr>
      <xdr:spPr>
        <a:xfrm>
          <a:off x="18605500" y="1075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3810</xdr:rowOff>
    </xdr:from>
    <xdr:to>
      <xdr:col>102</xdr:col>
      <xdr:colOff>114300</xdr:colOff>
      <xdr:row>63</xdr:row>
      <xdr:rowOff>5906</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flipV="1">
          <a:off x="18656300" y="10805160"/>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29418</xdr:rowOff>
    </xdr:from>
    <xdr:ext cx="469744" cy="259045"/>
    <xdr:sp macro="" textlink="">
      <xdr:nvSpPr>
        <xdr:cNvPr id="617" name="n_1aveValue【学校施設】&#10;一人当たり面積">
          <a:extLst>
            <a:ext uri="{FF2B5EF4-FFF2-40B4-BE49-F238E27FC236}">
              <a16:creationId xmlns:a16="http://schemas.microsoft.com/office/drawing/2014/main" id="{00000000-0008-0000-0100-000069020000}"/>
            </a:ext>
          </a:extLst>
        </xdr:cNvPr>
        <xdr:cNvSpPr txBox="1"/>
      </xdr:nvSpPr>
      <xdr:spPr>
        <a:xfrm>
          <a:off x="21075727" y="1048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35133</xdr:rowOff>
    </xdr:from>
    <xdr:ext cx="469744" cy="259045"/>
    <xdr:sp macro="" textlink="">
      <xdr:nvSpPr>
        <xdr:cNvPr id="618" name="n_2aveValue【学校施設】&#10;一人当たり面積">
          <a:extLst>
            <a:ext uri="{FF2B5EF4-FFF2-40B4-BE49-F238E27FC236}">
              <a16:creationId xmlns:a16="http://schemas.microsoft.com/office/drawing/2014/main" id="{00000000-0008-0000-0100-00006A020000}"/>
            </a:ext>
          </a:extLst>
        </xdr:cNvPr>
        <xdr:cNvSpPr txBox="1"/>
      </xdr:nvSpPr>
      <xdr:spPr>
        <a:xfrm>
          <a:off x="20199427" y="104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35704</xdr:rowOff>
    </xdr:from>
    <xdr:ext cx="469744" cy="259045"/>
    <xdr:sp macro="" textlink="">
      <xdr:nvSpPr>
        <xdr:cNvPr id="619" name="n_3aveValue【学校施設】&#10;一人当たり面積">
          <a:extLst>
            <a:ext uri="{FF2B5EF4-FFF2-40B4-BE49-F238E27FC236}">
              <a16:creationId xmlns:a16="http://schemas.microsoft.com/office/drawing/2014/main" id="{00000000-0008-0000-0100-00006B020000}"/>
            </a:ext>
          </a:extLst>
        </xdr:cNvPr>
        <xdr:cNvSpPr txBox="1"/>
      </xdr:nvSpPr>
      <xdr:spPr>
        <a:xfrm>
          <a:off x="19310427" y="1049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37990</xdr:rowOff>
    </xdr:from>
    <xdr:ext cx="469744" cy="259045"/>
    <xdr:sp macro="" textlink="">
      <xdr:nvSpPr>
        <xdr:cNvPr id="620" name="n_4aveValue【学校施設】&#10;一人当たり面積">
          <a:extLst>
            <a:ext uri="{FF2B5EF4-FFF2-40B4-BE49-F238E27FC236}">
              <a16:creationId xmlns:a16="http://schemas.microsoft.com/office/drawing/2014/main" id="{00000000-0008-0000-0100-00006C020000}"/>
            </a:ext>
          </a:extLst>
        </xdr:cNvPr>
        <xdr:cNvSpPr txBox="1"/>
      </xdr:nvSpPr>
      <xdr:spPr>
        <a:xfrm>
          <a:off x="18421427" y="1049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39450</xdr:rowOff>
    </xdr:from>
    <xdr:ext cx="469744" cy="259045"/>
    <xdr:sp macro="" textlink="">
      <xdr:nvSpPr>
        <xdr:cNvPr id="621" name="n_1mainValue【学校施設】&#10;一人当たり面積">
          <a:extLst>
            <a:ext uri="{FF2B5EF4-FFF2-40B4-BE49-F238E27FC236}">
              <a16:creationId xmlns:a16="http://schemas.microsoft.com/office/drawing/2014/main" id="{00000000-0008-0000-0100-00006D020000}"/>
            </a:ext>
          </a:extLst>
        </xdr:cNvPr>
        <xdr:cNvSpPr txBox="1"/>
      </xdr:nvSpPr>
      <xdr:spPr>
        <a:xfrm>
          <a:off x="21075727" y="10840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16971</xdr:rowOff>
    </xdr:from>
    <xdr:ext cx="469744" cy="259045"/>
    <xdr:sp macro="" textlink="">
      <xdr:nvSpPr>
        <xdr:cNvPr id="622" name="n_2mainValue【学校施設】&#10;一人当たり面積">
          <a:extLst>
            <a:ext uri="{FF2B5EF4-FFF2-40B4-BE49-F238E27FC236}">
              <a16:creationId xmlns:a16="http://schemas.microsoft.com/office/drawing/2014/main" id="{00000000-0008-0000-0100-00006E020000}"/>
            </a:ext>
          </a:extLst>
        </xdr:cNvPr>
        <xdr:cNvSpPr txBox="1"/>
      </xdr:nvSpPr>
      <xdr:spPr>
        <a:xfrm>
          <a:off x="20199427" y="1081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45737</xdr:rowOff>
    </xdr:from>
    <xdr:ext cx="469744" cy="259045"/>
    <xdr:sp macro="" textlink="">
      <xdr:nvSpPr>
        <xdr:cNvPr id="623" name="n_3mainValue【学校施設】&#10;一人当たり面積">
          <a:extLst>
            <a:ext uri="{FF2B5EF4-FFF2-40B4-BE49-F238E27FC236}">
              <a16:creationId xmlns:a16="http://schemas.microsoft.com/office/drawing/2014/main" id="{00000000-0008-0000-0100-00006F020000}"/>
            </a:ext>
          </a:extLst>
        </xdr:cNvPr>
        <xdr:cNvSpPr txBox="1"/>
      </xdr:nvSpPr>
      <xdr:spPr>
        <a:xfrm>
          <a:off x="193104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47833</xdr:rowOff>
    </xdr:from>
    <xdr:ext cx="469744" cy="259045"/>
    <xdr:sp macro="" textlink="">
      <xdr:nvSpPr>
        <xdr:cNvPr id="624" name="n_4mainValue【学校施設】&#10;一人当たり面積">
          <a:extLst>
            <a:ext uri="{FF2B5EF4-FFF2-40B4-BE49-F238E27FC236}">
              <a16:creationId xmlns:a16="http://schemas.microsoft.com/office/drawing/2014/main" id="{00000000-0008-0000-0100-000070020000}"/>
            </a:ext>
          </a:extLst>
        </xdr:cNvPr>
        <xdr:cNvSpPr txBox="1"/>
      </xdr:nvSpPr>
      <xdr:spPr>
        <a:xfrm>
          <a:off x="18421427" y="1084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00000000-0008-0000-0100-000079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00000000-0008-0000-0100-00007A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00000000-0008-0000-0100-00007B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00000000-0008-0000-0100-00007C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00000000-0008-0000-0100-00007E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00000000-0008-0000-0100-000080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00000000-0008-0000-0100-00008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33201</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flipV="1">
          <a:off x="16318864" y="1340630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00000000-0008-0000-0100-00008B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151328</xdr:rowOff>
    </xdr:from>
    <xdr:ext cx="340478" cy="259045"/>
    <xdr:sp macro="" textlink="">
      <xdr:nvSpPr>
        <xdr:cNvPr id="653" name="【児童館】&#10;有形固定資産減価償却率最大値テキスト">
          <a:extLst>
            <a:ext uri="{FF2B5EF4-FFF2-40B4-BE49-F238E27FC236}">
              <a16:creationId xmlns:a16="http://schemas.microsoft.com/office/drawing/2014/main" id="{00000000-0008-0000-0100-00008D020000}"/>
            </a:ext>
          </a:extLst>
        </xdr:cNvPr>
        <xdr:cNvSpPr txBox="1"/>
      </xdr:nvSpPr>
      <xdr:spPr>
        <a:xfrm>
          <a:off x="16357600" y="1318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33201</xdr:rowOff>
    </xdr:from>
    <xdr:to>
      <xdr:col>86</xdr:col>
      <xdr:colOff>25400</xdr:colOff>
      <xdr:row>78</xdr:row>
      <xdr:rowOff>33201</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6230600" y="13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66964</xdr:rowOff>
    </xdr:from>
    <xdr:ext cx="405111" cy="259045"/>
    <xdr:sp macro="" textlink="">
      <xdr:nvSpPr>
        <xdr:cNvPr id="655" name="【児童館】&#10;有形固定資産減価償却率平均値テキスト">
          <a:extLst>
            <a:ext uri="{FF2B5EF4-FFF2-40B4-BE49-F238E27FC236}">
              <a16:creationId xmlns:a16="http://schemas.microsoft.com/office/drawing/2014/main" id="{00000000-0008-0000-0100-00008F020000}"/>
            </a:ext>
          </a:extLst>
        </xdr:cNvPr>
        <xdr:cNvSpPr txBox="1"/>
      </xdr:nvSpPr>
      <xdr:spPr>
        <a:xfrm>
          <a:off x="16357600" y="14125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88537</xdr:rowOff>
    </xdr:from>
    <xdr:to>
      <xdr:col>85</xdr:col>
      <xdr:colOff>177800</xdr:colOff>
      <xdr:row>83</xdr:row>
      <xdr:rowOff>18687</xdr:rowOff>
    </xdr:to>
    <xdr:sp macro="" textlink="">
      <xdr:nvSpPr>
        <xdr:cNvPr id="656" name="フローチャート: 判断 655">
          <a:extLst>
            <a:ext uri="{FF2B5EF4-FFF2-40B4-BE49-F238E27FC236}">
              <a16:creationId xmlns:a16="http://schemas.microsoft.com/office/drawing/2014/main" id="{00000000-0008-0000-0100-000090020000}"/>
            </a:ext>
          </a:extLst>
        </xdr:cNvPr>
        <xdr:cNvSpPr/>
      </xdr:nvSpPr>
      <xdr:spPr>
        <a:xfrm>
          <a:off x="162687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75474</xdr:rowOff>
    </xdr:from>
    <xdr:to>
      <xdr:col>81</xdr:col>
      <xdr:colOff>101600</xdr:colOff>
      <xdr:row>83</xdr:row>
      <xdr:rowOff>5624</xdr:rowOff>
    </xdr:to>
    <xdr:sp macro="" textlink="">
      <xdr:nvSpPr>
        <xdr:cNvPr id="657" name="フローチャート: 判断 656">
          <a:extLst>
            <a:ext uri="{FF2B5EF4-FFF2-40B4-BE49-F238E27FC236}">
              <a16:creationId xmlns:a16="http://schemas.microsoft.com/office/drawing/2014/main" id="{00000000-0008-0000-0100-000091020000}"/>
            </a:ext>
          </a:extLst>
        </xdr:cNvPr>
        <xdr:cNvSpPr/>
      </xdr:nvSpPr>
      <xdr:spPr>
        <a:xfrm>
          <a:off x="15430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68943</xdr:rowOff>
    </xdr:from>
    <xdr:to>
      <xdr:col>76</xdr:col>
      <xdr:colOff>165100</xdr:colOff>
      <xdr:row>82</xdr:row>
      <xdr:rowOff>170543</xdr:rowOff>
    </xdr:to>
    <xdr:sp macro="" textlink="">
      <xdr:nvSpPr>
        <xdr:cNvPr id="658" name="フローチャート: 判断 657">
          <a:extLst>
            <a:ext uri="{FF2B5EF4-FFF2-40B4-BE49-F238E27FC236}">
              <a16:creationId xmlns:a16="http://schemas.microsoft.com/office/drawing/2014/main" id="{00000000-0008-0000-0100-000092020000}"/>
            </a:ext>
          </a:extLst>
        </xdr:cNvPr>
        <xdr:cNvSpPr/>
      </xdr:nvSpPr>
      <xdr:spPr>
        <a:xfrm>
          <a:off x="14541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67311</xdr:rowOff>
    </xdr:from>
    <xdr:to>
      <xdr:col>72</xdr:col>
      <xdr:colOff>38100</xdr:colOff>
      <xdr:row>82</xdr:row>
      <xdr:rowOff>168911</xdr:rowOff>
    </xdr:to>
    <xdr:sp macro="" textlink="">
      <xdr:nvSpPr>
        <xdr:cNvPr id="659" name="フローチャート: 判断 658">
          <a:extLst>
            <a:ext uri="{FF2B5EF4-FFF2-40B4-BE49-F238E27FC236}">
              <a16:creationId xmlns:a16="http://schemas.microsoft.com/office/drawing/2014/main" id="{00000000-0008-0000-0100-000093020000}"/>
            </a:ext>
          </a:extLst>
        </xdr:cNvPr>
        <xdr:cNvSpPr/>
      </xdr:nvSpPr>
      <xdr:spPr>
        <a:xfrm>
          <a:off x="13652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52614</xdr:rowOff>
    </xdr:from>
    <xdr:to>
      <xdr:col>67</xdr:col>
      <xdr:colOff>101600</xdr:colOff>
      <xdr:row>82</xdr:row>
      <xdr:rowOff>154214</xdr:rowOff>
    </xdr:to>
    <xdr:sp macro="" textlink="">
      <xdr:nvSpPr>
        <xdr:cNvPr id="660" name="フローチャート: 判断 659">
          <a:extLst>
            <a:ext uri="{FF2B5EF4-FFF2-40B4-BE49-F238E27FC236}">
              <a16:creationId xmlns:a16="http://schemas.microsoft.com/office/drawing/2014/main" id="{00000000-0008-0000-0100-000094020000}"/>
            </a:ext>
          </a:extLst>
        </xdr:cNvPr>
        <xdr:cNvSpPr/>
      </xdr:nvSpPr>
      <xdr:spPr>
        <a:xfrm>
          <a:off x="12763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153851</xdr:rowOff>
    </xdr:from>
    <xdr:to>
      <xdr:col>85</xdr:col>
      <xdr:colOff>177800</xdr:colOff>
      <xdr:row>78</xdr:row>
      <xdr:rowOff>84001</xdr:rowOff>
    </xdr:to>
    <xdr:sp macro="" textlink="">
      <xdr:nvSpPr>
        <xdr:cNvPr id="666" name="楕円 665">
          <a:extLst>
            <a:ext uri="{FF2B5EF4-FFF2-40B4-BE49-F238E27FC236}">
              <a16:creationId xmlns:a16="http://schemas.microsoft.com/office/drawing/2014/main" id="{00000000-0008-0000-0100-00009A020000}"/>
            </a:ext>
          </a:extLst>
        </xdr:cNvPr>
        <xdr:cNvSpPr/>
      </xdr:nvSpPr>
      <xdr:spPr>
        <a:xfrm>
          <a:off x="16268700" y="1335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106878</xdr:rowOff>
    </xdr:from>
    <xdr:ext cx="340478" cy="259045"/>
    <xdr:sp macro="" textlink="">
      <xdr:nvSpPr>
        <xdr:cNvPr id="667" name="【児童館】&#10;有形固定資産減価償却率該当値テキスト">
          <a:extLst>
            <a:ext uri="{FF2B5EF4-FFF2-40B4-BE49-F238E27FC236}">
              <a16:creationId xmlns:a16="http://schemas.microsoft.com/office/drawing/2014/main" id="{00000000-0008-0000-0100-00009B020000}"/>
            </a:ext>
          </a:extLst>
        </xdr:cNvPr>
        <xdr:cNvSpPr txBox="1"/>
      </xdr:nvSpPr>
      <xdr:spPr>
        <a:xfrm>
          <a:off x="16357600" y="13308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91802</xdr:rowOff>
    </xdr:from>
    <xdr:to>
      <xdr:col>81</xdr:col>
      <xdr:colOff>101600</xdr:colOff>
      <xdr:row>78</xdr:row>
      <xdr:rowOff>21952</xdr:rowOff>
    </xdr:to>
    <xdr:sp macro="" textlink="">
      <xdr:nvSpPr>
        <xdr:cNvPr id="668" name="楕円 667">
          <a:extLst>
            <a:ext uri="{FF2B5EF4-FFF2-40B4-BE49-F238E27FC236}">
              <a16:creationId xmlns:a16="http://schemas.microsoft.com/office/drawing/2014/main" id="{00000000-0008-0000-0100-00009C020000}"/>
            </a:ext>
          </a:extLst>
        </xdr:cNvPr>
        <xdr:cNvSpPr/>
      </xdr:nvSpPr>
      <xdr:spPr>
        <a:xfrm>
          <a:off x="15430500" y="1329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142602</xdr:rowOff>
    </xdr:from>
    <xdr:to>
      <xdr:col>85</xdr:col>
      <xdr:colOff>127000</xdr:colOff>
      <xdr:row>78</xdr:row>
      <xdr:rowOff>33201</xdr:rowOff>
    </xdr:to>
    <xdr:cxnSp macro="">
      <xdr:nvCxnSpPr>
        <xdr:cNvPr id="669" name="直線コネクタ 668">
          <a:extLst>
            <a:ext uri="{FF2B5EF4-FFF2-40B4-BE49-F238E27FC236}">
              <a16:creationId xmlns:a16="http://schemas.microsoft.com/office/drawing/2014/main" id="{00000000-0008-0000-0100-00009D020000}"/>
            </a:ext>
          </a:extLst>
        </xdr:cNvPr>
        <xdr:cNvCxnSpPr/>
      </xdr:nvCxnSpPr>
      <xdr:spPr>
        <a:xfrm>
          <a:off x="15481300" y="13344252"/>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29755</xdr:rowOff>
    </xdr:from>
    <xdr:to>
      <xdr:col>76</xdr:col>
      <xdr:colOff>165100</xdr:colOff>
      <xdr:row>86</xdr:row>
      <xdr:rowOff>131355</xdr:rowOff>
    </xdr:to>
    <xdr:sp macro="" textlink="">
      <xdr:nvSpPr>
        <xdr:cNvPr id="670" name="楕円 669">
          <a:extLst>
            <a:ext uri="{FF2B5EF4-FFF2-40B4-BE49-F238E27FC236}">
              <a16:creationId xmlns:a16="http://schemas.microsoft.com/office/drawing/2014/main" id="{00000000-0008-0000-0100-00009E020000}"/>
            </a:ext>
          </a:extLst>
        </xdr:cNvPr>
        <xdr:cNvSpPr/>
      </xdr:nvSpPr>
      <xdr:spPr>
        <a:xfrm>
          <a:off x="14541500" y="1477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142602</xdr:rowOff>
    </xdr:from>
    <xdr:to>
      <xdr:col>81</xdr:col>
      <xdr:colOff>50800</xdr:colOff>
      <xdr:row>86</xdr:row>
      <xdr:rowOff>80555</xdr:rowOff>
    </xdr:to>
    <xdr:cxnSp macro="">
      <xdr:nvCxnSpPr>
        <xdr:cNvPr id="671" name="直線コネクタ 670">
          <a:extLst>
            <a:ext uri="{FF2B5EF4-FFF2-40B4-BE49-F238E27FC236}">
              <a16:creationId xmlns:a16="http://schemas.microsoft.com/office/drawing/2014/main" id="{00000000-0008-0000-0100-00009F020000}"/>
            </a:ext>
          </a:extLst>
        </xdr:cNvPr>
        <xdr:cNvCxnSpPr/>
      </xdr:nvCxnSpPr>
      <xdr:spPr>
        <a:xfrm flipV="1">
          <a:off x="14592300" y="13344252"/>
          <a:ext cx="889000" cy="148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165281</xdr:rowOff>
    </xdr:from>
    <xdr:to>
      <xdr:col>72</xdr:col>
      <xdr:colOff>38100</xdr:colOff>
      <xdr:row>86</xdr:row>
      <xdr:rowOff>95431</xdr:rowOff>
    </xdr:to>
    <xdr:sp macro="" textlink="">
      <xdr:nvSpPr>
        <xdr:cNvPr id="672" name="楕円 671">
          <a:extLst>
            <a:ext uri="{FF2B5EF4-FFF2-40B4-BE49-F238E27FC236}">
              <a16:creationId xmlns:a16="http://schemas.microsoft.com/office/drawing/2014/main" id="{00000000-0008-0000-0100-0000A0020000}"/>
            </a:ext>
          </a:extLst>
        </xdr:cNvPr>
        <xdr:cNvSpPr/>
      </xdr:nvSpPr>
      <xdr:spPr>
        <a:xfrm>
          <a:off x="136525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44631</xdr:rowOff>
    </xdr:from>
    <xdr:to>
      <xdr:col>76</xdr:col>
      <xdr:colOff>114300</xdr:colOff>
      <xdr:row>86</xdr:row>
      <xdr:rowOff>80555</xdr:rowOff>
    </xdr:to>
    <xdr:cxnSp macro="">
      <xdr:nvCxnSpPr>
        <xdr:cNvPr id="673" name="直線コネクタ 672">
          <a:extLst>
            <a:ext uri="{FF2B5EF4-FFF2-40B4-BE49-F238E27FC236}">
              <a16:creationId xmlns:a16="http://schemas.microsoft.com/office/drawing/2014/main" id="{00000000-0008-0000-0100-0000A1020000}"/>
            </a:ext>
          </a:extLst>
        </xdr:cNvPr>
        <xdr:cNvCxnSpPr/>
      </xdr:nvCxnSpPr>
      <xdr:spPr>
        <a:xfrm>
          <a:off x="13703300" y="1478933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129358</xdr:rowOff>
    </xdr:from>
    <xdr:to>
      <xdr:col>67</xdr:col>
      <xdr:colOff>101600</xdr:colOff>
      <xdr:row>86</xdr:row>
      <xdr:rowOff>59508</xdr:rowOff>
    </xdr:to>
    <xdr:sp macro="" textlink="">
      <xdr:nvSpPr>
        <xdr:cNvPr id="674" name="楕円 673">
          <a:extLst>
            <a:ext uri="{FF2B5EF4-FFF2-40B4-BE49-F238E27FC236}">
              <a16:creationId xmlns:a16="http://schemas.microsoft.com/office/drawing/2014/main" id="{00000000-0008-0000-0100-0000A2020000}"/>
            </a:ext>
          </a:extLst>
        </xdr:cNvPr>
        <xdr:cNvSpPr/>
      </xdr:nvSpPr>
      <xdr:spPr>
        <a:xfrm>
          <a:off x="12763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8708</xdr:rowOff>
    </xdr:from>
    <xdr:to>
      <xdr:col>71</xdr:col>
      <xdr:colOff>177800</xdr:colOff>
      <xdr:row>86</xdr:row>
      <xdr:rowOff>44631</xdr:rowOff>
    </xdr:to>
    <xdr:cxnSp macro="">
      <xdr:nvCxnSpPr>
        <xdr:cNvPr id="675" name="直線コネクタ 674">
          <a:extLst>
            <a:ext uri="{FF2B5EF4-FFF2-40B4-BE49-F238E27FC236}">
              <a16:creationId xmlns:a16="http://schemas.microsoft.com/office/drawing/2014/main" id="{00000000-0008-0000-0100-0000A3020000}"/>
            </a:ext>
          </a:extLst>
        </xdr:cNvPr>
        <xdr:cNvCxnSpPr/>
      </xdr:nvCxnSpPr>
      <xdr:spPr>
        <a:xfrm>
          <a:off x="12814300" y="1475340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168201</xdr:rowOff>
    </xdr:from>
    <xdr:ext cx="405111" cy="259045"/>
    <xdr:sp macro="" textlink="">
      <xdr:nvSpPr>
        <xdr:cNvPr id="676" name="n_1aveValue【児童館】&#10;有形固定資産減価償却率">
          <a:extLst>
            <a:ext uri="{FF2B5EF4-FFF2-40B4-BE49-F238E27FC236}">
              <a16:creationId xmlns:a16="http://schemas.microsoft.com/office/drawing/2014/main" id="{00000000-0008-0000-0100-0000A4020000}"/>
            </a:ext>
          </a:extLst>
        </xdr:cNvPr>
        <xdr:cNvSpPr txBox="1"/>
      </xdr:nvSpPr>
      <xdr:spPr>
        <a:xfrm>
          <a:off x="152660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15620</xdr:rowOff>
    </xdr:from>
    <xdr:ext cx="405111" cy="259045"/>
    <xdr:sp macro="" textlink="">
      <xdr:nvSpPr>
        <xdr:cNvPr id="677" name="n_2aveValue【児童館】&#10;有形固定資産減価償却率">
          <a:extLst>
            <a:ext uri="{FF2B5EF4-FFF2-40B4-BE49-F238E27FC236}">
              <a16:creationId xmlns:a16="http://schemas.microsoft.com/office/drawing/2014/main" id="{00000000-0008-0000-0100-0000A5020000}"/>
            </a:ext>
          </a:extLst>
        </xdr:cNvPr>
        <xdr:cNvSpPr txBox="1"/>
      </xdr:nvSpPr>
      <xdr:spPr>
        <a:xfrm>
          <a:off x="143897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13988</xdr:rowOff>
    </xdr:from>
    <xdr:ext cx="405111" cy="259045"/>
    <xdr:sp macro="" textlink="">
      <xdr:nvSpPr>
        <xdr:cNvPr id="678" name="n_3aveValue【児童館】&#10;有形固定資産減価償却率">
          <a:extLst>
            <a:ext uri="{FF2B5EF4-FFF2-40B4-BE49-F238E27FC236}">
              <a16:creationId xmlns:a16="http://schemas.microsoft.com/office/drawing/2014/main" id="{00000000-0008-0000-0100-0000A6020000}"/>
            </a:ext>
          </a:extLst>
        </xdr:cNvPr>
        <xdr:cNvSpPr txBox="1"/>
      </xdr:nvSpPr>
      <xdr:spPr>
        <a:xfrm>
          <a:off x="13500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170741</xdr:rowOff>
    </xdr:from>
    <xdr:ext cx="405111" cy="259045"/>
    <xdr:sp macro="" textlink="">
      <xdr:nvSpPr>
        <xdr:cNvPr id="679" name="n_4aveValue【児童館】&#10;有形固定資産減価償却率">
          <a:extLst>
            <a:ext uri="{FF2B5EF4-FFF2-40B4-BE49-F238E27FC236}">
              <a16:creationId xmlns:a16="http://schemas.microsoft.com/office/drawing/2014/main" id="{00000000-0008-0000-0100-0000A7020000}"/>
            </a:ext>
          </a:extLst>
        </xdr:cNvPr>
        <xdr:cNvSpPr txBox="1"/>
      </xdr:nvSpPr>
      <xdr:spPr>
        <a:xfrm>
          <a:off x="126117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76</xdr:row>
      <xdr:rowOff>38479</xdr:rowOff>
    </xdr:from>
    <xdr:ext cx="340478" cy="259045"/>
    <xdr:sp macro="" textlink="">
      <xdr:nvSpPr>
        <xdr:cNvPr id="680" name="n_1mainValue【児童館】&#10;有形固定資産減価償却率">
          <a:extLst>
            <a:ext uri="{FF2B5EF4-FFF2-40B4-BE49-F238E27FC236}">
              <a16:creationId xmlns:a16="http://schemas.microsoft.com/office/drawing/2014/main" id="{00000000-0008-0000-0100-0000A8020000}"/>
            </a:ext>
          </a:extLst>
        </xdr:cNvPr>
        <xdr:cNvSpPr txBox="1"/>
      </xdr:nvSpPr>
      <xdr:spPr>
        <a:xfrm>
          <a:off x="15298361" y="130686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122482</xdr:rowOff>
    </xdr:from>
    <xdr:ext cx="405111" cy="259045"/>
    <xdr:sp macro="" textlink="">
      <xdr:nvSpPr>
        <xdr:cNvPr id="681" name="n_2mainValue【児童館】&#10;有形固定資産減価償却率">
          <a:extLst>
            <a:ext uri="{FF2B5EF4-FFF2-40B4-BE49-F238E27FC236}">
              <a16:creationId xmlns:a16="http://schemas.microsoft.com/office/drawing/2014/main" id="{00000000-0008-0000-0100-0000A9020000}"/>
            </a:ext>
          </a:extLst>
        </xdr:cNvPr>
        <xdr:cNvSpPr txBox="1"/>
      </xdr:nvSpPr>
      <xdr:spPr>
        <a:xfrm>
          <a:off x="14389744" y="1486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86558</xdr:rowOff>
    </xdr:from>
    <xdr:ext cx="405111" cy="259045"/>
    <xdr:sp macro="" textlink="">
      <xdr:nvSpPr>
        <xdr:cNvPr id="682" name="n_3mainValue【児童館】&#10;有形固定資産減価償却率">
          <a:extLst>
            <a:ext uri="{FF2B5EF4-FFF2-40B4-BE49-F238E27FC236}">
              <a16:creationId xmlns:a16="http://schemas.microsoft.com/office/drawing/2014/main" id="{00000000-0008-0000-0100-0000AA020000}"/>
            </a:ext>
          </a:extLst>
        </xdr:cNvPr>
        <xdr:cNvSpPr txBox="1"/>
      </xdr:nvSpPr>
      <xdr:spPr>
        <a:xfrm>
          <a:off x="13500744" y="1483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50635</xdr:rowOff>
    </xdr:from>
    <xdr:ext cx="405111" cy="259045"/>
    <xdr:sp macro="" textlink="">
      <xdr:nvSpPr>
        <xdr:cNvPr id="683" name="n_4mainValue【児童館】&#10;有形固定資産減価償却率">
          <a:extLst>
            <a:ext uri="{FF2B5EF4-FFF2-40B4-BE49-F238E27FC236}">
              <a16:creationId xmlns:a16="http://schemas.microsoft.com/office/drawing/2014/main" id="{00000000-0008-0000-0100-0000AB020000}"/>
            </a:ext>
          </a:extLst>
        </xdr:cNvPr>
        <xdr:cNvSpPr txBox="1"/>
      </xdr:nvSpPr>
      <xdr:spPr>
        <a:xfrm>
          <a:off x="12611744" y="1479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00000000-0008-0000-0100-0000A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00000000-0008-0000-0100-0000A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00000000-0008-0000-0100-0000A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00000000-0008-0000-0100-0000A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00000000-0008-0000-0100-0000B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00000000-0008-0000-0100-0000B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00000000-0008-0000-0100-0000B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00000000-0008-0000-0100-0000B3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00000000-0008-0000-0100-0000B4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00000000-0008-0000-0100-0000B5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5" name="テキスト ボックス 694">
          <a:extLst>
            <a:ext uri="{FF2B5EF4-FFF2-40B4-BE49-F238E27FC236}">
              <a16:creationId xmlns:a16="http://schemas.microsoft.com/office/drawing/2014/main" id="{00000000-0008-0000-0100-0000B7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a:extLst>
            <a:ext uri="{FF2B5EF4-FFF2-40B4-BE49-F238E27FC236}">
              <a16:creationId xmlns:a16="http://schemas.microsoft.com/office/drawing/2014/main" id="{00000000-0008-0000-0100-0000B8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7" name="テキスト ボックス 696">
          <a:extLst>
            <a:ext uri="{FF2B5EF4-FFF2-40B4-BE49-F238E27FC236}">
              <a16:creationId xmlns:a16="http://schemas.microsoft.com/office/drawing/2014/main" id="{00000000-0008-0000-0100-0000B9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a:extLst>
            <a:ext uri="{FF2B5EF4-FFF2-40B4-BE49-F238E27FC236}">
              <a16:creationId xmlns:a16="http://schemas.microsoft.com/office/drawing/2014/main" id="{00000000-0008-0000-0100-0000BA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9" name="テキスト ボックス 698">
          <a:extLst>
            <a:ext uri="{FF2B5EF4-FFF2-40B4-BE49-F238E27FC236}">
              <a16:creationId xmlns:a16="http://schemas.microsoft.com/office/drawing/2014/main" id="{00000000-0008-0000-0100-0000BB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a:extLst>
            <a:ext uri="{FF2B5EF4-FFF2-40B4-BE49-F238E27FC236}">
              <a16:creationId xmlns:a16="http://schemas.microsoft.com/office/drawing/2014/main" id="{00000000-0008-0000-0100-0000BC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00000000-0008-0000-0100-0000C0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00000000-0008-0000-0100-0000C1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a:extLst>
            <a:ext uri="{FF2B5EF4-FFF2-40B4-BE49-F238E27FC236}">
              <a16:creationId xmlns:a16="http://schemas.microsoft.com/office/drawing/2014/main" id="{00000000-0008-0000-0100-0000C2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114300</xdr:rowOff>
    </xdr:from>
    <xdr:to>
      <xdr:col>116</xdr:col>
      <xdr:colOff>62864</xdr:colOff>
      <xdr:row>86</xdr:row>
      <xdr:rowOff>57150</xdr:rowOff>
    </xdr:to>
    <xdr:cxnSp macro="">
      <xdr:nvCxnSpPr>
        <xdr:cNvPr id="707" name="直線コネクタ 706">
          <a:extLst>
            <a:ext uri="{FF2B5EF4-FFF2-40B4-BE49-F238E27FC236}">
              <a16:creationId xmlns:a16="http://schemas.microsoft.com/office/drawing/2014/main" id="{00000000-0008-0000-0100-0000C3020000}"/>
            </a:ext>
          </a:extLst>
        </xdr:cNvPr>
        <xdr:cNvCxnSpPr/>
      </xdr:nvCxnSpPr>
      <xdr:spPr>
        <a:xfrm flipV="1">
          <a:off x="22160864" y="1331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08" name="【児童館】&#10;一人当たり面積最小値テキスト">
          <a:extLst>
            <a:ext uri="{FF2B5EF4-FFF2-40B4-BE49-F238E27FC236}">
              <a16:creationId xmlns:a16="http://schemas.microsoft.com/office/drawing/2014/main" id="{00000000-0008-0000-0100-0000C4020000}"/>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60977</xdr:rowOff>
    </xdr:from>
    <xdr:ext cx="469744" cy="259045"/>
    <xdr:sp macro="" textlink="">
      <xdr:nvSpPr>
        <xdr:cNvPr id="710" name="【児童館】&#10;一人当たり面積最大値テキスト">
          <a:extLst>
            <a:ext uri="{FF2B5EF4-FFF2-40B4-BE49-F238E27FC236}">
              <a16:creationId xmlns:a16="http://schemas.microsoft.com/office/drawing/2014/main" id="{00000000-0008-0000-0100-0000C6020000}"/>
            </a:ext>
          </a:extLst>
        </xdr:cNvPr>
        <xdr:cNvSpPr txBox="1"/>
      </xdr:nvSpPr>
      <xdr:spPr>
        <a:xfrm>
          <a:off x="22199600" y="1309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114300</xdr:rowOff>
    </xdr:from>
    <xdr:to>
      <xdr:col>116</xdr:col>
      <xdr:colOff>152400</xdr:colOff>
      <xdr:row>77</xdr:row>
      <xdr:rowOff>114300</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a:off x="22072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12" name="【児童館】&#10;一人当たり面積平均値テキスト">
          <a:extLst>
            <a:ext uri="{FF2B5EF4-FFF2-40B4-BE49-F238E27FC236}">
              <a16:creationId xmlns:a16="http://schemas.microsoft.com/office/drawing/2014/main" id="{00000000-0008-0000-0100-0000C8020000}"/>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13" name="フローチャート: 判断 712">
          <a:extLst>
            <a:ext uri="{FF2B5EF4-FFF2-40B4-BE49-F238E27FC236}">
              <a16:creationId xmlns:a16="http://schemas.microsoft.com/office/drawing/2014/main" id="{00000000-0008-0000-0100-0000C9020000}"/>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14" name="フローチャート: 判断 713">
          <a:extLst>
            <a:ext uri="{FF2B5EF4-FFF2-40B4-BE49-F238E27FC236}">
              <a16:creationId xmlns:a16="http://schemas.microsoft.com/office/drawing/2014/main" id="{00000000-0008-0000-0100-0000CA020000}"/>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5" name="フローチャート: 判断 714">
          <a:extLst>
            <a:ext uri="{FF2B5EF4-FFF2-40B4-BE49-F238E27FC236}">
              <a16:creationId xmlns:a16="http://schemas.microsoft.com/office/drawing/2014/main" id="{00000000-0008-0000-0100-0000CB02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716" name="フローチャート: 判断 715">
          <a:extLst>
            <a:ext uri="{FF2B5EF4-FFF2-40B4-BE49-F238E27FC236}">
              <a16:creationId xmlns:a16="http://schemas.microsoft.com/office/drawing/2014/main" id="{00000000-0008-0000-0100-0000CC020000}"/>
            </a:ext>
          </a:extLst>
        </xdr:cNvPr>
        <xdr:cNvSpPr/>
      </xdr:nvSpPr>
      <xdr:spPr>
        <a:xfrm>
          <a:off x="19494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717" name="フローチャート: 判断 716">
          <a:extLst>
            <a:ext uri="{FF2B5EF4-FFF2-40B4-BE49-F238E27FC236}">
              <a16:creationId xmlns:a16="http://schemas.microsoft.com/office/drawing/2014/main" id="{00000000-0008-0000-0100-0000CD020000}"/>
            </a:ext>
          </a:extLst>
        </xdr:cNvPr>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100-0000CF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100-0000D0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100-0000D1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100-0000D2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6350</xdr:rowOff>
    </xdr:from>
    <xdr:to>
      <xdr:col>116</xdr:col>
      <xdr:colOff>114300</xdr:colOff>
      <xdr:row>86</xdr:row>
      <xdr:rowOff>107950</xdr:rowOff>
    </xdr:to>
    <xdr:sp macro="" textlink="">
      <xdr:nvSpPr>
        <xdr:cNvPr id="723" name="楕円 722">
          <a:extLst>
            <a:ext uri="{FF2B5EF4-FFF2-40B4-BE49-F238E27FC236}">
              <a16:creationId xmlns:a16="http://schemas.microsoft.com/office/drawing/2014/main" id="{00000000-0008-0000-0100-0000D3020000}"/>
            </a:ext>
          </a:extLst>
        </xdr:cNvPr>
        <xdr:cNvSpPr/>
      </xdr:nvSpPr>
      <xdr:spPr>
        <a:xfrm>
          <a:off x="221107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92727</xdr:rowOff>
    </xdr:from>
    <xdr:ext cx="469744" cy="259045"/>
    <xdr:sp macro="" textlink="">
      <xdr:nvSpPr>
        <xdr:cNvPr id="724" name="【児童館】&#10;一人当たり面積該当値テキスト">
          <a:extLst>
            <a:ext uri="{FF2B5EF4-FFF2-40B4-BE49-F238E27FC236}">
              <a16:creationId xmlns:a16="http://schemas.microsoft.com/office/drawing/2014/main" id="{00000000-0008-0000-0100-0000D4020000}"/>
            </a:ext>
          </a:extLst>
        </xdr:cNvPr>
        <xdr:cNvSpPr txBox="1"/>
      </xdr:nvSpPr>
      <xdr:spPr>
        <a:xfrm>
          <a:off x="22199600" y="1466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6350</xdr:rowOff>
    </xdr:from>
    <xdr:to>
      <xdr:col>112</xdr:col>
      <xdr:colOff>38100</xdr:colOff>
      <xdr:row>86</xdr:row>
      <xdr:rowOff>107950</xdr:rowOff>
    </xdr:to>
    <xdr:sp macro="" textlink="">
      <xdr:nvSpPr>
        <xdr:cNvPr id="725" name="楕円 724">
          <a:extLst>
            <a:ext uri="{FF2B5EF4-FFF2-40B4-BE49-F238E27FC236}">
              <a16:creationId xmlns:a16="http://schemas.microsoft.com/office/drawing/2014/main" id="{00000000-0008-0000-0100-0000D5020000}"/>
            </a:ext>
          </a:extLst>
        </xdr:cNvPr>
        <xdr:cNvSpPr/>
      </xdr:nvSpPr>
      <xdr:spPr>
        <a:xfrm>
          <a:off x="21272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57150</xdr:rowOff>
    </xdr:from>
    <xdr:to>
      <xdr:col>116</xdr:col>
      <xdr:colOff>63500</xdr:colOff>
      <xdr:row>86</xdr:row>
      <xdr:rowOff>57150</xdr:rowOff>
    </xdr:to>
    <xdr:cxnSp macro="">
      <xdr:nvCxnSpPr>
        <xdr:cNvPr id="726" name="直線コネクタ 725">
          <a:extLst>
            <a:ext uri="{FF2B5EF4-FFF2-40B4-BE49-F238E27FC236}">
              <a16:creationId xmlns:a16="http://schemas.microsoft.com/office/drawing/2014/main" id="{00000000-0008-0000-0100-0000D6020000}"/>
            </a:ext>
          </a:extLst>
        </xdr:cNvPr>
        <xdr:cNvCxnSpPr/>
      </xdr:nvCxnSpPr>
      <xdr:spPr>
        <a:xfrm>
          <a:off x="21323300" y="14801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101600</xdr:rowOff>
    </xdr:from>
    <xdr:to>
      <xdr:col>107</xdr:col>
      <xdr:colOff>101600</xdr:colOff>
      <xdr:row>86</xdr:row>
      <xdr:rowOff>31750</xdr:rowOff>
    </xdr:to>
    <xdr:sp macro="" textlink="">
      <xdr:nvSpPr>
        <xdr:cNvPr id="727" name="楕円 726">
          <a:extLst>
            <a:ext uri="{FF2B5EF4-FFF2-40B4-BE49-F238E27FC236}">
              <a16:creationId xmlns:a16="http://schemas.microsoft.com/office/drawing/2014/main" id="{00000000-0008-0000-0100-0000D7020000}"/>
            </a:ext>
          </a:extLst>
        </xdr:cNvPr>
        <xdr:cNvSpPr/>
      </xdr:nvSpPr>
      <xdr:spPr>
        <a:xfrm>
          <a:off x="20383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152400</xdr:rowOff>
    </xdr:from>
    <xdr:to>
      <xdr:col>111</xdr:col>
      <xdr:colOff>177800</xdr:colOff>
      <xdr:row>86</xdr:row>
      <xdr:rowOff>57150</xdr:rowOff>
    </xdr:to>
    <xdr:cxnSp macro="">
      <xdr:nvCxnSpPr>
        <xdr:cNvPr id="728" name="直線コネクタ 727">
          <a:extLst>
            <a:ext uri="{FF2B5EF4-FFF2-40B4-BE49-F238E27FC236}">
              <a16:creationId xmlns:a16="http://schemas.microsoft.com/office/drawing/2014/main" id="{00000000-0008-0000-0100-0000D8020000}"/>
            </a:ext>
          </a:extLst>
        </xdr:cNvPr>
        <xdr:cNvCxnSpPr/>
      </xdr:nvCxnSpPr>
      <xdr:spPr>
        <a:xfrm>
          <a:off x="20434300" y="147256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729" name="楕円 728">
          <a:extLst>
            <a:ext uri="{FF2B5EF4-FFF2-40B4-BE49-F238E27FC236}">
              <a16:creationId xmlns:a16="http://schemas.microsoft.com/office/drawing/2014/main" id="{00000000-0008-0000-0100-0000D9020000}"/>
            </a:ext>
          </a:extLst>
        </xdr:cNvPr>
        <xdr:cNvSpPr/>
      </xdr:nvSpPr>
      <xdr:spPr>
        <a:xfrm>
          <a:off x="19494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152400</xdr:rowOff>
    </xdr:from>
    <xdr:to>
      <xdr:col>107</xdr:col>
      <xdr:colOff>50800</xdr:colOff>
      <xdr:row>85</xdr:row>
      <xdr:rowOff>152400</xdr:rowOff>
    </xdr:to>
    <xdr:cxnSp macro="">
      <xdr:nvCxnSpPr>
        <xdr:cNvPr id="730" name="直線コネクタ 729">
          <a:extLst>
            <a:ext uri="{FF2B5EF4-FFF2-40B4-BE49-F238E27FC236}">
              <a16:creationId xmlns:a16="http://schemas.microsoft.com/office/drawing/2014/main" id="{00000000-0008-0000-0100-0000DA020000}"/>
            </a:ext>
          </a:extLst>
        </xdr:cNvPr>
        <xdr:cNvCxnSpPr/>
      </xdr:nvCxnSpPr>
      <xdr:spPr>
        <a:xfrm>
          <a:off x="19545300" y="1472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101600</xdr:rowOff>
    </xdr:from>
    <xdr:to>
      <xdr:col>98</xdr:col>
      <xdr:colOff>38100</xdr:colOff>
      <xdr:row>86</xdr:row>
      <xdr:rowOff>31750</xdr:rowOff>
    </xdr:to>
    <xdr:sp macro="" textlink="">
      <xdr:nvSpPr>
        <xdr:cNvPr id="731" name="楕円 730">
          <a:extLst>
            <a:ext uri="{FF2B5EF4-FFF2-40B4-BE49-F238E27FC236}">
              <a16:creationId xmlns:a16="http://schemas.microsoft.com/office/drawing/2014/main" id="{00000000-0008-0000-0100-0000DB020000}"/>
            </a:ext>
          </a:extLst>
        </xdr:cNvPr>
        <xdr:cNvSpPr/>
      </xdr:nvSpPr>
      <xdr:spPr>
        <a:xfrm>
          <a:off x="18605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152400</xdr:rowOff>
    </xdr:from>
    <xdr:to>
      <xdr:col>102</xdr:col>
      <xdr:colOff>114300</xdr:colOff>
      <xdr:row>85</xdr:row>
      <xdr:rowOff>152400</xdr:rowOff>
    </xdr:to>
    <xdr:cxnSp macro="">
      <xdr:nvCxnSpPr>
        <xdr:cNvPr id="732" name="直線コネクタ 731">
          <a:extLst>
            <a:ext uri="{FF2B5EF4-FFF2-40B4-BE49-F238E27FC236}">
              <a16:creationId xmlns:a16="http://schemas.microsoft.com/office/drawing/2014/main" id="{00000000-0008-0000-0100-0000DC020000}"/>
            </a:ext>
          </a:extLst>
        </xdr:cNvPr>
        <xdr:cNvCxnSpPr/>
      </xdr:nvCxnSpPr>
      <xdr:spPr>
        <a:xfrm>
          <a:off x="18656300" y="1472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33" name="n_1aveValue【児童館】&#10;一人当たり面積">
          <a:extLst>
            <a:ext uri="{FF2B5EF4-FFF2-40B4-BE49-F238E27FC236}">
              <a16:creationId xmlns:a16="http://schemas.microsoft.com/office/drawing/2014/main" id="{00000000-0008-0000-0100-0000DD020000}"/>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34" name="n_2aveValue【児童館】&#10;一人当たり面積">
          <a:extLst>
            <a:ext uri="{FF2B5EF4-FFF2-40B4-BE49-F238E27FC236}">
              <a16:creationId xmlns:a16="http://schemas.microsoft.com/office/drawing/2014/main" id="{00000000-0008-0000-0100-0000DE020000}"/>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48277</xdr:rowOff>
    </xdr:from>
    <xdr:ext cx="469744" cy="259045"/>
    <xdr:sp macro="" textlink="">
      <xdr:nvSpPr>
        <xdr:cNvPr id="735" name="n_3aveValue【児童館】&#10;一人当たり面積">
          <a:extLst>
            <a:ext uri="{FF2B5EF4-FFF2-40B4-BE49-F238E27FC236}">
              <a16:creationId xmlns:a16="http://schemas.microsoft.com/office/drawing/2014/main" id="{00000000-0008-0000-0100-0000DF020000}"/>
            </a:ext>
          </a:extLst>
        </xdr:cNvPr>
        <xdr:cNvSpPr txBox="1"/>
      </xdr:nvSpPr>
      <xdr:spPr>
        <a:xfrm>
          <a:off x="19310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48277</xdr:rowOff>
    </xdr:from>
    <xdr:ext cx="469744" cy="259045"/>
    <xdr:sp macro="" textlink="">
      <xdr:nvSpPr>
        <xdr:cNvPr id="736" name="n_4aveValue【児童館】&#10;一人当たり面積">
          <a:extLst>
            <a:ext uri="{FF2B5EF4-FFF2-40B4-BE49-F238E27FC236}">
              <a16:creationId xmlns:a16="http://schemas.microsoft.com/office/drawing/2014/main" id="{00000000-0008-0000-0100-0000E0020000}"/>
            </a:ext>
          </a:extLst>
        </xdr:cNvPr>
        <xdr:cNvSpPr txBox="1"/>
      </xdr:nvSpPr>
      <xdr:spPr>
        <a:xfrm>
          <a:off x="18421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99077</xdr:rowOff>
    </xdr:from>
    <xdr:ext cx="469744" cy="259045"/>
    <xdr:sp macro="" textlink="">
      <xdr:nvSpPr>
        <xdr:cNvPr id="737" name="n_1mainValue【児童館】&#10;一人当たり面積">
          <a:extLst>
            <a:ext uri="{FF2B5EF4-FFF2-40B4-BE49-F238E27FC236}">
              <a16:creationId xmlns:a16="http://schemas.microsoft.com/office/drawing/2014/main" id="{00000000-0008-0000-0100-0000E1020000}"/>
            </a:ext>
          </a:extLst>
        </xdr:cNvPr>
        <xdr:cNvSpPr txBox="1"/>
      </xdr:nvSpPr>
      <xdr:spPr>
        <a:xfrm>
          <a:off x="210757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22877</xdr:rowOff>
    </xdr:from>
    <xdr:ext cx="469744" cy="259045"/>
    <xdr:sp macro="" textlink="">
      <xdr:nvSpPr>
        <xdr:cNvPr id="738" name="n_2mainValue【児童館】&#10;一人当たり面積">
          <a:extLst>
            <a:ext uri="{FF2B5EF4-FFF2-40B4-BE49-F238E27FC236}">
              <a16:creationId xmlns:a16="http://schemas.microsoft.com/office/drawing/2014/main" id="{00000000-0008-0000-0100-0000E2020000}"/>
            </a:ext>
          </a:extLst>
        </xdr:cNvPr>
        <xdr:cNvSpPr txBox="1"/>
      </xdr:nvSpPr>
      <xdr:spPr>
        <a:xfrm>
          <a:off x="20199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22877</xdr:rowOff>
    </xdr:from>
    <xdr:ext cx="469744" cy="259045"/>
    <xdr:sp macro="" textlink="">
      <xdr:nvSpPr>
        <xdr:cNvPr id="739" name="n_3mainValue【児童館】&#10;一人当たり面積">
          <a:extLst>
            <a:ext uri="{FF2B5EF4-FFF2-40B4-BE49-F238E27FC236}">
              <a16:creationId xmlns:a16="http://schemas.microsoft.com/office/drawing/2014/main" id="{00000000-0008-0000-0100-0000E3020000}"/>
            </a:ext>
          </a:extLst>
        </xdr:cNvPr>
        <xdr:cNvSpPr txBox="1"/>
      </xdr:nvSpPr>
      <xdr:spPr>
        <a:xfrm>
          <a:off x="19310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22877</xdr:rowOff>
    </xdr:from>
    <xdr:ext cx="469744" cy="259045"/>
    <xdr:sp macro="" textlink="">
      <xdr:nvSpPr>
        <xdr:cNvPr id="740" name="n_4mainValue【児童館】&#10;一人当たり面積">
          <a:extLst>
            <a:ext uri="{FF2B5EF4-FFF2-40B4-BE49-F238E27FC236}">
              <a16:creationId xmlns:a16="http://schemas.microsoft.com/office/drawing/2014/main" id="{00000000-0008-0000-0100-0000E4020000}"/>
            </a:ext>
          </a:extLst>
        </xdr:cNvPr>
        <xdr:cNvSpPr txBox="1"/>
      </xdr:nvSpPr>
      <xdr:spPr>
        <a:xfrm>
          <a:off x="18421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00000000-0008-0000-0100-0000E5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00000000-0008-0000-0100-0000E6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00000000-0008-0000-0100-0000E7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100-0000E8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100-0000E9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00000000-0008-0000-0100-0000EA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00000000-0008-0000-0100-0000EB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00000000-0008-0000-0100-0000EC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00000000-0008-0000-0100-0000ED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00000000-0008-0000-0100-0000EE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00000000-0008-0000-0100-0000EF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2" name="直線コネクタ 751">
          <a:extLst>
            <a:ext uri="{FF2B5EF4-FFF2-40B4-BE49-F238E27FC236}">
              <a16:creationId xmlns:a16="http://schemas.microsoft.com/office/drawing/2014/main" id="{00000000-0008-0000-0100-0000F0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4" name="直線コネクタ 753">
          <a:extLst>
            <a:ext uri="{FF2B5EF4-FFF2-40B4-BE49-F238E27FC236}">
              <a16:creationId xmlns:a16="http://schemas.microsoft.com/office/drawing/2014/main" id="{00000000-0008-0000-0100-0000F2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5" name="テキスト ボックス 754">
          <a:extLst>
            <a:ext uri="{FF2B5EF4-FFF2-40B4-BE49-F238E27FC236}">
              <a16:creationId xmlns:a16="http://schemas.microsoft.com/office/drawing/2014/main" id="{00000000-0008-0000-0100-0000F3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6" name="直線コネクタ 755">
          <a:extLst>
            <a:ext uri="{FF2B5EF4-FFF2-40B4-BE49-F238E27FC236}">
              <a16:creationId xmlns:a16="http://schemas.microsoft.com/office/drawing/2014/main" id="{00000000-0008-0000-0100-0000F4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7" name="テキスト ボックス 756">
          <a:extLst>
            <a:ext uri="{FF2B5EF4-FFF2-40B4-BE49-F238E27FC236}">
              <a16:creationId xmlns:a16="http://schemas.microsoft.com/office/drawing/2014/main" id="{00000000-0008-0000-0100-0000F5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8" name="直線コネクタ 757">
          <a:extLst>
            <a:ext uri="{FF2B5EF4-FFF2-40B4-BE49-F238E27FC236}">
              <a16:creationId xmlns:a16="http://schemas.microsoft.com/office/drawing/2014/main" id="{00000000-0008-0000-0100-0000F6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9" name="テキスト ボックス 758">
          <a:extLst>
            <a:ext uri="{FF2B5EF4-FFF2-40B4-BE49-F238E27FC236}">
              <a16:creationId xmlns:a16="http://schemas.microsoft.com/office/drawing/2014/main" id="{00000000-0008-0000-0100-0000F7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0" name="直線コネクタ 759">
          <a:extLst>
            <a:ext uri="{FF2B5EF4-FFF2-40B4-BE49-F238E27FC236}">
              <a16:creationId xmlns:a16="http://schemas.microsoft.com/office/drawing/2014/main" id="{00000000-0008-0000-0100-0000F8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1" name="テキスト ボックス 760">
          <a:extLst>
            <a:ext uri="{FF2B5EF4-FFF2-40B4-BE49-F238E27FC236}">
              <a16:creationId xmlns:a16="http://schemas.microsoft.com/office/drawing/2014/main" id="{00000000-0008-0000-0100-0000F9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00000000-0008-0000-0100-0000FA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3" name="テキスト ボックス 762">
          <a:extLst>
            <a:ext uri="{FF2B5EF4-FFF2-40B4-BE49-F238E27FC236}">
              <a16:creationId xmlns:a16="http://schemas.microsoft.com/office/drawing/2014/main" id="{00000000-0008-0000-0100-0000FB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a:extLst>
            <a:ext uri="{FF2B5EF4-FFF2-40B4-BE49-F238E27FC236}">
              <a16:creationId xmlns:a16="http://schemas.microsoft.com/office/drawing/2014/main" id="{00000000-0008-0000-0100-0000FC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83820</xdr:rowOff>
    </xdr:from>
    <xdr:to>
      <xdr:col>85</xdr:col>
      <xdr:colOff>126364</xdr:colOff>
      <xdr:row>108</xdr:row>
      <xdr:rowOff>152400</xdr:rowOff>
    </xdr:to>
    <xdr:cxnSp macro="">
      <xdr:nvCxnSpPr>
        <xdr:cNvPr id="765" name="直線コネクタ 764">
          <a:extLst>
            <a:ext uri="{FF2B5EF4-FFF2-40B4-BE49-F238E27FC236}">
              <a16:creationId xmlns:a16="http://schemas.microsoft.com/office/drawing/2014/main" id="{00000000-0008-0000-0100-0000FD020000}"/>
            </a:ext>
          </a:extLst>
        </xdr:cNvPr>
        <xdr:cNvCxnSpPr/>
      </xdr:nvCxnSpPr>
      <xdr:spPr>
        <a:xfrm flipV="1">
          <a:off x="16318864" y="1705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6" name="【公民館】&#10;有形固定資産減価償却率最小値テキスト">
          <a:extLst>
            <a:ext uri="{FF2B5EF4-FFF2-40B4-BE49-F238E27FC236}">
              <a16:creationId xmlns:a16="http://schemas.microsoft.com/office/drawing/2014/main" id="{00000000-0008-0000-0100-0000FE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7" name="直線コネクタ 766">
          <a:extLst>
            <a:ext uri="{FF2B5EF4-FFF2-40B4-BE49-F238E27FC236}">
              <a16:creationId xmlns:a16="http://schemas.microsoft.com/office/drawing/2014/main" id="{00000000-0008-0000-0100-0000FF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30497</xdr:rowOff>
    </xdr:from>
    <xdr:ext cx="405111" cy="259045"/>
    <xdr:sp macro="" textlink="">
      <xdr:nvSpPr>
        <xdr:cNvPr id="768" name="【公民館】&#10;有形固定資産減価償却率最大値テキスト">
          <a:extLst>
            <a:ext uri="{FF2B5EF4-FFF2-40B4-BE49-F238E27FC236}">
              <a16:creationId xmlns:a16="http://schemas.microsoft.com/office/drawing/2014/main" id="{00000000-0008-0000-0100-000000030000}"/>
            </a:ext>
          </a:extLst>
        </xdr:cNvPr>
        <xdr:cNvSpPr txBox="1"/>
      </xdr:nvSpPr>
      <xdr:spPr>
        <a:xfrm>
          <a:off x="16357600" y="1683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83820</xdr:rowOff>
    </xdr:from>
    <xdr:to>
      <xdr:col>86</xdr:col>
      <xdr:colOff>25400</xdr:colOff>
      <xdr:row>99</xdr:row>
      <xdr:rowOff>83820</xdr:rowOff>
    </xdr:to>
    <xdr:cxnSp macro="">
      <xdr:nvCxnSpPr>
        <xdr:cNvPr id="769" name="直線コネクタ 768">
          <a:extLst>
            <a:ext uri="{FF2B5EF4-FFF2-40B4-BE49-F238E27FC236}">
              <a16:creationId xmlns:a16="http://schemas.microsoft.com/office/drawing/2014/main" id="{00000000-0008-0000-0100-000001030000}"/>
            </a:ext>
          </a:extLst>
        </xdr:cNvPr>
        <xdr:cNvCxnSpPr/>
      </xdr:nvCxnSpPr>
      <xdr:spPr>
        <a:xfrm>
          <a:off x="16230600" y="1705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71138</xdr:rowOff>
    </xdr:from>
    <xdr:ext cx="405111" cy="259045"/>
    <xdr:sp macro="" textlink="">
      <xdr:nvSpPr>
        <xdr:cNvPr id="770" name="【公民館】&#10;有形固定資産減価償却率平均値テキスト">
          <a:extLst>
            <a:ext uri="{FF2B5EF4-FFF2-40B4-BE49-F238E27FC236}">
              <a16:creationId xmlns:a16="http://schemas.microsoft.com/office/drawing/2014/main" id="{00000000-0008-0000-0100-000002030000}"/>
            </a:ext>
          </a:extLst>
        </xdr:cNvPr>
        <xdr:cNvSpPr txBox="1"/>
      </xdr:nvSpPr>
      <xdr:spPr>
        <a:xfrm>
          <a:off x="16357600" y="1773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771" name="フローチャート: 判断 770">
          <a:extLst>
            <a:ext uri="{FF2B5EF4-FFF2-40B4-BE49-F238E27FC236}">
              <a16:creationId xmlns:a16="http://schemas.microsoft.com/office/drawing/2014/main" id="{00000000-0008-0000-0100-000003030000}"/>
            </a:ext>
          </a:extLst>
        </xdr:cNvPr>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154939</xdr:rowOff>
    </xdr:from>
    <xdr:to>
      <xdr:col>81</xdr:col>
      <xdr:colOff>101600</xdr:colOff>
      <xdr:row>104</xdr:row>
      <xdr:rowOff>85089</xdr:rowOff>
    </xdr:to>
    <xdr:sp macro="" textlink="">
      <xdr:nvSpPr>
        <xdr:cNvPr id="772" name="フローチャート: 判断 771">
          <a:extLst>
            <a:ext uri="{FF2B5EF4-FFF2-40B4-BE49-F238E27FC236}">
              <a16:creationId xmlns:a16="http://schemas.microsoft.com/office/drawing/2014/main" id="{00000000-0008-0000-0100-000004030000}"/>
            </a:ext>
          </a:extLst>
        </xdr:cNvPr>
        <xdr:cNvSpPr/>
      </xdr:nvSpPr>
      <xdr:spPr>
        <a:xfrm>
          <a:off x="15430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137795</xdr:rowOff>
    </xdr:from>
    <xdr:to>
      <xdr:col>76</xdr:col>
      <xdr:colOff>165100</xdr:colOff>
      <xdr:row>104</xdr:row>
      <xdr:rowOff>67945</xdr:rowOff>
    </xdr:to>
    <xdr:sp macro="" textlink="">
      <xdr:nvSpPr>
        <xdr:cNvPr id="773" name="フローチャート: 判断 772">
          <a:extLst>
            <a:ext uri="{FF2B5EF4-FFF2-40B4-BE49-F238E27FC236}">
              <a16:creationId xmlns:a16="http://schemas.microsoft.com/office/drawing/2014/main" id="{00000000-0008-0000-0100-000005030000}"/>
            </a:ext>
          </a:extLst>
        </xdr:cNvPr>
        <xdr:cNvSpPr/>
      </xdr:nvSpPr>
      <xdr:spPr>
        <a:xfrm>
          <a:off x="14541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2539</xdr:rowOff>
    </xdr:from>
    <xdr:to>
      <xdr:col>72</xdr:col>
      <xdr:colOff>38100</xdr:colOff>
      <xdr:row>104</xdr:row>
      <xdr:rowOff>104139</xdr:rowOff>
    </xdr:to>
    <xdr:sp macro="" textlink="">
      <xdr:nvSpPr>
        <xdr:cNvPr id="774" name="フローチャート: 判断 773">
          <a:extLst>
            <a:ext uri="{FF2B5EF4-FFF2-40B4-BE49-F238E27FC236}">
              <a16:creationId xmlns:a16="http://schemas.microsoft.com/office/drawing/2014/main" id="{00000000-0008-0000-0100-000006030000}"/>
            </a:ext>
          </a:extLst>
        </xdr:cNvPr>
        <xdr:cNvSpPr/>
      </xdr:nvSpPr>
      <xdr:spPr>
        <a:xfrm>
          <a:off x="13652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12064</xdr:rowOff>
    </xdr:from>
    <xdr:to>
      <xdr:col>67</xdr:col>
      <xdr:colOff>101600</xdr:colOff>
      <xdr:row>104</xdr:row>
      <xdr:rowOff>113664</xdr:rowOff>
    </xdr:to>
    <xdr:sp macro="" textlink="">
      <xdr:nvSpPr>
        <xdr:cNvPr id="775" name="フローチャート: 判断 774">
          <a:extLst>
            <a:ext uri="{FF2B5EF4-FFF2-40B4-BE49-F238E27FC236}">
              <a16:creationId xmlns:a16="http://schemas.microsoft.com/office/drawing/2014/main" id="{00000000-0008-0000-0100-000007030000}"/>
            </a:ext>
          </a:extLst>
        </xdr:cNvPr>
        <xdr:cNvSpPr/>
      </xdr:nvSpPr>
      <xdr:spPr>
        <a:xfrm>
          <a:off x="127635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100-000008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100-000009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100-00000A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100-00000B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100-00000C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101600</xdr:rowOff>
    </xdr:from>
    <xdr:to>
      <xdr:col>85</xdr:col>
      <xdr:colOff>177800</xdr:colOff>
      <xdr:row>106</xdr:row>
      <xdr:rowOff>31750</xdr:rowOff>
    </xdr:to>
    <xdr:sp macro="" textlink="">
      <xdr:nvSpPr>
        <xdr:cNvPr id="781" name="楕円 780">
          <a:extLst>
            <a:ext uri="{FF2B5EF4-FFF2-40B4-BE49-F238E27FC236}">
              <a16:creationId xmlns:a16="http://schemas.microsoft.com/office/drawing/2014/main" id="{00000000-0008-0000-0100-00000D030000}"/>
            </a:ext>
          </a:extLst>
        </xdr:cNvPr>
        <xdr:cNvSpPr/>
      </xdr:nvSpPr>
      <xdr:spPr>
        <a:xfrm>
          <a:off x="162687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80027</xdr:rowOff>
    </xdr:from>
    <xdr:ext cx="405111" cy="259045"/>
    <xdr:sp macro="" textlink="">
      <xdr:nvSpPr>
        <xdr:cNvPr id="782" name="【公民館】&#10;有形固定資産減価償却率該当値テキスト">
          <a:extLst>
            <a:ext uri="{FF2B5EF4-FFF2-40B4-BE49-F238E27FC236}">
              <a16:creationId xmlns:a16="http://schemas.microsoft.com/office/drawing/2014/main" id="{00000000-0008-0000-0100-00000E030000}"/>
            </a:ext>
          </a:extLst>
        </xdr:cNvPr>
        <xdr:cNvSpPr txBox="1"/>
      </xdr:nvSpPr>
      <xdr:spPr>
        <a:xfrm>
          <a:off x="16357600"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63500</xdr:rowOff>
    </xdr:from>
    <xdr:to>
      <xdr:col>81</xdr:col>
      <xdr:colOff>101600</xdr:colOff>
      <xdr:row>105</xdr:row>
      <xdr:rowOff>165100</xdr:rowOff>
    </xdr:to>
    <xdr:sp macro="" textlink="">
      <xdr:nvSpPr>
        <xdr:cNvPr id="783" name="楕円 782">
          <a:extLst>
            <a:ext uri="{FF2B5EF4-FFF2-40B4-BE49-F238E27FC236}">
              <a16:creationId xmlns:a16="http://schemas.microsoft.com/office/drawing/2014/main" id="{00000000-0008-0000-0100-00000F030000}"/>
            </a:ext>
          </a:extLst>
        </xdr:cNvPr>
        <xdr:cNvSpPr/>
      </xdr:nvSpPr>
      <xdr:spPr>
        <a:xfrm>
          <a:off x="15430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114300</xdr:rowOff>
    </xdr:from>
    <xdr:to>
      <xdr:col>85</xdr:col>
      <xdr:colOff>127000</xdr:colOff>
      <xdr:row>105</xdr:row>
      <xdr:rowOff>152400</xdr:rowOff>
    </xdr:to>
    <xdr:cxnSp macro="">
      <xdr:nvCxnSpPr>
        <xdr:cNvPr id="784" name="直線コネクタ 783">
          <a:extLst>
            <a:ext uri="{FF2B5EF4-FFF2-40B4-BE49-F238E27FC236}">
              <a16:creationId xmlns:a16="http://schemas.microsoft.com/office/drawing/2014/main" id="{00000000-0008-0000-0100-000010030000}"/>
            </a:ext>
          </a:extLst>
        </xdr:cNvPr>
        <xdr:cNvCxnSpPr/>
      </xdr:nvCxnSpPr>
      <xdr:spPr>
        <a:xfrm>
          <a:off x="15481300" y="181165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25400</xdr:rowOff>
    </xdr:from>
    <xdr:to>
      <xdr:col>76</xdr:col>
      <xdr:colOff>165100</xdr:colOff>
      <xdr:row>105</xdr:row>
      <xdr:rowOff>127000</xdr:rowOff>
    </xdr:to>
    <xdr:sp macro="" textlink="">
      <xdr:nvSpPr>
        <xdr:cNvPr id="785" name="楕円 784">
          <a:extLst>
            <a:ext uri="{FF2B5EF4-FFF2-40B4-BE49-F238E27FC236}">
              <a16:creationId xmlns:a16="http://schemas.microsoft.com/office/drawing/2014/main" id="{00000000-0008-0000-0100-000011030000}"/>
            </a:ext>
          </a:extLst>
        </xdr:cNvPr>
        <xdr:cNvSpPr/>
      </xdr:nvSpPr>
      <xdr:spPr>
        <a:xfrm>
          <a:off x="14541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76200</xdr:rowOff>
    </xdr:from>
    <xdr:to>
      <xdr:col>81</xdr:col>
      <xdr:colOff>50800</xdr:colOff>
      <xdr:row>105</xdr:row>
      <xdr:rowOff>114300</xdr:rowOff>
    </xdr:to>
    <xdr:cxnSp macro="">
      <xdr:nvCxnSpPr>
        <xdr:cNvPr id="786" name="直線コネクタ 785">
          <a:extLst>
            <a:ext uri="{FF2B5EF4-FFF2-40B4-BE49-F238E27FC236}">
              <a16:creationId xmlns:a16="http://schemas.microsoft.com/office/drawing/2014/main" id="{00000000-0008-0000-0100-000012030000}"/>
            </a:ext>
          </a:extLst>
        </xdr:cNvPr>
        <xdr:cNvCxnSpPr/>
      </xdr:nvCxnSpPr>
      <xdr:spPr>
        <a:xfrm>
          <a:off x="14592300" y="18078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158750</xdr:rowOff>
    </xdr:from>
    <xdr:to>
      <xdr:col>72</xdr:col>
      <xdr:colOff>38100</xdr:colOff>
      <xdr:row>105</xdr:row>
      <xdr:rowOff>88900</xdr:rowOff>
    </xdr:to>
    <xdr:sp macro="" textlink="">
      <xdr:nvSpPr>
        <xdr:cNvPr id="787" name="楕円 786">
          <a:extLst>
            <a:ext uri="{FF2B5EF4-FFF2-40B4-BE49-F238E27FC236}">
              <a16:creationId xmlns:a16="http://schemas.microsoft.com/office/drawing/2014/main" id="{00000000-0008-0000-0100-000013030000}"/>
            </a:ext>
          </a:extLst>
        </xdr:cNvPr>
        <xdr:cNvSpPr/>
      </xdr:nvSpPr>
      <xdr:spPr>
        <a:xfrm>
          <a:off x="13652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38100</xdr:rowOff>
    </xdr:from>
    <xdr:to>
      <xdr:col>76</xdr:col>
      <xdr:colOff>114300</xdr:colOff>
      <xdr:row>105</xdr:row>
      <xdr:rowOff>76200</xdr:rowOff>
    </xdr:to>
    <xdr:cxnSp macro="">
      <xdr:nvCxnSpPr>
        <xdr:cNvPr id="788" name="直線コネクタ 787">
          <a:extLst>
            <a:ext uri="{FF2B5EF4-FFF2-40B4-BE49-F238E27FC236}">
              <a16:creationId xmlns:a16="http://schemas.microsoft.com/office/drawing/2014/main" id="{00000000-0008-0000-0100-000014030000}"/>
            </a:ext>
          </a:extLst>
        </xdr:cNvPr>
        <xdr:cNvCxnSpPr/>
      </xdr:nvCxnSpPr>
      <xdr:spPr>
        <a:xfrm>
          <a:off x="13703300" y="18040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6350</xdr:rowOff>
    </xdr:from>
    <xdr:to>
      <xdr:col>67</xdr:col>
      <xdr:colOff>101600</xdr:colOff>
      <xdr:row>105</xdr:row>
      <xdr:rowOff>107950</xdr:rowOff>
    </xdr:to>
    <xdr:sp macro="" textlink="">
      <xdr:nvSpPr>
        <xdr:cNvPr id="789" name="楕円 788">
          <a:extLst>
            <a:ext uri="{FF2B5EF4-FFF2-40B4-BE49-F238E27FC236}">
              <a16:creationId xmlns:a16="http://schemas.microsoft.com/office/drawing/2014/main" id="{00000000-0008-0000-0100-000015030000}"/>
            </a:ext>
          </a:extLst>
        </xdr:cNvPr>
        <xdr:cNvSpPr/>
      </xdr:nvSpPr>
      <xdr:spPr>
        <a:xfrm>
          <a:off x="12763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38100</xdr:rowOff>
    </xdr:from>
    <xdr:to>
      <xdr:col>71</xdr:col>
      <xdr:colOff>177800</xdr:colOff>
      <xdr:row>105</xdr:row>
      <xdr:rowOff>57150</xdr:rowOff>
    </xdr:to>
    <xdr:cxnSp macro="">
      <xdr:nvCxnSpPr>
        <xdr:cNvPr id="790" name="直線コネクタ 789">
          <a:extLst>
            <a:ext uri="{FF2B5EF4-FFF2-40B4-BE49-F238E27FC236}">
              <a16:creationId xmlns:a16="http://schemas.microsoft.com/office/drawing/2014/main" id="{00000000-0008-0000-0100-000016030000}"/>
            </a:ext>
          </a:extLst>
        </xdr:cNvPr>
        <xdr:cNvCxnSpPr/>
      </xdr:nvCxnSpPr>
      <xdr:spPr>
        <a:xfrm flipV="1">
          <a:off x="12814300" y="18040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101616</xdr:rowOff>
    </xdr:from>
    <xdr:ext cx="405111" cy="259045"/>
    <xdr:sp macro="" textlink="">
      <xdr:nvSpPr>
        <xdr:cNvPr id="791" name="n_1aveValue【公民館】&#10;有形固定資産減価償却率">
          <a:extLst>
            <a:ext uri="{FF2B5EF4-FFF2-40B4-BE49-F238E27FC236}">
              <a16:creationId xmlns:a16="http://schemas.microsoft.com/office/drawing/2014/main" id="{00000000-0008-0000-0100-000017030000}"/>
            </a:ext>
          </a:extLst>
        </xdr:cNvPr>
        <xdr:cNvSpPr txBox="1"/>
      </xdr:nvSpPr>
      <xdr:spPr>
        <a:xfrm>
          <a:off x="152660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84472</xdr:rowOff>
    </xdr:from>
    <xdr:ext cx="405111" cy="259045"/>
    <xdr:sp macro="" textlink="">
      <xdr:nvSpPr>
        <xdr:cNvPr id="792" name="n_2aveValue【公民館】&#10;有形固定資産減価償却率">
          <a:extLst>
            <a:ext uri="{FF2B5EF4-FFF2-40B4-BE49-F238E27FC236}">
              <a16:creationId xmlns:a16="http://schemas.microsoft.com/office/drawing/2014/main" id="{00000000-0008-0000-0100-000018030000}"/>
            </a:ext>
          </a:extLst>
        </xdr:cNvPr>
        <xdr:cNvSpPr txBox="1"/>
      </xdr:nvSpPr>
      <xdr:spPr>
        <a:xfrm>
          <a:off x="14389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120666</xdr:rowOff>
    </xdr:from>
    <xdr:ext cx="405111" cy="259045"/>
    <xdr:sp macro="" textlink="">
      <xdr:nvSpPr>
        <xdr:cNvPr id="793" name="n_3aveValue【公民館】&#10;有形固定資産減価償却率">
          <a:extLst>
            <a:ext uri="{FF2B5EF4-FFF2-40B4-BE49-F238E27FC236}">
              <a16:creationId xmlns:a16="http://schemas.microsoft.com/office/drawing/2014/main" id="{00000000-0008-0000-0100-000019030000}"/>
            </a:ext>
          </a:extLst>
        </xdr:cNvPr>
        <xdr:cNvSpPr txBox="1"/>
      </xdr:nvSpPr>
      <xdr:spPr>
        <a:xfrm>
          <a:off x="13500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130191</xdr:rowOff>
    </xdr:from>
    <xdr:ext cx="405111" cy="259045"/>
    <xdr:sp macro="" textlink="">
      <xdr:nvSpPr>
        <xdr:cNvPr id="794" name="n_4aveValue【公民館】&#10;有形固定資産減価償却率">
          <a:extLst>
            <a:ext uri="{FF2B5EF4-FFF2-40B4-BE49-F238E27FC236}">
              <a16:creationId xmlns:a16="http://schemas.microsoft.com/office/drawing/2014/main" id="{00000000-0008-0000-0100-00001A030000}"/>
            </a:ext>
          </a:extLst>
        </xdr:cNvPr>
        <xdr:cNvSpPr txBox="1"/>
      </xdr:nvSpPr>
      <xdr:spPr>
        <a:xfrm>
          <a:off x="12611744" y="1761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156227</xdr:rowOff>
    </xdr:from>
    <xdr:ext cx="405111" cy="259045"/>
    <xdr:sp macro="" textlink="">
      <xdr:nvSpPr>
        <xdr:cNvPr id="795" name="n_1mainValue【公民館】&#10;有形固定資産減価償却率">
          <a:extLst>
            <a:ext uri="{FF2B5EF4-FFF2-40B4-BE49-F238E27FC236}">
              <a16:creationId xmlns:a16="http://schemas.microsoft.com/office/drawing/2014/main" id="{00000000-0008-0000-0100-00001B030000}"/>
            </a:ext>
          </a:extLst>
        </xdr:cNvPr>
        <xdr:cNvSpPr txBox="1"/>
      </xdr:nvSpPr>
      <xdr:spPr>
        <a:xfrm>
          <a:off x="15266044"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118127</xdr:rowOff>
    </xdr:from>
    <xdr:ext cx="405111" cy="259045"/>
    <xdr:sp macro="" textlink="">
      <xdr:nvSpPr>
        <xdr:cNvPr id="796" name="n_2mainValue【公民館】&#10;有形固定資産減価償却率">
          <a:extLst>
            <a:ext uri="{FF2B5EF4-FFF2-40B4-BE49-F238E27FC236}">
              <a16:creationId xmlns:a16="http://schemas.microsoft.com/office/drawing/2014/main" id="{00000000-0008-0000-0100-00001C030000}"/>
            </a:ext>
          </a:extLst>
        </xdr:cNvPr>
        <xdr:cNvSpPr txBox="1"/>
      </xdr:nvSpPr>
      <xdr:spPr>
        <a:xfrm>
          <a:off x="14389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80027</xdr:rowOff>
    </xdr:from>
    <xdr:ext cx="405111" cy="259045"/>
    <xdr:sp macro="" textlink="">
      <xdr:nvSpPr>
        <xdr:cNvPr id="797" name="n_3mainValue【公民館】&#10;有形固定資産減価償却率">
          <a:extLst>
            <a:ext uri="{FF2B5EF4-FFF2-40B4-BE49-F238E27FC236}">
              <a16:creationId xmlns:a16="http://schemas.microsoft.com/office/drawing/2014/main" id="{00000000-0008-0000-0100-00001D030000}"/>
            </a:ext>
          </a:extLst>
        </xdr:cNvPr>
        <xdr:cNvSpPr txBox="1"/>
      </xdr:nvSpPr>
      <xdr:spPr>
        <a:xfrm>
          <a:off x="135007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99077</xdr:rowOff>
    </xdr:from>
    <xdr:ext cx="405111" cy="259045"/>
    <xdr:sp macro="" textlink="">
      <xdr:nvSpPr>
        <xdr:cNvPr id="798" name="n_4mainValue【公民館】&#10;有形固定資産減価償却率">
          <a:extLst>
            <a:ext uri="{FF2B5EF4-FFF2-40B4-BE49-F238E27FC236}">
              <a16:creationId xmlns:a16="http://schemas.microsoft.com/office/drawing/2014/main" id="{00000000-0008-0000-0100-00001E030000}"/>
            </a:ext>
          </a:extLst>
        </xdr:cNvPr>
        <xdr:cNvSpPr txBox="1"/>
      </xdr:nvSpPr>
      <xdr:spPr>
        <a:xfrm>
          <a:off x="12611744"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00000000-0008-0000-0100-00001F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00000000-0008-0000-0100-000020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00000000-0008-0000-0100-000021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100-000022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100-000023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00000000-0008-0000-0100-000024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00000000-0008-0000-0100-000025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00000000-0008-0000-0100-000026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00000000-0008-0000-0100-000027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00000000-0008-0000-0100-000028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a:extLst>
            <a:ext uri="{FF2B5EF4-FFF2-40B4-BE49-F238E27FC236}">
              <a16:creationId xmlns:a16="http://schemas.microsoft.com/office/drawing/2014/main" id="{00000000-0008-0000-0100-000029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a:extLst>
            <a:ext uri="{FF2B5EF4-FFF2-40B4-BE49-F238E27FC236}">
              <a16:creationId xmlns:a16="http://schemas.microsoft.com/office/drawing/2014/main" id="{00000000-0008-0000-0100-00002A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a:extLst>
            <a:ext uri="{FF2B5EF4-FFF2-40B4-BE49-F238E27FC236}">
              <a16:creationId xmlns:a16="http://schemas.microsoft.com/office/drawing/2014/main" id="{00000000-0008-0000-0100-00002B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a:extLst>
            <a:ext uri="{FF2B5EF4-FFF2-40B4-BE49-F238E27FC236}">
              <a16:creationId xmlns:a16="http://schemas.microsoft.com/office/drawing/2014/main" id="{00000000-0008-0000-0100-00002C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a:extLst>
            <a:ext uri="{FF2B5EF4-FFF2-40B4-BE49-F238E27FC236}">
              <a16:creationId xmlns:a16="http://schemas.microsoft.com/office/drawing/2014/main" id="{00000000-0008-0000-0100-00002D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a:extLst>
            <a:ext uri="{FF2B5EF4-FFF2-40B4-BE49-F238E27FC236}">
              <a16:creationId xmlns:a16="http://schemas.microsoft.com/office/drawing/2014/main" id="{00000000-0008-0000-0100-00002E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a:extLst>
            <a:ext uri="{FF2B5EF4-FFF2-40B4-BE49-F238E27FC236}">
              <a16:creationId xmlns:a16="http://schemas.microsoft.com/office/drawing/2014/main" id="{00000000-0008-0000-0100-00002F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a:extLst>
            <a:ext uri="{FF2B5EF4-FFF2-40B4-BE49-F238E27FC236}">
              <a16:creationId xmlns:a16="http://schemas.microsoft.com/office/drawing/2014/main" id="{00000000-0008-0000-0100-000030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a:extLst>
            <a:ext uri="{FF2B5EF4-FFF2-40B4-BE49-F238E27FC236}">
              <a16:creationId xmlns:a16="http://schemas.microsoft.com/office/drawing/2014/main" id="{00000000-0008-0000-0100-000031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a:extLst>
            <a:ext uri="{FF2B5EF4-FFF2-40B4-BE49-F238E27FC236}">
              <a16:creationId xmlns:a16="http://schemas.microsoft.com/office/drawing/2014/main" id="{00000000-0008-0000-0100-000032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a:extLst>
            <a:ext uri="{FF2B5EF4-FFF2-40B4-BE49-F238E27FC236}">
              <a16:creationId xmlns:a16="http://schemas.microsoft.com/office/drawing/2014/main" id="{00000000-0008-0000-0100-000033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a:extLst>
            <a:ext uri="{FF2B5EF4-FFF2-40B4-BE49-F238E27FC236}">
              <a16:creationId xmlns:a16="http://schemas.microsoft.com/office/drawing/2014/main" id="{00000000-0008-0000-0100-000034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00000000-0008-0000-0100-00003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00000000-0008-0000-0100-000036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公民館】&#10;一人当たり面積グラフ枠">
          <a:extLst>
            <a:ext uri="{FF2B5EF4-FFF2-40B4-BE49-F238E27FC236}">
              <a16:creationId xmlns:a16="http://schemas.microsoft.com/office/drawing/2014/main" id="{00000000-0008-0000-0100-00003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xdr:rowOff>
    </xdr:from>
    <xdr:to>
      <xdr:col>116</xdr:col>
      <xdr:colOff>62864</xdr:colOff>
      <xdr:row>108</xdr:row>
      <xdr:rowOff>170906</xdr:rowOff>
    </xdr:to>
    <xdr:cxnSp macro="">
      <xdr:nvCxnSpPr>
        <xdr:cNvPr id="824" name="直線コネクタ 823">
          <a:extLst>
            <a:ext uri="{FF2B5EF4-FFF2-40B4-BE49-F238E27FC236}">
              <a16:creationId xmlns:a16="http://schemas.microsoft.com/office/drawing/2014/main" id="{00000000-0008-0000-0100-000038030000}"/>
            </a:ext>
          </a:extLst>
        </xdr:cNvPr>
        <xdr:cNvCxnSpPr/>
      </xdr:nvCxnSpPr>
      <xdr:spPr>
        <a:xfrm flipV="1">
          <a:off x="22160864" y="17146088"/>
          <a:ext cx="0" cy="154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3283</xdr:rowOff>
    </xdr:from>
    <xdr:ext cx="469744" cy="259045"/>
    <xdr:sp macro="" textlink="">
      <xdr:nvSpPr>
        <xdr:cNvPr id="825" name="【公民館】&#10;一人当たり面積最小値テキスト">
          <a:extLst>
            <a:ext uri="{FF2B5EF4-FFF2-40B4-BE49-F238E27FC236}">
              <a16:creationId xmlns:a16="http://schemas.microsoft.com/office/drawing/2014/main" id="{00000000-0008-0000-0100-000039030000}"/>
            </a:ext>
          </a:extLst>
        </xdr:cNvPr>
        <xdr:cNvSpPr txBox="1"/>
      </xdr:nvSpPr>
      <xdr:spPr>
        <a:xfrm>
          <a:off x="22199600" y="1869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170906</xdr:rowOff>
    </xdr:from>
    <xdr:to>
      <xdr:col>116</xdr:col>
      <xdr:colOff>152400</xdr:colOff>
      <xdr:row>108</xdr:row>
      <xdr:rowOff>170906</xdr:rowOff>
    </xdr:to>
    <xdr:cxnSp macro="">
      <xdr:nvCxnSpPr>
        <xdr:cNvPr id="826" name="直線コネクタ 825">
          <a:extLst>
            <a:ext uri="{FF2B5EF4-FFF2-40B4-BE49-F238E27FC236}">
              <a16:creationId xmlns:a16="http://schemas.microsoft.com/office/drawing/2014/main" id="{00000000-0008-0000-0100-00003A030000}"/>
            </a:ext>
          </a:extLst>
        </xdr:cNvPr>
        <xdr:cNvCxnSpPr/>
      </xdr:nvCxnSpPr>
      <xdr:spPr>
        <a:xfrm>
          <a:off x="22072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119215</xdr:rowOff>
    </xdr:from>
    <xdr:ext cx="469744" cy="259045"/>
    <xdr:sp macro="" textlink="">
      <xdr:nvSpPr>
        <xdr:cNvPr id="827" name="【公民館】&#10;一人当たり面積最大値テキスト">
          <a:extLst>
            <a:ext uri="{FF2B5EF4-FFF2-40B4-BE49-F238E27FC236}">
              <a16:creationId xmlns:a16="http://schemas.microsoft.com/office/drawing/2014/main" id="{00000000-0008-0000-0100-00003B030000}"/>
            </a:ext>
          </a:extLst>
        </xdr:cNvPr>
        <xdr:cNvSpPr txBox="1"/>
      </xdr:nvSpPr>
      <xdr:spPr>
        <a:xfrm>
          <a:off x="22199600" y="169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xdr:rowOff>
    </xdr:from>
    <xdr:to>
      <xdr:col>116</xdr:col>
      <xdr:colOff>152400</xdr:colOff>
      <xdr:row>100</xdr:row>
      <xdr:rowOff>1088</xdr:rowOff>
    </xdr:to>
    <xdr:cxnSp macro="">
      <xdr:nvCxnSpPr>
        <xdr:cNvPr id="828" name="直線コネクタ 827">
          <a:extLst>
            <a:ext uri="{FF2B5EF4-FFF2-40B4-BE49-F238E27FC236}">
              <a16:creationId xmlns:a16="http://schemas.microsoft.com/office/drawing/2014/main" id="{00000000-0008-0000-0100-00003C030000}"/>
            </a:ext>
          </a:extLst>
        </xdr:cNvPr>
        <xdr:cNvCxnSpPr/>
      </xdr:nvCxnSpPr>
      <xdr:spPr>
        <a:xfrm>
          <a:off x="22072600" y="1714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66239</xdr:rowOff>
    </xdr:from>
    <xdr:ext cx="469744" cy="259045"/>
    <xdr:sp macro="" textlink="">
      <xdr:nvSpPr>
        <xdr:cNvPr id="829" name="【公民館】&#10;一人当たり面積平均値テキスト">
          <a:extLst>
            <a:ext uri="{FF2B5EF4-FFF2-40B4-BE49-F238E27FC236}">
              <a16:creationId xmlns:a16="http://schemas.microsoft.com/office/drawing/2014/main" id="{00000000-0008-0000-0100-00003D030000}"/>
            </a:ext>
          </a:extLst>
        </xdr:cNvPr>
        <xdr:cNvSpPr txBox="1"/>
      </xdr:nvSpPr>
      <xdr:spPr>
        <a:xfrm>
          <a:off x="22199600" y="18239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830" name="フローチャート: 判断 829">
          <a:extLst>
            <a:ext uri="{FF2B5EF4-FFF2-40B4-BE49-F238E27FC236}">
              <a16:creationId xmlns:a16="http://schemas.microsoft.com/office/drawing/2014/main" id="{00000000-0008-0000-0100-00003E030000}"/>
            </a:ext>
          </a:extLst>
        </xdr:cNvPr>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40095</xdr:rowOff>
    </xdr:from>
    <xdr:to>
      <xdr:col>112</xdr:col>
      <xdr:colOff>38100</xdr:colOff>
      <xdr:row>107</xdr:row>
      <xdr:rowOff>141695</xdr:rowOff>
    </xdr:to>
    <xdr:sp macro="" textlink="">
      <xdr:nvSpPr>
        <xdr:cNvPr id="831" name="フローチャート: 判断 830">
          <a:extLst>
            <a:ext uri="{FF2B5EF4-FFF2-40B4-BE49-F238E27FC236}">
              <a16:creationId xmlns:a16="http://schemas.microsoft.com/office/drawing/2014/main" id="{00000000-0008-0000-0100-00003F030000}"/>
            </a:ext>
          </a:extLst>
        </xdr:cNvPr>
        <xdr:cNvSpPr/>
      </xdr:nvSpPr>
      <xdr:spPr>
        <a:xfrm>
          <a:off x="21272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832" name="フローチャート: 判断 831">
          <a:extLst>
            <a:ext uri="{FF2B5EF4-FFF2-40B4-BE49-F238E27FC236}">
              <a16:creationId xmlns:a16="http://schemas.microsoft.com/office/drawing/2014/main" id="{00000000-0008-0000-0100-000040030000}"/>
            </a:ext>
          </a:extLst>
        </xdr:cNvPr>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66221</xdr:rowOff>
    </xdr:from>
    <xdr:to>
      <xdr:col>102</xdr:col>
      <xdr:colOff>165100</xdr:colOff>
      <xdr:row>107</xdr:row>
      <xdr:rowOff>167821</xdr:rowOff>
    </xdr:to>
    <xdr:sp macro="" textlink="">
      <xdr:nvSpPr>
        <xdr:cNvPr id="833" name="フローチャート: 判断 832">
          <a:extLst>
            <a:ext uri="{FF2B5EF4-FFF2-40B4-BE49-F238E27FC236}">
              <a16:creationId xmlns:a16="http://schemas.microsoft.com/office/drawing/2014/main" id="{00000000-0008-0000-0100-000041030000}"/>
            </a:ext>
          </a:extLst>
        </xdr:cNvPr>
        <xdr:cNvSpPr/>
      </xdr:nvSpPr>
      <xdr:spPr>
        <a:xfrm>
          <a:off x="19494500" y="1841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49893</xdr:rowOff>
    </xdr:from>
    <xdr:to>
      <xdr:col>98</xdr:col>
      <xdr:colOff>38100</xdr:colOff>
      <xdr:row>107</xdr:row>
      <xdr:rowOff>151493</xdr:rowOff>
    </xdr:to>
    <xdr:sp macro="" textlink="">
      <xdr:nvSpPr>
        <xdr:cNvPr id="834" name="フローチャート: 判断 833">
          <a:extLst>
            <a:ext uri="{FF2B5EF4-FFF2-40B4-BE49-F238E27FC236}">
              <a16:creationId xmlns:a16="http://schemas.microsoft.com/office/drawing/2014/main" id="{00000000-0008-0000-0100-000042030000}"/>
            </a:ext>
          </a:extLst>
        </xdr:cNvPr>
        <xdr:cNvSpPr/>
      </xdr:nvSpPr>
      <xdr:spPr>
        <a:xfrm>
          <a:off x="18605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100-000043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100-000044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100-000045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100-000046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100-000047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134801</xdr:rowOff>
    </xdr:from>
    <xdr:to>
      <xdr:col>116</xdr:col>
      <xdr:colOff>114300</xdr:colOff>
      <xdr:row>108</xdr:row>
      <xdr:rowOff>64951</xdr:rowOff>
    </xdr:to>
    <xdr:sp macro="" textlink="">
      <xdr:nvSpPr>
        <xdr:cNvPr id="840" name="楕円 839">
          <a:extLst>
            <a:ext uri="{FF2B5EF4-FFF2-40B4-BE49-F238E27FC236}">
              <a16:creationId xmlns:a16="http://schemas.microsoft.com/office/drawing/2014/main" id="{00000000-0008-0000-0100-000048030000}"/>
            </a:ext>
          </a:extLst>
        </xdr:cNvPr>
        <xdr:cNvSpPr/>
      </xdr:nvSpPr>
      <xdr:spPr>
        <a:xfrm>
          <a:off x="221107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113228</xdr:rowOff>
    </xdr:from>
    <xdr:ext cx="469744" cy="259045"/>
    <xdr:sp macro="" textlink="">
      <xdr:nvSpPr>
        <xdr:cNvPr id="841" name="【公民館】&#10;一人当たり面積該当値テキスト">
          <a:extLst>
            <a:ext uri="{FF2B5EF4-FFF2-40B4-BE49-F238E27FC236}">
              <a16:creationId xmlns:a16="http://schemas.microsoft.com/office/drawing/2014/main" id="{00000000-0008-0000-0100-000049030000}"/>
            </a:ext>
          </a:extLst>
        </xdr:cNvPr>
        <xdr:cNvSpPr txBox="1"/>
      </xdr:nvSpPr>
      <xdr:spPr>
        <a:xfrm>
          <a:off x="22199600" y="1845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138068</xdr:rowOff>
    </xdr:from>
    <xdr:to>
      <xdr:col>112</xdr:col>
      <xdr:colOff>38100</xdr:colOff>
      <xdr:row>108</xdr:row>
      <xdr:rowOff>68218</xdr:rowOff>
    </xdr:to>
    <xdr:sp macro="" textlink="">
      <xdr:nvSpPr>
        <xdr:cNvPr id="842" name="楕円 841">
          <a:extLst>
            <a:ext uri="{FF2B5EF4-FFF2-40B4-BE49-F238E27FC236}">
              <a16:creationId xmlns:a16="http://schemas.microsoft.com/office/drawing/2014/main" id="{00000000-0008-0000-0100-00004A030000}"/>
            </a:ext>
          </a:extLst>
        </xdr:cNvPr>
        <xdr:cNvSpPr/>
      </xdr:nvSpPr>
      <xdr:spPr>
        <a:xfrm>
          <a:off x="21272500" y="184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14151</xdr:rowOff>
    </xdr:from>
    <xdr:to>
      <xdr:col>116</xdr:col>
      <xdr:colOff>63500</xdr:colOff>
      <xdr:row>108</xdr:row>
      <xdr:rowOff>17418</xdr:rowOff>
    </xdr:to>
    <xdr:cxnSp macro="">
      <xdr:nvCxnSpPr>
        <xdr:cNvPr id="843" name="直線コネクタ 842">
          <a:extLst>
            <a:ext uri="{FF2B5EF4-FFF2-40B4-BE49-F238E27FC236}">
              <a16:creationId xmlns:a16="http://schemas.microsoft.com/office/drawing/2014/main" id="{00000000-0008-0000-0100-00004B030000}"/>
            </a:ext>
          </a:extLst>
        </xdr:cNvPr>
        <xdr:cNvCxnSpPr/>
      </xdr:nvCxnSpPr>
      <xdr:spPr>
        <a:xfrm flipV="1">
          <a:off x="21323300" y="18530751"/>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138068</xdr:rowOff>
    </xdr:from>
    <xdr:to>
      <xdr:col>107</xdr:col>
      <xdr:colOff>101600</xdr:colOff>
      <xdr:row>108</xdr:row>
      <xdr:rowOff>68218</xdr:rowOff>
    </xdr:to>
    <xdr:sp macro="" textlink="">
      <xdr:nvSpPr>
        <xdr:cNvPr id="844" name="楕円 843">
          <a:extLst>
            <a:ext uri="{FF2B5EF4-FFF2-40B4-BE49-F238E27FC236}">
              <a16:creationId xmlns:a16="http://schemas.microsoft.com/office/drawing/2014/main" id="{00000000-0008-0000-0100-00004C030000}"/>
            </a:ext>
          </a:extLst>
        </xdr:cNvPr>
        <xdr:cNvSpPr/>
      </xdr:nvSpPr>
      <xdr:spPr>
        <a:xfrm>
          <a:off x="20383500" y="184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17418</xdr:rowOff>
    </xdr:from>
    <xdr:to>
      <xdr:col>111</xdr:col>
      <xdr:colOff>177800</xdr:colOff>
      <xdr:row>108</xdr:row>
      <xdr:rowOff>17418</xdr:rowOff>
    </xdr:to>
    <xdr:cxnSp macro="">
      <xdr:nvCxnSpPr>
        <xdr:cNvPr id="845" name="直線コネクタ 844">
          <a:extLst>
            <a:ext uri="{FF2B5EF4-FFF2-40B4-BE49-F238E27FC236}">
              <a16:creationId xmlns:a16="http://schemas.microsoft.com/office/drawing/2014/main" id="{00000000-0008-0000-0100-00004D030000}"/>
            </a:ext>
          </a:extLst>
        </xdr:cNvPr>
        <xdr:cNvCxnSpPr/>
      </xdr:nvCxnSpPr>
      <xdr:spPr>
        <a:xfrm>
          <a:off x="20434300" y="185340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141332</xdr:rowOff>
    </xdr:from>
    <xdr:to>
      <xdr:col>102</xdr:col>
      <xdr:colOff>165100</xdr:colOff>
      <xdr:row>108</xdr:row>
      <xdr:rowOff>71482</xdr:rowOff>
    </xdr:to>
    <xdr:sp macro="" textlink="">
      <xdr:nvSpPr>
        <xdr:cNvPr id="846" name="楕円 845">
          <a:extLst>
            <a:ext uri="{FF2B5EF4-FFF2-40B4-BE49-F238E27FC236}">
              <a16:creationId xmlns:a16="http://schemas.microsoft.com/office/drawing/2014/main" id="{00000000-0008-0000-0100-00004E030000}"/>
            </a:ext>
          </a:extLst>
        </xdr:cNvPr>
        <xdr:cNvSpPr/>
      </xdr:nvSpPr>
      <xdr:spPr>
        <a:xfrm>
          <a:off x="194945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17418</xdr:rowOff>
    </xdr:from>
    <xdr:to>
      <xdr:col>107</xdr:col>
      <xdr:colOff>50800</xdr:colOff>
      <xdr:row>108</xdr:row>
      <xdr:rowOff>20682</xdr:rowOff>
    </xdr:to>
    <xdr:cxnSp macro="">
      <xdr:nvCxnSpPr>
        <xdr:cNvPr id="847" name="直線コネクタ 846">
          <a:extLst>
            <a:ext uri="{FF2B5EF4-FFF2-40B4-BE49-F238E27FC236}">
              <a16:creationId xmlns:a16="http://schemas.microsoft.com/office/drawing/2014/main" id="{00000000-0008-0000-0100-00004F030000}"/>
            </a:ext>
          </a:extLst>
        </xdr:cNvPr>
        <xdr:cNvCxnSpPr/>
      </xdr:nvCxnSpPr>
      <xdr:spPr>
        <a:xfrm flipV="1">
          <a:off x="19545300" y="18534018"/>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141332</xdr:rowOff>
    </xdr:from>
    <xdr:to>
      <xdr:col>98</xdr:col>
      <xdr:colOff>38100</xdr:colOff>
      <xdr:row>108</xdr:row>
      <xdr:rowOff>71482</xdr:rowOff>
    </xdr:to>
    <xdr:sp macro="" textlink="">
      <xdr:nvSpPr>
        <xdr:cNvPr id="848" name="楕円 847">
          <a:extLst>
            <a:ext uri="{FF2B5EF4-FFF2-40B4-BE49-F238E27FC236}">
              <a16:creationId xmlns:a16="http://schemas.microsoft.com/office/drawing/2014/main" id="{00000000-0008-0000-0100-000050030000}"/>
            </a:ext>
          </a:extLst>
        </xdr:cNvPr>
        <xdr:cNvSpPr/>
      </xdr:nvSpPr>
      <xdr:spPr>
        <a:xfrm>
          <a:off x="186055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20682</xdr:rowOff>
    </xdr:from>
    <xdr:to>
      <xdr:col>102</xdr:col>
      <xdr:colOff>114300</xdr:colOff>
      <xdr:row>108</xdr:row>
      <xdr:rowOff>20682</xdr:rowOff>
    </xdr:to>
    <xdr:cxnSp macro="">
      <xdr:nvCxnSpPr>
        <xdr:cNvPr id="849" name="直線コネクタ 848">
          <a:extLst>
            <a:ext uri="{FF2B5EF4-FFF2-40B4-BE49-F238E27FC236}">
              <a16:creationId xmlns:a16="http://schemas.microsoft.com/office/drawing/2014/main" id="{00000000-0008-0000-0100-000051030000}"/>
            </a:ext>
          </a:extLst>
        </xdr:cNvPr>
        <xdr:cNvCxnSpPr/>
      </xdr:nvCxnSpPr>
      <xdr:spPr>
        <a:xfrm>
          <a:off x="18656300" y="185372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158222</xdr:rowOff>
    </xdr:from>
    <xdr:ext cx="469744" cy="259045"/>
    <xdr:sp macro="" textlink="">
      <xdr:nvSpPr>
        <xdr:cNvPr id="850" name="n_1aveValue【公民館】&#10;一人当たり面積">
          <a:extLst>
            <a:ext uri="{FF2B5EF4-FFF2-40B4-BE49-F238E27FC236}">
              <a16:creationId xmlns:a16="http://schemas.microsoft.com/office/drawing/2014/main" id="{00000000-0008-0000-0100-000052030000}"/>
            </a:ext>
          </a:extLst>
        </xdr:cNvPr>
        <xdr:cNvSpPr txBox="1"/>
      </xdr:nvSpPr>
      <xdr:spPr>
        <a:xfrm>
          <a:off x="210757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851" name="n_2aveValue【公民館】&#10;一人当たり面積">
          <a:extLst>
            <a:ext uri="{FF2B5EF4-FFF2-40B4-BE49-F238E27FC236}">
              <a16:creationId xmlns:a16="http://schemas.microsoft.com/office/drawing/2014/main" id="{00000000-0008-0000-0100-000053030000}"/>
            </a:ext>
          </a:extLst>
        </xdr:cNvPr>
        <xdr:cNvSpPr txBox="1"/>
      </xdr:nvSpPr>
      <xdr:spPr>
        <a:xfrm>
          <a:off x="20199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12898</xdr:rowOff>
    </xdr:from>
    <xdr:ext cx="469744" cy="259045"/>
    <xdr:sp macro="" textlink="">
      <xdr:nvSpPr>
        <xdr:cNvPr id="852" name="n_3aveValue【公民館】&#10;一人当たり面積">
          <a:extLst>
            <a:ext uri="{FF2B5EF4-FFF2-40B4-BE49-F238E27FC236}">
              <a16:creationId xmlns:a16="http://schemas.microsoft.com/office/drawing/2014/main" id="{00000000-0008-0000-0100-000054030000}"/>
            </a:ext>
          </a:extLst>
        </xdr:cNvPr>
        <xdr:cNvSpPr txBox="1"/>
      </xdr:nvSpPr>
      <xdr:spPr>
        <a:xfrm>
          <a:off x="19310427" y="1818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168020</xdr:rowOff>
    </xdr:from>
    <xdr:ext cx="469744" cy="259045"/>
    <xdr:sp macro="" textlink="">
      <xdr:nvSpPr>
        <xdr:cNvPr id="853" name="n_4aveValue【公民館】&#10;一人当たり面積">
          <a:extLst>
            <a:ext uri="{FF2B5EF4-FFF2-40B4-BE49-F238E27FC236}">
              <a16:creationId xmlns:a16="http://schemas.microsoft.com/office/drawing/2014/main" id="{00000000-0008-0000-0100-000055030000}"/>
            </a:ext>
          </a:extLst>
        </xdr:cNvPr>
        <xdr:cNvSpPr txBox="1"/>
      </xdr:nvSpPr>
      <xdr:spPr>
        <a:xfrm>
          <a:off x="184214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59345</xdr:rowOff>
    </xdr:from>
    <xdr:ext cx="469744" cy="259045"/>
    <xdr:sp macro="" textlink="">
      <xdr:nvSpPr>
        <xdr:cNvPr id="854" name="n_1mainValue【公民館】&#10;一人当たり面積">
          <a:extLst>
            <a:ext uri="{FF2B5EF4-FFF2-40B4-BE49-F238E27FC236}">
              <a16:creationId xmlns:a16="http://schemas.microsoft.com/office/drawing/2014/main" id="{00000000-0008-0000-0100-000056030000}"/>
            </a:ext>
          </a:extLst>
        </xdr:cNvPr>
        <xdr:cNvSpPr txBox="1"/>
      </xdr:nvSpPr>
      <xdr:spPr>
        <a:xfrm>
          <a:off x="21075727" y="1857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59345</xdr:rowOff>
    </xdr:from>
    <xdr:ext cx="469744" cy="259045"/>
    <xdr:sp macro="" textlink="">
      <xdr:nvSpPr>
        <xdr:cNvPr id="855" name="n_2mainValue【公民館】&#10;一人当たり面積">
          <a:extLst>
            <a:ext uri="{FF2B5EF4-FFF2-40B4-BE49-F238E27FC236}">
              <a16:creationId xmlns:a16="http://schemas.microsoft.com/office/drawing/2014/main" id="{00000000-0008-0000-0100-000057030000}"/>
            </a:ext>
          </a:extLst>
        </xdr:cNvPr>
        <xdr:cNvSpPr txBox="1"/>
      </xdr:nvSpPr>
      <xdr:spPr>
        <a:xfrm>
          <a:off x="20199427" y="1857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62609</xdr:rowOff>
    </xdr:from>
    <xdr:ext cx="469744" cy="259045"/>
    <xdr:sp macro="" textlink="">
      <xdr:nvSpPr>
        <xdr:cNvPr id="856" name="n_3mainValue【公民館】&#10;一人当たり面積">
          <a:extLst>
            <a:ext uri="{FF2B5EF4-FFF2-40B4-BE49-F238E27FC236}">
              <a16:creationId xmlns:a16="http://schemas.microsoft.com/office/drawing/2014/main" id="{00000000-0008-0000-0100-000058030000}"/>
            </a:ext>
          </a:extLst>
        </xdr:cNvPr>
        <xdr:cNvSpPr txBox="1"/>
      </xdr:nvSpPr>
      <xdr:spPr>
        <a:xfrm>
          <a:off x="19310427" y="1857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62609</xdr:rowOff>
    </xdr:from>
    <xdr:ext cx="469744" cy="259045"/>
    <xdr:sp macro="" textlink="">
      <xdr:nvSpPr>
        <xdr:cNvPr id="857" name="n_4mainValue【公民館】&#10;一人当たり面積">
          <a:extLst>
            <a:ext uri="{FF2B5EF4-FFF2-40B4-BE49-F238E27FC236}">
              <a16:creationId xmlns:a16="http://schemas.microsoft.com/office/drawing/2014/main" id="{00000000-0008-0000-0100-000059030000}"/>
            </a:ext>
          </a:extLst>
        </xdr:cNvPr>
        <xdr:cNvSpPr txBox="1"/>
      </xdr:nvSpPr>
      <xdr:spPr>
        <a:xfrm>
          <a:off x="18421427" y="1857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00000000-0008-0000-0100-00005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00000000-0008-0000-0100-00005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00000000-0008-0000-0100-00005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ほとんどの施設において、有形固定資産減価償却率が類似団体内平均値を上回っている。これは、昭和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年代後半から昭和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かけて整備してきた公共施設等の多くが老朽化しているためであるが、学校施設については、中学校の建替えや小学校の空調設備整備等により類似団体内平均値と同水準となっている。また、児童館については、中学校との複合化により更新したため、類似団体内平均値を大幅に下回っている。</a:t>
          </a:r>
        </a:p>
        <a:p>
          <a:r>
            <a:rPr kumimoji="1" lang="ja-JP" altLang="en-US" sz="1300">
              <a:latin typeface="ＭＳ Ｐゴシック" panose="020B0600070205080204" pitchFamily="50" charset="-128"/>
              <a:ea typeface="ＭＳ Ｐゴシック" panose="020B0600070205080204" pitchFamily="50" charset="-128"/>
            </a:rPr>
            <a:t>　一人当たり面積等については、概ね類似団体内平均値を下回っており、必要以上の施設等を保有していないことが示される。</a:t>
          </a:r>
        </a:p>
        <a:p>
          <a:r>
            <a:rPr kumimoji="1" lang="ja-JP" altLang="en-US" sz="1300">
              <a:latin typeface="ＭＳ Ｐゴシック" panose="020B0600070205080204" pitchFamily="50" charset="-128"/>
              <a:ea typeface="ＭＳ Ｐゴシック" panose="020B0600070205080204" pitchFamily="50" charset="-128"/>
            </a:rPr>
            <a:t>　今後も、公共施設等最適化推進基本計画、同実施計画及び個別施設計画に基づき施設の集約化・複合化を進めるなど、公共施設等の適正管理に努める。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61,149
60,384
48.98
30,600,157
30,215,391
384,231
13,615,320
28,254,398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41</xdr:row>
      <xdr:rowOff>126819</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758543"/>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130646</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16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126819</xdr:rowOff>
    </xdr:from>
    <xdr:to>
      <xdr:col>24</xdr:col>
      <xdr:colOff>152400</xdr:colOff>
      <xdr:row>41</xdr:row>
      <xdr:rowOff>126819</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15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77669</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2498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54792</xdr:rowOff>
    </xdr:from>
    <xdr:to>
      <xdr:col>24</xdr:col>
      <xdr:colOff>114300</xdr:colOff>
      <xdr:row>37</xdr:row>
      <xdr:rowOff>156392</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30299</xdr:rowOff>
    </xdr:from>
    <xdr:to>
      <xdr:col>20</xdr:col>
      <xdr:colOff>38100</xdr:colOff>
      <xdr:row>37</xdr:row>
      <xdr:rowOff>131899</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165826</xdr:rowOff>
    </xdr:from>
    <xdr:to>
      <xdr:col>15</xdr:col>
      <xdr:colOff>101600</xdr:colOff>
      <xdr:row>37</xdr:row>
      <xdr:rowOff>95976</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146231</xdr:rowOff>
    </xdr:from>
    <xdr:to>
      <xdr:col>10</xdr:col>
      <xdr:colOff>165100</xdr:colOff>
      <xdr:row>37</xdr:row>
      <xdr:rowOff>76381</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4173</xdr:rowOff>
    </xdr:from>
    <xdr:to>
      <xdr:col>6</xdr:col>
      <xdr:colOff>38100</xdr:colOff>
      <xdr:row>37</xdr:row>
      <xdr:rowOff>105773</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74385</xdr:rowOff>
    </xdr:from>
    <xdr:to>
      <xdr:col>24</xdr:col>
      <xdr:colOff>114300</xdr:colOff>
      <xdr:row>41</xdr:row>
      <xdr:rowOff>4535</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9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52812</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91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38463</xdr:rowOff>
    </xdr:from>
    <xdr:to>
      <xdr:col>20</xdr:col>
      <xdr:colOff>38100</xdr:colOff>
      <xdr:row>40</xdr:row>
      <xdr:rowOff>140063</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89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89263</xdr:rowOff>
    </xdr:from>
    <xdr:to>
      <xdr:col>24</xdr:col>
      <xdr:colOff>63500</xdr:colOff>
      <xdr:row>40</xdr:row>
      <xdr:rowOff>125185</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947263"/>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2540</xdr:rowOff>
    </xdr:from>
    <xdr:to>
      <xdr:col>15</xdr:col>
      <xdr:colOff>101600</xdr:colOff>
      <xdr:row>40</xdr:row>
      <xdr:rowOff>104140</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53340</xdr:rowOff>
    </xdr:from>
    <xdr:to>
      <xdr:col>19</xdr:col>
      <xdr:colOff>177800</xdr:colOff>
      <xdr:row>40</xdr:row>
      <xdr:rowOff>89263</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91134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138067</xdr:rowOff>
    </xdr:from>
    <xdr:to>
      <xdr:col>10</xdr:col>
      <xdr:colOff>165100</xdr:colOff>
      <xdr:row>40</xdr:row>
      <xdr:rowOff>68217</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8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17417</xdr:rowOff>
    </xdr:from>
    <xdr:to>
      <xdr:col>15</xdr:col>
      <xdr:colOff>50800</xdr:colOff>
      <xdr:row>40</xdr:row>
      <xdr:rowOff>53340</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87541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103777</xdr:rowOff>
    </xdr:from>
    <xdr:to>
      <xdr:col>6</xdr:col>
      <xdr:colOff>38100</xdr:colOff>
      <xdr:row>40</xdr:row>
      <xdr:rowOff>33927</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79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154577</xdr:rowOff>
    </xdr:from>
    <xdr:to>
      <xdr:col>10</xdr:col>
      <xdr:colOff>114300</xdr:colOff>
      <xdr:row>40</xdr:row>
      <xdr:rowOff>17417</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84112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148426</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112503</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92908</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122300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131190</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98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95267</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59344</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91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25054</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88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00000000-0008-0000-0200-00006E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24765</xdr:rowOff>
    </xdr:from>
    <xdr:to>
      <xdr:col>54</xdr:col>
      <xdr:colOff>189865</xdr:colOff>
      <xdr:row>41</xdr:row>
      <xdr:rowOff>7620</xdr:rowOff>
    </xdr:to>
    <xdr:cxnSp macro="">
      <xdr:nvCxnSpPr>
        <xdr:cNvPr id="111" name="直線コネクタ 110">
          <a:extLst>
            <a:ext uri="{FF2B5EF4-FFF2-40B4-BE49-F238E27FC236}">
              <a16:creationId xmlns:a16="http://schemas.microsoft.com/office/drawing/2014/main" id="{00000000-0008-0000-0200-00006F000000}"/>
            </a:ext>
          </a:extLst>
        </xdr:cNvPr>
        <xdr:cNvCxnSpPr/>
      </xdr:nvCxnSpPr>
      <xdr:spPr>
        <a:xfrm flipV="1">
          <a:off x="10476865" y="585406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a:extLst>
            <a:ext uri="{FF2B5EF4-FFF2-40B4-BE49-F238E27FC236}">
              <a16:creationId xmlns:a16="http://schemas.microsoft.com/office/drawing/2014/main" id="{00000000-0008-0000-0200-000070000000}"/>
            </a:ext>
          </a:extLst>
        </xdr:cNvPr>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142892</xdr:rowOff>
    </xdr:from>
    <xdr:ext cx="469744" cy="259045"/>
    <xdr:sp macro="" textlink="">
      <xdr:nvSpPr>
        <xdr:cNvPr id="114" name="【図書館】&#10;一人当たり面積最大値テキスト">
          <a:extLst>
            <a:ext uri="{FF2B5EF4-FFF2-40B4-BE49-F238E27FC236}">
              <a16:creationId xmlns:a16="http://schemas.microsoft.com/office/drawing/2014/main" id="{00000000-0008-0000-0200-000072000000}"/>
            </a:ext>
          </a:extLst>
        </xdr:cNvPr>
        <xdr:cNvSpPr txBox="1"/>
      </xdr:nvSpPr>
      <xdr:spPr>
        <a:xfrm>
          <a:off x="10515600" y="562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24765</xdr:rowOff>
    </xdr:from>
    <xdr:to>
      <xdr:col>55</xdr:col>
      <xdr:colOff>88900</xdr:colOff>
      <xdr:row>34</xdr:row>
      <xdr:rowOff>24765</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93997</xdr:rowOff>
    </xdr:from>
    <xdr:ext cx="469744" cy="259045"/>
    <xdr:sp macro="" textlink="">
      <xdr:nvSpPr>
        <xdr:cNvPr id="116" name="【図書館】&#10;一人当たり面積平均値テキスト">
          <a:extLst>
            <a:ext uri="{FF2B5EF4-FFF2-40B4-BE49-F238E27FC236}">
              <a16:creationId xmlns:a16="http://schemas.microsoft.com/office/drawing/2014/main" id="{00000000-0008-0000-0200-000074000000}"/>
            </a:ext>
          </a:extLst>
        </xdr:cNvPr>
        <xdr:cNvSpPr txBox="1"/>
      </xdr:nvSpPr>
      <xdr:spPr>
        <a:xfrm>
          <a:off x="10515600" y="660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71120</xdr:rowOff>
    </xdr:from>
    <xdr:to>
      <xdr:col>55</xdr:col>
      <xdr:colOff>50800</xdr:colOff>
      <xdr:row>40</xdr:row>
      <xdr:rowOff>1270</xdr:rowOff>
    </xdr:to>
    <xdr:sp macro="" textlink="">
      <xdr:nvSpPr>
        <xdr:cNvPr id="117" name="フローチャート: 判断 116">
          <a:extLst>
            <a:ext uri="{FF2B5EF4-FFF2-40B4-BE49-F238E27FC236}">
              <a16:creationId xmlns:a16="http://schemas.microsoft.com/office/drawing/2014/main" id="{00000000-0008-0000-0200-000075000000}"/>
            </a:ext>
          </a:extLst>
        </xdr:cNvPr>
        <xdr:cNvSpPr/>
      </xdr:nvSpPr>
      <xdr:spPr>
        <a:xfrm>
          <a:off x="10426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8" name="フローチャート: 判断 117">
          <a:extLst>
            <a:ext uri="{FF2B5EF4-FFF2-40B4-BE49-F238E27FC236}">
              <a16:creationId xmlns:a16="http://schemas.microsoft.com/office/drawing/2014/main" id="{00000000-0008-0000-0200-000076000000}"/>
            </a:ext>
          </a:extLst>
        </xdr:cNvPr>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93980</xdr:rowOff>
    </xdr:from>
    <xdr:to>
      <xdr:col>36</xdr:col>
      <xdr:colOff>165100</xdr:colOff>
      <xdr:row>40</xdr:row>
      <xdr:rowOff>24130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6921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145415</xdr:rowOff>
    </xdr:from>
    <xdr:to>
      <xdr:col>55</xdr:col>
      <xdr:colOff>50800</xdr:colOff>
      <xdr:row>40</xdr:row>
      <xdr:rowOff>75565</xdr:rowOff>
    </xdr:to>
    <xdr:sp macro="" textlink="">
      <xdr:nvSpPr>
        <xdr:cNvPr id="127" name="楕円 126">
          <a:extLst>
            <a:ext uri="{FF2B5EF4-FFF2-40B4-BE49-F238E27FC236}">
              <a16:creationId xmlns:a16="http://schemas.microsoft.com/office/drawing/2014/main" id="{00000000-0008-0000-0200-00007F000000}"/>
            </a:ext>
          </a:extLst>
        </xdr:cNvPr>
        <xdr:cNvSpPr/>
      </xdr:nvSpPr>
      <xdr:spPr>
        <a:xfrm>
          <a:off x="10426700" y="68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123842</xdr:rowOff>
    </xdr:from>
    <xdr:ext cx="469744" cy="259045"/>
    <xdr:sp macro="" textlink="">
      <xdr:nvSpPr>
        <xdr:cNvPr id="128" name="【図書館】&#10;一人当たり面積該当値テキスト">
          <a:extLst>
            <a:ext uri="{FF2B5EF4-FFF2-40B4-BE49-F238E27FC236}">
              <a16:creationId xmlns:a16="http://schemas.microsoft.com/office/drawing/2014/main" id="{00000000-0008-0000-0200-000080000000}"/>
            </a:ext>
          </a:extLst>
        </xdr:cNvPr>
        <xdr:cNvSpPr txBox="1"/>
      </xdr:nvSpPr>
      <xdr:spPr>
        <a:xfrm>
          <a:off x="10515600" y="681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151130</xdr:rowOff>
    </xdr:from>
    <xdr:to>
      <xdr:col>50</xdr:col>
      <xdr:colOff>165100</xdr:colOff>
      <xdr:row>40</xdr:row>
      <xdr:rowOff>81280</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9588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24765</xdr:rowOff>
    </xdr:from>
    <xdr:to>
      <xdr:col>55</xdr:col>
      <xdr:colOff>0</xdr:colOff>
      <xdr:row>40</xdr:row>
      <xdr:rowOff>30480</xdr:rowOff>
    </xdr:to>
    <xdr:cxnSp macro="">
      <xdr:nvCxnSpPr>
        <xdr:cNvPr id="130" name="直線コネクタ 129">
          <a:extLst>
            <a:ext uri="{FF2B5EF4-FFF2-40B4-BE49-F238E27FC236}">
              <a16:creationId xmlns:a16="http://schemas.microsoft.com/office/drawing/2014/main" id="{00000000-0008-0000-0200-000082000000}"/>
            </a:ext>
          </a:extLst>
        </xdr:cNvPr>
        <xdr:cNvCxnSpPr/>
      </xdr:nvCxnSpPr>
      <xdr:spPr>
        <a:xfrm flipV="1">
          <a:off x="9639300" y="688276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151130</xdr:rowOff>
    </xdr:from>
    <xdr:to>
      <xdr:col>46</xdr:col>
      <xdr:colOff>38100</xdr:colOff>
      <xdr:row>40</xdr:row>
      <xdr:rowOff>81280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8699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30480</xdr:rowOff>
    </xdr:from>
    <xdr:to>
      <xdr:col>50</xdr:col>
      <xdr:colOff>114300</xdr:colOff>
      <xdr:row>40</xdr:row>
      <xdr:rowOff>30480</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a:off x="8750300" y="688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151130</xdr:rowOff>
    </xdr:from>
    <xdr:to>
      <xdr:col>41</xdr:col>
      <xdr:colOff>101600</xdr:colOff>
      <xdr:row>40</xdr:row>
      <xdr:rowOff>81280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7810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30480</xdr:rowOff>
    </xdr:from>
    <xdr:to>
      <xdr:col>45</xdr:col>
      <xdr:colOff>177800</xdr:colOff>
      <xdr:row>40</xdr:row>
      <xdr:rowOff>30480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7861300" y="688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151130</xdr:rowOff>
    </xdr:from>
    <xdr:to>
      <xdr:col>36</xdr:col>
      <xdr:colOff>165100</xdr:colOff>
      <xdr:row>40</xdr:row>
      <xdr:rowOff>81280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6921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30480</xdr:rowOff>
    </xdr:from>
    <xdr:to>
      <xdr:col>41</xdr:col>
      <xdr:colOff>50800</xdr:colOff>
      <xdr:row>40</xdr:row>
      <xdr:rowOff>30480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6972300" y="688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23512</xdr:rowOff>
    </xdr:from>
    <xdr:ext cx="469744" cy="259045"/>
    <xdr:sp macro="" textlink="">
      <xdr:nvSpPr>
        <xdr:cNvPr id="137" name="n_1aveValue【図書館】&#10;一人当たり面積">
          <a:extLst>
            <a:ext uri="{FF2B5EF4-FFF2-40B4-BE49-F238E27FC236}">
              <a16:creationId xmlns:a16="http://schemas.microsoft.com/office/drawing/2014/main" id="{00000000-0008-0000-0200-000089000000}"/>
            </a:ext>
          </a:extLst>
        </xdr:cNvPr>
        <xdr:cNvSpPr txBox="1"/>
      </xdr:nvSpPr>
      <xdr:spPr>
        <a:xfrm>
          <a:off x="93917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23512</xdr:rowOff>
    </xdr:from>
    <xdr:ext cx="469744" cy="259045"/>
    <xdr:sp macro="" textlink="">
      <xdr:nvSpPr>
        <xdr:cNvPr id="138" name="n_2aveValue【図書館】&#10;一人当たり面積">
          <a:extLst>
            <a:ext uri="{FF2B5EF4-FFF2-40B4-BE49-F238E27FC236}">
              <a16:creationId xmlns:a16="http://schemas.microsoft.com/office/drawing/2014/main" id="{00000000-0008-0000-0200-00008A000000}"/>
            </a:ext>
          </a:extLst>
        </xdr:cNvPr>
        <xdr:cNvSpPr txBox="1"/>
      </xdr:nvSpPr>
      <xdr:spPr>
        <a:xfrm>
          <a:off x="8515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23512</xdr:rowOff>
    </xdr:from>
    <xdr:ext cx="469744" cy="259045"/>
    <xdr:sp macro="" textlink="">
      <xdr:nvSpPr>
        <xdr:cNvPr id="139" name="n_3aveValue【図書館】&#10;一人当たり面積">
          <a:extLst>
            <a:ext uri="{FF2B5EF4-FFF2-40B4-BE49-F238E27FC236}">
              <a16:creationId xmlns:a16="http://schemas.microsoft.com/office/drawing/2014/main" id="{00000000-0008-0000-0200-00008B000000}"/>
            </a:ext>
          </a:extLst>
        </xdr:cNvPr>
        <xdr:cNvSpPr txBox="1"/>
      </xdr:nvSpPr>
      <xdr:spPr>
        <a:xfrm>
          <a:off x="7626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40657</xdr:rowOff>
    </xdr:from>
    <xdr:ext cx="469744" cy="259045"/>
    <xdr:sp macro="" textlink="">
      <xdr:nvSpPr>
        <xdr:cNvPr id="140" name="n_4aveValue【図書館】&#10;一人当たり面積">
          <a:extLst>
            <a:ext uri="{FF2B5EF4-FFF2-40B4-BE49-F238E27FC236}">
              <a16:creationId xmlns:a16="http://schemas.microsoft.com/office/drawing/2014/main" id="{00000000-0008-0000-0200-00008C000000}"/>
            </a:ext>
          </a:extLst>
        </xdr:cNvPr>
        <xdr:cNvSpPr txBox="1"/>
      </xdr:nvSpPr>
      <xdr:spPr>
        <a:xfrm>
          <a:off x="6737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72407</xdr:rowOff>
    </xdr:from>
    <xdr:ext cx="469744" cy="259045"/>
    <xdr:sp macro="" textlink="">
      <xdr:nvSpPr>
        <xdr:cNvPr id="141" name="n_1mainValue【図書館】&#10;一人当たり面積">
          <a:extLst>
            <a:ext uri="{FF2B5EF4-FFF2-40B4-BE49-F238E27FC236}">
              <a16:creationId xmlns:a16="http://schemas.microsoft.com/office/drawing/2014/main" id="{00000000-0008-0000-0200-00008D000000}"/>
            </a:ext>
          </a:extLst>
        </xdr:cNvPr>
        <xdr:cNvSpPr txBox="1"/>
      </xdr:nvSpPr>
      <xdr:spPr>
        <a:xfrm>
          <a:off x="93917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72407</xdr:rowOff>
    </xdr:from>
    <xdr:ext cx="469744" cy="259045"/>
    <xdr:sp macro="" textlink="">
      <xdr:nvSpPr>
        <xdr:cNvPr id="142" name="n_2mainValue【図書館】&#10;一人当たり面積">
          <a:extLst>
            <a:ext uri="{FF2B5EF4-FFF2-40B4-BE49-F238E27FC236}">
              <a16:creationId xmlns:a16="http://schemas.microsoft.com/office/drawing/2014/main" id="{00000000-0008-0000-0200-00008E000000}"/>
            </a:ext>
          </a:extLst>
        </xdr:cNvPr>
        <xdr:cNvSpPr txBox="1"/>
      </xdr:nvSpPr>
      <xdr:spPr>
        <a:xfrm>
          <a:off x="8515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72407</xdr:rowOff>
    </xdr:from>
    <xdr:ext cx="469744" cy="259045"/>
    <xdr:sp macro="" textlink="">
      <xdr:nvSpPr>
        <xdr:cNvPr id="143" name="n_3mainValue【図書館】&#10;一人当たり面積">
          <a:extLst>
            <a:ext uri="{FF2B5EF4-FFF2-40B4-BE49-F238E27FC236}">
              <a16:creationId xmlns:a16="http://schemas.microsoft.com/office/drawing/2014/main" id="{00000000-0008-0000-0200-00008F000000}"/>
            </a:ext>
          </a:extLst>
        </xdr:cNvPr>
        <xdr:cNvSpPr txBox="1"/>
      </xdr:nvSpPr>
      <xdr:spPr>
        <a:xfrm>
          <a:off x="7626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72407</xdr:rowOff>
    </xdr:from>
    <xdr:ext cx="469744" cy="259045"/>
    <xdr:sp macro="" textlink="">
      <xdr:nvSpPr>
        <xdr:cNvPr id="144" name="n_4mainValue【図書館】&#10;一人当たり面積">
          <a:extLst>
            <a:ext uri="{FF2B5EF4-FFF2-40B4-BE49-F238E27FC236}">
              <a16:creationId xmlns:a16="http://schemas.microsoft.com/office/drawing/2014/main" id="{00000000-0008-0000-0200-000090000000}"/>
            </a:ext>
          </a:extLst>
        </xdr:cNvPr>
        <xdr:cNvSpPr txBox="1"/>
      </xdr:nvSpPr>
      <xdr:spPr>
        <a:xfrm>
          <a:off x="6737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00000000-0008-0000-0200-00009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00000000-0008-0000-0200-00009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00000000-0008-0000-0200-00009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00000000-0008-0000-0200-0000A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64770</xdr:rowOff>
    </xdr:from>
    <xdr:to>
      <xdr:col>24</xdr:col>
      <xdr:colOff>62865</xdr:colOff>
      <xdr:row>64</xdr:row>
      <xdr:rowOff>70485</xdr:rowOff>
    </xdr:to>
    <xdr:cxnSp macro="">
      <xdr:nvCxnSpPr>
        <xdr:cNvPr id="169" name="直線コネクタ 168">
          <a:extLst>
            <a:ext uri="{FF2B5EF4-FFF2-40B4-BE49-F238E27FC236}">
              <a16:creationId xmlns:a16="http://schemas.microsoft.com/office/drawing/2014/main" id="{00000000-0008-0000-0200-0000A9000000}"/>
            </a:ext>
          </a:extLst>
        </xdr:cNvPr>
        <xdr:cNvCxnSpPr/>
      </xdr:nvCxnSpPr>
      <xdr:spPr>
        <a:xfrm flipV="1">
          <a:off x="4634865" y="9494520"/>
          <a:ext cx="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74312</xdr:rowOff>
    </xdr:from>
    <xdr:ext cx="405111" cy="259045"/>
    <xdr:sp macro="" textlink="">
      <xdr:nvSpPr>
        <xdr:cNvPr id="170" name="【体育館・プール】&#10;有形固定資産減価償却率最小値テキスト">
          <a:extLst>
            <a:ext uri="{FF2B5EF4-FFF2-40B4-BE49-F238E27FC236}">
              <a16:creationId xmlns:a16="http://schemas.microsoft.com/office/drawing/2014/main" id="{00000000-0008-0000-0200-0000AA000000}"/>
            </a:ext>
          </a:extLst>
        </xdr:cNvPr>
        <xdr:cNvSpPr txBox="1"/>
      </xdr:nvSpPr>
      <xdr:spPr>
        <a:xfrm>
          <a:off x="4673600" y="1104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70485</xdr:rowOff>
    </xdr:from>
    <xdr:to>
      <xdr:col>24</xdr:col>
      <xdr:colOff>152400</xdr:colOff>
      <xdr:row>64</xdr:row>
      <xdr:rowOff>70485</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a:off x="4546600" y="1104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11447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00000000-0008-0000-0200-0000AC000000}"/>
            </a:ext>
          </a:extLst>
        </xdr:cNvPr>
        <xdr:cNvSpPr txBox="1"/>
      </xdr:nvSpPr>
      <xdr:spPr>
        <a:xfrm>
          <a:off x="4673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64770</xdr:rowOff>
    </xdr:from>
    <xdr:to>
      <xdr:col>24</xdr:col>
      <xdr:colOff>152400</xdr:colOff>
      <xdr:row>55</xdr:row>
      <xdr:rowOff>64770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4546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23512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00000000-0008-0000-0200-0000AE000000}"/>
            </a:ext>
          </a:extLst>
        </xdr:cNvPr>
        <xdr:cNvSpPr txBox="1"/>
      </xdr:nvSpPr>
      <xdr:spPr>
        <a:xfrm>
          <a:off x="4673600" y="10139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xdr:rowOff>
    </xdr:from>
    <xdr:to>
      <xdr:col>24</xdr:col>
      <xdr:colOff>114300</xdr:colOff>
      <xdr:row>60</xdr:row>
      <xdr:rowOff>102235</xdr:rowOff>
    </xdr:to>
    <xdr:sp macro="" textlink="">
      <xdr:nvSpPr>
        <xdr:cNvPr id="175" name="フローチャート: 判断 174">
          <a:extLst>
            <a:ext uri="{FF2B5EF4-FFF2-40B4-BE49-F238E27FC236}">
              <a16:creationId xmlns:a16="http://schemas.microsoft.com/office/drawing/2014/main" id="{00000000-0008-0000-0200-0000AF000000}"/>
            </a:ext>
          </a:extLst>
        </xdr:cNvPr>
        <xdr:cNvSpPr/>
      </xdr:nvSpPr>
      <xdr:spPr>
        <a:xfrm>
          <a:off x="45847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168275</xdr:rowOff>
    </xdr:from>
    <xdr:to>
      <xdr:col>20</xdr:col>
      <xdr:colOff>38100</xdr:colOff>
      <xdr:row>60</xdr:row>
      <xdr:rowOff>98425</xdr:rowOff>
    </xdr:to>
    <xdr:sp macro="" textlink="">
      <xdr:nvSpPr>
        <xdr:cNvPr id="176" name="フローチャート: 判断 175">
          <a:extLst>
            <a:ext uri="{FF2B5EF4-FFF2-40B4-BE49-F238E27FC236}">
              <a16:creationId xmlns:a16="http://schemas.microsoft.com/office/drawing/2014/main" id="{00000000-0008-0000-0200-0000B0000000}"/>
            </a:ext>
          </a:extLst>
        </xdr:cNvPr>
        <xdr:cNvSpPr/>
      </xdr:nvSpPr>
      <xdr:spPr>
        <a:xfrm>
          <a:off x="3746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124460</xdr:rowOff>
    </xdr:from>
    <xdr:to>
      <xdr:col>15</xdr:col>
      <xdr:colOff>101600</xdr:colOff>
      <xdr:row>60</xdr:row>
      <xdr:rowOff>54610</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2857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114935</xdr:rowOff>
    </xdr:from>
    <xdr:to>
      <xdr:col>10</xdr:col>
      <xdr:colOff>165100</xdr:colOff>
      <xdr:row>60</xdr:row>
      <xdr:rowOff>45085</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1968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17780</xdr:rowOff>
    </xdr:from>
    <xdr:to>
      <xdr:col>24</xdr:col>
      <xdr:colOff>114300</xdr:colOff>
      <xdr:row>63</xdr:row>
      <xdr:rowOff>119380</xdr:rowOff>
    </xdr:to>
    <xdr:sp macro="" textlink="">
      <xdr:nvSpPr>
        <xdr:cNvPr id="185" name="楕円 184">
          <a:extLst>
            <a:ext uri="{FF2B5EF4-FFF2-40B4-BE49-F238E27FC236}">
              <a16:creationId xmlns:a16="http://schemas.microsoft.com/office/drawing/2014/main" id="{00000000-0008-0000-0200-0000B9000000}"/>
            </a:ext>
          </a:extLst>
        </xdr:cNvPr>
        <xdr:cNvSpPr/>
      </xdr:nvSpPr>
      <xdr:spPr>
        <a:xfrm>
          <a:off x="45847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167657</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00000000-0008-0000-0200-0000BA000000}"/>
            </a:ext>
          </a:extLst>
        </xdr:cNvPr>
        <xdr:cNvSpPr txBox="1"/>
      </xdr:nvSpPr>
      <xdr:spPr>
        <a:xfrm>
          <a:off x="4673600"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2540</xdr:rowOff>
    </xdr:from>
    <xdr:to>
      <xdr:col>20</xdr:col>
      <xdr:colOff>38100</xdr:colOff>
      <xdr:row>63</xdr:row>
      <xdr:rowOff>104140</xdr:rowOff>
    </xdr:to>
    <xdr:sp macro="" textlink="">
      <xdr:nvSpPr>
        <xdr:cNvPr id="187" name="楕円 186">
          <a:extLst>
            <a:ext uri="{FF2B5EF4-FFF2-40B4-BE49-F238E27FC236}">
              <a16:creationId xmlns:a16="http://schemas.microsoft.com/office/drawing/2014/main" id="{00000000-0008-0000-0200-0000BB000000}"/>
            </a:ext>
          </a:extLst>
        </xdr:cNvPr>
        <xdr:cNvSpPr/>
      </xdr:nvSpPr>
      <xdr:spPr>
        <a:xfrm>
          <a:off x="3746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53340</xdr:rowOff>
    </xdr:from>
    <xdr:to>
      <xdr:col>24</xdr:col>
      <xdr:colOff>63500</xdr:colOff>
      <xdr:row>63</xdr:row>
      <xdr:rowOff>68580</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a:off x="3797300" y="1085469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158750</xdr:rowOff>
    </xdr:from>
    <xdr:to>
      <xdr:col>15</xdr:col>
      <xdr:colOff>101600</xdr:colOff>
      <xdr:row>63</xdr:row>
      <xdr:rowOff>88900</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2857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38100</xdr:rowOff>
    </xdr:from>
    <xdr:to>
      <xdr:col>19</xdr:col>
      <xdr:colOff>177800</xdr:colOff>
      <xdr:row>63</xdr:row>
      <xdr:rowOff>53340</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2908300" y="108394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143510</xdr:rowOff>
    </xdr:from>
    <xdr:to>
      <xdr:col>10</xdr:col>
      <xdr:colOff>165100</xdr:colOff>
      <xdr:row>63</xdr:row>
      <xdr:rowOff>73660</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1968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22860</xdr:rowOff>
    </xdr:from>
    <xdr:to>
      <xdr:col>15</xdr:col>
      <xdr:colOff>50800</xdr:colOff>
      <xdr:row>63</xdr:row>
      <xdr:rowOff>38100</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2019300" y="108242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126365</xdr:rowOff>
    </xdr:from>
    <xdr:to>
      <xdr:col>6</xdr:col>
      <xdr:colOff>38100</xdr:colOff>
      <xdr:row>63</xdr:row>
      <xdr:rowOff>56515</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10795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5715</xdr:rowOff>
    </xdr:from>
    <xdr:to>
      <xdr:col>10</xdr:col>
      <xdr:colOff>114300</xdr:colOff>
      <xdr:row>63</xdr:row>
      <xdr:rowOff>22860</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1130300" y="1080706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114952</xdr:rowOff>
    </xdr:from>
    <xdr:ext cx="405111" cy="259045"/>
    <xdr:sp macro="" textlink="">
      <xdr:nvSpPr>
        <xdr:cNvPr id="195" name="n_1aveValue【体育館・プール】&#10;有形固定資産減価償却率">
          <a:extLst>
            <a:ext uri="{FF2B5EF4-FFF2-40B4-BE49-F238E27FC236}">
              <a16:creationId xmlns:a16="http://schemas.microsoft.com/office/drawing/2014/main" id="{00000000-0008-0000-0200-0000C3000000}"/>
            </a:ext>
          </a:extLst>
        </xdr:cNvPr>
        <xdr:cNvSpPr txBox="1"/>
      </xdr:nvSpPr>
      <xdr:spPr>
        <a:xfrm>
          <a:off x="35820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71137</xdr:rowOff>
    </xdr:from>
    <xdr:ext cx="405111" cy="259045"/>
    <xdr:sp macro="" textlink="">
      <xdr:nvSpPr>
        <xdr:cNvPr id="196" name="n_2aveValue【体育館・プール】&#10;有形固定資産減価償却率">
          <a:extLst>
            <a:ext uri="{FF2B5EF4-FFF2-40B4-BE49-F238E27FC236}">
              <a16:creationId xmlns:a16="http://schemas.microsoft.com/office/drawing/2014/main" id="{00000000-0008-0000-0200-0000C4000000}"/>
            </a:ext>
          </a:extLst>
        </xdr:cNvPr>
        <xdr:cNvSpPr txBox="1"/>
      </xdr:nvSpPr>
      <xdr:spPr>
        <a:xfrm>
          <a:off x="2705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61612</xdr:rowOff>
    </xdr:from>
    <xdr:ext cx="405111" cy="259045"/>
    <xdr:sp macro="" textlink="">
      <xdr:nvSpPr>
        <xdr:cNvPr id="197" name="n_3aveValue【体育館・プール】&#10;有形固定資産減価償却率">
          <a:extLst>
            <a:ext uri="{FF2B5EF4-FFF2-40B4-BE49-F238E27FC236}">
              <a16:creationId xmlns:a16="http://schemas.microsoft.com/office/drawing/2014/main" id="{00000000-0008-0000-0200-0000C5000000}"/>
            </a:ext>
          </a:extLst>
        </xdr:cNvPr>
        <xdr:cNvSpPr txBox="1"/>
      </xdr:nvSpPr>
      <xdr:spPr>
        <a:xfrm>
          <a:off x="1816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21607</xdr:rowOff>
    </xdr:from>
    <xdr:ext cx="405111" cy="259045"/>
    <xdr:sp macro="" textlink="">
      <xdr:nvSpPr>
        <xdr:cNvPr id="198" name="n_4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927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95267</xdr:rowOff>
    </xdr:from>
    <xdr:ext cx="405111" cy="259045"/>
    <xdr:sp macro="" textlink="">
      <xdr:nvSpPr>
        <xdr:cNvPr id="199" name="n_1main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3582044"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80027</xdr:rowOff>
    </xdr:from>
    <xdr:ext cx="405111" cy="259045"/>
    <xdr:sp macro="" textlink="">
      <xdr:nvSpPr>
        <xdr:cNvPr id="200" name="n_2main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2705744"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64787</xdr:rowOff>
    </xdr:from>
    <xdr:ext cx="405111" cy="259045"/>
    <xdr:sp macro="" textlink="">
      <xdr:nvSpPr>
        <xdr:cNvPr id="201" name="n_3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1816744"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47642</xdr:rowOff>
    </xdr:from>
    <xdr:ext cx="405111" cy="259045"/>
    <xdr:sp macro="" textlink="">
      <xdr:nvSpPr>
        <xdr:cNvPr id="202" name="n_4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927744" y="1084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0000000-0008-0000-0200-0000C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0000000-0008-0000-0200-0000C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0000000-0008-0000-0200-0000D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id="{00000000-0008-0000-0200-0000D5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2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104503</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flipV="1">
          <a:off x="10476865" y="958813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200-0000E5000000}"/>
            </a:ext>
          </a:extLst>
        </xdr:cNvPr>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200-0000E7000000}"/>
            </a:ext>
          </a:extLst>
        </xdr:cNvPr>
        <xdr:cNvSpPr txBox="1"/>
      </xdr:nvSpPr>
      <xdr:spPr>
        <a:xfrm>
          <a:off x="10515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0388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3101</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200-0000E9000000}"/>
            </a:ext>
          </a:extLst>
        </xdr:cNvPr>
        <xdr:cNvSpPr txBox="1"/>
      </xdr:nvSpPr>
      <xdr:spPr>
        <a:xfrm>
          <a:off x="10515600" y="10633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151674</xdr:rowOff>
    </xdr:from>
    <xdr:to>
      <xdr:col>55</xdr:col>
      <xdr:colOff>50800</xdr:colOff>
      <xdr:row>63</xdr:row>
      <xdr:rowOff>81824</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10426700" y="1078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171269</xdr:rowOff>
    </xdr:from>
    <xdr:to>
      <xdr:col>46</xdr:col>
      <xdr:colOff>38100</xdr:colOff>
      <xdr:row>63</xdr:row>
      <xdr:rowOff>101419</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8699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12881</xdr:rowOff>
    </xdr:from>
    <xdr:to>
      <xdr:col>41</xdr:col>
      <xdr:colOff>101600</xdr:colOff>
      <xdr:row>63</xdr:row>
      <xdr:rowOff>114481</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7810500" y="1081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132080</xdr:rowOff>
    </xdr:from>
    <xdr:to>
      <xdr:col>36</xdr:col>
      <xdr:colOff>165100</xdr:colOff>
      <xdr:row>63</xdr:row>
      <xdr:rowOff>62230</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6921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122283</xdr:rowOff>
    </xdr:from>
    <xdr:to>
      <xdr:col>55</xdr:col>
      <xdr:colOff>50800</xdr:colOff>
      <xdr:row>64</xdr:row>
      <xdr:rowOff>52433</xdr:rowOff>
    </xdr:to>
    <xdr:sp macro="" textlink="">
      <xdr:nvSpPr>
        <xdr:cNvPr id="244" name="楕円 243">
          <a:extLst>
            <a:ext uri="{FF2B5EF4-FFF2-40B4-BE49-F238E27FC236}">
              <a16:creationId xmlns:a16="http://schemas.microsoft.com/office/drawing/2014/main" id="{00000000-0008-0000-0200-0000F4000000}"/>
            </a:ext>
          </a:extLst>
        </xdr:cNvPr>
        <xdr:cNvSpPr/>
      </xdr:nvSpPr>
      <xdr:spPr>
        <a:xfrm>
          <a:off x="10426700" y="1092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37210</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200-0000F5000000}"/>
            </a:ext>
          </a:extLst>
        </xdr:cNvPr>
        <xdr:cNvSpPr txBox="1"/>
      </xdr:nvSpPr>
      <xdr:spPr>
        <a:xfrm>
          <a:off x="10515600" y="10838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123916</xdr:rowOff>
    </xdr:from>
    <xdr:to>
      <xdr:col>50</xdr:col>
      <xdr:colOff>165100</xdr:colOff>
      <xdr:row>64</xdr:row>
      <xdr:rowOff>54066</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9588500" y="1092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1633</xdr:rowOff>
    </xdr:from>
    <xdr:to>
      <xdr:col>55</xdr:col>
      <xdr:colOff>0</xdr:colOff>
      <xdr:row>64</xdr:row>
      <xdr:rowOff>3266</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flipV="1">
          <a:off x="9639300" y="10974433"/>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127181</xdr:rowOff>
    </xdr:from>
    <xdr:to>
      <xdr:col>46</xdr:col>
      <xdr:colOff>38100</xdr:colOff>
      <xdr:row>64</xdr:row>
      <xdr:rowOff>57331</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8699500" y="109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3266</xdr:rowOff>
    </xdr:from>
    <xdr:to>
      <xdr:col>50</xdr:col>
      <xdr:colOff>114300</xdr:colOff>
      <xdr:row>64</xdr:row>
      <xdr:rowOff>6531</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flipV="1">
          <a:off x="8750300" y="1097606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127181</xdr:rowOff>
    </xdr:from>
    <xdr:to>
      <xdr:col>41</xdr:col>
      <xdr:colOff>101600</xdr:colOff>
      <xdr:row>64</xdr:row>
      <xdr:rowOff>57331</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7810500" y="109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6531</xdr:rowOff>
    </xdr:from>
    <xdr:to>
      <xdr:col>45</xdr:col>
      <xdr:colOff>177800</xdr:colOff>
      <xdr:row>64</xdr:row>
      <xdr:rowOff>6531</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a:off x="7861300" y="109793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128815</xdr:rowOff>
    </xdr:from>
    <xdr:to>
      <xdr:col>36</xdr:col>
      <xdr:colOff>165100</xdr:colOff>
      <xdr:row>64</xdr:row>
      <xdr:rowOff>58965</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6921500" y="109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6531</xdr:rowOff>
    </xdr:from>
    <xdr:to>
      <xdr:col>41</xdr:col>
      <xdr:colOff>50800</xdr:colOff>
      <xdr:row>64</xdr:row>
      <xdr:rowOff>8165</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flipV="1">
          <a:off x="6972300" y="10979331"/>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200-0000FE000000}"/>
            </a:ext>
          </a:extLst>
        </xdr:cNvPr>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117946</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200-0000FF000000}"/>
            </a:ext>
          </a:extLst>
        </xdr:cNvPr>
        <xdr:cNvSpPr txBox="1"/>
      </xdr:nvSpPr>
      <xdr:spPr>
        <a:xfrm>
          <a:off x="85154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131008</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200-000000010000}"/>
            </a:ext>
          </a:extLst>
        </xdr:cNvPr>
        <xdr:cNvSpPr txBox="1"/>
      </xdr:nvSpPr>
      <xdr:spPr>
        <a:xfrm>
          <a:off x="7626427" y="1058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78757</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200-000001010000}"/>
            </a:ext>
          </a:extLst>
        </xdr:cNvPr>
        <xdr:cNvSpPr txBox="1"/>
      </xdr:nvSpPr>
      <xdr:spPr>
        <a:xfrm>
          <a:off x="6737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45193</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200-000002010000}"/>
            </a:ext>
          </a:extLst>
        </xdr:cNvPr>
        <xdr:cNvSpPr txBox="1"/>
      </xdr:nvSpPr>
      <xdr:spPr>
        <a:xfrm>
          <a:off x="9391727" y="1101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48458</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200-000003010000}"/>
            </a:ext>
          </a:extLst>
        </xdr:cNvPr>
        <xdr:cNvSpPr txBox="1"/>
      </xdr:nvSpPr>
      <xdr:spPr>
        <a:xfrm>
          <a:off x="8515427" y="1102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48458</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200-000004010000}"/>
            </a:ext>
          </a:extLst>
        </xdr:cNvPr>
        <xdr:cNvSpPr txBox="1"/>
      </xdr:nvSpPr>
      <xdr:spPr>
        <a:xfrm>
          <a:off x="7626427" y="1102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50092</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200-000005010000}"/>
            </a:ext>
          </a:extLst>
        </xdr:cNvPr>
        <xdr:cNvSpPr txBox="1"/>
      </xdr:nvSpPr>
      <xdr:spPr>
        <a:xfrm>
          <a:off x="6737427" y="1102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00000000-0008-0000-0200-00001B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22098</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flipV="1">
          <a:off x="4634865" y="13395198"/>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福祉施設】&#10;有形固定資産減価償却率最小値テキスト">
          <a:extLst>
            <a:ext uri="{FF2B5EF4-FFF2-40B4-BE49-F238E27FC236}">
              <a16:creationId xmlns:a16="http://schemas.microsoft.com/office/drawing/2014/main" id="{00000000-0008-0000-0200-00001D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140225</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00000000-0008-0000-0200-00001F010000}"/>
            </a:ext>
          </a:extLst>
        </xdr:cNvPr>
        <xdr:cNvSpPr txBox="1"/>
      </xdr:nvSpPr>
      <xdr:spPr>
        <a:xfrm>
          <a:off x="4673600" y="13170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22098</xdr:rowOff>
    </xdr:from>
    <xdr:to>
      <xdr:col>24</xdr:col>
      <xdr:colOff>152400</xdr:colOff>
      <xdr:row>78</xdr:row>
      <xdr:rowOff>22098</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4546600" y="1339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140479</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00000000-0008-0000-0200-000021010000}"/>
            </a:ext>
          </a:extLst>
        </xdr:cNvPr>
        <xdr:cNvSpPr txBox="1"/>
      </xdr:nvSpPr>
      <xdr:spPr>
        <a:xfrm>
          <a:off x="4673600" y="136850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117602</xdr:rowOff>
    </xdr:from>
    <xdr:to>
      <xdr:col>24</xdr:col>
      <xdr:colOff>114300</xdr:colOff>
      <xdr:row>81</xdr:row>
      <xdr:rowOff>47752</xdr:rowOff>
    </xdr:to>
    <xdr:sp macro="" textlink="">
      <xdr:nvSpPr>
        <xdr:cNvPr id="290" name="フローチャート: 判断 289">
          <a:extLst>
            <a:ext uri="{FF2B5EF4-FFF2-40B4-BE49-F238E27FC236}">
              <a16:creationId xmlns:a16="http://schemas.microsoft.com/office/drawing/2014/main" id="{00000000-0008-0000-0200-000022010000}"/>
            </a:ext>
          </a:extLst>
        </xdr:cNvPr>
        <xdr:cNvSpPr/>
      </xdr:nvSpPr>
      <xdr:spPr>
        <a:xfrm>
          <a:off x="4584700" y="1383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53594</xdr:rowOff>
    </xdr:from>
    <xdr:to>
      <xdr:col>20</xdr:col>
      <xdr:colOff>38100</xdr:colOff>
      <xdr:row>80</xdr:row>
      <xdr:rowOff>155194</xdr:rowOff>
    </xdr:to>
    <xdr:sp macro="" textlink="">
      <xdr:nvSpPr>
        <xdr:cNvPr id="291" name="フローチャート: 判断 290">
          <a:extLst>
            <a:ext uri="{FF2B5EF4-FFF2-40B4-BE49-F238E27FC236}">
              <a16:creationId xmlns:a16="http://schemas.microsoft.com/office/drawing/2014/main" id="{00000000-0008-0000-0200-000023010000}"/>
            </a:ext>
          </a:extLst>
        </xdr:cNvPr>
        <xdr:cNvSpPr/>
      </xdr:nvSpPr>
      <xdr:spPr>
        <a:xfrm>
          <a:off x="3746500" y="1376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49022</xdr:rowOff>
    </xdr:from>
    <xdr:to>
      <xdr:col>15</xdr:col>
      <xdr:colOff>101600</xdr:colOff>
      <xdr:row>80</xdr:row>
      <xdr:rowOff>150622</xdr:rowOff>
    </xdr:to>
    <xdr:sp macro="" textlink="">
      <xdr:nvSpPr>
        <xdr:cNvPr id="292" name="フローチャート: 判断 291">
          <a:extLst>
            <a:ext uri="{FF2B5EF4-FFF2-40B4-BE49-F238E27FC236}">
              <a16:creationId xmlns:a16="http://schemas.microsoft.com/office/drawing/2014/main" id="{00000000-0008-0000-0200-000024010000}"/>
            </a:ext>
          </a:extLst>
        </xdr:cNvPr>
        <xdr:cNvSpPr/>
      </xdr:nvSpPr>
      <xdr:spPr>
        <a:xfrm>
          <a:off x="2857500" y="1376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1015</xdr:rowOff>
    </xdr:from>
    <xdr:to>
      <xdr:col>10</xdr:col>
      <xdr:colOff>165100</xdr:colOff>
      <xdr:row>80</xdr:row>
      <xdr:rowOff>102615</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1968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147320</xdr:rowOff>
    </xdr:from>
    <xdr:to>
      <xdr:col>6</xdr:col>
      <xdr:colOff>38100</xdr:colOff>
      <xdr:row>80</xdr:row>
      <xdr:rowOff>77470</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1079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3302</xdr:rowOff>
    </xdr:from>
    <xdr:to>
      <xdr:col>24</xdr:col>
      <xdr:colOff>114300</xdr:colOff>
      <xdr:row>81</xdr:row>
      <xdr:rowOff>104902</xdr:rowOff>
    </xdr:to>
    <xdr:sp macro="" textlink="">
      <xdr:nvSpPr>
        <xdr:cNvPr id="300" name="楕円 299">
          <a:extLst>
            <a:ext uri="{FF2B5EF4-FFF2-40B4-BE49-F238E27FC236}">
              <a16:creationId xmlns:a16="http://schemas.microsoft.com/office/drawing/2014/main" id="{00000000-0008-0000-0200-00002C010000}"/>
            </a:ext>
          </a:extLst>
        </xdr:cNvPr>
        <xdr:cNvSpPr/>
      </xdr:nvSpPr>
      <xdr:spPr>
        <a:xfrm>
          <a:off x="4584700" y="1389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153179</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00000000-0008-0000-0200-00002D010000}"/>
            </a:ext>
          </a:extLst>
        </xdr:cNvPr>
        <xdr:cNvSpPr txBox="1"/>
      </xdr:nvSpPr>
      <xdr:spPr>
        <a:xfrm>
          <a:off x="4673600" y="1386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135889</xdr:rowOff>
    </xdr:from>
    <xdr:to>
      <xdr:col>20</xdr:col>
      <xdr:colOff>38100</xdr:colOff>
      <xdr:row>81</xdr:row>
      <xdr:rowOff>66039</xdr:rowOff>
    </xdr:to>
    <xdr:sp macro="" textlink="">
      <xdr:nvSpPr>
        <xdr:cNvPr id="302" name="楕円 301">
          <a:extLst>
            <a:ext uri="{FF2B5EF4-FFF2-40B4-BE49-F238E27FC236}">
              <a16:creationId xmlns:a16="http://schemas.microsoft.com/office/drawing/2014/main" id="{00000000-0008-0000-0200-00002E010000}"/>
            </a:ext>
          </a:extLst>
        </xdr:cNvPr>
        <xdr:cNvSpPr/>
      </xdr:nvSpPr>
      <xdr:spPr>
        <a:xfrm>
          <a:off x="3746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15239</xdr:rowOff>
    </xdr:from>
    <xdr:to>
      <xdr:col>24</xdr:col>
      <xdr:colOff>63500</xdr:colOff>
      <xdr:row>81</xdr:row>
      <xdr:rowOff>54102</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a:off x="3797300" y="13902689"/>
          <a:ext cx="8382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103887</xdr:rowOff>
    </xdr:from>
    <xdr:to>
      <xdr:col>15</xdr:col>
      <xdr:colOff>101600</xdr:colOff>
      <xdr:row>81</xdr:row>
      <xdr:rowOff>34037</xdr:rowOff>
    </xdr:to>
    <xdr:sp macro="" textlink="">
      <xdr:nvSpPr>
        <xdr:cNvPr id="304" name="楕円 303">
          <a:extLst>
            <a:ext uri="{FF2B5EF4-FFF2-40B4-BE49-F238E27FC236}">
              <a16:creationId xmlns:a16="http://schemas.microsoft.com/office/drawing/2014/main" id="{00000000-0008-0000-0200-000030010000}"/>
            </a:ext>
          </a:extLst>
        </xdr:cNvPr>
        <xdr:cNvSpPr/>
      </xdr:nvSpPr>
      <xdr:spPr>
        <a:xfrm>
          <a:off x="2857500" y="1381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154687</xdr:rowOff>
    </xdr:from>
    <xdr:to>
      <xdr:col>19</xdr:col>
      <xdr:colOff>177800</xdr:colOff>
      <xdr:row>81</xdr:row>
      <xdr:rowOff>15239</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2908300" y="13870687"/>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69596</xdr:rowOff>
    </xdr:from>
    <xdr:to>
      <xdr:col>10</xdr:col>
      <xdr:colOff>165100</xdr:colOff>
      <xdr:row>80</xdr:row>
      <xdr:rowOff>171196</xdr:rowOff>
    </xdr:to>
    <xdr:sp macro="" textlink="">
      <xdr:nvSpPr>
        <xdr:cNvPr id="306" name="楕円 305">
          <a:extLst>
            <a:ext uri="{FF2B5EF4-FFF2-40B4-BE49-F238E27FC236}">
              <a16:creationId xmlns:a16="http://schemas.microsoft.com/office/drawing/2014/main" id="{00000000-0008-0000-0200-000032010000}"/>
            </a:ext>
          </a:extLst>
        </xdr:cNvPr>
        <xdr:cNvSpPr/>
      </xdr:nvSpPr>
      <xdr:spPr>
        <a:xfrm>
          <a:off x="1968500" y="1378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120396</xdr:rowOff>
    </xdr:from>
    <xdr:to>
      <xdr:col>15</xdr:col>
      <xdr:colOff>50800</xdr:colOff>
      <xdr:row>80</xdr:row>
      <xdr:rowOff>154687</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2019300" y="13836396"/>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33020</xdr:rowOff>
    </xdr:from>
    <xdr:to>
      <xdr:col>6</xdr:col>
      <xdr:colOff>38100</xdr:colOff>
      <xdr:row>80</xdr:row>
      <xdr:rowOff>134620</xdr:rowOff>
    </xdr:to>
    <xdr:sp macro="" textlink="">
      <xdr:nvSpPr>
        <xdr:cNvPr id="308" name="楕円 307">
          <a:extLst>
            <a:ext uri="{FF2B5EF4-FFF2-40B4-BE49-F238E27FC236}">
              <a16:creationId xmlns:a16="http://schemas.microsoft.com/office/drawing/2014/main" id="{00000000-0008-0000-0200-000034010000}"/>
            </a:ext>
          </a:extLst>
        </xdr:cNvPr>
        <xdr:cNvSpPr/>
      </xdr:nvSpPr>
      <xdr:spPr>
        <a:xfrm>
          <a:off x="1079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83820</xdr:rowOff>
    </xdr:from>
    <xdr:to>
      <xdr:col>10</xdr:col>
      <xdr:colOff>114300</xdr:colOff>
      <xdr:row>80</xdr:row>
      <xdr:rowOff>120396</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1130300" y="137998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271</xdr:rowOff>
    </xdr:from>
    <xdr:ext cx="405111" cy="259045"/>
    <xdr:sp macro="" textlink="">
      <xdr:nvSpPr>
        <xdr:cNvPr id="310" name="n_1aveValue【福祉施設】&#10;有形固定資産減価償却率">
          <a:extLst>
            <a:ext uri="{FF2B5EF4-FFF2-40B4-BE49-F238E27FC236}">
              <a16:creationId xmlns:a16="http://schemas.microsoft.com/office/drawing/2014/main" id="{00000000-0008-0000-0200-000036010000}"/>
            </a:ext>
          </a:extLst>
        </xdr:cNvPr>
        <xdr:cNvSpPr txBox="1"/>
      </xdr:nvSpPr>
      <xdr:spPr>
        <a:xfrm>
          <a:off x="3582044" y="1354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167149</xdr:rowOff>
    </xdr:from>
    <xdr:ext cx="405111" cy="259045"/>
    <xdr:sp macro="" textlink="">
      <xdr:nvSpPr>
        <xdr:cNvPr id="311" name="n_2aveValue【福祉施設】&#10;有形固定資産減価償却率">
          <a:extLst>
            <a:ext uri="{FF2B5EF4-FFF2-40B4-BE49-F238E27FC236}">
              <a16:creationId xmlns:a16="http://schemas.microsoft.com/office/drawing/2014/main" id="{00000000-0008-0000-0200-000037010000}"/>
            </a:ext>
          </a:extLst>
        </xdr:cNvPr>
        <xdr:cNvSpPr txBox="1"/>
      </xdr:nvSpPr>
      <xdr:spPr>
        <a:xfrm>
          <a:off x="2705744" y="1354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119142</xdr:rowOff>
    </xdr:from>
    <xdr:ext cx="405111" cy="259045"/>
    <xdr:sp macro="" textlink="">
      <xdr:nvSpPr>
        <xdr:cNvPr id="312" name="n_3aveValue【福祉施設】&#10;有形固定資産減価償却率">
          <a:extLst>
            <a:ext uri="{FF2B5EF4-FFF2-40B4-BE49-F238E27FC236}">
              <a16:creationId xmlns:a16="http://schemas.microsoft.com/office/drawing/2014/main" id="{00000000-0008-0000-0200-000038010000}"/>
            </a:ext>
          </a:extLst>
        </xdr:cNvPr>
        <xdr:cNvSpPr txBox="1"/>
      </xdr:nvSpPr>
      <xdr:spPr>
        <a:xfrm>
          <a:off x="1816744" y="134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93997</xdr:rowOff>
    </xdr:from>
    <xdr:ext cx="405111" cy="259045"/>
    <xdr:sp macro="" textlink="">
      <xdr:nvSpPr>
        <xdr:cNvPr id="313" name="n_4aveValue【福祉施設】&#10;有形固定資産減価償却率">
          <a:extLst>
            <a:ext uri="{FF2B5EF4-FFF2-40B4-BE49-F238E27FC236}">
              <a16:creationId xmlns:a16="http://schemas.microsoft.com/office/drawing/2014/main" id="{00000000-0008-0000-0200-000039010000}"/>
            </a:ext>
          </a:extLst>
        </xdr:cNvPr>
        <xdr:cNvSpPr txBox="1"/>
      </xdr:nvSpPr>
      <xdr:spPr>
        <a:xfrm>
          <a:off x="927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57166</xdr:rowOff>
    </xdr:from>
    <xdr:ext cx="405111" cy="259045"/>
    <xdr:sp macro="" textlink="">
      <xdr:nvSpPr>
        <xdr:cNvPr id="314" name="n_1mainValue【福祉施設】&#10;有形固定資産減価償却率">
          <a:extLst>
            <a:ext uri="{FF2B5EF4-FFF2-40B4-BE49-F238E27FC236}">
              <a16:creationId xmlns:a16="http://schemas.microsoft.com/office/drawing/2014/main" id="{00000000-0008-0000-0200-00003A010000}"/>
            </a:ext>
          </a:extLst>
        </xdr:cNvPr>
        <xdr:cNvSpPr txBox="1"/>
      </xdr:nvSpPr>
      <xdr:spPr>
        <a:xfrm>
          <a:off x="3582044" y="1394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25164</xdr:rowOff>
    </xdr:from>
    <xdr:ext cx="405111" cy="259045"/>
    <xdr:sp macro="" textlink="">
      <xdr:nvSpPr>
        <xdr:cNvPr id="315" name="n_2mainValue【福祉施設】&#10;有形固定資産減価償却率">
          <a:extLst>
            <a:ext uri="{FF2B5EF4-FFF2-40B4-BE49-F238E27FC236}">
              <a16:creationId xmlns:a16="http://schemas.microsoft.com/office/drawing/2014/main" id="{00000000-0008-0000-0200-00003B010000}"/>
            </a:ext>
          </a:extLst>
        </xdr:cNvPr>
        <xdr:cNvSpPr txBox="1"/>
      </xdr:nvSpPr>
      <xdr:spPr>
        <a:xfrm>
          <a:off x="2705744" y="1391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162323</xdr:rowOff>
    </xdr:from>
    <xdr:ext cx="405111" cy="259045"/>
    <xdr:sp macro="" textlink="">
      <xdr:nvSpPr>
        <xdr:cNvPr id="316" name="n_3mainValue【福祉施設】&#10;有形固定資産減価償却率">
          <a:extLst>
            <a:ext uri="{FF2B5EF4-FFF2-40B4-BE49-F238E27FC236}">
              <a16:creationId xmlns:a16="http://schemas.microsoft.com/office/drawing/2014/main" id="{00000000-0008-0000-0200-00003C010000}"/>
            </a:ext>
          </a:extLst>
        </xdr:cNvPr>
        <xdr:cNvSpPr txBox="1"/>
      </xdr:nvSpPr>
      <xdr:spPr>
        <a:xfrm>
          <a:off x="1816744" y="13878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125747</xdr:rowOff>
    </xdr:from>
    <xdr:ext cx="405111" cy="259045"/>
    <xdr:sp macro="" textlink="">
      <xdr:nvSpPr>
        <xdr:cNvPr id="317" name="n_4mainValue【福祉施設】&#10;有形固定資産減価償却率">
          <a:extLst>
            <a:ext uri="{FF2B5EF4-FFF2-40B4-BE49-F238E27FC236}">
              <a16:creationId xmlns:a16="http://schemas.microsoft.com/office/drawing/2014/main" id="{00000000-0008-0000-0200-00003D010000}"/>
            </a:ext>
          </a:extLst>
        </xdr:cNvPr>
        <xdr:cNvSpPr txBox="1"/>
      </xdr:nvSpPr>
      <xdr:spPr>
        <a:xfrm>
          <a:off x="927744" y="1384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0200-00003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0200-00003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0000000-0008-0000-0200-00004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a:extLst>
            <a:ext uri="{FF2B5EF4-FFF2-40B4-BE49-F238E27FC236}">
              <a16:creationId xmlns:a16="http://schemas.microsoft.com/office/drawing/2014/main" id="{00000000-0008-0000-0200-000050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78105</xdr:rowOff>
    </xdr:from>
    <xdr:to>
      <xdr:col>54</xdr:col>
      <xdr:colOff>189865</xdr:colOff>
      <xdr:row>85</xdr:row>
      <xdr:rowOff>78105</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flipV="1">
          <a:off x="10476865" y="1345120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38" name="【福祉施設】&#10;一人当たり面積最小値テキスト">
          <a:extLst>
            <a:ext uri="{FF2B5EF4-FFF2-40B4-BE49-F238E27FC236}">
              <a16:creationId xmlns:a16="http://schemas.microsoft.com/office/drawing/2014/main" id="{00000000-0008-0000-0200-000052010000}"/>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24782</xdr:rowOff>
    </xdr:from>
    <xdr:ext cx="469744" cy="259045"/>
    <xdr:sp macro="" textlink="">
      <xdr:nvSpPr>
        <xdr:cNvPr id="340" name="【福祉施設】&#10;一人当たり面積最大値テキスト">
          <a:extLst>
            <a:ext uri="{FF2B5EF4-FFF2-40B4-BE49-F238E27FC236}">
              <a16:creationId xmlns:a16="http://schemas.microsoft.com/office/drawing/2014/main" id="{00000000-0008-0000-0200-000054010000}"/>
            </a:ext>
          </a:extLst>
        </xdr:cNvPr>
        <xdr:cNvSpPr txBox="1"/>
      </xdr:nvSpPr>
      <xdr:spPr>
        <a:xfrm>
          <a:off x="10515600" y="1322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78105</xdr:rowOff>
    </xdr:from>
    <xdr:to>
      <xdr:col>55</xdr:col>
      <xdr:colOff>88900</xdr:colOff>
      <xdr:row>78</xdr:row>
      <xdr:rowOff>78105</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10388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17163</xdr:rowOff>
    </xdr:from>
    <xdr:ext cx="469744" cy="259045"/>
    <xdr:sp macro="" textlink="">
      <xdr:nvSpPr>
        <xdr:cNvPr id="342" name="【福祉施設】&#10;一人当たり面積平均値テキスト">
          <a:extLst>
            <a:ext uri="{FF2B5EF4-FFF2-40B4-BE49-F238E27FC236}">
              <a16:creationId xmlns:a16="http://schemas.microsoft.com/office/drawing/2014/main" id="{00000000-0008-0000-0200-000056010000}"/>
            </a:ext>
          </a:extLst>
        </xdr:cNvPr>
        <xdr:cNvSpPr txBox="1"/>
      </xdr:nvSpPr>
      <xdr:spPr>
        <a:xfrm>
          <a:off x="10515600" y="14247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38736</xdr:rowOff>
    </xdr:from>
    <xdr:to>
      <xdr:col>55</xdr:col>
      <xdr:colOff>50800</xdr:colOff>
      <xdr:row>83</xdr:row>
      <xdr:rowOff>140336</xdr:rowOff>
    </xdr:to>
    <xdr:sp macro="" textlink="">
      <xdr:nvSpPr>
        <xdr:cNvPr id="343" name="フローチャート: 判断 342">
          <a:extLst>
            <a:ext uri="{FF2B5EF4-FFF2-40B4-BE49-F238E27FC236}">
              <a16:creationId xmlns:a16="http://schemas.microsoft.com/office/drawing/2014/main" id="{00000000-0008-0000-0200-000057010000}"/>
            </a:ext>
          </a:extLst>
        </xdr:cNvPr>
        <xdr:cNvSpPr/>
      </xdr:nvSpPr>
      <xdr:spPr>
        <a:xfrm>
          <a:off x="10426700" y="1426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55880</xdr:rowOff>
    </xdr:from>
    <xdr:to>
      <xdr:col>50</xdr:col>
      <xdr:colOff>165100</xdr:colOff>
      <xdr:row>83</xdr:row>
      <xdr:rowOff>157480</xdr:rowOff>
    </xdr:to>
    <xdr:sp macro="" textlink="">
      <xdr:nvSpPr>
        <xdr:cNvPr id="344" name="フローチャート: 判断 343">
          <a:extLst>
            <a:ext uri="{FF2B5EF4-FFF2-40B4-BE49-F238E27FC236}">
              <a16:creationId xmlns:a16="http://schemas.microsoft.com/office/drawing/2014/main" id="{00000000-0008-0000-0200-000058010000}"/>
            </a:ext>
          </a:extLst>
        </xdr:cNvPr>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50164</xdr:rowOff>
    </xdr:from>
    <xdr:to>
      <xdr:col>46</xdr:col>
      <xdr:colOff>38100</xdr:colOff>
      <xdr:row>83</xdr:row>
      <xdr:rowOff>151764</xdr:rowOff>
    </xdr:to>
    <xdr:sp macro="" textlink="">
      <xdr:nvSpPr>
        <xdr:cNvPr id="345" name="フローチャート: 判断 344">
          <a:extLst>
            <a:ext uri="{FF2B5EF4-FFF2-40B4-BE49-F238E27FC236}">
              <a16:creationId xmlns:a16="http://schemas.microsoft.com/office/drawing/2014/main" id="{00000000-0008-0000-0200-000059010000}"/>
            </a:ext>
          </a:extLst>
        </xdr:cNvPr>
        <xdr:cNvSpPr/>
      </xdr:nvSpPr>
      <xdr:spPr>
        <a:xfrm>
          <a:off x="8699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6" name="フローチャート: 判断 345">
          <a:extLst>
            <a:ext uri="{FF2B5EF4-FFF2-40B4-BE49-F238E27FC236}">
              <a16:creationId xmlns:a16="http://schemas.microsoft.com/office/drawing/2014/main" id="{00000000-0008-0000-0200-00005A010000}"/>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21589</xdr:rowOff>
    </xdr:from>
    <xdr:to>
      <xdr:col>36</xdr:col>
      <xdr:colOff>165100</xdr:colOff>
      <xdr:row>83</xdr:row>
      <xdr:rowOff>123189</xdr:rowOff>
    </xdr:to>
    <xdr:sp macro="" textlink="">
      <xdr:nvSpPr>
        <xdr:cNvPr id="347" name="フローチャート: 判断 346">
          <a:extLst>
            <a:ext uri="{FF2B5EF4-FFF2-40B4-BE49-F238E27FC236}">
              <a16:creationId xmlns:a16="http://schemas.microsoft.com/office/drawing/2014/main" id="{00000000-0008-0000-0200-00005B010000}"/>
            </a:ext>
          </a:extLst>
        </xdr:cNvPr>
        <xdr:cNvSpPr/>
      </xdr:nvSpPr>
      <xdr:spPr>
        <a:xfrm>
          <a:off x="692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200-00005D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164464</xdr:rowOff>
    </xdr:from>
    <xdr:to>
      <xdr:col>55</xdr:col>
      <xdr:colOff>50800</xdr:colOff>
      <xdr:row>79</xdr:row>
      <xdr:rowOff>94614</xdr:rowOff>
    </xdr:to>
    <xdr:sp macro="" textlink="">
      <xdr:nvSpPr>
        <xdr:cNvPr id="353" name="楕円 352">
          <a:extLst>
            <a:ext uri="{FF2B5EF4-FFF2-40B4-BE49-F238E27FC236}">
              <a16:creationId xmlns:a16="http://schemas.microsoft.com/office/drawing/2014/main" id="{00000000-0008-0000-0200-000061010000}"/>
            </a:ext>
          </a:extLst>
        </xdr:cNvPr>
        <xdr:cNvSpPr/>
      </xdr:nvSpPr>
      <xdr:spPr>
        <a:xfrm>
          <a:off x="10426700" y="1353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15891</xdr:rowOff>
    </xdr:from>
    <xdr:ext cx="469744" cy="259045"/>
    <xdr:sp macro="" textlink="">
      <xdr:nvSpPr>
        <xdr:cNvPr id="354" name="【福祉施設】&#10;一人当たり面積該当値テキスト">
          <a:extLst>
            <a:ext uri="{FF2B5EF4-FFF2-40B4-BE49-F238E27FC236}">
              <a16:creationId xmlns:a16="http://schemas.microsoft.com/office/drawing/2014/main" id="{00000000-0008-0000-0200-000062010000}"/>
            </a:ext>
          </a:extLst>
        </xdr:cNvPr>
        <xdr:cNvSpPr txBox="1"/>
      </xdr:nvSpPr>
      <xdr:spPr>
        <a:xfrm>
          <a:off x="10515600" y="1338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4445</xdr:rowOff>
    </xdr:from>
    <xdr:to>
      <xdr:col>50</xdr:col>
      <xdr:colOff>165100</xdr:colOff>
      <xdr:row>79</xdr:row>
      <xdr:rowOff>106045</xdr:rowOff>
    </xdr:to>
    <xdr:sp macro="" textlink="">
      <xdr:nvSpPr>
        <xdr:cNvPr id="355" name="楕円 354">
          <a:extLst>
            <a:ext uri="{FF2B5EF4-FFF2-40B4-BE49-F238E27FC236}">
              <a16:creationId xmlns:a16="http://schemas.microsoft.com/office/drawing/2014/main" id="{00000000-0008-0000-0200-000063010000}"/>
            </a:ext>
          </a:extLst>
        </xdr:cNvPr>
        <xdr:cNvSpPr/>
      </xdr:nvSpPr>
      <xdr:spPr>
        <a:xfrm>
          <a:off x="9588500" y="1354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43814</xdr:rowOff>
    </xdr:from>
    <xdr:to>
      <xdr:col>55</xdr:col>
      <xdr:colOff>0</xdr:colOff>
      <xdr:row>79</xdr:row>
      <xdr:rowOff>55245</xdr:rowOff>
    </xdr:to>
    <xdr:cxnSp macro="">
      <xdr:nvCxnSpPr>
        <xdr:cNvPr id="356" name="直線コネクタ 355">
          <a:extLst>
            <a:ext uri="{FF2B5EF4-FFF2-40B4-BE49-F238E27FC236}">
              <a16:creationId xmlns:a16="http://schemas.microsoft.com/office/drawing/2014/main" id="{00000000-0008-0000-0200-000064010000}"/>
            </a:ext>
          </a:extLst>
        </xdr:cNvPr>
        <xdr:cNvCxnSpPr/>
      </xdr:nvCxnSpPr>
      <xdr:spPr>
        <a:xfrm flipV="1">
          <a:off x="9639300" y="13588364"/>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15875</xdr:rowOff>
    </xdr:from>
    <xdr:to>
      <xdr:col>46</xdr:col>
      <xdr:colOff>38100</xdr:colOff>
      <xdr:row>79</xdr:row>
      <xdr:rowOff>117475</xdr:rowOff>
    </xdr:to>
    <xdr:sp macro="" textlink="">
      <xdr:nvSpPr>
        <xdr:cNvPr id="357" name="楕円 356">
          <a:extLst>
            <a:ext uri="{FF2B5EF4-FFF2-40B4-BE49-F238E27FC236}">
              <a16:creationId xmlns:a16="http://schemas.microsoft.com/office/drawing/2014/main" id="{00000000-0008-0000-0200-000065010000}"/>
            </a:ext>
          </a:extLst>
        </xdr:cNvPr>
        <xdr:cNvSpPr/>
      </xdr:nvSpPr>
      <xdr:spPr>
        <a:xfrm>
          <a:off x="8699500" y="1356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55245</xdr:rowOff>
    </xdr:from>
    <xdr:to>
      <xdr:col>50</xdr:col>
      <xdr:colOff>114300</xdr:colOff>
      <xdr:row>79</xdr:row>
      <xdr:rowOff>66675</xdr:rowOff>
    </xdr:to>
    <xdr:cxnSp macro="">
      <xdr:nvCxnSpPr>
        <xdr:cNvPr id="358" name="直線コネクタ 357">
          <a:extLst>
            <a:ext uri="{FF2B5EF4-FFF2-40B4-BE49-F238E27FC236}">
              <a16:creationId xmlns:a16="http://schemas.microsoft.com/office/drawing/2014/main" id="{00000000-0008-0000-0200-000066010000}"/>
            </a:ext>
          </a:extLst>
        </xdr:cNvPr>
        <xdr:cNvCxnSpPr/>
      </xdr:nvCxnSpPr>
      <xdr:spPr>
        <a:xfrm flipV="1">
          <a:off x="8750300" y="135997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21589</xdr:rowOff>
    </xdr:from>
    <xdr:to>
      <xdr:col>41</xdr:col>
      <xdr:colOff>101600</xdr:colOff>
      <xdr:row>79</xdr:row>
      <xdr:rowOff>123189</xdr:rowOff>
    </xdr:to>
    <xdr:sp macro="" textlink="">
      <xdr:nvSpPr>
        <xdr:cNvPr id="359" name="楕円 358">
          <a:extLst>
            <a:ext uri="{FF2B5EF4-FFF2-40B4-BE49-F238E27FC236}">
              <a16:creationId xmlns:a16="http://schemas.microsoft.com/office/drawing/2014/main" id="{00000000-0008-0000-0200-000067010000}"/>
            </a:ext>
          </a:extLst>
        </xdr:cNvPr>
        <xdr:cNvSpPr/>
      </xdr:nvSpPr>
      <xdr:spPr>
        <a:xfrm>
          <a:off x="78105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66675</xdr:rowOff>
    </xdr:from>
    <xdr:to>
      <xdr:col>45</xdr:col>
      <xdr:colOff>177800</xdr:colOff>
      <xdr:row>79</xdr:row>
      <xdr:rowOff>72389</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flipV="1">
          <a:off x="7861300" y="136112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33020</xdr:rowOff>
    </xdr:from>
    <xdr:to>
      <xdr:col>36</xdr:col>
      <xdr:colOff>165100</xdr:colOff>
      <xdr:row>79</xdr:row>
      <xdr:rowOff>134620</xdr:rowOff>
    </xdr:to>
    <xdr:sp macro="" textlink="">
      <xdr:nvSpPr>
        <xdr:cNvPr id="361" name="楕円 360">
          <a:extLst>
            <a:ext uri="{FF2B5EF4-FFF2-40B4-BE49-F238E27FC236}">
              <a16:creationId xmlns:a16="http://schemas.microsoft.com/office/drawing/2014/main" id="{00000000-0008-0000-0200-000069010000}"/>
            </a:ext>
          </a:extLst>
        </xdr:cNvPr>
        <xdr:cNvSpPr/>
      </xdr:nvSpPr>
      <xdr:spPr>
        <a:xfrm>
          <a:off x="6921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72389</xdr:rowOff>
    </xdr:from>
    <xdr:to>
      <xdr:col>41</xdr:col>
      <xdr:colOff>50800</xdr:colOff>
      <xdr:row>79</xdr:row>
      <xdr:rowOff>83820</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flipV="1">
          <a:off x="6972300" y="136169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148607</xdr:rowOff>
    </xdr:from>
    <xdr:ext cx="469744" cy="259045"/>
    <xdr:sp macro="" textlink="">
      <xdr:nvSpPr>
        <xdr:cNvPr id="363" name="n_1aveValue【福祉施設】&#10;一人当たり面積">
          <a:extLst>
            <a:ext uri="{FF2B5EF4-FFF2-40B4-BE49-F238E27FC236}">
              <a16:creationId xmlns:a16="http://schemas.microsoft.com/office/drawing/2014/main" id="{00000000-0008-0000-0200-00006B010000}"/>
            </a:ext>
          </a:extLst>
        </xdr:cNvPr>
        <xdr:cNvSpPr txBox="1"/>
      </xdr:nvSpPr>
      <xdr:spPr>
        <a:xfrm>
          <a:off x="93917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142891</xdr:rowOff>
    </xdr:from>
    <xdr:ext cx="469744" cy="259045"/>
    <xdr:sp macro="" textlink="">
      <xdr:nvSpPr>
        <xdr:cNvPr id="364" name="n_2aveValue【福祉施設】&#10;一人当たり面積">
          <a:extLst>
            <a:ext uri="{FF2B5EF4-FFF2-40B4-BE49-F238E27FC236}">
              <a16:creationId xmlns:a16="http://schemas.microsoft.com/office/drawing/2014/main" id="{00000000-0008-0000-0200-00006C010000}"/>
            </a:ext>
          </a:extLst>
        </xdr:cNvPr>
        <xdr:cNvSpPr txBox="1"/>
      </xdr:nvSpPr>
      <xdr:spPr>
        <a:xfrm>
          <a:off x="85154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137177</xdr:rowOff>
    </xdr:from>
    <xdr:ext cx="469744" cy="259045"/>
    <xdr:sp macro="" textlink="">
      <xdr:nvSpPr>
        <xdr:cNvPr id="365" name="n_3aveValue【福祉施設】&#10;一人当たり面積">
          <a:extLst>
            <a:ext uri="{FF2B5EF4-FFF2-40B4-BE49-F238E27FC236}">
              <a16:creationId xmlns:a16="http://schemas.microsoft.com/office/drawing/2014/main" id="{00000000-0008-0000-0200-00006D010000}"/>
            </a:ext>
          </a:extLst>
        </xdr:cNvPr>
        <xdr:cNvSpPr txBox="1"/>
      </xdr:nvSpPr>
      <xdr:spPr>
        <a:xfrm>
          <a:off x="7626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114316</xdr:rowOff>
    </xdr:from>
    <xdr:ext cx="469744" cy="259045"/>
    <xdr:sp macro="" textlink="">
      <xdr:nvSpPr>
        <xdr:cNvPr id="366" name="n_4aveValue【福祉施設】&#10;一人当たり面積">
          <a:extLst>
            <a:ext uri="{FF2B5EF4-FFF2-40B4-BE49-F238E27FC236}">
              <a16:creationId xmlns:a16="http://schemas.microsoft.com/office/drawing/2014/main" id="{00000000-0008-0000-0200-00006E010000}"/>
            </a:ext>
          </a:extLst>
        </xdr:cNvPr>
        <xdr:cNvSpPr txBox="1"/>
      </xdr:nvSpPr>
      <xdr:spPr>
        <a:xfrm>
          <a:off x="67374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122572</xdr:rowOff>
    </xdr:from>
    <xdr:ext cx="469744" cy="259045"/>
    <xdr:sp macro="" textlink="">
      <xdr:nvSpPr>
        <xdr:cNvPr id="367" name="n_1mainValue【福祉施設】&#10;一人当たり面積">
          <a:extLst>
            <a:ext uri="{FF2B5EF4-FFF2-40B4-BE49-F238E27FC236}">
              <a16:creationId xmlns:a16="http://schemas.microsoft.com/office/drawing/2014/main" id="{00000000-0008-0000-0200-00006F010000}"/>
            </a:ext>
          </a:extLst>
        </xdr:cNvPr>
        <xdr:cNvSpPr txBox="1"/>
      </xdr:nvSpPr>
      <xdr:spPr>
        <a:xfrm>
          <a:off x="9391727" y="1332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134002</xdr:rowOff>
    </xdr:from>
    <xdr:ext cx="469744" cy="259045"/>
    <xdr:sp macro="" textlink="">
      <xdr:nvSpPr>
        <xdr:cNvPr id="368" name="n_2mainValue【福祉施設】&#10;一人当たり面積">
          <a:extLst>
            <a:ext uri="{FF2B5EF4-FFF2-40B4-BE49-F238E27FC236}">
              <a16:creationId xmlns:a16="http://schemas.microsoft.com/office/drawing/2014/main" id="{00000000-0008-0000-0200-000070010000}"/>
            </a:ext>
          </a:extLst>
        </xdr:cNvPr>
        <xdr:cNvSpPr txBox="1"/>
      </xdr:nvSpPr>
      <xdr:spPr>
        <a:xfrm>
          <a:off x="8515427" y="1333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139716</xdr:rowOff>
    </xdr:from>
    <xdr:ext cx="469744" cy="259045"/>
    <xdr:sp macro="" textlink="">
      <xdr:nvSpPr>
        <xdr:cNvPr id="369" name="n_3mainValue【福祉施設】&#10;一人当たり面積">
          <a:extLst>
            <a:ext uri="{FF2B5EF4-FFF2-40B4-BE49-F238E27FC236}">
              <a16:creationId xmlns:a16="http://schemas.microsoft.com/office/drawing/2014/main" id="{00000000-0008-0000-0200-000071010000}"/>
            </a:ext>
          </a:extLst>
        </xdr:cNvPr>
        <xdr:cNvSpPr txBox="1"/>
      </xdr:nvSpPr>
      <xdr:spPr>
        <a:xfrm>
          <a:off x="7626427" y="1334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151147</xdr:rowOff>
    </xdr:from>
    <xdr:ext cx="469744" cy="259045"/>
    <xdr:sp macro="" textlink="">
      <xdr:nvSpPr>
        <xdr:cNvPr id="370" name="n_4mainValue【福祉施設】&#10;一人当たり面積">
          <a:extLst>
            <a:ext uri="{FF2B5EF4-FFF2-40B4-BE49-F238E27FC236}">
              <a16:creationId xmlns:a16="http://schemas.microsoft.com/office/drawing/2014/main" id="{00000000-0008-0000-0200-000072010000}"/>
            </a:ext>
          </a:extLst>
        </xdr:cNvPr>
        <xdr:cNvSpPr txBox="1"/>
      </xdr:nvSpPr>
      <xdr:spPr>
        <a:xfrm>
          <a:off x="6737427" y="1335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00000000-0008-0000-0200-000073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00000000-0008-0000-0200-000074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00000000-0008-0000-0200-000075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00000000-0008-0000-0200-000076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a:extLst>
            <a:ext uri="{FF2B5EF4-FFF2-40B4-BE49-F238E27FC236}">
              <a16:creationId xmlns:a16="http://schemas.microsoft.com/office/drawing/2014/main" id="{00000000-0008-0000-0200-00007B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a:extLst>
            <a:ext uri="{FF2B5EF4-FFF2-40B4-BE49-F238E27FC236}">
              <a16:creationId xmlns:a16="http://schemas.microsoft.com/office/drawing/2014/main" id="{00000000-0008-0000-0200-00007D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2" name="直線コネクタ 381">
          <a:extLst>
            <a:ext uri="{FF2B5EF4-FFF2-40B4-BE49-F238E27FC236}">
              <a16:creationId xmlns:a16="http://schemas.microsoft.com/office/drawing/2014/main" id="{00000000-0008-0000-0200-00007E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3" name="テキスト ボックス 382">
          <a:extLst>
            <a:ext uri="{FF2B5EF4-FFF2-40B4-BE49-F238E27FC236}">
              <a16:creationId xmlns:a16="http://schemas.microsoft.com/office/drawing/2014/main" id="{00000000-0008-0000-0200-00007F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5" name="テキスト ボックス 384">
          <a:extLst>
            <a:ext uri="{FF2B5EF4-FFF2-40B4-BE49-F238E27FC236}">
              <a16:creationId xmlns:a16="http://schemas.microsoft.com/office/drawing/2014/main" id="{00000000-0008-0000-0200-000081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a:extLst>
            <a:ext uri="{FF2B5EF4-FFF2-40B4-BE49-F238E27FC236}">
              <a16:creationId xmlns:a16="http://schemas.microsoft.com/office/drawing/2014/main" id="{00000000-0008-0000-0200-00008B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74568</xdr:rowOff>
    </xdr:from>
    <xdr:to>
      <xdr:col>24</xdr:col>
      <xdr:colOff>62865</xdr:colOff>
      <xdr:row>109</xdr:row>
      <xdr:rowOff>35379</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flipV="1">
          <a:off x="4634865" y="17219568"/>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7" name="【市民会館】&#10;有形固定資産減価償却率最小値テキスト">
          <a:extLst>
            <a:ext uri="{FF2B5EF4-FFF2-40B4-BE49-F238E27FC236}">
              <a16:creationId xmlns:a16="http://schemas.microsoft.com/office/drawing/2014/main" id="{00000000-0008-0000-0200-00008D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21245</xdr:rowOff>
    </xdr:from>
    <xdr:ext cx="340478" cy="259045"/>
    <xdr:sp macro="" textlink="">
      <xdr:nvSpPr>
        <xdr:cNvPr id="399" name="【市民会館】&#10;有形固定資産減価償却率最大値テキスト">
          <a:extLst>
            <a:ext uri="{FF2B5EF4-FFF2-40B4-BE49-F238E27FC236}">
              <a16:creationId xmlns:a16="http://schemas.microsoft.com/office/drawing/2014/main" id="{00000000-0008-0000-0200-00008F010000}"/>
            </a:ext>
          </a:extLst>
        </xdr:cNvPr>
        <xdr:cNvSpPr txBox="1"/>
      </xdr:nvSpPr>
      <xdr:spPr>
        <a:xfrm>
          <a:off x="4673600" y="169947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74568</xdr:rowOff>
    </xdr:from>
    <xdr:to>
      <xdr:col>24</xdr:col>
      <xdr:colOff>152400</xdr:colOff>
      <xdr:row>100</xdr:row>
      <xdr:rowOff>74568</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4546600" y="1721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2557</xdr:rowOff>
    </xdr:from>
    <xdr:ext cx="405111" cy="259045"/>
    <xdr:sp macro="" textlink="">
      <xdr:nvSpPr>
        <xdr:cNvPr id="401" name="【市民会館】&#10;有形固定資産減価償却率平均値テキスト">
          <a:extLst>
            <a:ext uri="{FF2B5EF4-FFF2-40B4-BE49-F238E27FC236}">
              <a16:creationId xmlns:a16="http://schemas.microsoft.com/office/drawing/2014/main" id="{00000000-0008-0000-0200-000091010000}"/>
            </a:ext>
          </a:extLst>
        </xdr:cNvPr>
        <xdr:cNvSpPr txBox="1"/>
      </xdr:nvSpPr>
      <xdr:spPr>
        <a:xfrm>
          <a:off x="4673600" y="1783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402" name="フローチャート: 判断 401">
          <a:extLst>
            <a:ext uri="{FF2B5EF4-FFF2-40B4-BE49-F238E27FC236}">
              <a16:creationId xmlns:a16="http://schemas.microsoft.com/office/drawing/2014/main" id="{00000000-0008-0000-0200-000092010000}"/>
            </a:ext>
          </a:extLst>
        </xdr:cNvPr>
        <xdr:cNvSpPr/>
      </xdr:nvSpPr>
      <xdr:spPr>
        <a:xfrm>
          <a:off x="45847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164193</xdr:rowOff>
    </xdr:from>
    <xdr:to>
      <xdr:col>20</xdr:col>
      <xdr:colOff>38100</xdr:colOff>
      <xdr:row>105</xdr:row>
      <xdr:rowOff>94343</xdr:rowOff>
    </xdr:to>
    <xdr:sp macro="" textlink="">
      <xdr:nvSpPr>
        <xdr:cNvPr id="403" name="フローチャート: 判断 402">
          <a:extLst>
            <a:ext uri="{FF2B5EF4-FFF2-40B4-BE49-F238E27FC236}">
              <a16:creationId xmlns:a16="http://schemas.microsoft.com/office/drawing/2014/main" id="{00000000-0008-0000-0200-000093010000}"/>
            </a:ext>
          </a:extLst>
        </xdr:cNvPr>
        <xdr:cNvSpPr/>
      </xdr:nvSpPr>
      <xdr:spPr>
        <a:xfrm>
          <a:off x="3746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141332</xdr:rowOff>
    </xdr:from>
    <xdr:to>
      <xdr:col>15</xdr:col>
      <xdr:colOff>101600</xdr:colOff>
      <xdr:row>105</xdr:row>
      <xdr:rowOff>71482</xdr:rowOff>
    </xdr:to>
    <xdr:sp macro="" textlink="">
      <xdr:nvSpPr>
        <xdr:cNvPr id="404" name="フローチャート: 判断 403">
          <a:extLst>
            <a:ext uri="{FF2B5EF4-FFF2-40B4-BE49-F238E27FC236}">
              <a16:creationId xmlns:a16="http://schemas.microsoft.com/office/drawing/2014/main" id="{00000000-0008-0000-0200-000094010000}"/>
            </a:ext>
          </a:extLst>
        </xdr:cNvPr>
        <xdr:cNvSpPr/>
      </xdr:nvSpPr>
      <xdr:spPr>
        <a:xfrm>
          <a:off x="2857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72752</xdr:rowOff>
    </xdr:from>
    <xdr:to>
      <xdr:col>10</xdr:col>
      <xdr:colOff>165100</xdr:colOff>
      <xdr:row>105</xdr:row>
      <xdr:rowOff>2902</xdr:rowOff>
    </xdr:to>
    <xdr:sp macro="" textlink="">
      <xdr:nvSpPr>
        <xdr:cNvPr id="405" name="フローチャート: 判断 404">
          <a:extLst>
            <a:ext uri="{FF2B5EF4-FFF2-40B4-BE49-F238E27FC236}">
              <a16:creationId xmlns:a16="http://schemas.microsoft.com/office/drawing/2014/main" id="{00000000-0008-0000-0200-000095010000}"/>
            </a:ext>
          </a:extLst>
        </xdr:cNvPr>
        <xdr:cNvSpPr/>
      </xdr:nvSpPr>
      <xdr:spPr>
        <a:xfrm>
          <a:off x="1968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105411</xdr:rowOff>
    </xdr:from>
    <xdr:to>
      <xdr:col>6</xdr:col>
      <xdr:colOff>38100</xdr:colOff>
      <xdr:row>105</xdr:row>
      <xdr:rowOff>35561</xdr:rowOff>
    </xdr:to>
    <xdr:sp macro="" textlink="">
      <xdr:nvSpPr>
        <xdr:cNvPr id="406" name="フローチャート: 判断 405">
          <a:extLst>
            <a:ext uri="{FF2B5EF4-FFF2-40B4-BE49-F238E27FC236}">
              <a16:creationId xmlns:a16="http://schemas.microsoft.com/office/drawing/2014/main" id="{00000000-0008-0000-0200-000096010000}"/>
            </a:ext>
          </a:extLst>
        </xdr:cNvPr>
        <xdr:cNvSpPr/>
      </xdr:nvSpPr>
      <xdr:spPr>
        <a:xfrm>
          <a:off x="1079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17236</xdr:rowOff>
    </xdr:from>
    <xdr:to>
      <xdr:col>24</xdr:col>
      <xdr:colOff>114300</xdr:colOff>
      <xdr:row>107</xdr:row>
      <xdr:rowOff>118836</xdr:rowOff>
    </xdr:to>
    <xdr:sp macro="" textlink="">
      <xdr:nvSpPr>
        <xdr:cNvPr id="412" name="楕円 411">
          <a:extLst>
            <a:ext uri="{FF2B5EF4-FFF2-40B4-BE49-F238E27FC236}">
              <a16:creationId xmlns:a16="http://schemas.microsoft.com/office/drawing/2014/main" id="{00000000-0008-0000-0200-00009C010000}"/>
            </a:ext>
          </a:extLst>
        </xdr:cNvPr>
        <xdr:cNvSpPr/>
      </xdr:nvSpPr>
      <xdr:spPr>
        <a:xfrm>
          <a:off x="45847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167113</xdr:rowOff>
    </xdr:from>
    <xdr:ext cx="405111" cy="259045"/>
    <xdr:sp macro="" textlink="">
      <xdr:nvSpPr>
        <xdr:cNvPr id="413" name="【市民会館】&#10;有形固定資産減価償却率該当値テキスト">
          <a:extLst>
            <a:ext uri="{FF2B5EF4-FFF2-40B4-BE49-F238E27FC236}">
              <a16:creationId xmlns:a16="http://schemas.microsoft.com/office/drawing/2014/main" id="{00000000-0008-0000-0200-00009D010000}"/>
            </a:ext>
          </a:extLst>
        </xdr:cNvPr>
        <xdr:cNvSpPr txBox="1"/>
      </xdr:nvSpPr>
      <xdr:spPr>
        <a:xfrm>
          <a:off x="4673600"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152763</xdr:rowOff>
    </xdr:from>
    <xdr:to>
      <xdr:col>20</xdr:col>
      <xdr:colOff>38100</xdr:colOff>
      <xdr:row>107</xdr:row>
      <xdr:rowOff>82913</xdr:rowOff>
    </xdr:to>
    <xdr:sp macro="" textlink="">
      <xdr:nvSpPr>
        <xdr:cNvPr id="414" name="楕円 413">
          <a:extLst>
            <a:ext uri="{FF2B5EF4-FFF2-40B4-BE49-F238E27FC236}">
              <a16:creationId xmlns:a16="http://schemas.microsoft.com/office/drawing/2014/main" id="{00000000-0008-0000-0200-00009E010000}"/>
            </a:ext>
          </a:extLst>
        </xdr:cNvPr>
        <xdr:cNvSpPr/>
      </xdr:nvSpPr>
      <xdr:spPr>
        <a:xfrm>
          <a:off x="37465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32113</xdr:rowOff>
    </xdr:from>
    <xdr:to>
      <xdr:col>24</xdr:col>
      <xdr:colOff>63500</xdr:colOff>
      <xdr:row>107</xdr:row>
      <xdr:rowOff>68036</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a:off x="3797300" y="1837726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116839</xdr:rowOff>
    </xdr:from>
    <xdr:to>
      <xdr:col>15</xdr:col>
      <xdr:colOff>101600</xdr:colOff>
      <xdr:row>107</xdr:row>
      <xdr:rowOff>46989</xdr:rowOff>
    </xdr:to>
    <xdr:sp macro="" textlink="">
      <xdr:nvSpPr>
        <xdr:cNvPr id="416" name="楕円 415">
          <a:extLst>
            <a:ext uri="{FF2B5EF4-FFF2-40B4-BE49-F238E27FC236}">
              <a16:creationId xmlns:a16="http://schemas.microsoft.com/office/drawing/2014/main" id="{00000000-0008-0000-0200-0000A0010000}"/>
            </a:ext>
          </a:extLst>
        </xdr:cNvPr>
        <xdr:cNvSpPr/>
      </xdr:nvSpPr>
      <xdr:spPr>
        <a:xfrm>
          <a:off x="2857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167639</xdr:rowOff>
    </xdr:from>
    <xdr:to>
      <xdr:col>19</xdr:col>
      <xdr:colOff>177800</xdr:colOff>
      <xdr:row>107</xdr:row>
      <xdr:rowOff>32113</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a:off x="2908300" y="1834133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80918</xdr:rowOff>
    </xdr:from>
    <xdr:to>
      <xdr:col>10</xdr:col>
      <xdr:colOff>165100</xdr:colOff>
      <xdr:row>107</xdr:row>
      <xdr:rowOff>11068</xdr:rowOff>
    </xdr:to>
    <xdr:sp macro="" textlink="">
      <xdr:nvSpPr>
        <xdr:cNvPr id="418" name="楕円 417">
          <a:extLst>
            <a:ext uri="{FF2B5EF4-FFF2-40B4-BE49-F238E27FC236}">
              <a16:creationId xmlns:a16="http://schemas.microsoft.com/office/drawing/2014/main" id="{00000000-0008-0000-0200-0000A2010000}"/>
            </a:ext>
          </a:extLst>
        </xdr:cNvPr>
        <xdr:cNvSpPr/>
      </xdr:nvSpPr>
      <xdr:spPr>
        <a:xfrm>
          <a:off x="1968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131718</xdr:rowOff>
    </xdr:from>
    <xdr:to>
      <xdr:col>15</xdr:col>
      <xdr:colOff>50800</xdr:colOff>
      <xdr:row>106</xdr:row>
      <xdr:rowOff>167639</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a:off x="2019300" y="1830541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46627</xdr:rowOff>
    </xdr:from>
    <xdr:to>
      <xdr:col>6</xdr:col>
      <xdr:colOff>38100</xdr:colOff>
      <xdr:row>106</xdr:row>
      <xdr:rowOff>148227</xdr:rowOff>
    </xdr:to>
    <xdr:sp macro="" textlink="">
      <xdr:nvSpPr>
        <xdr:cNvPr id="420" name="楕円 419">
          <a:extLst>
            <a:ext uri="{FF2B5EF4-FFF2-40B4-BE49-F238E27FC236}">
              <a16:creationId xmlns:a16="http://schemas.microsoft.com/office/drawing/2014/main" id="{00000000-0008-0000-0200-0000A4010000}"/>
            </a:ext>
          </a:extLst>
        </xdr:cNvPr>
        <xdr:cNvSpPr/>
      </xdr:nvSpPr>
      <xdr:spPr>
        <a:xfrm>
          <a:off x="1079500" y="182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97427</xdr:rowOff>
    </xdr:from>
    <xdr:to>
      <xdr:col>10</xdr:col>
      <xdr:colOff>114300</xdr:colOff>
      <xdr:row>106</xdr:row>
      <xdr:rowOff>131718</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1130300" y="1827112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110870</xdr:rowOff>
    </xdr:from>
    <xdr:ext cx="405111" cy="259045"/>
    <xdr:sp macro="" textlink="">
      <xdr:nvSpPr>
        <xdr:cNvPr id="422" name="n_1aveValue【市民会館】&#10;有形固定資産減価償却率">
          <a:extLst>
            <a:ext uri="{FF2B5EF4-FFF2-40B4-BE49-F238E27FC236}">
              <a16:creationId xmlns:a16="http://schemas.microsoft.com/office/drawing/2014/main" id="{00000000-0008-0000-0200-0000A6010000}"/>
            </a:ext>
          </a:extLst>
        </xdr:cNvPr>
        <xdr:cNvSpPr txBox="1"/>
      </xdr:nvSpPr>
      <xdr:spPr>
        <a:xfrm>
          <a:off x="35820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88009</xdr:rowOff>
    </xdr:from>
    <xdr:ext cx="405111" cy="259045"/>
    <xdr:sp macro="" textlink="">
      <xdr:nvSpPr>
        <xdr:cNvPr id="423" name="n_2aveValue【市民会館】&#10;有形固定資産減価償却率">
          <a:extLst>
            <a:ext uri="{FF2B5EF4-FFF2-40B4-BE49-F238E27FC236}">
              <a16:creationId xmlns:a16="http://schemas.microsoft.com/office/drawing/2014/main" id="{00000000-0008-0000-0200-0000A7010000}"/>
            </a:ext>
          </a:extLst>
        </xdr:cNvPr>
        <xdr:cNvSpPr txBox="1"/>
      </xdr:nvSpPr>
      <xdr:spPr>
        <a:xfrm>
          <a:off x="2705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19429</xdr:rowOff>
    </xdr:from>
    <xdr:ext cx="405111" cy="259045"/>
    <xdr:sp macro="" textlink="">
      <xdr:nvSpPr>
        <xdr:cNvPr id="424" name="n_3aveValue【市民会館】&#10;有形固定資産減価償却率">
          <a:extLst>
            <a:ext uri="{FF2B5EF4-FFF2-40B4-BE49-F238E27FC236}">
              <a16:creationId xmlns:a16="http://schemas.microsoft.com/office/drawing/2014/main" id="{00000000-0008-0000-0200-0000A8010000}"/>
            </a:ext>
          </a:extLst>
        </xdr:cNvPr>
        <xdr:cNvSpPr txBox="1"/>
      </xdr:nvSpPr>
      <xdr:spPr>
        <a:xfrm>
          <a:off x="1816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52088</xdr:rowOff>
    </xdr:from>
    <xdr:ext cx="405111" cy="259045"/>
    <xdr:sp macro="" textlink="">
      <xdr:nvSpPr>
        <xdr:cNvPr id="425" name="n_4aveValue【市民会館】&#10;有形固定資産減価償却率">
          <a:extLst>
            <a:ext uri="{FF2B5EF4-FFF2-40B4-BE49-F238E27FC236}">
              <a16:creationId xmlns:a16="http://schemas.microsoft.com/office/drawing/2014/main" id="{00000000-0008-0000-0200-0000A9010000}"/>
            </a:ext>
          </a:extLst>
        </xdr:cNvPr>
        <xdr:cNvSpPr txBox="1"/>
      </xdr:nvSpPr>
      <xdr:spPr>
        <a:xfrm>
          <a:off x="927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74040</xdr:rowOff>
    </xdr:from>
    <xdr:ext cx="405111" cy="259045"/>
    <xdr:sp macro="" textlink="">
      <xdr:nvSpPr>
        <xdr:cNvPr id="426" name="n_1mainValue【市民会館】&#10;有形固定資産減価償却率">
          <a:extLst>
            <a:ext uri="{FF2B5EF4-FFF2-40B4-BE49-F238E27FC236}">
              <a16:creationId xmlns:a16="http://schemas.microsoft.com/office/drawing/2014/main" id="{00000000-0008-0000-0200-0000AA010000}"/>
            </a:ext>
          </a:extLst>
        </xdr:cNvPr>
        <xdr:cNvSpPr txBox="1"/>
      </xdr:nvSpPr>
      <xdr:spPr>
        <a:xfrm>
          <a:off x="3582044" y="1841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38116</xdr:rowOff>
    </xdr:from>
    <xdr:ext cx="405111" cy="259045"/>
    <xdr:sp macro="" textlink="">
      <xdr:nvSpPr>
        <xdr:cNvPr id="427" name="n_2mainValue【市民会館】&#10;有形固定資産減価償却率">
          <a:extLst>
            <a:ext uri="{FF2B5EF4-FFF2-40B4-BE49-F238E27FC236}">
              <a16:creationId xmlns:a16="http://schemas.microsoft.com/office/drawing/2014/main" id="{00000000-0008-0000-0200-0000AB010000}"/>
            </a:ext>
          </a:extLst>
        </xdr:cNvPr>
        <xdr:cNvSpPr txBox="1"/>
      </xdr:nvSpPr>
      <xdr:spPr>
        <a:xfrm>
          <a:off x="2705744" y="1838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2195</xdr:rowOff>
    </xdr:from>
    <xdr:ext cx="405111" cy="259045"/>
    <xdr:sp macro="" textlink="">
      <xdr:nvSpPr>
        <xdr:cNvPr id="428" name="n_3mainValue【市民会館】&#10;有形固定資産減価償却率">
          <a:extLst>
            <a:ext uri="{FF2B5EF4-FFF2-40B4-BE49-F238E27FC236}">
              <a16:creationId xmlns:a16="http://schemas.microsoft.com/office/drawing/2014/main" id="{00000000-0008-0000-0200-0000AC010000}"/>
            </a:ext>
          </a:extLst>
        </xdr:cNvPr>
        <xdr:cNvSpPr txBox="1"/>
      </xdr:nvSpPr>
      <xdr:spPr>
        <a:xfrm>
          <a:off x="1816744" y="1834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139354</xdr:rowOff>
    </xdr:from>
    <xdr:ext cx="405111" cy="259045"/>
    <xdr:sp macro="" textlink="">
      <xdr:nvSpPr>
        <xdr:cNvPr id="429" name="n_4mainValue【市民会館】&#10;有形固定資産減価償却率">
          <a:extLst>
            <a:ext uri="{FF2B5EF4-FFF2-40B4-BE49-F238E27FC236}">
              <a16:creationId xmlns:a16="http://schemas.microsoft.com/office/drawing/2014/main" id="{00000000-0008-0000-0200-0000AD010000}"/>
            </a:ext>
          </a:extLst>
        </xdr:cNvPr>
        <xdr:cNvSpPr txBox="1"/>
      </xdr:nvSpPr>
      <xdr:spPr>
        <a:xfrm>
          <a:off x="927744"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00000000-0008-0000-0200-0000A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00000000-0008-0000-0200-0000A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00000000-0008-0000-0200-0000B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00000000-0008-0000-0200-0000B6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a:extLst>
            <a:ext uri="{FF2B5EF4-FFF2-40B4-BE49-F238E27FC236}">
              <a16:creationId xmlns:a16="http://schemas.microsoft.com/office/drawing/2014/main" id="{00000000-0008-0000-0200-0000C5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a:extLst>
            <a:ext uri="{FF2B5EF4-FFF2-40B4-BE49-F238E27FC236}">
              <a16:creationId xmlns:a16="http://schemas.microsoft.com/office/drawing/2014/main" id="{00000000-0008-0000-0200-0000C6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143148</xdr:rowOff>
    </xdr:from>
    <xdr:to>
      <xdr:col>54</xdr:col>
      <xdr:colOff>189865</xdr:colOff>
      <xdr:row>108</xdr:row>
      <xdr:rowOff>151312</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flipV="1">
          <a:off x="10476865" y="17116698"/>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56" name="【市民会館】&#10;一人当たり面積最小値テキスト">
          <a:extLst>
            <a:ext uri="{FF2B5EF4-FFF2-40B4-BE49-F238E27FC236}">
              <a16:creationId xmlns:a16="http://schemas.microsoft.com/office/drawing/2014/main" id="{00000000-0008-0000-0200-0000C8010000}"/>
            </a:ext>
          </a:extLst>
        </xdr:cNvPr>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89825</xdr:rowOff>
    </xdr:from>
    <xdr:ext cx="469744" cy="259045"/>
    <xdr:sp macro="" textlink="">
      <xdr:nvSpPr>
        <xdr:cNvPr id="458" name="【市民会館】&#10;一人当たり面積最大値テキスト">
          <a:extLst>
            <a:ext uri="{FF2B5EF4-FFF2-40B4-BE49-F238E27FC236}">
              <a16:creationId xmlns:a16="http://schemas.microsoft.com/office/drawing/2014/main" id="{00000000-0008-0000-0200-0000CA010000}"/>
            </a:ext>
          </a:extLst>
        </xdr:cNvPr>
        <xdr:cNvSpPr txBox="1"/>
      </xdr:nvSpPr>
      <xdr:spPr>
        <a:xfrm>
          <a:off x="105156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143148</xdr:rowOff>
    </xdr:from>
    <xdr:to>
      <xdr:col>55</xdr:col>
      <xdr:colOff>88900</xdr:colOff>
      <xdr:row>99</xdr:row>
      <xdr:rowOff>143148</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10388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93997</xdr:rowOff>
    </xdr:from>
    <xdr:ext cx="469744" cy="259045"/>
    <xdr:sp macro="" textlink="">
      <xdr:nvSpPr>
        <xdr:cNvPr id="460" name="【市民会館】&#10;一人当たり面積平均値テキスト">
          <a:extLst>
            <a:ext uri="{FF2B5EF4-FFF2-40B4-BE49-F238E27FC236}">
              <a16:creationId xmlns:a16="http://schemas.microsoft.com/office/drawing/2014/main" id="{00000000-0008-0000-0200-0000CC010000}"/>
            </a:ext>
          </a:extLst>
        </xdr:cNvPr>
        <xdr:cNvSpPr txBox="1"/>
      </xdr:nvSpPr>
      <xdr:spPr>
        <a:xfrm>
          <a:off x="10515600" y="1809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461" name="フローチャート: 判断 460">
          <a:extLst>
            <a:ext uri="{FF2B5EF4-FFF2-40B4-BE49-F238E27FC236}">
              <a16:creationId xmlns:a16="http://schemas.microsoft.com/office/drawing/2014/main" id="{00000000-0008-0000-0200-0000CD010000}"/>
            </a:ext>
          </a:extLst>
        </xdr:cNvPr>
        <xdr:cNvSpPr/>
      </xdr:nvSpPr>
      <xdr:spPr>
        <a:xfrm>
          <a:off x="10426700" y="1824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87449</xdr:rowOff>
    </xdr:from>
    <xdr:to>
      <xdr:col>50</xdr:col>
      <xdr:colOff>165100</xdr:colOff>
      <xdr:row>107</xdr:row>
      <xdr:rowOff>17599</xdr:rowOff>
    </xdr:to>
    <xdr:sp macro="" textlink="">
      <xdr:nvSpPr>
        <xdr:cNvPr id="462" name="フローチャート: 判断 461">
          <a:extLst>
            <a:ext uri="{FF2B5EF4-FFF2-40B4-BE49-F238E27FC236}">
              <a16:creationId xmlns:a16="http://schemas.microsoft.com/office/drawing/2014/main" id="{00000000-0008-0000-0200-0000CE010000}"/>
            </a:ext>
          </a:extLst>
        </xdr:cNvPr>
        <xdr:cNvSpPr/>
      </xdr:nvSpPr>
      <xdr:spPr>
        <a:xfrm>
          <a:off x="9588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87449</xdr:rowOff>
    </xdr:from>
    <xdr:to>
      <xdr:col>46</xdr:col>
      <xdr:colOff>38100</xdr:colOff>
      <xdr:row>107</xdr:row>
      <xdr:rowOff>17599</xdr:rowOff>
    </xdr:to>
    <xdr:sp macro="" textlink="">
      <xdr:nvSpPr>
        <xdr:cNvPr id="463" name="フローチャート: 判断 462">
          <a:extLst>
            <a:ext uri="{FF2B5EF4-FFF2-40B4-BE49-F238E27FC236}">
              <a16:creationId xmlns:a16="http://schemas.microsoft.com/office/drawing/2014/main" id="{00000000-0008-0000-0200-0000CF010000}"/>
            </a:ext>
          </a:extLst>
        </xdr:cNvPr>
        <xdr:cNvSpPr/>
      </xdr:nvSpPr>
      <xdr:spPr>
        <a:xfrm>
          <a:off x="8699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84182</xdr:rowOff>
    </xdr:from>
    <xdr:to>
      <xdr:col>41</xdr:col>
      <xdr:colOff>101600</xdr:colOff>
      <xdr:row>107</xdr:row>
      <xdr:rowOff>14332</xdr:rowOff>
    </xdr:to>
    <xdr:sp macro="" textlink="">
      <xdr:nvSpPr>
        <xdr:cNvPr id="464" name="フローチャート: 判断 463">
          <a:extLst>
            <a:ext uri="{FF2B5EF4-FFF2-40B4-BE49-F238E27FC236}">
              <a16:creationId xmlns:a16="http://schemas.microsoft.com/office/drawing/2014/main" id="{00000000-0008-0000-0200-0000D0010000}"/>
            </a:ext>
          </a:extLst>
        </xdr:cNvPr>
        <xdr:cNvSpPr/>
      </xdr:nvSpPr>
      <xdr:spPr>
        <a:xfrm>
          <a:off x="7810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74386</xdr:rowOff>
    </xdr:from>
    <xdr:to>
      <xdr:col>36</xdr:col>
      <xdr:colOff>165100</xdr:colOff>
      <xdr:row>107</xdr:row>
      <xdr:rowOff>4536</xdr:rowOff>
    </xdr:to>
    <xdr:sp macro="" textlink="">
      <xdr:nvSpPr>
        <xdr:cNvPr id="465" name="フローチャート: 判断 464">
          <a:extLst>
            <a:ext uri="{FF2B5EF4-FFF2-40B4-BE49-F238E27FC236}">
              <a16:creationId xmlns:a16="http://schemas.microsoft.com/office/drawing/2014/main" id="{00000000-0008-0000-0200-0000D1010000}"/>
            </a:ext>
          </a:extLst>
        </xdr:cNvPr>
        <xdr:cNvSpPr/>
      </xdr:nvSpPr>
      <xdr:spPr>
        <a:xfrm>
          <a:off x="6921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154395</xdr:rowOff>
    </xdr:from>
    <xdr:to>
      <xdr:col>55</xdr:col>
      <xdr:colOff>50800</xdr:colOff>
      <xdr:row>108</xdr:row>
      <xdr:rowOff>84545</xdr:rowOff>
    </xdr:to>
    <xdr:sp macro="" textlink="">
      <xdr:nvSpPr>
        <xdr:cNvPr id="471" name="楕円 470">
          <a:extLst>
            <a:ext uri="{FF2B5EF4-FFF2-40B4-BE49-F238E27FC236}">
              <a16:creationId xmlns:a16="http://schemas.microsoft.com/office/drawing/2014/main" id="{00000000-0008-0000-0200-0000D7010000}"/>
            </a:ext>
          </a:extLst>
        </xdr:cNvPr>
        <xdr:cNvSpPr/>
      </xdr:nvSpPr>
      <xdr:spPr>
        <a:xfrm>
          <a:off x="104267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69322</xdr:rowOff>
    </xdr:from>
    <xdr:ext cx="469744" cy="259045"/>
    <xdr:sp macro="" textlink="">
      <xdr:nvSpPr>
        <xdr:cNvPr id="472" name="【市民会館】&#10;一人当たり面積該当値テキスト">
          <a:extLst>
            <a:ext uri="{FF2B5EF4-FFF2-40B4-BE49-F238E27FC236}">
              <a16:creationId xmlns:a16="http://schemas.microsoft.com/office/drawing/2014/main" id="{00000000-0008-0000-0200-0000D8010000}"/>
            </a:ext>
          </a:extLst>
        </xdr:cNvPr>
        <xdr:cNvSpPr txBox="1"/>
      </xdr:nvSpPr>
      <xdr:spPr>
        <a:xfrm>
          <a:off x="10515600" y="1841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157662</xdr:rowOff>
    </xdr:from>
    <xdr:to>
      <xdr:col>50</xdr:col>
      <xdr:colOff>165100</xdr:colOff>
      <xdr:row>108</xdr:row>
      <xdr:rowOff>87812</xdr:rowOff>
    </xdr:to>
    <xdr:sp macro="" textlink="">
      <xdr:nvSpPr>
        <xdr:cNvPr id="473" name="楕円 472">
          <a:extLst>
            <a:ext uri="{FF2B5EF4-FFF2-40B4-BE49-F238E27FC236}">
              <a16:creationId xmlns:a16="http://schemas.microsoft.com/office/drawing/2014/main" id="{00000000-0008-0000-0200-0000D9010000}"/>
            </a:ext>
          </a:extLst>
        </xdr:cNvPr>
        <xdr:cNvSpPr/>
      </xdr:nvSpPr>
      <xdr:spPr>
        <a:xfrm>
          <a:off x="95885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33745</xdr:rowOff>
    </xdr:from>
    <xdr:to>
      <xdr:col>55</xdr:col>
      <xdr:colOff>0</xdr:colOff>
      <xdr:row>108</xdr:row>
      <xdr:rowOff>37012</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flipV="1">
          <a:off x="9639300" y="18550345"/>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157662</xdr:rowOff>
    </xdr:from>
    <xdr:to>
      <xdr:col>46</xdr:col>
      <xdr:colOff>38100</xdr:colOff>
      <xdr:row>108</xdr:row>
      <xdr:rowOff>87812</xdr:rowOff>
    </xdr:to>
    <xdr:sp macro="" textlink="">
      <xdr:nvSpPr>
        <xdr:cNvPr id="475" name="楕円 474">
          <a:extLst>
            <a:ext uri="{FF2B5EF4-FFF2-40B4-BE49-F238E27FC236}">
              <a16:creationId xmlns:a16="http://schemas.microsoft.com/office/drawing/2014/main" id="{00000000-0008-0000-0200-0000DB010000}"/>
            </a:ext>
          </a:extLst>
        </xdr:cNvPr>
        <xdr:cNvSpPr/>
      </xdr:nvSpPr>
      <xdr:spPr>
        <a:xfrm>
          <a:off x="86995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37012</xdr:rowOff>
    </xdr:from>
    <xdr:to>
      <xdr:col>50</xdr:col>
      <xdr:colOff>114300</xdr:colOff>
      <xdr:row>108</xdr:row>
      <xdr:rowOff>37012</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a:off x="8750300" y="18553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160927</xdr:rowOff>
    </xdr:from>
    <xdr:to>
      <xdr:col>41</xdr:col>
      <xdr:colOff>101600</xdr:colOff>
      <xdr:row>108</xdr:row>
      <xdr:rowOff>91077</xdr:rowOff>
    </xdr:to>
    <xdr:sp macro="" textlink="">
      <xdr:nvSpPr>
        <xdr:cNvPr id="477" name="楕円 476">
          <a:extLst>
            <a:ext uri="{FF2B5EF4-FFF2-40B4-BE49-F238E27FC236}">
              <a16:creationId xmlns:a16="http://schemas.microsoft.com/office/drawing/2014/main" id="{00000000-0008-0000-0200-0000DD010000}"/>
            </a:ext>
          </a:extLst>
        </xdr:cNvPr>
        <xdr:cNvSpPr/>
      </xdr:nvSpPr>
      <xdr:spPr>
        <a:xfrm>
          <a:off x="78105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37012</xdr:rowOff>
    </xdr:from>
    <xdr:to>
      <xdr:col>45</xdr:col>
      <xdr:colOff>177800</xdr:colOff>
      <xdr:row>108</xdr:row>
      <xdr:rowOff>40277</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flipV="1">
          <a:off x="7861300" y="185536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160927</xdr:rowOff>
    </xdr:from>
    <xdr:to>
      <xdr:col>36</xdr:col>
      <xdr:colOff>165100</xdr:colOff>
      <xdr:row>108</xdr:row>
      <xdr:rowOff>91077</xdr:rowOff>
    </xdr:to>
    <xdr:sp macro="" textlink="">
      <xdr:nvSpPr>
        <xdr:cNvPr id="479" name="楕円 478">
          <a:extLst>
            <a:ext uri="{FF2B5EF4-FFF2-40B4-BE49-F238E27FC236}">
              <a16:creationId xmlns:a16="http://schemas.microsoft.com/office/drawing/2014/main" id="{00000000-0008-0000-0200-0000DF010000}"/>
            </a:ext>
          </a:extLst>
        </xdr:cNvPr>
        <xdr:cNvSpPr/>
      </xdr:nvSpPr>
      <xdr:spPr>
        <a:xfrm>
          <a:off x="69215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40277</xdr:rowOff>
    </xdr:from>
    <xdr:to>
      <xdr:col>41</xdr:col>
      <xdr:colOff>50800</xdr:colOff>
      <xdr:row>108</xdr:row>
      <xdr:rowOff>40277</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6972300" y="185568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34126</xdr:rowOff>
    </xdr:from>
    <xdr:ext cx="469744" cy="259045"/>
    <xdr:sp macro="" textlink="">
      <xdr:nvSpPr>
        <xdr:cNvPr id="481" name="n_1aveValue【市民会館】&#10;一人当たり面積">
          <a:extLst>
            <a:ext uri="{FF2B5EF4-FFF2-40B4-BE49-F238E27FC236}">
              <a16:creationId xmlns:a16="http://schemas.microsoft.com/office/drawing/2014/main" id="{00000000-0008-0000-0200-0000E1010000}"/>
            </a:ext>
          </a:extLst>
        </xdr:cNvPr>
        <xdr:cNvSpPr txBox="1"/>
      </xdr:nvSpPr>
      <xdr:spPr>
        <a:xfrm>
          <a:off x="93917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34126</xdr:rowOff>
    </xdr:from>
    <xdr:ext cx="469744" cy="259045"/>
    <xdr:sp macro="" textlink="">
      <xdr:nvSpPr>
        <xdr:cNvPr id="482" name="n_2aveValue【市民会館】&#10;一人当たり面積">
          <a:extLst>
            <a:ext uri="{FF2B5EF4-FFF2-40B4-BE49-F238E27FC236}">
              <a16:creationId xmlns:a16="http://schemas.microsoft.com/office/drawing/2014/main" id="{00000000-0008-0000-0200-0000E2010000}"/>
            </a:ext>
          </a:extLst>
        </xdr:cNvPr>
        <xdr:cNvSpPr txBox="1"/>
      </xdr:nvSpPr>
      <xdr:spPr>
        <a:xfrm>
          <a:off x="85154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30859</xdr:rowOff>
    </xdr:from>
    <xdr:ext cx="469744" cy="259045"/>
    <xdr:sp macro="" textlink="">
      <xdr:nvSpPr>
        <xdr:cNvPr id="483" name="n_3aveValue【市民会館】&#10;一人当たり面積">
          <a:extLst>
            <a:ext uri="{FF2B5EF4-FFF2-40B4-BE49-F238E27FC236}">
              <a16:creationId xmlns:a16="http://schemas.microsoft.com/office/drawing/2014/main" id="{00000000-0008-0000-0200-0000E3010000}"/>
            </a:ext>
          </a:extLst>
        </xdr:cNvPr>
        <xdr:cNvSpPr txBox="1"/>
      </xdr:nvSpPr>
      <xdr:spPr>
        <a:xfrm>
          <a:off x="7626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21063</xdr:rowOff>
    </xdr:from>
    <xdr:ext cx="469744" cy="259045"/>
    <xdr:sp macro="" textlink="">
      <xdr:nvSpPr>
        <xdr:cNvPr id="484" name="n_4aveValue【市民会館】&#10;一人当たり面積">
          <a:extLst>
            <a:ext uri="{FF2B5EF4-FFF2-40B4-BE49-F238E27FC236}">
              <a16:creationId xmlns:a16="http://schemas.microsoft.com/office/drawing/2014/main" id="{00000000-0008-0000-0200-0000E4010000}"/>
            </a:ext>
          </a:extLst>
        </xdr:cNvPr>
        <xdr:cNvSpPr txBox="1"/>
      </xdr:nvSpPr>
      <xdr:spPr>
        <a:xfrm>
          <a:off x="6737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78939</xdr:rowOff>
    </xdr:from>
    <xdr:ext cx="469744" cy="259045"/>
    <xdr:sp macro="" textlink="">
      <xdr:nvSpPr>
        <xdr:cNvPr id="485" name="n_1mainValue【市民会館】&#10;一人当たり面積">
          <a:extLst>
            <a:ext uri="{FF2B5EF4-FFF2-40B4-BE49-F238E27FC236}">
              <a16:creationId xmlns:a16="http://schemas.microsoft.com/office/drawing/2014/main" id="{00000000-0008-0000-0200-0000E5010000}"/>
            </a:ext>
          </a:extLst>
        </xdr:cNvPr>
        <xdr:cNvSpPr txBox="1"/>
      </xdr:nvSpPr>
      <xdr:spPr>
        <a:xfrm>
          <a:off x="93917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78939</xdr:rowOff>
    </xdr:from>
    <xdr:ext cx="469744" cy="259045"/>
    <xdr:sp macro="" textlink="">
      <xdr:nvSpPr>
        <xdr:cNvPr id="486" name="n_2mainValue【市民会館】&#10;一人当たり面積">
          <a:extLst>
            <a:ext uri="{FF2B5EF4-FFF2-40B4-BE49-F238E27FC236}">
              <a16:creationId xmlns:a16="http://schemas.microsoft.com/office/drawing/2014/main" id="{00000000-0008-0000-0200-0000E6010000}"/>
            </a:ext>
          </a:extLst>
        </xdr:cNvPr>
        <xdr:cNvSpPr txBox="1"/>
      </xdr:nvSpPr>
      <xdr:spPr>
        <a:xfrm>
          <a:off x="85154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82204</xdr:rowOff>
    </xdr:from>
    <xdr:ext cx="469744" cy="259045"/>
    <xdr:sp macro="" textlink="">
      <xdr:nvSpPr>
        <xdr:cNvPr id="487" name="n_3mainValue【市民会館】&#10;一人当たり面積">
          <a:extLst>
            <a:ext uri="{FF2B5EF4-FFF2-40B4-BE49-F238E27FC236}">
              <a16:creationId xmlns:a16="http://schemas.microsoft.com/office/drawing/2014/main" id="{00000000-0008-0000-0200-0000E7010000}"/>
            </a:ext>
          </a:extLst>
        </xdr:cNvPr>
        <xdr:cNvSpPr txBox="1"/>
      </xdr:nvSpPr>
      <xdr:spPr>
        <a:xfrm>
          <a:off x="7626427" y="18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82204</xdr:rowOff>
    </xdr:from>
    <xdr:ext cx="469744" cy="259045"/>
    <xdr:sp macro="" textlink="">
      <xdr:nvSpPr>
        <xdr:cNvPr id="488" name="n_4mainValue【市民会館】&#10;一人当たり面積">
          <a:extLst>
            <a:ext uri="{FF2B5EF4-FFF2-40B4-BE49-F238E27FC236}">
              <a16:creationId xmlns:a16="http://schemas.microsoft.com/office/drawing/2014/main" id="{00000000-0008-0000-0200-0000E8010000}"/>
            </a:ext>
          </a:extLst>
        </xdr:cNvPr>
        <xdr:cNvSpPr txBox="1"/>
      </xdr:nvSpPr>
      <xdr:spPr>
        <a:xfrm>
          <a:off x="6737427" y="18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00000000-0008-0000-0200-0000F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a:extLst>
            <a:ext uri="{FF2B5EF4-FFF2-40B4-BE49-F238E27FC236}">
              <a16:creationId xmlns:a16="http://schemas.microsoft.com/office/drawing/2014/main" id="{00000000-0008-0000-0200-000000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41</xdr:row>
      <xdr:rowOff>102870</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flipV="1">
          <a:off x="16318864" y="5652135"/>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106697</xdr:rowOff>
    </xdr:from>
    <xdr:ext cx="405111" cy="259045"/>
    <xdr:sp macro="" textlink="">
      <xdr:nvSpPr>
        <xdr:cNvPr id="514" name="【一般廃棄物処理施設】&#10;有形固定資産減価償却率最小値テキスト">
          <a:extLst>
            <a:ext uri="{FF2B5EF4-FFF2-40B4-BE49-F238E27FC236}">
              <a16:creationId xmlns:a16="http://schemas.microsoft.com/office/drawing/2014/main" id="{00000000-0008-0000-0200-000002020000}"/>
            </a:ext>
          </a:extLst>
        </xdr:cNvPr>
        <xdr:cNvSpPr txBox="1"/>
      </xdr:nvSpPr>
      <xdr:spPr>
        <a:xfrm>
          <a:off x="16357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102870</xdr:rowOff>
    </xdr:from>
    <xdr:to>
      <xdr:col>86</xdr:col>
      <xdr:colOff>25400</xdr:colOff>
      <xdr:row>41</xdr:row>
      <xdr:rowOff>102870</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6230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516" name="【一般廃棄物処理施設】&#10;有形固定資産減価償却率最大値テキスト">
          <a:extLst>
            <a:ext uri="{FF2B5EF4-FFF2-40B4-BE49-F238E27FC236}">
              <a16:creationId xmlns:a16="http://schemas.microsoft.com/office/drawing/2014/main" id="{00000000-0008-0000-0200-000004020000}"/>
            </a:ext>
          </a:extLst>
        </xdr:cNvPr>
        <xdr:cNvSpPr txBox="1"/>
      </xdr:nvSpPr>
      <xdr:spPr>
        <a:xfrm>
          <a:off x="16357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6230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143527</xdr:rowOff>
    </xdr:from>
    <xdr:ext cx="405111" cy="259045"/>
    <xdr:sp macro="" textlink="">
      <xdr:nvSpPr>
        <xdr:cNvPr id="518" name="【一般廃棄物処理施設】&#10;有形固定資産減価償却率平均値テキスト">
          <a:extLst>
            <a:ext uri="{FF2B5EF4-FFF2-40B4-BE49-F238E27FC236}">
              <a16:creationId xmlns:a16="http://schemas.microsoft.com/office/drawing/2014/main" id="{00000000-0008-0000-0200-000006020000}"/>
            </a:ext>
          </a:extLst>
        </xdr:cNvPr>
        <xdr:cNvSpPr txBox="1"/>
      </xdr:nvSpPr>
      <xdr:spPr>
        <a:xfrm>
          <a:off x="16357600" y="631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9" name="フローチャート: 判断 518">
          <a:extLst>
            <a:ext uri="{FF2B5EF4-FFF2-40B4-BE49-F238E27FC236}">
              <a16:creationId xmlns:a16="http://schemas.microsoft.com/office/drawing/2014/main" id="{00000000-0008-0000-0200-000007020000}"/>
            </a:ext>
          </a:extLst>
        </xdr:cNvPr>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520" name="フローチャート: 判断 519">
          <a:extLst>
            <a:ext uri="{FF2B5EF4-FFF2-40B4-BE49-F238E27FC236}">
              <a16:creationId xmlns:a16="http://schemas.microsoft.com/office/drawing/2014/main" id="{00000000-0008-0000-0200-000008020000}"/>
            </a:ext>
          </a:extLst>
        </xdr:cNvPr>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521" name="フローチャート: 判断 520">
          <a:extLst>
            <a:ext uri="{FF2B5EF4-FFF2-40B4-BE49-F238E27FC236}">
              <a16:creationId xmlns:a16="http://schemas.microsoft.com/office/drawing/2014/main" id="{00000000-0008-0000-0200-000009020000}"/>
            </a:ext>
          </a:extLst>
        </xdr:cNvPr>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65405</xdr:rowOff>
    </xdr:from>
    <xdr:to>
      <xdr:col>72</xdr:col>
      <xdr:colOff>38100</xdr:colOff>
      <xdr:row>37</xdr:row>
      <xdr:rowOff>167005</xdr:rowOff>
    </xdr:to>
    <xdr:sp macro="" textlink="">
      <xdr:nvSpPr>
        <xdr:cNvPr id="522" name="フローチャート: 判断 521">
          <a:extLst>
            <a:ext uri="{FF2B5EF4-FFF2-40B4-BE49-F238E27FC236}">
              <a16:creationId xmlns:a16="http://schemas.microsoft.com/office/drawing/2014/main" id="{00000000-0008-0000-0200-00000A020000}"/>
            </a:ext>
          </a:extLst>
        </xdr:cNvPr>
        <xdr:cNvSpPr/>
      </xdr:nvSpPr>
      <xdr:spPr>
        <a:xfrm>
          <a:off x="13652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80645</xdr:rowOff>
    </xdr:from>
    <xdr:to>
      <xdr:col>67</xdr:col>
      <xdr:colOff>101600</xdr:colOff>
      <xdr:row>38</xdr:row>
      <xdr:rowOff>10795</xdr:rowOff>
    </xdr:to>
    <xdr:sp macro="" textlink="">
      <xdr:nvSpPr>
        <xdr:cNvPr id="523" name="フローチャート: 判断 522">
          <a:extLst>
            <a:ext uri="{FF2B5EF4-FFF2-40B4-BE49-F238E27FC236}">
              <a16:creationId xmlns:a16="http://schemas.microsoft.com/office/drawing/2014/main" id="{00000000-0008-0000-0200-00000B020000}"/>
            </a:ext>
          </a:extLst>
        </xdr:cNvPr>
        <xdr:cNvSpPr/>
      </xdr:nvSpPr>
      <xdr:spPr>
        <a:xfrm>
          <a:off x="12763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48260</xdr:rowOff>
    </xdr:from>
    <xdr:to>
      <xdr:col>85</xdr:col>
      <xdr:colOff>177800</xdr:colOff>
      <xdr:row>39</xdr:row>
      <xdr:rowOff>149860</xdr:rowOff>
    </xdr:to>
    <xdr:sp macro="" textlink="">
      <xdr:nvSpPr>
        <xdr:cNvPr id="529" name="楕円 528">
          <a:extLst>
            <a:ext uri="{FF2B5EF4-FFF2-40B4-BE49-F238E27FC236}">
              <a16:creationId xmlns:a16="http://schemas.microsoft.com/office/drawing/2014/main" id="{00000000-0008-0000-0200-000011020000}"/>
            </a:ext>
          </a:extLst>
        </xdr:cNvPr>
        <xdr:cNvSpPr/>
      </xdr:nvSpPr>
      <xdr:spPr>
        <a:xfrm>
          <a:off x="16268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26687</xdr:rowOff>
    </xdr:from>
    <xdr:ext cx="405111" cy="259045"/>
    <xdr:sp macro="" textlink="">
      <xdr:nvSpPr>
        <xdr:cNvPr id="530" name="【一般廃棄物処理施設】&#10;有形固定資産減価償却率該当値テキスト">
          <a:extLst>
            <a:ext uri="{FF2B5EF4-FFF2-40B4-BE49-F238E27FC236}">
              <a16:creationId xmlns:a16="http://schemas.microsoft.com/office/drawing/2014/main" id="{00000000-0008-0000-0200-000012020000}"/>
            </a:ext>
          </a:extLst>
        </xdr:cNvPr>
        <xdr:cNvSpPr txBox="1"/>
      </xdr:nvSpPr>
      <xdr:spPr>
        <a:xfrm>
          <a:off x="16357600"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52070</xdr:rowOff>
    </xdr:from>
    <xdr:to>
      <xdr:col>81</xdr:col>
      <xdr:colOff>101600</xdr:colOff>
      <xdr:row>39</xdr:row>
      <xdr:rowOff>153670</xdr:rowOff>
    </xdr:to>
    <xdr:sp macro="" textlink="">
      <xdr:nvSpPr>
        <xdr:cNvPr id="531" name="楕円 530">
          <a:extLst>
            <a:ext uri="{FF2B5EF4-FFF2-40B4-BE49-F238E27FC236}">
              <a16:creationId xmlns:a16="http://schemas.microsoft.com/office/drawing/2014/main" id="{00000000-0008-0000-0200-000013020000}"/>
            </a:ext>
          </a:extLst>
        </xdr:cNvPr>
        <xdr:cNvSpPr/>
      </xdr:nvSpPr>
      <xdr:spPr>
        <a:xfrm>
          <a:off x="15430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99060</xdr:rowOff>
    </xdr:from>
    <xdr:to>
      <xdr:col>85</xdr:col>
      <xdr:colOff>127000</xdr:colOff>
      <xdr:row>39</xdr:row>
      <xdr:rowOff>102870</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flipV="1">
          <a:off x="15481300" y="67856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17780</xdr:rowOff>
    </xdr:from>
    <xdr:to>
      <xdr:col>76</xdr:col>
      <xdr:colOff>165100</xdr:colOff>
      <xdr:row>39</xdr:row>
      <xdr:rowOff>119380</xdr:rowOff>
    </xdr:to>
    <xdr:sp macro="" textlink="">
      <xdr:nvSpPr>
        <xdr:cNvPr id="533" name="楕円 532">
          <a:extLst>
            <a:ext uri="{FF2B5EF4-FFF2-40B4-BE49-F238E27FC236}">
              <a16:creationId xmlns:a16="http://schemas.microsoft.com/office/drawing/2014/main" id="{00000000-0008-0000-0200-000015020000}"/>
            </a:ext>
          </a:extLst>
        </xdr:cNvPr>
        <xdr:cNvSpPr/>
      </xdr:nvSpPr>
      <xdr:spPr>
        <a:xfrm>
          <a:off x="145415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68580</xdr:rowOff>
    </xdr:from>
    <xdr:to>
      <xdr:col>81</xdr:col>
      <xdr:colOff>50800</xdr:colOff>
      <xdr:row>39</xdr:row>
      <xdr:rowOff>102870</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14592300" y="67551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35" name="楕円 534">
          <a:extLst>
            <a:ext uri="{FF2B5EF4-FFF2-40B4-BE49-F238E27FC236}">
              <a16:creationId xmlns:a16="http://schemas.microsoft.com/office/drawing/2014/main" id="{00000000-0008-0000-0200-000017020000}"/>
            </a:ext>
          </a:extLst>
        </xdr:cNvPr>
        <xdr:cNvSpPr/>
      </xdr:nvSpPr>
      <xdr:spPr>
        <a:xfrm>
          <a:off x="13652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19050</xdr:rowOff>
    </xdr:from>
    <xdr:to>
      <xdr:col>76</xdr:col>
      <xdr:colOff>114300</xdr:colOff>
      <xdr:row>39</xdr:row>
      <xdr:rowOff>68580</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a:off x="13703300" y="67056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90170</xdr:rowOff>
    </xdr:from>
    <xdr:to>
      <xdr:col>67</xdr:col>
      <xdr:colOff>101600</xdr:colOff>
      <xdr:row>39</xdr:row>
      <xdr:rowOff>20320</xdr:rowOff>
    </xdr:to>
    <xdr:sp macro="" textlink="">
      <xdr:nvSpPr>
        <xdr:cNvPr id="537" name="楕円 536">
          <a:extLst>
            <a:ext uri="{FF2B5EF4-FFF2-40B4-BE49-F238E27FC236}">
              <a16:creationId xmlns:a16="http://schemas.microsoft.com/office/drawing/2014/main" id="{00000000-0008-0000-0200-000019020000}"/>
            </a:ext>
          </a:extLst>
        </xdr:cNvPr>
        <xdr:cNvSpPr/>
      </xdr:nvSpPr>
      <xdr:spPr>
        <a:xfrm>
          <a:off x="12763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140970</xdr:rowOff>
    </xdr:from>
    <xdr:to>
      <xdr:col>71</xdr:col>
      <xdr:colOff>177800</xdr:colOff>
      <xdr:row>39</xdr:row>
      <xdr:rowOff>19050</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2814300" y="66560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12082</xdr:rowOff>
    </xdr:from>
    <xdr:ext cx="405111" cy="259045"/>
    <xdr:sp macro="" textlink="">
      <xdr:nvSpPr>
        <xdr:cNvPr id="539" name="n_1aveValue【一般廃棄物処理施設】&#10;有形固定資産減価償却率">
          <a:extLst>
            <a:ext uri="{FF2B5EF4-FFF2-40B4-BE49-F238E27FC236}">
              <a16:creationId xmlns:a16="http://schemas.microsoft.com/office/drawing/2014/main" id="{00000000-0008-0000-0200-00001B020000}"/>
            </a:ext>
          </a:extLst>
        </xdr:cNvPr>
        <xdr:cNvSpPr txBox="1"/>
      </xdr:nvSpPr>
      <xdr:spPr>
        <a:xfrm>
          <a:off x="152660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540" name="n_2aveValue【一般廃棄物処理施設】&#10;有形固定資産減価償却率">
          <a:extLst>
            <a:ext uri="{FF2B5EF4-FFF2-40B4-BE49-F238E27FC236}">
              <a16:creationId xmlns:a16="http://schemas.microsoft.com/office/drawing/2014/main" id="{00000000-0008-0000-0200-00001C020000}"/>
            </a:ext>
          </a:extLst>
        </xdr:cNvPr>
        <xdr:cNvSpPr txBox="1"/>
      </xdr:nvSpPr>
      <xdr:spPr>
        <a:xfrm>
          <a:off x="14389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12082</xdr:rowOff>
    </xdr:from>
    <xdr:ext cx="405111" cy="259045"/>
    <xdr:sp macro="" textlink="">
      <xdr:nvSpPr>
        <xdr:cNvPr id="541" name="n_3aveValue【一般廃棄物処理施設】&#10;有形固定資産減価償却率">
          <a:extLst>
            <a:ext uri="{FF2B5EF4-FFF2-40B4-BE49-F238E27FC236}">
              <a16:creationId xmlns:a16="http://schemas.microsoft.com/office/drawing/2014/main" id="{00000000-0008-0000-0200-00001D020000}"/>
            </a:ext>
          </a:extLst>
        </xdr:cNvPr>
        <xdr:cNvSpPr txBox="1"/>
      </xdr:nvSpPr>
      <xdr:spPr>
        <a:xfrm>
          <a:off x="135007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27322</xdr:rowOff>
    </xdr:from>
    <xdr:ext cx="405111" cy="259045"/>
    <xdr:sp macro="" textlink="">
      <xdr:nvSpPr>
        <xdr:cNvPr id="542" name="n_4aveValue【一般廃棄物処理施設】&#10;有形固定資産減価償却率">
          <a:extLst>
            <a:ext uri="{FF2B5EF4-FFF2-40B4-BE49-F238E27FC236}">
              <a16:creationId xmlns:a16="http://schemas.microsoft.com/office/drawing/2014/main" id="{00000000-0008-0000-0200-00001E020000}"/>
            </a:ext>
          </a:extLst>
        </xdr:cNvPr>
        <xdr:cNvSpPr txBox="1"/>
      </xdr:nvSpPr>
      <xdr:spPr>
        <a:xfrm>
          <a:off x="12611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144797</xdr:rowOff>
    </xdr:from>
    <xdr:ext cx="405111" cy="259045"/>
    <xdr:sp macro="" textlink="">
      <xdr:nvSpPr>
        <xdr:cNvPr id="543" name="n_1mainValue【一般廃棄物処理施設】&#10;有形固定資産減価償却率">
          <a:extLst>
            <a:ext uri="{FF2B5EF4-FFF2-40B4-BE49-F238E27FC236}">
              <a16:creationId xmlns:a16="http://schemas.microsoft.com/office/drawing/2014/main" id="{00000000-0008-0000-0200-00001F020000}"/>
            </a:ext>
          </a:extLst>
        </xdr:cNvPr>
        <xdr:cNvSpPr txBox="1"/>
      </xdr:nvSpPr>
      <xdr:spPr>
        <a:xfrm>
          <a:off x="15266044" y="683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110507</xdr:rowOff>
    </xdr:from>
    <xdr:ext cx="405111" cy="259045"/>
    <xdr:sp macro="" textlink="">
      <xdr:nvSpPr>
        <xdr:cNvPr id="544" name="n_2mainValue【一般廃棄物処理施設】&#10;有形固定資産減価償却率">
          <a:extLst>
            <a:ext uri="{FF2B5EF4-FFF2-40B4-BE49-F238E27FC236}">
              <a16:creationId xmlns:a16="http://schemas.microsoft.com/office/drawing/2014/main" id="{00000000-0008-0000-0200-000020020000}"/>
            </a:ext>
          </a:extLst>
        </xdr:cNvPr>
        <xdr:cNvSpPr txBox="1"/>
      </xdr:nvSpPr>
      <xdr:spPr>
        <a:xfrm>
          <a:off x="14389744" y="679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60977</xdr:rowOff>
    </xdr:from>
    <xdr:ext cx="405111" cy="259045"/>
    <xdr:sp macro="" textlink="">
      <xdr:nvSpPr>
        <xdr:cNvPr id="545" name="n_3mainValue【一般廃棄物処理施設】&#10;有形固定資産減価償却率">
          <a:extLst>
            <a:ext uri="{FF2B5EF4-FFF2-40B4-BE49-F238E27FC236}">
              <a16:creationId xmlns:a16="http://schemas.microsoft.com/office/drawing/2014/main" id="{00000000-0008-0000-0200-000021020000}"/>
            </a:ext>
          </a:extLst>
        </xdr:cNvPr>
        <xdr:cNvSpPr txBox="1"/>
      </xdr:nvSpPr>
      <xdr:spPr>
        <a:xfrm>
          <a:off x="13500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11447</xdr:rowOff>
    </xdr:from>
    <xdr:ext cx="405111" cy="259045"/>
    <xdr:sp macro="" textlink="">
      <xdr:nvSpPr>
        <xdr:cNvPr id="546" name="n_4mainValue【一般廃棄物処理施設】&#10;有形固定資産減価償却率">
          <a:extLst>
            <a:ext uri="{FF2B5EF4-FFF2-40B4-BE49-F238E27FC236}">
              <a16:creationId xmlns:a16="http://schemas.microsoft.com/office/drawing/2014/main" id="{00000000-0008-0000-0200-000022020000}"/>
            </a:ext>
          </a:extLst>
        </xdr:cNvPr>
        <xdr:cNvSpPr txBox="1"/>
      </xdr:nvSpPr>
      <xdr:spPr>
        <a:xfrm>
          <a:off x="126117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a16="http://schemas.microsoft.com/office/drawing/2014/main" id="{00000000-0008-0000-0200-000023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a16="http://schemas.microsoft.com/office/drawing/2014/main" id="{00000000-0008-0000-0200-000024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a16="http://schemas.microsoft.com/office/drawing/2014/main" id="{00000000-0008-0000-0200-000025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a16="http://schemas.microsoft.com/office/drawing/2014/main" id="{00000000-0008-0000-0200-000027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a:extLst>
            <a:ext uri="{FF2B5EF4-FFF2-40B4-BE49-F238E27FC236}">
              <a16:creationId xmlns:a16="http://schemas.microsoft.com/office/drawing/2014/main" id="{00000000-0008-0000-0200-00002B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00000000-0008-0000-0200-000035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21136</xdr:rowOff>
    </xdr:from>
    <xdr:to>
      <xdr:col>116</xdr:col>
      <xdr:colOff>62864</xdr:colOff>
      <xdr:row>41</xdr:row>
      <xdr:rowOff>18599</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flipV="1">
          <a:off x="22160864" y="5850436"/>
          <a:ext cx="0" cy="119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22426</xdr:rowOff>
    </xdr:from>
    <xdr:ext cx="313932" cy="259045"/>
    <xdr:sp macro="" textlink="">
      <xdr:nvSpPr>
        <xdr:cNvPr id="567" name="【一般廃棄物処理施設】&#10;一人当たり有形固定資産（償却資産）額最小値テキスト">
          <a:extLst>
            <a:ext uri="{FF2B5EF4-FFF2-40B4-BE49-F238E27FC236}">
              <a16:creationId xmlns:a16="http://schemas.microsoft.com/office/drawing/2014/main" id="{00000000-0008-0000-0200-000037020000}"/>
            </a:ext>
          </a:extLst>
        </xdr:cNvPr>
        <xdr:cNvSpPr txBox="1"/>
      </xdr:nvSpPr>
      <xdr:spPr>
        <a:xfrm>
          <a:off x="22199600" y="70518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18599</xdr:rowOff>
    </xdr:from>
    <xdr:to>
      <xdr:col>116</xdr:col>
      <xdr:colOff>152400</xdr:colOff>
      <xdr:row>41</xdr:row>
      <xdr:rowOff>18599</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22072600" y="704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139263</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00000000-0008-0000-0200-000039020000}"/>
            </a:ext>
          </a:extLst>
        </xdr:cNvPr>
        <xdr:cNvSpPr txBox="1"/>
      </xdr:nvSpPr>
      <xdr:spPr>
        <a:xfrm>
          <a:off x="22199600" y="562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21136</xdr:rowOff>
    </xdr:from>
    <xdr:to>
      <xdr:col>116</xdr:col>
      <xdr:colOff>152400</xdr:colOff>
      <xdr:row>34</xdr:row>
      <xdr:rowOff>21136</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22072600" y="585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86505</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00000000-0008-0000-0200-00003B020000}"/>
            </a:ext>
          </a:extLst>
        </xdr:cNvPr>
        <xdr:cNvSpPr txBox="1"/>
      </xdr:nvSpPr>
      <xdr:spPr>
        <a:xfrm>
          <a:off x="22199600" y="6430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63628</xdr:rowOff>
    </xdr:from>
    <xdr:to>
      <xdr:col>116</xdr:col>
      <xdr:colOff>114300</xdr:colOff>
      <xdr:row>38</xdr:row>
      <xdr:rowOff>165228</xdr:rowOff>
    </xdr:to>
    <xdr:sp macro="" textlink="">
      <xdr:nvSpPr>
        <xdr:cNvPr id="572" name="フローチャート: 判断 571">
          <a:extLst>
            <a:ext uri="{FF2B5EF4-FFF2-40B4-BE49-F238E27FC236}">
              <a16:creationId xmlns:a16="http://schemas.microsoft.com/office/drawing/2014/main" id="{00000000-0008-0000-0200-00003C020000}"/>
            </a:ext>
          </a:extLst>
        </xdr:cNvPr>
        <xdr:cNvSpPr/>
      </xdr:nvSpPr>
      <xdr:spPr>
        <a:xfrm>
          <a:off x="22110700" y="657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70234</xdr:rowOff>
    </xdr:from>
    <xdr:to>
      <xdr:col>112</xdr:col>
      <xdr:colOff>38100</xdr:colOff>
      <xdr:row>39</xdr:row>
      <xdr:rowOff>384</xdr:rowOff>
    </xdr:to>
    <xdr:sp macro="" textlink="">
      <xdr:nvSpPr>
        <xdr:cNvPr id="573" name="フローチャート: 判断 572">
          <a:extLst>
            <a:ext uri="{FF2B5EF4-FFF2-40B4-BE49-F238E27FC236}">
              <a16:creationId xmlns:a16="http://schemas.microsoft.com/office/drawing/2014/main" id="{00000000-0008-0000-0200-00003D020000}"/>
            </a:ext>
          </a:extLst>
        </xdr:cNvPr>
        <xdr:cNvSpPr/>
      </xdr:nvSpPr>
      <xdr:spPr>
        <a:xfrm>
          <a:off x="21272500" y="658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84539</xdr:rowOff>
    </xdr:from>
    <xdr:to>
      <xdr:col>107</xdr:col>
      <xdr:colOff>101600</xdr:colOff>
      <xdr:row>39</xdr:row>
      <xdr:rowOff>14689</xdr:rowOff>
    </xdr:to>
    <xdr:sp macro="" textlink="">
      <xdr:nvSpPr>
        <xdr:cNvPr id="574" name="フローチャート: 判断 573">
          <a:extLst>
            <a:ext uri="{FF2B5EF4-FFF2-40B4-BE49-F238E27FC236}">
              <a16:creationId xmlns:a16="http://schemas.microsoft.com/office/drawing/2014/main" id="{00000000-0008-0000-0200-00003E020000}"/>
            </a:ext>
          </a:extLst>
        </xdr:cNvPr>
        <xdr:cNvSpPr/>
      </xdr:nvSpPr>
      <xdr:spPr>
        <a:xfrm>
          <a:off x="20383500" y="659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99964</xdr:rowOff>
    </xdr:from>
    <xdr:to>
      <xdr:col>102</xdr:col>
      <xdr:colOff>165100</xdr:colOff>
      <xdr:row>39</xdr:row>
      <xdr:rowOff>30114</xdr:rowOff>
    </xdr:to>
    <xdr:sp macro="" textlink="">
      <xdr:nvSpPr>
        <xdr:cNvPr id="575" name="フローチャート: 判断 574">
          <a:extLst>
            <a:ext uri="{FF2B5EF4-FFF2-40B4-BE49-F238E27FC236}">
              <a16:creationId xmlns:a16="http://schemas.microsoft.com/office/drawing/2014/main" id="{00000000-0008-0000-0200-00003F020000}"/>
            </a:ext>
          </a:extLst>
        </xdr:cNvPr>
        <xdr:cNvSpPr/>
      </xdr:nvSpPr>
      <xdr:spPr>
        <a:xfrm>
          <a:off x="19494500" y="661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106238</xdr:rowOff>
    </xdr:from>
    <xdr:to>
      <xdr:col>98</xdr:col>
      <xdr:colOff>38100</xdr:colOff>
      <xdr:row>39</xdr:row>
      <xdr:rowOff>36388</xdr:rowOff>
    </xdr:to>
    <xdr:sp macro="" textlink="">
      <xdr:nvSpPr>
        <xdr:cNvPr id="576" name="フローチャート: 判断 575">
          <a:extLst>
            <a:ext uri="{FF2B5EF4-FFF2-40B4-BE49-F238E27FC236}">
              <a16:creationId xmlns:a16="http://schemas.microsoft.com/office/drawing/2014/main" id="{00000000-0008-0000-0200-000040020000}"/>
            </a:ext>
          </a:extLst>
        </xdr:cNvPr>
        <xdr:cNvSpPr/>
      </xdr:nvSpPr>
      <xdr:spPr>
        <a:xfrm>
          <a:off x="18605500" y="662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0000000-0008-0000-0200-000041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200-000042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126904</xdr:rowOff>
    </xdr:from>
    <xdr:to>
      <xdr:col>116</xdr:col>
      <xdr:colOff>114300</xdr:colOff>
      <xdr:row>40</xdr:row>
      <xdr:rowOff>57054</xdr:rowOff>
    </xdr:to>
    <xdr:sp macro="" textlink="">
      <xdr:nvSpPr>
        <xdr:cNvPr id="582" name="楕円 581">
          <a:extLst>
            <a:ext uri="{FF2B5EF4-FFF2-40B4-BE49-F238E27FC236}">
              <a16:creationId xmlns:a16="http://schemas.microsoft.com/office/drawing/2014/main" id="{00000000-0008-0000-0200-000046020000}"/>
            </a:ext>
          </a:extLst>
        </xdr:cNvPr>
        <xdr:cNvSpPr/>
      </xdr:nvSpPr>
      <xdr:spPr>
        <a:xfrm>
          <a:off x="22110700" y="681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105331</xdr:rowOff>
    </xdr:from>
    <xdr:ext cx="534377" cy="259045"/>
    <xdr:sp macro="" textlink="">
      <xdr:nvSpPr>
        <xdr:cNvPr id="583" name="【一般廃棄物処理施設】&#10;一人当たり有形固定資産（償却資産）額該当値テキスト">
          <a:extLst>
            <a:ext uri="{FF2B5EF4-FFF2-40B4-BE49-F238E27FC236}">
              <a16:creationId xmlns:a16="http://schemas.microsoft.com/office/drawing/2014/main" id="{00000000-0008-0000-0200-000047020000}"/>
            </a:ext>
          </a:extLst>
        </xdr:cNvPr>
        <xdr:cNvSpPr txBox="1"/>
      </xdr:nvSpPr>
      <xdr:spPr>
        <a:xfrm>
          <a:off x="22199600" y="679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134608</xdr:rowOff>
    </xdr:from>
    <xdr:to>
      <xdr:col>112</xdr:col>
      <xdr:colOff>38100</xdr:colOff>
      <xdr:row>40</xdr:row>
      <xdr:rowOff>64758</xdr:rowOff>
    </xdr:to>
    <xdr:sp macro="" textlink="">
      <xdr:nvSpPr>
        <xdr:cNvPr id="584" name="楕円 583">
          <a:extLst>
            <a:ext uri="{FF2B5EF4-FFF2-40B4-BE49-F238E27FC236}">
              <a16:creationId xmlns:a16="http://schemas.microsoft.com/office/drawing/2014/main" id="{00000000-0008-0000-0200-000048020000}"/>
            </a:ext>
          </a:extLst>
        </xdr:cNvPr>
        <xdr:cNvSpPr/>
      </xdr:nvSpPr>
      <xdr:spPr>
        <a:xfrm>
          <a:off x="21272500" y="682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6254</xdr:rowOff>
    </xdr:from>
    <xdr:to>
      <xdr:col>116</xdr:col>
      <xdr:colOff>63500</xdr:colOff>
      <xdr:row>40</xdr:row>
      <xdr:rowOff>13958</xdr:rowOff>
    </xdr:to>
    <xdr:cxnSp macro="">
      <xdr:nvCxnSpPr>
        <xdr:cNvPr id="585" name="直線コネクタ 584">
          <a:extLst>
            <a:ext uri="{FF2B5EF4-FFF2-40B4-BE49-F238E27FC236}">
              <a16:creationId xmlns:a16="http://schemas.microsoft.com/office/drawing/2014/main" id="{00000000-0008-0000-0200-000049020000}"/>
            </a:ext>
          </a:extLst>
        </xdr:cNvPr>
        <xdr:cNvCxnSpPr/>
      </xdr:nvCxnSpPr>
      <xdr:spPr>
        <a:xfrm flipV="1">
          <a:off x="21323300" y="6864254"/>
          <a:ext cx="838200" cy="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138854</xdr:rowOff>
    </xdr:from>
    <xdr:to>
      <xdr:col>107</xdr:col>
      <xdr:colOff>101600</xdr:colOff>
      <xdr:row>40</xdr:row>
      <xdr:rowOff>69004</xdr:rowOff>
    </xdr:to>
    <xdr:sp macro="" textlink="">
      <xdr:nvSpPr>
        <xdr:cNvPr id="586" name="楕円 585">
          <a:extLst>
            <a:ext uri="{FF2B5EF4-FFF2-40B4-BE49-F238E27FC236}">
              <a16:creationId xmlns:a16="http://schemas.microsoft.com/office/drawing/2014/main" id="{00000000-0008-0000-0200-00004A020000}"/>
            </a:ext>
          </a:extLst>
        </xdr:cNvPr>
        <xdr:cNvSpPr/>
      </xdr:nvSpPr>
      <xdr:spPr>
        <a:xfrm>
          <a:off x="20383500" y="68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13958</xdr:rowOff>
    </xdr:from>
    <xdr:to>
      <xdr:col>111</xdr:col>
      <xdr:colOff>177800</xdr:colOff>
      <xdr:row>40</xdr:row>
      <xdr:rowOff>18204</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flipV="1">
          <a:off x="20434300" y="6871958"/>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141289</xdr:rowOff>
    </xdr:from>
    <xdr:to>
      <xdr:col>102</xdr:col>
      <xdr:colOff>165100</xdr:colOff>
      <xdr:row>40</xdr:row>
      <xdr:rowOff>71439</xdr:rowOff>
    </xdr:to>
    <xdr:sp macro="" textlink="">
      <xdr:nvSpPr>
        <xdr:cNvPr id="588" name="楕円 587">
          <a:extLst>
            <a:ext uri="{FF2B5EF4-FFF2-40B4-BE49-F238E27FC236}">
              <a16:creationId xmlns:a16="http://schemas.microsoft.com/office/drawing/2014/main" id="{00000000-0008-0000-0200-00004C020000}"/>
            </a:ext>
          </a:extLst>
        </xdr:cNvPr>
        <xdr:cNvSpPr/>
      </xdr:nvSpPr>
      <xdr:spPr>
        <a:xfrm>
          <a:off x="19494500" y="682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18204</xdr:rowOff>
    </xdr:from>
    <xdr:to>
      <xdr:col>107</xdr:col>
      <xdr:colOff>50800</xdr:colOff>
      <xdr:row>40</xdr:row>
      <xdr:rowOff>20639</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flipV="1">
          <a:off x="19545300" y="6876204"/>
          <a:ext cx="889000" cy="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142894</xdr:rowOff>
    </xdr:from>
    <xdr:to>
      <xdr:col>98</xdr:col>
      <xdr:colOff>38100</xdr:colOff>
      <xdr:row>40</xdr:row>
      <xdr:rowOff>73044</xdr:rowOff>
    </xdr:to>
    <xdr:sp macro="" textlink="">
      <xdr:nvSpPr>
        <xdr:cNvPr id="590" name="楕円 589">
          <a:extLst>
            <a:ext uri="{FF2B5EF4-FFF2-40B4-BE49-F238E27FC236}">
              <a16:creationId xmlns:a16="http://schemas.microsoft.com/office/drawing/2014/main" id="{00000000-0008-0000-0200-00004E020000}"/>
            </a:ext>
          </a:extLst>
        </xdr:cNvPr>
        <xdr:cNvSpPr/>
      </xdr:nvSpPr>
      <xdr:spPr>
        <a:xfrm>
          <a:off x="18605500" y="682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20639</xdr:rowOff>
    </xdr:from>
    <xdr:to>
      <xdr:col>102</xdr:col>
      <xdr:colOff>114300</xdr:colOff>
      <xdr:row>40</xdr:row>
      <xdr:rowOff>22244</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flipV="1">
          <a:off x="18656300" y="6878639"/>
          <a:ext cx="889000" cy="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16911</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00000000-0008-0000-0200-000050020000}"/>
            </a:ext>
          </a:extLst>
        </xdr:cNvPr>
        <xdr:cNvSpPr txBox="1"/>
      </xdr:nvSpPr>
      <xdr:spPr>
        <a:xfrm>
          <a:off x="21043411" y="636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31216</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00000000-0008-0000-0200-000051020000}"/>
            </a:ext>
          </a:extLst>
        </xdr:cNvPr>
        <xdr:cNvSpPr txBox="1"/>
      </xdr:nvSpPr>
      <xdr:spPr>
        <a:xfrm>
          <a:off x="20167111" y="637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46641</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00000000-0008-0000-0200-000052020000}"/>
            </a:ext>
          </a:extLst>
        </xdr:cNvPr>
        <xdr:cNvSpPr txBox="1"/>
      </xdr:nvSpPr>
      <xdr:spPr>
        <a:xfrm>
          <a:off x="19278111" y="639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52916</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00000000-0008-0000-0200-000053020000}"/>
            </a:ext>
          </a:extLst>
        </xdr:cNvPr>
        <xdr:cNvSpPr txBox="1"/>
      </xdr:nvSpPr>
      <xdr:spPr>
        <a:xfrm>
          <a:off x="18389111" y="639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55885</xdr:rowOff>
    </xdr:from>
    <xdr:ext cx="534377" cy="259045"/>
    <xdr:sp macro="" textlink="">
      <xdr:nvSpPr>
        <xdr:cNvPr id="596" name="n_1mainValue【一般廃棄物処理施設】&#10;一人当たり有形固定資産（償却資産）額">
          <a:extLst>
            <a:ext uri="{FF2B5EF4-FFF2-40B4-BE49-F238E27FC236}">
              <a16:creationId xmlns:a16="http://schemas.microsoft.com/office/drawing/2014/main" id="{00000000-0008-0000-0200-000054020000}"/>
            </a:ext>
          </a:extLst>
        </xdr:cNvPr>
        <xdr:cNvSpPr txBox="1"/>
      </xdr:nvSpPr>
      <xdr:spPr>
        <a:xfrm>
          <a:off x="21043411" y="691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60131</xdr:rowOff>
    </xdr:from>
    <xdr:ext cx="534377" cy="259045"/>
    <xdr:sp macro="" textlink="">
      <xdr:nvSpPr>
        <xdr:cNvPr id="597" name="n_2mainValue【一般廃棄物処理施設】&#10;一人当たり有形固定資産（償却資産）額">
          <a:extLst>
            <a:ext uri="{FF2B5EF4-FFF2-40B4-BE49-F238E27FC236}">
              <a16:creationId xmlns:a16="http://schemas.microsoft.com/office/drawing/2014/main" id="{00000000-0008-0000-0200-000055020000}"/>
            </a:ext>
          </a:extLst>
        </xdr:cNvPr>
        <xdr:cNvSpPr txBox="1"/>
      </xdr:nvSpPr>
      <xdr:spPr>
        <a:xfrm>
          <a:off x="20167111" y="691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62566</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00000000-0008-0000-0200-000056020000}"/>
            </a:ext>
          </a:extLst>
        </xdr:cNvPr>
        <xdr:cNvSpPr txBox="1"/>
      </xdr:nvSpPr>
      <xdr:spPr>
        <a:xfrm>
          <a:off x="19278111" y="692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64171</xdr:rowOff>
    </xdr:from>
    <xdr:ext cx="534377" cy="259045"/>
    <xdr:sp macro="" textlink="">
      <xdr:nvSpPr>
        <xdr:cNvPr id="599" name="n_4mainValue【一般廃棄物処理施設】&#10;一人当たり有形固定資産（償却資産）額">
          <a:extLst>
            <a:ext uri="{FF2B5EF4-FFF2-40B4-BE49-F238E27FC236}">
              <a16:creationId xmlns:a16="http://schemas.microsoft.com/office/drawing/2014/main" id="{00000000-0008-0000-0200-000057020000}"/>
            </a:ext>
          </a:extLst>
        </xdr:cNvPr>
        <xdr:cNvSpPr txBox="1"/>
      </xdr:nvSpPr>
      <xdr:spPr>
        <a:xfrm>
          <a:off x="18389111" y="69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00000000-0008-0000-0200-000058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00000000-0008-0000-0200-000059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00000000-0008-0000-0200-00005A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00000000-0008-0000-0200-00005B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00000000-0008-0000-0200-00005C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00000000-0008-0000-0200-00005D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00000000-0008-0000-0200-000060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00000000-0008-0000-0200-000061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00000000-0008-0000-0200-000062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a:extLst>
            <a:ext uri="{FF2B5EF4-FFF2-40B4-BE49-F238E27FC236}">
              <a16:creationId xmlns:a16="http://schemas.microsoft.com/office/drawing/2014/main" id="{00000000-0008-0000-0200-000063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2" name="テキスト ボックス 611">
          <a:extLst>
            <a:ext uri="{FF2B5EF4-FFF2-40B4-BE49-F238E27FC236}">
              <a16:creationId xmlns:a16="http://schemas.microsoft.com/office/drawing/2014/main" id="{00000000-0008-0000-0200-000064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3" name="【保健センター・保健所】&#10;有形固定資産減価償却率グラフ枠">
          <a:extLst>
            <a:ext uri="{FF2B5EF4-FFF2-40B4-BE49-F238E27FC236}">
              <a16:creationId xmlns:a16="http://schemas.microsoft.com/office/drawing/2014/main" id="{00000000-0008-0000-0200-00006F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76200</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flipV="1">
          <a:off x="16318864"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5" name="【保健センター・保健所】&#10;有形固定資産減価償却率最小値テキスト">
          <a:extLst>
            <a:ext uri="{FF2B5EF4-FFF2-40B4-BE49-F238E27FC236}">
              <a16:creationId xmlns:a16="http://schemas.microsoft.com/office/drawing/2014/main" id="{00000000-0008-0000-0200-00007102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627" name="【保健センター・保健所】&#10;有形固定資産減価償却率最大値テキスト">
          <a:extLst>
            <a:ext uri="{FF2B5EF4-FFF2-40B4-BE49-F238E27FC236}">
              <a16:creationId xmlns:a16="http://schemas.microsoft.com/office/drawing/2014/main" id="{00000000-0008-0000-0200-000073020000}"/>
            </a:ext>
          </a:extLst>
        </xdr:cNvPr>
        <xdr:cNvSpPr txBox="1"/>
      </xdr:nvSpPr>
      <xdr:spPr>
        <a:xfrm>
          <a:off x="16357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a:off x="16230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128287</xdr:rowOff>
    </xdr:from>
    <xdr:ext cx="405111" cy="259045"/>
    <xdr:sp macro="" textlink="">
      <xdr:nvSpPr>
        <xdr:cNvPr id="629" name="【保健センター・保健所】&#10;有形固定資産減価償却率平均値テキスト">
          <a:extLst>
            <a:ext uri="{FF2B5EF4-FFF2-40B4-BE49-F238E27FC236}">
              <a16:creationId xmlns:a16="http://schemas.microsoft.com/office/drawing/2014/main" id="{00000000-0008-0000-0200-000075020000}"/>
            </a:ext>
          </a:extLst>
        </xdr:cNvPr>
        <xdr:cNvSpPr txBox="1"/>
      </xdr:nvSpPr>
      <xdr:spPr>
        <a:xfrm>
          <a:off x="16357600" y="9900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105410</xdr:rowOff>
    </xdr:from>
    <xdr:to>
      <xdr:col>85</xdr:col>
      <xdr:colOff>177800</xdr:colOff>
      <xdr:row>59</xdr:row>
      <xdr:rowOff>35560</xdr:rowOff>
    </xdr:to>
    <xdr:sp macro="" textlink="">
      <xdr:nvSpPr>
        <xdr:cNvPr id="630" name="フローチャート: 判断 629">
          <a:extLst>
            <a:ext uri="{FF2B5EF4-FFF2-40B4-BE49-F238E27FC236}">
              <a16:creationId xmlns:a16="http://schemas.microsoft.com/office/drawing/2014/main" id="{00000000-0008-0000-0200-000076020000}"/>
            </a:ext>
          </a:extLst>
        </xdr:cNvPr>
        <xdr:cNvSpPr/>
      </xdr:nvSpPr>
      <xdr:spPr>
        <a:xfrm>
          <a:off x="162687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118745</xdr:rowOff>
    </xdr:from>
    <xdr:to>
      <xdr:col>81</xdr:col>
      <xdr:colOff>101600</xdr:colOff>
      <xdr:row>58</xdr:row>
      <xdr:rowOff>48895</xdr:rowOff>
    </xdr:to>
    <xdr:sp macro="" textlink="">
      <xdr:nvSpPr>
        <xdr:cNvPr id="631" name="フローチャート: 判断 630">
          <a:extLst>
            <a:ext uri="{FF2B5EF4-FFF2-40B4-BE49-F238E27FC236}">
              <a16:creationId xmlns:a16="http://schemas.microsoft.com/office/drawing/2014/main" id="{00000000-0008-0000-0200-000077020000}"/>
            </a:ext>
          </a:extLst>
        </xdr:cNvPr>
        <xdr:cNvSpPr/>
      </xdr:nvSpPr>
      <xdr:spPr>
        <a:xfrm>
          <a:off x="15430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84455</xdr:rowOff>
    </xdr:from>
    <xdr:to>
      <xdr:col>76</xdr:col>
      <xdr:colOff>165100</xdr:colOff>
      <xdr:row>58</xdr:row>
      <xdr:rowOff>14605</xdr:rowOff>
    </xdr:to>
    <xdr:sp macro="" textlink="">
      <xdr:nvSpPr>
        <xdr:cNvPr id="632" name="フローチャート: 判断 631">
          <a:extLst>
            <a:ext uri="{FF2B5EF4-FFF2-40B4-BE49-F238E27FC236}">
              <a16:creationId xmlns:a16="http://schemas.microsoft.com/office/drawing/2014/main" id="{00000000-0008-0000-0200-000078020000}"/>
            </a:ext>
          </a:extLst>
        </xdr:cNvPr>
        <xdr:cNvSpPr/>
      </xdr:nvSpPr>
      <xdr:spPr>
        <a:xfrm>
          <a:off x="14541500" y="985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59690</xdr:rowOff>
    </xdr:from>
    <xdr:to>
      <xdr:col>72</xdr:col>
      <xdr:colOff>38100</xdr:colOff>
      <xdr:row>57</xdr:row>
      <xdr:rowOff>161290</xdr:rowOff>
    </xdr:to>
    <xdr:sp macro="" textlink="">
      <xdr:nvSpPr>
        <xdr:cNvPr id="633" name="フローチャート: 判断 632">
          <a:extLst>
            <a:ext uri="{FF2B5EF4-FFF2-40B4-BE49-F238E27FC236}">
              <a16:creationId xmlns:a16="http://schemas.microsoft.com/office/drawing/2014/main" id="{00000000-0008-0000-0200-000079020000}"/>
            </a:ext>
          </a:extLst>
        </xdr:cNvPr>
        <xdr:cNvSpPr/>
      </xdr:nvSpPr>
      <xdr:spPr>
        <a:xfrm>
          <a:off x="13652500" y="983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50165</xdr:rowOff>
    </xdr:from>
    <xdr:to>
      <xdr:col>67</xdr:col>
      <xdr:colOff>101600</xdr:colOff>
      <xdr:row>57</xdr:row>
      <xdr:rowOff>151765</xdr:rowOff>
    </xdr:to>
    <xdr:sp macro="" textlink="">
      <xdr:nvSpPr>
        <xdr:cNvPr id="634" name="フローチャート: 判断 633">
          <a:extLst>
            <a:ext uri="{FF2B5EF4-FFF2-40B4-BE49-F238E27FC236}">
              <a16:creationId xmlns:a16="http://schemas.microsoft.com/office/drawing/2014/main" id="{00000000-0008-0000-0200-00007A020000}"/>
            </a:ext>
          </a:extLst>
        </xdr:cNvPr>
        <xdr:cNvSpPr/>
      </xdr:nvSpPr>
      <xdr:spPr>
        <a:xfrm>
          <a:off x="12763500" y="98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200-00007E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12065</xdr:rowOff>
    </xdr:from>
    <xdr:to>
      <xdr:col>85</xdr:col>
      <xdr:colOff>177800</xdr:colOff>
      <xdr:row>61</xdr:row>
      <xdr:rowOff>113665</xdr:rowOff>
    </xdr:to>
    <xdr:sp macro="" textlink="">
      <xdr:nvSpPr>
        <xdr:cNvPr id="640" name="楕円 639">
          <a:extLst>
            <a:ext uri="{FF2B5EF4-FFF2-40B4-BE49-F238E27FC236}">
              <a16:creationId xmlns:a16="http://schemas.microsoft.com/office/drawing/2014/main" id="{00000000-0008-0000-0200-000080020000}"/>
            </a:ext>
          </a:extLst>
        </xdr:cNvPr>
        <xdr:cNvSpPr/>
      </xdr:nvSpPr>
      <xdr:spPr>
        <a:xfrm>
          <a:off x="162687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161942</xdr:rowOff>
    </xdr:from>
    <xdr:ext cx="405111" cy="259045"/>
    <xdr:sp macro="" textlink="">
      <xdr:nvSpPr>
        <xdr:cNvPr id="641" name="【保健センター・保健所】&#10;有形固定資産減価償却率該当値テキスト">
          <a:extLst>
            <a:ext uri="{FF2B5EF4-FFF2-40B4-BE49-F238E27FC236}">
              <a16:creationId xmlns:a16="http://schemas.microsoft.com/office/drawing/2014/main" id="{00000000-0008-0000-0200-000081020000}"/>
            </a:ext>
          </a:extLst>
        </xdr:cNvPr>
        <xdr:cNvSpPr txBox="1"/>
      </xdr:nvSpPr>
      <xdr:spPr>
        <a:xfrm>
          <a:off x="16357600"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137795</xdr:rowOff>
    </xdr:from>
    <xdr:to>
      <xdr:col>81</xdr:col>
      <xdr:colOff>101600</xdr:colOff>
      <xdr:row>61</xdr:row>
      <xdr:rowOff>67945</xdr:rowOff>
    </xdr:to>
    <xdr:sp macro="" textlink="">
      <xdr:nvSpPr>
        <xdr:cNvPr id="642" name="楕円 641">
          <a:extLst>
            <a:ext uri="{FF2B5EF4-FFF2-40B4-BE49-F238E27FC236}">
              <a16:creationId xmlns:a16="http://schemas.microsoft.com/office/drawing/2014/main" id="{00000000-0008-0000-0200-000082020000}"/>
            </a:ext>
          </a:extLst>
        </xdr:cNvPr>
        <xdr:cNvSpPr/>
      </xdr:nvSpPr>
      <xdr:spPr>
        <a:xfrm>
          <a:off x="15430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17145</xdr:rowOff>
    </xdr:from>
    <xdr:to>
      <xdr:col>85</xdr:col>
      <xdr:colOff>127000</xdr:colOff>
      <xdr:row>61</xdr:row>
      <xdr:rowOff>62865</xdr:rowOff>
    </xdr:to>
    <xdr:cxnSp macro="">
      <xdr:nvCxnSpPr>
        <xdr:cNvPr id="643" name="直線コネクタ 642">
          <a:extLst>
            <a:ext uri="{FF2B5EF4-FFF2-40B4-BE49-F238E27FC236}">
              <a16:creationId xmlns:a16="http://schemas.microsoft.com/office/drawing/2014/main" id="{00000000-0008-0000-0200-000083020000}"/>
            </a:ext>
          </a:extLst>
        </xdr:cNvPr>
        <xdr:cNvCxnSpPr/>
      </xdr:nvCxnSpPr>
      <xdr:spPr>
        <a:xfrm>
          <a:off x="15481300" y="1047559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92075</xdr:rowOff>
    </xdr:from>
    <xdr:to>
      <xdr:col>76</xdr:col>
      <xdr:colOff>165100</xdr:colOff>
      <xdr:row>61</xdr:row>
      <xdr:rowOff>22225</xdr:rowOff>
    </xdr:to>
    <xdr:sp macro="" textlink="">
      <xdr:nvSpPr>
        <xdr:cNvPr id="644" name="楕円 643">
          <a:extLst>
            <a:ext uri="{FF2B5EF4-FFF2-40B4-BE49-F238E27FC236}">
              <a16:creationId xmlns:a16="http://schemas.microsoft.com/office/drawing/2014/main" id="{00000000-0008-0000-0200-000084020000}"/>
            </a:ext>
          </a:extLst>
        </xdr:cNvPr>
        <xdr:cNvSpPr/>
      </xdr:nvSpPr>
      <xdr:spPr>
        <a:xfrm>
          <a:off x="14541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142875</xdr:rowOff>
    </xdr:from>
    <xdr:to>
      <xdr:col>81</xdr:col>
      <xdr:colOff>50800</xdr:colOff>
      <xdr:row>61</xdr:row>
      <xdr:rowOff>17145</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a:off x="14592300" y="104298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46355</xdr:rowOff>
    </xdr:from>
    <xdr:to>
      <xdr:col>72</xdr:col>
      <xdr:colOff>38100</xdr:colOff>
      <xdr:row>60</xdr:row>
      <xdr:rowOff>147955</xdr:rowOff>
    </xdr:to>
    <xdr:sp macro="" textlink="">
      <xdr:nvSpPr>
        <xdr:cNvPr id="646" name="楕円 645">
          <a:extLst>
            <a:ext uri="{FF2B5EF4-FFF2-40B4-BE49-F238E27FC236}">
              <a16:creationId xmlns:a16="http://schemas.microsoft.com/office/drawing/2014/main" id="{00000000-0008-0000-0200-000086020000}"/>
            </a:ext>
          </a:extLst>
        </xdr:cNvPr>
        <xdr:cNvSpPr/>
      </xdr:nvSpPr>
      <xdr:spPr>
        <a:xfrm>
          <a:off x="13652500" y="10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97155</xdr:rowOff>
    </xdr:from>
    <xdr:to>
      <xdr:col>76</xdr:col>
      <xdr:colOff>114300</xdr:colOff>
      <xdr:row>60</xdr:row>
      <xdr:rowOff>142875</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3703300" y="103841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635</xdr:rowOff>
    </xdr:from>
    <xdr:to>
      <xdr:col>67</xdr:col>
      <xdr:colOff>101600</xdr:colOff>
      <xdr:row>60</xdr:row>
      <xdr:rowOff>102235</xdr:rowOff>
    </xdr:to>
    <xdr:sp macro="" textlink="">
      <xdr:nvSpPr>
        <xdr:cNvPr id="648" name="楕円 647">
          <a:extLst>
            <a:ext uri="{FF2B5EF4-FFF2-40B4-BE49-F238E27FC236}">
              <a16:creationId xmlns:a16="http://schemas.microsoft.com/office/drawing/2014/main" id="{00000000-0008-0000-0200-000088020000}"/>
            </a:ext>
          </a:extLst>
        </xdr:cNvPr>
        <xdr:cNvSpPr/>
      </xdr:nvSpPr>
      <xdr:spPr>
        <a:xfrm>
          <a:off x="12763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51435</xdr:rowOff>
    </xdr:from>
    <xdr:to>
      <xdr:col>71</xdr:col>
      <xdr:colOff>177800</xdr:colOff>
      <xdr:row>60</xdr:row>
      <xdr:rowOff>97155</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a:off x="12814300" y="1033843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65422</xdr:rowOff>
    </xdr:from>
    <xdr:ext cx="405111" cy="259045"/>
    <xdr:sp macro="" textlink="">
      <xdr:nvSpPr>
        <xdr:cNvPr id="650" name="n_1aveValue【保健センター・保健所】&#10;有形固定資産減価償却率">
          <a:extLst>
            <a:ext uri="{FF2B5EF4-FFF2-40B4-BE49-F238E27FC236}">
              <a16:creationId xmlns:a16="http://schemas.microsoft.com/office/drawing/2014/main" id="{00000000-0008-0000-0200-00008A020000}"/>
            </a:ext>
          </a:extLst>
        </xdr:cNvPr>
        <xdr:cNvSpPr txBox="1"/>
      </xdr:nvSpPr>
      <xdr:spPr>
        <a:xfrm>
          <a:off x="152660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31132</xdr:rowOff>
    </xdr:from>
    <xdr:ext cx="405111" cy="259045"/>
    <xdr:sp macro="" textlink="">
      <xdr:nvSpPr>
        <xdr:cNvPr id="651" name="n_2aveValue【保健センター・保健所】&#10;有形固定資産減価償却率">
          <a:extLst>
            <a:ext uri="{FF2B5EF4-FFF2-40B4-BE49-F238E27FC236}">
              <a16:creationId xmlns:a16="http://schemas.microsoft.com/office/drawing/2014/main" id="{00000000-0008-0000-0200-00008B020000}"/>
            </a:ext>
          </a:extLst>
        </xdr:cNvPr>
        <xdr:cNvSpPr txBox="1"/>
      </xdr:nvSpPr>
      <xdr:spPr>
        <a:xfrm>
          <a:off x="1438974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6367</xdr:rowOff>
    </xdr:from>
    <xdr:ext cx="405111" cy="259045"/>
    <xdr:sp macro="" textlink="">
      <xdr:nvSpPr>
        <xdr:cNvPr id="652" name="n_3aveValue【保健センター・保健所】&#10;有形固定資産減価償却率">
          <a:extLst>
            <a:ext uri="{FF2B5EF4-FFF2-40B4-BE49-F238E27FC236}">
              <a16:creationId xmlns:a16="http://schemas.microsoft.com/office/drawing/2014/main" id="{00000000-0008-0000-0200-00008C020000}"/>
            </a:ext>
          </a:extLst>
        </xdr:cNvPr>
        <xdr:cNvSpPr txBox="1"/>
      </xdr:nvSpPr>
      <xdr:spPr>
        <a:xfrm>
          <a:off x="13500744" y="960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168292</xdr:rowOff>
    </xdr:from>
    <xdr:ext cx="405111" cy="259045"/>
    <xdr:sp macro="" textlink="">
      <xdr:nvSpPr>
        <xdr:cNvPr id="653" name="n_4aveValue【保健センター・保健所】&#10;有形固定資産減価償却率">
          <a:extLst>
            <a:ext uri="{FF2B5EF4-FFF2-40B4-BE49-F238E27FC236}">
              <a16:creationId xmlns:a16="http://schemas.microsoft.com/office/drawing/2014/main" id="{00000000-0008-0000-0200-00008D020000}"/>
            </a:ext>
          </a:extLst>
        </xdr:cNvPr>
        <xdr:cNvSpPr txBox="1"/>
      </xdr:nvSpPr>
      <xdr:spPr>
        <a:xfrm>
          <a:off x="12611744" y="959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59072</xdr:rowOff>
    </xdr:from>
    <xdr:ext cx="405111" cy="259045"/>
    <xdr:sp macro="" textlink="">
      <xdr:nvSpPr>
        <xdr:cNvPr id="654" name="n_1mainValue【保健センター・保健所】&#10;有形固定資産減価償却率">
          <a:extLst>
            <a:ext uri="{FF2B5EF4-FFF2-40B4-BE49-F238E27FC236}">
              <a16:creationId xmlns:a16="http://schemas.microsoft.com/office/drawing/2014/main" id="{00000000-0008-0000-0200-00008E020000}"/>
            </a:ext>
          </a:extLst>
        </xdr:cNvPr>
        <xdr:cNvSpPr txBox="1"/>
      </xdr:nvSpPr>
      <xdr:spPr>
        <a:xfrm>
          <a:off x="1526604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13352</xdr:rowOff>
    </xdr:from>
    <xdr:ext cx="405111" cy="259045"/>
    <xdr:sp macro="" textlink="">
      <xdr:nvSpPr>
        <xdr:cNvPr id="655" name="n_2mainValue【保健センター・保健所】&#10;有形固定資産減価償却率">
          <a:extLst>
            <a:ext uri="{FF2B5EF4-FFF2-40B4-BE49-F238E27FC236}">
              <a16:creationId xmlns:a16="http://schemas.microsoft.com/office/drawing/2014/main" id="{00000000-0008-0000-0200-00008F020000}"/>
            </a:ext>
          </a:extLst>
        </xdr:cNvPr>
        <xdr:cNvSpPr txBox="1"/>
      </xdr:nvSpPr>
      <xdr:spPr>
        <a:xfrm>
          <a:off x="143897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139082</xdr:rowOff>
    </xdr:from>
    <xdr:ext cx="405111" cy="259045"/>
    <xdr:sp macro="" textlink="">
      <xdr:nvSpPr>
        <xdr:cNvPr id="656" name="n_3mainValue【保健センター・保健所】&#10;有形固定資産減価償却率">
          <a:extLst>
            <a:ext uri="{FF2B5EF4-FFF2-40B4-BE49-F238E27FC236}">
              <a16:creationId xmlns:a16="http://schemas.microsoft.com/office/drawing/2014/main" id="{00000000-0008-0000-0200-000090020000}"/>
            </a:ext>
          </a:extLst>
        </xdr:cNvPr>
        <xdr:cNvSpPr txBox="1"/>
      </xdr:nvSpPr>
      <xdr:spPr>
        <a:xfrm>
          <a:off x="135007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93362</xdr:rowOff>
    </xdr:from>
    <xdr:ext cx="405111" cy="259045"/>
    <xdr:sp macro="" textlink="">
      <xdr:nvSpPr>
        <xdr:cNvPr id="657" name="n_4mainValue【保健センター・保健所】&#10;有形固定資産減価償却率">
          <a:extLst>
            <a:ext uri="{FF2B5EF4-FFF2-40B4-BE49-F238E27FC236}">
              <a16:creationId xmlns:a16="http://schemas.microsoft.com/office/drawing/2014/main" id="{00000000-0008-0000-0200-000091020000}"/>
            </a:ext>
          </a:extLst>
        </xdr:cNvPr>
        <xdr:cNvSpPr txBox="1"/>
      </xdr:nvSpPr>
      <xdr:spPr>
        <a:xfrm>
          <a:off x="12611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8" name="正方形/長方形 657">
          <a:extLst>
            <a:ext uri="{FF2B5EF4-FFF2-40B4-BE49-F238E27FC236}">
              <a16:creationId xmlns:a16="http://schemas.microsoft.com/office/drawing/2014/main" id="{00000000-0008-0000-0200-000092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9" name="正方形/長方形 658">
          <a:extLst>
            <a:ext uri="{FF2B5EF4-FFF2-40B4-BE49-F238E27FC236}">
              <a16:creationId xmlns:a16="http://schemas.microsoft.com/office/drawing/2014/main" id="{00000000-0008-0000-0200-000093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0" name="正方形/長方形 659">
          <a:extLst>
            <a:ext uri="{FF2B5EF4-FFF2-40B4-BE49-F238E27FC236}">
              <a16:creationId xmlns:a16="http://schemas.microsoft.com/office/drawing/2014/main" id="{00000000-0008-0000-0200-000094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1" name="正方形/長方形 660">
          <a:extLst>
            <a:ext uri="{FF2B5EF4-FFF2-40B4-BE49-F238E27FC236}">
              <a16:creationId xmlns:a16="http://schemas.microsoft.com/office/drawing/2014/main" id="{00000000-0008-0000-0200-000095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2" name="正方形/長方形 661">
          <a:extLst>
            <a:ext uri="{FF2B5EF4-FFF2-40B4-BE49-F238E27FC236}">
              <a16:creationId xmlns:a16="http://schemas.microsoft.com/office/drawing/2014/main" id="{00000000-0008-0000-0200-000096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3" name="正方形/長方形 662">
          <a:extLst>
            <a:ext uri="{FF2B5EF4-FFF2-40B4-BE49-F238E27FC236}">
              <a16:creationId xmlns:a16="http://schemas.microsoft.com/office/drawing/2014/main" id="{00000000-0008-0000-0200-000097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4" name="正方形/長方形 663">
          <a:extLst>
            <a:ext uri="{FF2B5EF4-FFF2-40B4-BE49-F238E27FC236}">
              <a16:creationId xmlns:a16="http://schemas.microsoft.com/office/drawing/2014/main" id="{00000000-0008-0000-0200-000098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5" name="正方形/長方形 664">
          <a:extLst>
            <a:ext uri="{FF2B5EF4-FFF2-40B4-BE49-F238E27FC236}">
              <a16:creationId xmlns:a16="http://schemas.microsoft.com/office/drawing/2014/main" id="{00000000-0008-0000-0200-000099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6" name="テキスト ボックス 665">
          <a:extLst>
            <a:ext uri="{FF2B5EF4-FFF2-40B4-BE49-F238E27FC236}">
              <a16:creationId xmlns:a16="http://schemas.microsoft.com/office/drawing/2014/main" id="{00000000-0008-0000-0200-00009A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7" name="直線コネクタ 666">
          <a:extLst>
            <a:ext uri="{FF2B5EF4-FFF2-40B4-BE49-F238E27FC236}">
              <a16:creationId xmlns:a16="http://schemas.microsoft.com/office/drawing/2014/main" id="{00000000-0008-0000-0200-00009B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9" name="テキスト ボックス 668">
          <a:extLst>
            <a:ext uri="{FF2B5EF4-FFF2-40B4-BE49-F238E27FC236}">
              <a16:creationId xmlns:a16="http://schemas.microsoft.com/office/drawing/2014/main" id="{00000000-0008-0000-0200-00009D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0" name="直線コネクタ 669">
          <a:extLst>
            <a:ext uri="{FF2B5EF4-FFF2-40B4-BE49-F238E27FC236}">
              <a16:creationId xmlns:a16="http://schemas.microsoft.com/office/drawing/2014/main" id="{00000000-0008-0000-0200-00009E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1" name="テキスト ボックス 670">
          <a:extLst>
            <a:ext uri="{FF2B5EF4-FFF2-40B4-BE49-F238E27FC236}">
              <a16:creationId xmlns:a16="http://schemas.microsoft.com/office/drawing/2014/main" id="{00000000-0008-0000-0200-00009F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3" name="テキスト ボックス 672">
          <a:extLst>
            <a:ext uri="{FF2B5EF4-FFF2-40B4-BE49-F238E27FC236}">
              <a16:creationId xmlns:a16="http://schemas.microsoft.com/office/drawing/2014/main" id="{00000000-0008-0000-0200-0000A1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4" name="直線コネクタ 673">
          <a:extLst>
            <a:ext uri="{FF2B5EF4-FFF2-40B4-BE49-F238E27FC236}">
              <a16:creationId xmlns:a16="http://schemas.microsoft.com/office/drawing/2014/main" id="{00000000-0008-0000-0200-0000A2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5" name="テキスト ボックス 674">
          <a:extLst>
            <a:ext uri="{FF2B5EF4-FFF2-40B4-BE49-F238E27FC236}">
              <a16:creationId xmlns:a16="http://schemas.microsoft.com/office/drawing/2014/main" id="{00000000-0008-0000-0200-0000A3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00000000-0008-0000-0200-0000A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00000000-0008-0000-0200-0000A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144018</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flipV="1">
          <a:off x="22160864" y="957376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00000000-0008-0000-0200-0000A8020000}"/>
            </a:ext>
          </a:extLst>
        </xdr:cNvPr>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00000000-0008-0000-0200-0000AA020000}"/>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150385</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00000000-0008-0000-0200-0000AC020000}"/>
            </a:ext>
          </a:extLst>
        </xdr:cNvPr>
        <xdr:cNvSpPr txBox="1"/>
      </xdr:nvSpPr>
      <xdr:spPr>
        <a:xfrm>
          <a:off x="22199600" y="1060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685" name="フローチャート: 判断 684">
          <a:extLst>
            <a:ext uri="{FF2B5EF4-FFF2-40B4-BE49-F238E27FC236}">
              <a16:creationId xmlns:a16="http://schemas.microsoft.com/office/drawing/2014/main" id="{00000000-0008-0000-0200-0000AD020000}"/>
            </a:ext>
          </a:extLst>
        </xdr:cNvPr>
        <xdr:cNvSpPr/>
      </xdr:nvSpPr>
      <xdr:spPr>
        <a:xfrm>
          <a:off x="221107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86" name="フローチャート: 判断 685">
          <a:extLst>
            <a:ext uri="{FF2B5EF4-FFF2-40B4-BE49-F238E27FC236}">
              <a16:creationId xmlns:a16="http://schemas.microsoft.com/office/drawing/2014/main" id="{00000000-0008-0000-0200-0000AE020000}"/>
            </a:ext>
          </a:extLst>
        </xdr:cNvPr>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687" name="フローチャート: 判断 686">
          <a:extLst>
            <a:ext uri="{FF2B5EF4-FFF2-40B4-BE49-F238E27FC236}">
              <a16:creationId xmlns:a16="http://schemas.microsoft.com/office/drawing/2014/main" id="{00000000-0008-0000-0200-0000AF020000}"/>
            </a:ext>
          </a:extLst>
        </xdr:cNvPr>
        <xdr:cNvSpPr/>
      </xdr:nvSpPr>
      <xdr:spPr>
        <a:xfrm>
          <a:off x="20383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88" name="フローチャート: 判断 687">
          <a:extLst>
            <a:ext uri="{FF2B5EF4-FFF2-40B4-BE49-F238E27FC236}">
              <a16:creationId xmlns:a16="http://schemas.microsoft.com/office/drawing/2014/main" id="{00000000-0008-0000-0200-0000B0020000}"/>
            </a:ext>
          </a:extLst>
        </xdr:cNvPr>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127508</xdr:rowOff>
    </xdr:from>
    <xdr:to>
      <xdr:col>98</xdr:col>
      <xdr:colOff>38100</xdr:colOff>
      <xdr:row>63</xdr:row>
      <xdr:rowOff>57658</xdr:rowOff>
    </xdr:to>
    <xdr:sp macro="" textlink="">
      <xdr:nvSpPr>
        <xdr:cNvPr id="689" name="フローチャート: 判断 688">
          <a:extLst>
            <a:ext uri="{FF2B5EF4-FFF2-40B4-BE49-F238E27FC236}">
              <a16:creationId xmlns:a16="http://schemas.microsoft.com/office/drawing/2014/main" id="{00000000-0008-0000-0200-0000B1020000}"/>
            </a:ext>
          </a:extLst>
        </xdr:cNvPr>
        <xdr:cNvSpPr/>
      </xdr:nvSpPr>
      <xdr:spPr>
        <a:xfrm>
          <a:off x="18605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00000000-0008-0000-0200-0000B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0000000-0008-0000-0200-0000B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200-0000B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15494</xdr:rowOff>
    </xdr:from>
    <xdr:to>
      <xdr:col>116</xdr:col>
      <xdr:colOff>114300</xdr:colOff>
      <xdr:row>63</xdr:row>
      <xdr:rowOff>117094</xdr:rowOff>
    </xdr:to>
    <xdr:sp macro="" textlink="">
      <xdr:nvSpPr>
        <xdr:cNvPr id="695" name="楕円 694">
          <a:extLst>
            <a:ext uri="{FF2B5EF4-FFF2-40B4-BE49-F238E27FC236}">
              <a16:creationId xmlns:a16="http://schemas.microsoft.com/office/drawing/2014/main" id="{00000000-0008-0000-0200-0000B7020000}"/>
            </a:ext>
          </a:extLst>
        </xdr:cNvPr>
        <xdr:cNvSpPr/>
      </xdr:nvSpPr>
      <xdr:spPr>
        <a:xfrm>
          <a:off x="221107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105935</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00000000-0008-0000-0200-0000B8020000}"/>
            </a:ext>
          </a:extLst>
        </xdr:cNvPr>
        <xdr:cNvSpPr txBox="1"/>
      </xdr:nvSpPr>
      <xdr:spPr>
        <a:xfrm>
          <a:off x="22199600" y="1073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15494</xdr:rowOff>
    </xdr:from>
    <xdr:to>
      <xdr:col>112</xdr:col>
      <xdr:colOff>38100</xdr:colOff>
      <xdr:row>63</xdr:row>
      <xdr:rowOff>117094</xdr:rowOff>
    </xdr:to>
    <xdr:sp macro="" textlink="">
      <xdr:nvSpPr>
        <xdr:cNvPr id="697" name="楕円 696">
          <a:extLst>
            <a:ext uri="{FF2B5EF4-FFF2-40B4-BE49-F238E27FC236}">
              <a16:creationId xmlns:a16="http://schemas.microsoft.com/office/drawing/2014/main" id="{00000000-0008-0000-0200-0000B9020000}"/>
            </a:ext>
          </a:extLst>
        </xdr:cNvPr>
        <xdr:cNvSpPr/>
      </xdr:nvSpPr>
      <xdr:spPr>
        <a:xfrm>
          <a:off x="212725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66294</xdr:rowOff>
    </xdr:from>
    <xdr:to>
      <xdr:col>116</xdr:col>
      <xdr:colOff>63500</xdr:colOff>
      <xdr:row>63</xdr:row>
      <xdr:rowOff>66294</xdr:rowOff>
    </xdr:to>
    <xdr:cxnSp macro="">
      <xdr:nvCxnSpPr>
        <xdr:cNvPr id="698" name="直線コネクタ 697">
          <a:extLst>
            <a:ext uri="{FF2B5EF4-FFF2-40B4-BE49-F238E27FC236}">
              <a16:creationId xmlns:a16="http://schemas.microsoft.com/office/drawing/2014/main" id="{00000000-0008-0000-0200-0000BA020000}"/>
            </a:ext>
          </a:extLst>
        </xdr:cNvPr>
        <xdr:cNvCxnSpPr/>
      </xdr:nvCxnSpPr>
      <xdr:spPr>
        <a:xfrm>
          <a:off x="21323300" y="108676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15494</xdr:rowOff>
    </xdr:from>
    <xdr:to>
      <xdr:col>107</xdr:col>
      <xdr:colOff>101600</xdr:colOff>
      <xdr:row>63</xdr:row>
      <xdr:rowOff>117094</xdr:rowOff>
    </xdr:to>
    <xdr:sp macro="" textlink="">
      <xdr:nvSpPr>
        <xdr:cNvPr id="699" name="楕円 698">
          <a:extLst>
            <a:ext uri="{FF2B5EF4-FFF2-40B4-BE49-F238E27FC236}">
              <a16:creationId xmlns:a16="http://schemas.microsoft.com/office/drawing/2014/main" id="{00000000-0008-0000-0200-0000BB020000}"/>
            </a:ext>
          </a:extLst>
        </xdr:cNvPr>
        <xdr:cNvSpPr/>
      </xdr:nvSpPr>
      <xdr:spPr>
        <a:xfrm>
          <a:off x="203835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66294</xdr:rowOff>
    </xdr:from>
    <xdr:to>
      <xdr:col>111</xdr:col>
      <xdr:colOff>177800</xdr:colOff>
      <xdr:row>63</xdr:row>
      <xdr:rowOff>66294</xdr:rowOff>
    </xdr:to>
    <xdr:cxnSp macro="">
      <xdr:nvCxnSpPr>
        <xdr:cNvPr id="700" name="直線コネクタ 699">
          <a:extLst>
            <a:ext uri="{FF2B5EF4-FFF2-40B4-BE49-F238E27FC236}">
              <a16:creationId xmlns:a16="http://schemas.microsoft.com/office/drawing/2014/main" id="{00000000-0008-0000-0200-0000BC020000}"/>
            </a:ext>
          </a:extLst>
        </xdr:cNvPr>
        <xdr:cNvCxnSpPr/>
      </xdr:nvCxnSpPr>
      <xdr:spPr>
        <a:xfrm>
          <a:off x="20434300" y="10867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20066</xdr:rowOff>
    </xdr:from>
    <xdr:to>
      <xdr:col>102</xdr:col>
      <xdr:colOff>165100</xdr:colOff>
      <xdr:row>63</xdr:row>
      <xdr:rowOff>121666</xdr:rowOff>
    </xdr:to>
    <xdr:sp macro="" textlink="">
      <xdr:nvSpPr>
        <xdr:cNvPr id="701" name="楕円 700">
          <a:extLst>
            <a:ext uri="{FF2B5EF4-FFF2-40B4-BE49-F238E27FC236}">
              <a16:creationId xmlns:a16="http://schemas.microsoft.com/office/drawing/2014/main" id="{00000000-0008-0000-0200-0000BD020000}"/>
            </a:ext>
          </a:extLst>
        </xdr:cNvPr>
        <xdr:cNvSpPr/>
      </xdr:nvSpPr>
      <xdr:spPr>
        <a:xfrm>
          <a:off x="194945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66294</xdr:rowOff>
    </xdr:from>
    <xdr:to>
      <xdr:col>107</xdr:col>
      <xdr:colOff>50800</xdr:colOff>
      <xdr:row>63</xdr:row>
      <xdr:rowOff>70866</xdr:rowOff>
    </xdr:to>
    <xdr:cxnSp macro="">
      <xdr:nvCxnSpPr>
        <xdr:cNvPr id="702" name="直線コネクタ 701">
          <a:extLst>
            <a:ext uri="{FF2B5EF4-FFF2-40B4-BE49-F238E27FC236}">
              <a16:creationId xmlns:a16="http://schemas.microsoft.com/office/drawing/2014/main" id="{00000000-0008-0000-0200-0000BE020000}"/>
            </a:ext>
          </a:extLst>
        </xdr:cNvPr>
        <xdr:cNvCxnSpPr/>
      </xdr:nvCxnSpPr>
      <xdr:spPr>
        <a:xfrm flipV="1">
          <a:off x="19545300" y="108676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20066</xdr:rowOff>
    </xdr:from>
    <xdr:to>
      <xdr:col>98</xdr:col>
      <xdr:colOff>38100</xdr:colOff>
      <xdr:row>63</xdr:row>
      <xdr:rowOff>121666</xdr:rowOff>
    </xdr:to>
    <xdr:sp macro="" textlink="">
      <xdr:nvSpPr>
        <xdr:cNvPr id="703" name="楕円 702">
          <a:extLst>
            <a:ext uri="{FF2B5EF4-FFF2-40B4-BE49-F238E27FC236}">
              <a16:creationId xmlns:a16="http://schemas.microsoft.com/office/drawing/2014/main" id="{00000000-0008-0000-0200-0000BF020000}"/>
            </a:ext>
          </a:extLst>
        </xdr:cNvPr>
        <xdr:cNvSpPr/>
      </xdr:nvSpPr>
      <xdr:spPr>
        <a:xfrm>
          <a:off x="186055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70866</xdr:rowOff>
    </xdr:from>
    <xdr:to>
      <xdr:col>102</xdr:col>
      <xdr:colOff>114300</xdr:colOff>
      <xdr:row>63</xdr:row>
      <xdr:rowOff>70866</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a:off x="18656300" y="108722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705" name="n_1aveValue【保健センター・保健所】&#10;一人当たり面積">
          <a:extLst>
            <a:ext uri="{FF2B5EF4-FFF2-40B4-BE49-F238E27FC236}">
              <a16:creationId xmlns:a16="http://schemas.microsoft.com/office/drawing/2014/main" id="{00000000-0008-0000-0200-0000C1020000}"/>
            </a:ext>
          </a:extLst>
        </xdr:cNvPr>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78757</xdr:rowOff>
    </xdr:from>
    <xdr:ext cx="469744" cy="259045"/>
    <xdr:sp macro="" textlink="">
      <xdr:nvSpPr>
        <xdr:cNvPr id="706" name="n_2aveValue【保健センター・保健所】&#10;一人当たり面積">
          <a:extLst>
            <a:ext uri="{FF2B5EF4-FFF2-40B4-BE49-F238E27FC236}">
              <a16:creationId xmlns:a16="http://schemas.microsoft.com/office/drawing/2014/main" id="{00000000-0008-0000-0200-0000C2020000}"/>
            </a:ext>
          </a:extLst>
        </xdr:cNvPr>
        <xdr:cNvSpPr txBox="1"/>
      </xdr:nvSpPr>
      <xdr:spPr>
        <a:xfrm>
          <a:off x="20199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707" name="n_3aveValue【保健センター・保健所】&#10;一人当たり面積">
          <a:extLst>
            <a:ext uri="{FF2B5EF4-FFF2-40B4-BE49-F238E27FC236}">
              <a16:creationId xmlns:a16="http://schemas.microsoft.com/office/drawing/2014/main" id="{00000000-0008-0000-0200-0000C3020000}"/>
            </a:ext>
          </a:extLst>
        </xdr:cNvPr>
        <xdr:cNvSpPr txBox="1"/>
      </xdr:nvSpPr>
      <xdr:spPr>
        <a:xfrm>
          <a:off x="19310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74185</xdr:rowOff>
    </xdr:from>
    <xdr:ext cx="469744" cy="259045"/>
    <xdr:sp macro="" textlink="">
      <xdr:nvSpPr>
        <xdr:cNvPr id="708" name="n_4aveValue【保健センター・保健所】&#10;一人当たり面積">
          <a:extLst>
            <a:ext uri="{FF2B5EF4-FFF2-40B4-BE49-F238E27FC236}">
              <a16:creationId xmlns:a16="http://schemas.microsoft.com/office/drawing/2014/main" id="{00000000-0008-0000-0200-0000C4020000}"/>
            </a:ext>
          </a:extLst>
        </xdr:cNvPr>
        <xdr:cNvSpPr txBox="1"/>
      </xdr:nvSpPr>
      <xdr:spPr>
        <a:xfrm>
          <a:off x="18421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108221</xdr:rowOff>
    </xdr:from>
    <xdr:ext cx="469744" cy="259045"/>
    <xdr:sp macro="" textlink="">
      <xdr:nvSpPr>
        <xdr:cNvPr id="709" name="n_1mainValue【保健センター・保健所】&#10;一人当たり面積">
          <a:extLst>
            <a:ext uri="{FF2B5EF4-FFF2-40B4-BE49-F238E27FC236}">
              <a16:creationId xmlns:a16="http://schemas.microsoft.com/office/drawing/2014/main" id="{00000000-0008-0000-0200-0000C5020000}"/>
            </a:ext>
          </a:extLst>
        </xdr:cNvPr>
        <xdr:cNvSpPr txBox="1"/>
      </xdr:nvSpPr>
      <xdr:spPr>
        <a:xfrm>
          <a:off x="21075727" y="1090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108221</xdr:rowOff>
    </xdr:from>
    <xdr:ext cx="469744" cy="259045"/>
    <xdr:sp macro="" textlink="">
      <xdr:nvSpPr>
        <xdr:cNvPr id="710" name="n_2mainValue【保健センター・保健所】&#10;一人当たり面積">
          <a:extLst>
            <a:ext uri="{FF2B5EF4-FFF2-40B4-BE49-F238E27FC236}">
              <a16:creationId xmlns:a16="http://schemas.microsoft.com/office/drawing/2014/main" id="{00000000-0008-0000-0200-0000C6020000}"/>
            </a:ext>
          </a:extLst>
        </xdr:cNvPr>
        <xdr:cNvSpPr txBox="1"/>
      </xdr:nvSpPr>
      <xdr:spPr>
        <a:xfrm>
          <a:off x="20199427" y="1090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112793</xdr:rowOff>
    </xdr:from>
    <xdr:ext cx="469744" cy="259045"/>
    <xdr:sp macro="" textlink="">
      <xdr:nvSpPr>
        <xdr:cNvPr id="711" name="n_3mainValue【保健センター・保健所】&#10;一人当たり面積">
          <a:extLst>
            <a:ext uri="{FF2B5EF4-FFF2-40B4-BE49-F238E27FC236}">
              <a16:creationId xmlns:a16="http://schemas.microsoft.com/office/drawing/2014/main" id="{00000000-0008-0000-0200-0000C7020000}"/>
            </a:ext>
          </a:extLst>
        </xdr:cNvPr>
        <xdr:cNvSpPr txBox="1"/>
      </xdr:nvSpPr>
      <xdr:spPr>
        <a:xfrm>
          <a:off x="19310427" y="1091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112793</xdr:rowOff>
    </xdr:from>
    <xdr:ext cx="469744" cy="259045"/>
    <xdr:sp macro="" textlink="">
      <xdr:nvSpPr>
        <xdr:cNvPr id="712" name="n_4mainValue【保健センター・保健所】&#10;一人当たり面積">
          <a:extLst>
            <a:ext uri="{FF2B5EF4-FFF2-40B4-BE49-F238E27FC236}">
              <a16:creationId xmlns:a16="http://schemas.microsoft.com/office/drawing/2014/main" id="{00000000-0008-0000-0200-0000C8020000}"/>
            </a:ext>
          </a:extLst>
        </xdr:cNvPr>
        <xdr:cNvSpPr txBox="1"/>
      </xdr:nvSpPr>
      <xdr:spPr>
        <a:xfrm>
          <a:off x="18421427" y="1091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00000000-0008-0000-0200-0000C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00000000-0008-0000-0200-0000C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00000000-0008-0000-0200-0000C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00000000-0008-0000-0200-0000C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00000000-0008-0000-0200-0000C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00000000-0008-0000-0200-0000C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00000000-0008-0000-0200-0000C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00000000-0008-0000-0200-0000D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00000000-0008-0000-0200-0000D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00000000-0008-0000-0200-0000D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00000000-0008-0000-0200-0000D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4" name="直線コネクタ 723">
          <a:extLst>
            <a:ext uri="{FF2B5EF4-FFF2-40B4-BE49-F238E27FC236}">
              <a16:creationId xmlns:a16="http://schemas.microsoft.com/office/drawing/2014/main" id="{00000000-0008-0000-0200-0000D4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5" name="テキスト ボックス 724">
          <a:extLst>
            <a:ext uri="{FF2B5EF4-FFF2-40B4-BE49-F238E27FC236}">
              <a16:creationId xmlns:a16="http://schemas.microsoft.com/office/drawing/2014/main" id="{00000000-0008-0000-0200-0000D5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6" name="直線コネクタ 725">
          <a:extLst>
            <a:ext uri="{FF2B5EF4-FFF2-40B4-BE49-F238E27FC236}">
              <a16:creationId xmlns:a16="http://schemas.microsoft.com/office/drawing/2014/main" id="{00000000-0008-0000-0200-0000D6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7" name="テキスト ボックス 726">
          <a:extLst>
            <a:ext uri="{FF2B5EF4-FFF2-40B4-BE49-F238E27FC236}">
              <a16:creationId xmlns:a16="http://schemas.microsoft.com/office/drawing/2014/main" id="{00000000-0008-0000-0200-0000D7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8" name="直線コネクタ 727">
          <a:extLst>
            <a:ext uri="{FF2B5EF4-FFF2-40B4-BE49-F238E27FC236}">
              <a16:creationId xmlns:a16="http://schemas.microsoft.com/office/drawing/2014/main" id="{00000000-0008-0000-0200-0000D8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9" name="テキスト ボックス 728">
          <a:extLst>
            <a:ext uri="{FF2B5EF4-FFF2-40B4-BE49-F238E27FC236}">
              <a16:creationId xmlns:a16="http://schemas.microsoft.com/office/drawing/2014/main" id="{00000000-0008-0000-0200-0000D9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0" name="直線コネクタ 729">
          <a:extLst>
            <a:ext uri="{FF2B5EF4-FFF2-40B4-BE49-F238E27FC236}">
              <a16:creationId xmlns:a16="http://schemas.microsoft.com/office/drawing/2014/main" id="{00000000-0008-0000-0200-0000DA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1" name="テキスト ボックス 730">
          <a:extLst>
            <a:ext uri="{FF2B5EF4-FFF2-40B4-BE49-F238E27FC236}">
              <a16:creationId xmlns:a16="http://schemas.microsoft.com/office/drawing/2014/main" id="{00000000-0008-0000-0200-0000DB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2" name="直線コネクタ 731">
          <a:extLst>
            <a:ext uri="{FF2B5EF4-FFF2-40B4-BE49-F238E27FC236}">
              <a16:creationId xmlns:a16="http://schemas.microsoft.com/office/drawing/2014/main" id="{00000000-0008-0000-0200-0000DC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3" name="テキスト ボックス 732">
          <a:extLst>
            <a:ext uri="{FF2B5EF4-FFF2-40B4-BE49-F238E27FC236}">
              <a16:creationId xmlns:a16="http://schemas.microsoft.com/office/drawing/2014/main" id="{00000000-0008-0000-0200-0000DD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4" name="直線コネクタ 733">
          <a:extLst>
            <a:ext uri="{FF2B5EF4-FFF2-40B4-BE49-F238E27FC236}">
              <a16:creationId xmlns:a16="http://schemas.microsoft.com/office/drawing/2014/main" id="{00000000-0008-0000-0200-0000DE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6" name="直線コネクタ 735">
          <a:extLst>
            <a:ext uri="{FF2B5EF4-FFF2-40B4-BE49-F238E27FC236}">
              <a16:creationId xmlns:a16="http://schemas.microsoft.com/office/drawing/2014/main" id="{00000000-0008-0000-0200-0000E0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消防施設】&#10;有形固定資産減価償却率グラフ枠">
          <a:extLst>
            <a:ext uri="{FF2B5EF4-FFF2-40B4-BE49-F238E27FC236}">
              <a16:creationId xmlns:a16="http://schemas.microsoft.com/office/drawing/2014/main" id="{00000000-0008-0000-0200-0000E1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2177</xdr:rowOff>
    </xdr:from>
    <xdr:to>
      <xdr:col>85</xdr:col>
      <xdr:colOff>126364</xdr:colOff>
      <xdr:row>86</xdr:row>
      <xdr:rowOff>168729</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flipV="1">
          <a:off x="16318864" y="1337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39" name="【消防施設】&#10;有形固定資産減価償却率最小値テキスト">
          <a:extLst>
            <a:ext uri="{FF2B5EF4-FFF2-40B4-BE49-F238E27FC236}">
              <a16:creationId xmlns:a16="http://schemas.microsoft.com/office/drawing/2014/main" id="{00000000-0008-0000-0200-0000E3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120304</xdr:rowOff>
    </xdr:from>
    <xdr:ext cx="340478" cy="259045"/>
    <xdr:sp macro="" textlink="">
      <xdr:nvSpPr>
        <xdr:cNvPr id="741" name="【消防施設】&#10;有形固定資産減価償却率最大値テキスト">
          <a:extLst>
            <a:ext uri="{FF2B5EF4-FFF2-40B4-BE49-F238E27FC236}">
              <a16:creationId xmlns:a16="http://schemas.microsoft.com/office/drawing/2014/main" id="{00000000-0008-0000-0200-0000E5020000}"/>
            </a:ext>
          </a:extLst>
        </xdr:cNvPr>
        <xdr:cNvSpPr txBox="1"/>
      </xdr:nvSpPr>
      <xdr:spPr>
        <a:xfrm>
          <a:off x="16357600" y="1315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2177</xdr:rowOff>
    </xdr:from>
    <xdr:to>
      <xdr:col>86</xdr:col>
      <xdr:colOff>25400</xdr:colOff>
      <xdr:row>78</xdr:row>
      <xdr:rowOff>2177</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a:off x="16230600" y="1337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73496</xdr:rowOff>
    </xdr:from>
    <xdr:ext cx="405111" cy="259045"/>
    <xdr:sp macro="" textlink="">
      <xdr:nvSpPr>
        <xdr:cNvPr id="743" name="【消防施設】&#10;有形固定資産減価償却率平均値テキスト">
          <a:extLst>
            <a:ext uri="{FF2B5EF4-FFF2-40B4-BE49-F238E27FC236}">
              <a16:creationId xmlns:a16="http://schemas.microsoft.com/office/drawing/2014/main" id="{00000000-0008-0000-0200-0000E7020000}"/>
            </a:ext>
          </a:extLst>
        </xdr:cNvPr>
        <xdr:cNvSpPr txBox="1"/>
      </xdr:nvSpPr>
      <xdr:spPr>
        <a:xfrm>
          <a:off x="16357600" y="1430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744" name="フローチャート: 判断 743">
          <a:extLst>
            <a:ext uri="{FF2B5EF4-FFF2-40B4-BE49-F238E27FC236}">
              <a16:creationId xmlns:a16="http://schemas.microsoft.com/office/drawing/2014/main" id="{00000000-0008-0000-0200-0000E8020000}"/>
            </a:ext>
          </a:extLst>
        </xdr:cNvPr>
        <xdr:cNvSpPr/>
      </xdr:nvSpPr>
      <xdr:spPr>
        <a:xfrm>
          <a:off x="16268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85271</xdr:rowOff>
    </xdr:from>
    <xdr:to>
      <xdr:col>81</xdr:col>
      <xdr:colOff>101600</xdr:colOff>
      <xdr:row>84</xdr:row>
      <xdr:rowOff>15421</xdr:rowOff>
    </xdr:to>
    <xdr:sp macro="" textlink="">
      <xdr:nvSpPr>
        <xdr:cNvPr id="745" name="フローチャート: 判断 744">
          <a:extLst>
            <a:ext uri="{FF2B5EF4-FFF2-40B4-BE49-F238E27FC236}">
              <a16:creationId xmlns:a16="http://schemas.microsoft.com/office/drawing/2014/main" id="{00000000-0008-0000-0200-0000E9020000}"/>
            </a:ext>
          </a:extLst>
        </xdr:cNvPr>
        <xdr:cNvSpPr/>
      </xdr:nvSpPr>
      <xdr:spPr>
        <a:xfrm>
          <a:off x="15430500" y="1431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67311</xdr:rowOff>
    </xdr:from>
    <xdr:to>
      <xdr:col>76</xdr:col>
      <xdr:colOff>165100</xdr:colOff>
      <xdr:row>83</xdr:row>
      <xdr:rowOff>168911</xdr:rowOff>
    </xdr:to>
    <xdr:sp macro="" textlink="">
      <xdr:nvSpPr>
        <xdr:cNvPr id="746" name="フローチャート: 判断 745">
          <a:extLst>
            <a:ext uri="{FF2B5EF4-FFF2-40B4-BE49-F238E27FC236}">
              <a16:creationId xmlns:a16="http://schemas.microsoft.com/office/drawing/2014/main" id="{00000000-0008-0000-0200-0000EA020000}"/>
            </a:ext>
          </a:extLst>
        </xdr:cNvPr>
        <xdr:cNvSpPr/>
      </xdr:nvSpPr>
      <xdr:spPr>
        <a:xfrm>
          <a:off x="14541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57513</xdr:rowOff>
    </xdr:from>
    <xdr:to>
      <xdr:col>72</xdr:col>
      <xdr:colOff>38100</xdr:colOff>
      <xdr:row>83</xdr:row>
      <xdr:rowOff>159113</xdr:rowOff>
    </xdr:to>
    <xdr:sp macro="" textlink="">
      <xdr:nvSpPr>
        <xdr:cNvPr id="747" name="フローチャート: 判断 746">
          <a:extLst>
            <a:ext uri="{FF2B5EF4-FFF2-40B4-BE49-F238E27FC236}">
              <a16:creationId xmlns:a16="http://schemas.microsoft.com/office/drawing/2014/main" id="{00000000-0008-0000-0200-0000EB020000}"/>
            </a:ext>
          </a:extLst>
        </xdr:cNvPr>
        <xdr:cNvSpPr/>
      </xdr:nvSpPr>
      <xdr:spPr>
        <a:xfrm>
          <a:off x="13652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55880</xdr:rowOff>
    </xdr:from>
    <xdr:to>
      <xdr:col>67</xdr:col>
      <xdr:colOff>101600</xdr:colOff>
      <xdr:row>83</xdr:row>
      <xdr:rowOff>157480</xdr:rowOff>
    </xdr:to>
    <xdr:sp macro="" textlink="">
      <xdr:nvSpPr>
        <xdr:cNvPr id="748" name="フローチャート: 判断 747">
          <a:extLst>
            <a:ext uri="{FF2B5EF4-FFF2-40B4-BE49-F238E27FC236}">
              <a16:creationId xmlns:a16="http://schemas.microsoft.com/office/drawing/2014/main" id="{00000000-0008-0000-0200-0000EC020000}"/>
            </a:ext>
          </a:extLst>
        </xdr:cNvPr>
        <xdr:cNvSpPr/>
      </xdr:nvSpPr>
      <xdr:spPr>
        <a:xfrm>
          <a:off x="12763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000000-0008-0000-0200-0000ED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200-0000EE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200-0000EF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200-0000F0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200-0000F1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104866</xdr:rowOff>
    </xdr:from>
    <xdr:to>
      <xdr:col>85</xdr:col>
      <xdr:colOff>177800</xdr:colOff>
      <xdr:row>83</xdr:row>
      <xdr:rowOff>35016</xdr:rowOff>
    </xdr:to>
    <xdr:sp macro="" textlink="">
      <xdr:nvSpPr>
        <xdr:cNvPr id="754" name="楕円 753">
          <a:extLst>
            <a:ext uri="{FF2B5EF4-FFF2-40B4-BE49-F238E27FC236}">
              <a16:creationId xmlns:a16="http://schemas.microsoft.com/office/drawing/2014/main" id="{00000000-0008-0000-0200-0000F2020000}"/>
            </a:ext>
          </a:extLst>
        </xdr:cNvPr>
        <xdr:cNvSpPr/>
      </xdr:nvSpPr>
      <xdr:spPr>
        <a:xfrm>
          <a:off x="16268700" y="141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127743</xdr:rowOff>
    </xdr:from>
    <xdr:ext cx="405111" cy="259045"/>
    <xdr:sp macro="" textlink="">
      <xdr:nvSpPr>
        <xdr:cNvPr id="755" name="【消防施設】&#10;有形固定資産減価償却率該当値テキスト">
          <a:extLst>
            <a:ext uri="{FF2B5EF4-FFF2-40B4-BE49-F238E27FC236}">
              <a16:creationId xmlns:a16="http://schemas.microsoft.com/office/drawing/2014/main" id="{00000000-0008-0000-0200-0000F3020000}"/>
            </a:ext>
          </a:extLst>
        </xdr:cNvPr>
        <xdr:cNvSpPr txBox="1"/>
      </xdr:nvSpPr>
      <xdr:spPr>
        <a:xfrm>
          <a:off x="16357600" y="14015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77107</xdr:rowOff>
    </xdr:from>
    <xdr:to>
      <xdr:col>81</xdr:col>
      <xdr:colOff>101600</xdr:colOff>
      <xdr:row>83</xdr:row>
      <xdr:rowOff>7257</xdr:rowOff>
    </xdr:to>
    <xdr:sp macro="" textlink="">
      <xdr:nvSpPr>
        <xdr:cNvPr id="756" name="楕円 755">
          <a:extLst>
            <a:ext uri="{FF2B5EF4-FFF2-40B4-BE49-F238E27FC236}">
              <a16:creationId xmlns:a16="http://schemas.microsoft.com/office/drawing/2014/main" id="{00000000-0008-0000-0200-0000F4020000}"/>
            </a:ext>
          </a:extLst>
        </xdr:cNvPr>
        <xdr:cNvSpPr/>
      </xdr:nvSpPr>
      <xdr:spPr>
        <a:xfrm>
          <a:off x="15430500" y="1413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127907</xdr:rowOff>
    </xdr:from>
    <xdr:to>
      <xdr:col>85</xdr:col>
      <xdr:colOff>127000</xdr:colOff>
      <xdr:row>82</xdr:row>
      <xdr:rowOff>155666</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15481300" y="1418680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52614</xdr:rowOff>
    </xdr:from>
    <xdr:to>
      <xdr:col>76</xdr:col>
      <xdr:colOff>165100</xdr:colOff>
      <xdr:row>82</xdr:row>
      <xdr:rowOff>154214</xdr:rowOff>
    </xdr:to>
    <xdr:sp macro="" textlink="">
      <xdr:nvSpPr>
        <xdr:cNvPr id="758" name="楕円 757">
          <a:extLst>
            <a:ext uri="{FF2B5EF4-FFF2-40B4-BE49-F238E27FC236}">
              <a16:creationId xmlns:a16="http://schemas.microsoft.com/office/drawing/2014/main" id="{00000000-0008-0000-0200-0000F6020000}"/>
            </a:ext>
          </a:extLst>
        </xdr:cNvPr>
        <xdr:cNvSpPr/>
      </xdr:nvSpPr>
      <xdr:spPr>
        <a:xfrm>
          <a:off x="145415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103414</xdr:rowOff>
    </xdr:from>
    <xdr:to>
      <xdr:col>81</xdr:col>
      <xdr:colOff>50800</xdr:colOff>
      <xdr:row>82</xdr:row>
      <xdr:rowOff>127907</xdr:rowOff>
    </xdr:to>
    <xdr:cxnSp macro="">
      <xdr:nvCxnSpPr>
        <xdr:cNvPr id="759" name="直線コネクタ 758">
          <a:extLst>
            <a:ext uri="{FF2B5EF4-FFF2-40B4-BE49-F238E27FC236}">
              <a16:creationId xmlns:a16="http://schemas.microsoft.com/office/drawing/2014/main" id="{00000000-0008-0000-0200-0000F7020000}"/>
            </a:ext>
          </a:extLst>
        </xdr:cNvPr>
        <xdr:cNvCxnSpPr/>
      </xdr:nvCxnSpPr>
      <xdr:spPr>
        <a:xfrm>
          <a:off x="14592300" y="1416231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46082</xdr:rowOff>
    </xdr:from>
    <xdr:to>
      <xdr:col>72</xdr:col>
      <xdr:colOff>38100</xdr:colOff>
      <xdr:row>82</xdr:row>
      <xdr:rowOff>147682</xdr:rowOff>
    </xdr:to>
    <xdr:sp macro="" textlink="">
      <xdr:nvSpPr>
        <xdr:cNvPr id="760" name="楕円 759">
          <a:extLst>
            <a:ext uri="{FF2B5EF4-FFF2-40B4-BE49-F238E27FC236}">
              <a16:creationId xmlns:a16="http://schemas.microsoft.com/office/drawing/2014/main" id="{00000000-0008-0000-0200-0000F8020000}"/>
            </a:ext>
          </a:extLst>
        </xdr:cNvPr>
        <xdr:cNvSpPr/>
      </xdr:nvSpPr>
      <xdr:spPr>
        <a:xfrm>
          <a:off x="13652500" y="1410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96882</xdr:rowOff>
    </xdr:from>
    <xdr:to>
      <xdr:col>76</xdr:col>
      <xdr:colOff>114300</xdr:colOff>
      <xdr:row>82</xdr:row>
      <xdr:rowOff>103414</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a:off x="13703300" y="1415578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82006</xdr:rowOff>
    </xdr:from>
    <xdr:to>
      <xdr:col>67</xdr:col>
      <xdr:colOff>101600</xdr:colOff>
      <xdr:row>83</xdr:row>
      <xdr:rowOff>12156</xdr:rowOff>
    </xdr:to>
    <xdr:sp macro="" textlink="">
      <xdr:nvSpPr>
        <xdr:cNvPr id="762" name="楕円 761">
          <a:extLst>
            <a:ext uri="{FF2B5EF4-FFF2-40B4-BE49-F238E27FC236}">
              <a16:creationId xmlns:a16="http://schemas.microsoft.com/office/drawing/2014/main" id="{00000000-0008-0000-0200-0000FA020000}"/>
            </a:ext>
          </a:extLst>
        </xdr:cNvPr>
        <xdr:cNvSpPr/>
      </xdr:nvSpPr>
      <xdr:spPr>
        <a:xfrm>
          <a:off x="12763500" y="141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96882</xdr:rowOff>
    </xdr:from>
    <xdr:to>
      <xdr:col>71</xdr:col>
      <xdr:colOff>177800</xdr:colOff>
      <xdr:row>82</xdr:row>
      <xdr:rowOff>132806</xdr:rowOff>
    </xdr:to>
    <xdr:cxnSp macro="">
      <xdr:nvCxnSpPr>
        <xdr:cNvPr id="763" name="直線コネクタ 762">
          <a:extLst>
            <a:ext uri="{FF2B5EF4-FFF2-40B4-BE49-F238E27FC236}">
              <a16:creationId xmlns:a16="http://schemas.microsoft.com/office/drawing/2014/main" id="{00000000-0008-0000-0200-0000FB020000}"/>
            </a:ext>
          </a:extLst>
        </xdr:cNvPr>
        <xdr:cNvCxnSpPr/>
      </xdr:nvCxnSpPr>
      <xdr:spPr>
        <a:xfrm flipV="1">
          <a:off x="12814300" y="1415578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6548</xdr:rowOff>
    </xdr:from>
    <xdr:ext cx="405111" cy="259045"/>
    <xdr:sp macro="" textlink="">
      <xdr:nvSpPr>
        <xdr:cNvPr id="764" name="n_1aveValue【消防施設】&#10;有形固定資産減価償却率">
          <a:extLst>
            <a:ext uri="{FF2B5EF4-FFF2-40B4-BE49-F238E27FC236}">
              <a16:creationId xmlns:a16="http://schemas.microsoft.com/office/drawing/2014/main" id="{00000000-0008-0000-0200-0000FC020000}"/>
            </a:ext>
          </a:extLst>
        </xdr:cNvPr>
        <xdr:cNvSpPr txBox="1"/>
      </xdr:nvSpPr>
      <xdr:spPr>
        <a:xfrm>
          <a:off x="15266044" y="1440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160038</xdr:rowOff>
    </xdr:from>
    <xdr:ext cx="405111" cy="259045"/>
    <xdr:sp macro="" textlink="">
      <xdr:nvSpPr>
        <xdr:cNvPr id="765" name="n_2aveValue【消防施設】&#10;有形固定資産減価償却率">
          <a:extLst>
            <a:ext uri="{FF2B5EF4-FFF2-40B4-BE49-F238E27FC236}">
              <a16:creationId xmlns:a16="http://schemas.microsoft.com/office/drawing/2014/main" id="{00000000-0008-0000-0200-0000FD020000}"/>
            </a:ext>
          </a:extLst>
        </xdr:cNvPr>
        <xdr:cNvSpPr txBox="1"/>
      </xdr:nvSpPr>
      <xdr:spPr>
        <a:xfrm>
          <a:off x="14389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150240</xdr:rowOff>
    </xdr:from>
    <xdr:ext cx="405111" cy="259045"/>
    <xdr:sp macro="" textlink="">
      <xdr:nvSpPr>
        <xdr:cNvPr id="766" name="n_3aveValue【消防施設】&#10;有形固定資産減価償却率">
          <a:extLst>
            <a:ext uri="{FF2B5EF4-FFF2-40B4-BE49-F238E27FC236}">
              <a16:creationId xmlns:a16="http://schemas.microsoft.com/office/drawing/2014/main" id="{00000000-0008-0000-0200-0000FE020000}"/>
            </a:ext>
          </a:extLst>
        </xdr:cNvPr>
        <xdr:cNvSpPr txBox="1"/>
      </xdr:nvSpPr>
      <xdr:spPr>
        <a:xfrm>
          <a:off x="13500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148607</xdr:rowOff>
    </xdr:from>
    <xdr:ext cx="405111" cy="259045"/>
    <xdr:sp macro="" textlink="">
      <xdr:nvSpPr>
        <xdr:cNvPr id="767" name="n_4aveValue【消防施設】&#10;有形固定資産減価償却率">
          <a:extLst>
            <a:ext uri="{FF2B5EF4-FFF2-40B4-BE49-F238E27FC236}">
              <a16:creationId xmlns:a16="http://schemas.microsoft.com/office/drawing/2014/main" id="{00000000-0008-0000-0200-0000FF020000}"/>
            </a:ext>
          </a:extLst>
        </xdr:cNvPr>
        <xdr:cNvSpPr txBox="1"/>
      </xdr:nvSpPr>
      <xdr:spPr>
        <a:xfrm>
          <a:off x="12611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23784</xdr:rowOff>
    </xdr:from>
    <xdr:ext cx="405111" cy="259045"/>
    <xdr:sp macro="" textlink="">
      <xdr:nvSpPr>
        <xdr:cNvPr id="768" name="n_1mainValue【消防施設】&#10;有形固定資産減価償却率">
          <a:extLst>
            <a:ext uri="{FF2B5EF4-FFF2-40B4-BE49-F238E27FC236}">
              <a16:creationId xmlns:a16="http://schemas.microsoft.com/office/drawing/2014/main" id="{00000000-0008-0000-0200-000000030000}"/>
            </a:ext>
          </a:extLst>
        </xdr:cNvPr>
        <xdr:cNvSpPr txBox="1"/>
      </xdr:nvSpPr>
      <xdr:spPr>
        <a:xfrm>
          <a:off x="152660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170741</xdr:rowOff>
    </xdr:from>
    <xdr:ext cx="405111" cy="259045"/>
    <xdr:sp macro="" textlink="">
      <xdr:nvSpPr>
        <xdr:cNvPr id="769" name="n_2mainValue【消防施設】&#10;有形固定資産減価償却率">
          <a:extLst>
            <a:ext uri="{FF2B5EF4-FFF2-40B4-BE49-F238E27FC236}">
              <a16:creationId xmlns:a16="http://schemas.microsoft.com/office/drawing/2014/main" id="{00000000-0008-0000-0200-000001030000}"/>
            </a:ext>
          </a:extLst>
        </xdr:cNvPr>
        <xdr:cNvSpPr txBox="1"/>
      </xdr:nvSpPr>
      <xdr:spPr>
        <a:xfrm>
          <a:off x="143897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164209</xdr:rowOff>
    </xdr:from>
    <xdr:ext cx="405111" cy="259045"/>
    <xdr:sp macro="" textlink="">
      <xdr:nvSpPr>
        <xdr:cNvPr id="770" name="n_3mainValue【消防施設】&#10;有形固定資産減価償却率">
          <a:extLst>
            <a:ext uri="{FF2B5EF4-FFF2-40B4-BE49-F238E27FC236}">
              <a16:creationId xmlns:a16="http://schemas.microsoft.com/office/drawing/2014/main" id="{00000000-0008-0000-0200-000002030000}"/>
            </a:ext>
          </a:extLst>
        </xdr:cNvPr>
        <xdr:cNvSpPr txBox="1"/>
      </xdr:nvSpPr>
      <xdr:spPr>
        <a:xfrm>
          <a:off x="13500744" y="1388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28683</xdr:rowOff>
    </xdr:from>
    <xdr:ext cx="405111" cy="259045"/>
    <xdr:sp macro="" textlink="">
      <xdr:nvSpPr>
        <xdr:cNvPr id="771" name="n_4mainValue【消防施設】&#10;有形固定資産減価償却率">
          <a:extLst>
            <a:ext uri="{FF2B5EF4-FFF2-40B4-BE49-F238E27FC236}">
              <a16:creationId xmlns:a16="http://schemas.microsoft.com/office/drawing/2014/main" id="{00000000-0008-0000-0200-000003030000}"/>
            </a:ext>
          </a:extLst>
        </xdr:cNvPr>
        <xdr:cNvSpPr txBox="1"/>
      </xdr:nvSpPr>
      <xdr:spPr>
        <a:xfrm>
          <a:off x="12611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2" name="正方形/長方形 771">
          <a:extLst>
            <a:ext uri="{FF2B5EF4-FFF2-40B4-BE49-F238E27FC236}">
              <a16:creationId xmlns:a16="http://schemas.microsoft.com/office/drawing/2014/main" id="{00000000-0008-0000-0200-000004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3" name="正方形/長方形 772">
          <a:extLst>
            <a:ext uri="{FF2B5EF4-FFF2-40B4-BE49-F238E27FC236}">
              <a16:creationId xmlns:a16="http://schemas.microsoft.com/office/drawing/2014/main" id="{00000000-0008-0000-0200-000005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4" name="正方形/長方形 773">
          <a:extLst>
            <a:ext uri="{FF2B5EF4-FFF2-40B4-BE49-F238E27FC236}">
              <a16:creationId xmlns:a16="http://schemas.microsoft.com/office/drawing/2014/main" id="{00000000-0008-0000-0200-000006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5" name="正方形/長方形 774">
          <a:extLst>
            <a:ext uri="{FF2B5EF4-FFF2-40B4-BE49-F238E27FC236}">
              <a16:creationId xmlns:a16="http://schemas.microsoft.com/office/drawing/2014/main" id="{00000000-0008-0000-0200-000007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6" name="正方形/長方形 775">
          <a:extLst>
            <a:ext uri="{FF2B5EF4-FFF2-40B4-BE49-F238E27FC236}">
              <a16:creationId xmlns:a16="http://schemas.microsoft.com/office/drawing/2014/main" id="{00000000-0008-0000-0200-000008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7" name="正方形/長方形 776">
          <a:extLst>
            <a:ext uri="{FF2B5EF4-FFF2-40B4-BE49-F238E27FC236}">
              <a16:creationId xmlns:a16="http://schemas.microsoft.com/office/drawing/2014/main" id="{00000000-0008-0000-0200-000009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8" name="正方形/長方形 777">
          <a:extLst>
            <a:ext uri="{FF2B5EF4-FFF2-40B4-BE49-F238E27FC236}">
              <a16:creationId xmlns:a16="http://schemas.microsoft.com/office/drawing/2014/main" id="{00000000-0008-0000-0200-00000A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9" name="正方形/長方形 778">
          <a:extLst>
            <a:ext uri="{FF2B5EF4-FFF2-40B4-BE49-F238E27FC236}">
              <a16:creationId xmlns:a16="http://schemas.microsoft.com/office/drawing/2014/main" id="{00000000-0008-0000-0200-00000B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0" name="テキスト ボックス 779">
          <a:extLst>
            <a:ext uri="{FF2B5EF4-FFF2-40B4-BE49-F238E27FC236}">
              <a16:creationId xmlns:a16="http://schemas.microsoft.com/office/drawing/2014/main" id="{00000000-0008-0000-0200-00000C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1" name="直線コネクタ 780">
          <a:extLst>
            <a:ext uri="{FF2B5EF4-FFF2-40B4-BE49-F238E27FC236}">
              <a16:creationId xmlns:a16="http://schemas.microsoft.com/office/drawing/2014/main" id="{00000000-0008-0000-0200-00000D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2" name="直線コネクタ 781">
          <a:extLst>
            <a:ext uri="{FF2B5EF4-FFF2-40B4-BE49-F238E27FC236}">
              <a16:creationId xmlns:a16="http://schemas.microsoft.com/office/drawing/2014/main" id="{00000000-0008-0000-0200-00000E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3" name="テキスト ボックス 782">
          <a:extLst>
            <a:ext uri="{FF2B5EF4-FFF2-40B4-BE49-F238E27FC236}">
              <a16:creationId xmlns:a16="http://schemas.microsoft.com/office/drawing/2014/main" id="{00000000-0008-0000-0200-00000F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4" name="直線コネクタ 783">
          <a:extLst>
            <a:ext uri="{FF2B5EF4-FFF2-40B4-BE49-F238E27FC236}">
              <a16:creationId xmlns:a16="http://schemas.microsoft.com/office/drawing/2014/main" id="{00000000-0008-0000-0200-000010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5" name="テキスト ボックス 784">
          <a:extLst>
            <a:ext uri="{FF2B5EF4-FFF2-40B4-BE49-F238E27FC236}">
              <a16:creationId xmlns:a16="http://schemas.microsoft.com/office/drawing/2014/main" id="{00000000-0008-0000-0200-000011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7" name="テキスト ボックス 786">
          <a:extLst>
            <a:ext uri="{FF2B5EF4-FFF2-40B4-BE49-F238E27FC236}">
              <a16:creationId xmlns:a16="http://schemas.microsoft.com/office/drawing/2014/main" id="{00000000-0008-0000-0200-000013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8" name="直線コネクタ 787">
          <a:extLst>
            <a:ext uri="{FF2B5EF4-FFF2-40B4-BE49-F238E27FC236}">
              <a16:creationId xmlns:a16="http://schemas.microsoft.com/office/drawing/2014/main" id="{00000000-0008-0000-0200-000014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9" name="テキスト ボックス 788">
          <a:extLst>
            <a:ext uri="{FF2B5EF4-FFF2-40B4-BE49-F238E27FC236}">
              <a16:creationId xmlns:a16="http://schemas.microsoft.com/office/drawing/2014/main" id="{00000000-0008-0000-0200-000015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a:extLst>
            <a:ext uri="{FF2B5EF4-FFF2-40B4-BE49-F238E27FC236}">
              <a16:creationId xmlns:a16="http://schemas.microsoft.com/office/drawing/2014/main" id="{00000000-0008-0000-0200-000016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a:extLst>
            <a:ext uri="{FF2B5EF4-FFF2-40B4-BE49-F238E27FC236}">
              <a16:creationId xmlns:a16="http://schemas.microsoft.com/office/drawing/2014/main" id="{00000000-0008-0000-0200-000017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10;一人当たり面積グラフ枠">
          <a:extLst>
            <a:ext uri="{FF2B5EF4-FFF2-40B4-BE49-F238E27FC236}">
              <a16:creationId xmlns:a16="http://schemas.microsoft.com/office/drawing/2014/main" id="{00000000-0008-0000-0200-000018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86</xdr:row>
      <xdr:rowOff>24385</xdr:rowOff>
    </xdr:to>
    <xdr:cxnSp macro="">
      <xdr:nvCxnSpPr>
        <xdr:cNvPr id="793" name="直線コネクタ 792">
          <a:extLst>
            <a:ext uri="{FF2B5EF4-FFF2-40B4-BE49-F238E27FC236}">
              <a16:creationId xmlns:a16="http://schemas.microsoft.com/office/drawing/2014/main" id="{00000000-0008-0000-0200-000019030000}"/>
            </a:ext>
          </a:extLst>
        </xdr:cNvPr>
        <xdr:cNvCxnSpPr/>
      </xdr:nvCxnSpPr>
      <xdr:spPr>
        <a:xfrm flipV="1">
          <a:off x="22160864" y="13658087"/>
          <a:ext cx="0" cy="1110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4" name="【消防施設】&#10;一人当たり面積最小値テキスト">
          <a:extLst>
            <a:ext uri="{FF2B5EF4-FFF2-40B4-BE49-F238E27FC236}">
              <a16:creationId xmlns:a16="http://schemas.microsoft.com/office/drawing/2014/main" id="{00000000-0008-0000-0200-00001A03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5" name="直線コネクタ 794">
          <a:extLst>
            <a:ext uri="{FF2B5EF4-FFF2-40B4-BE49-F238E27FC236}">
              <a16:creationId xmlns:a16="http://schemas.microsoft.com/office/drawing/2014/main" id="{00000000-0008-0000-0200-00001B03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796" name="【消防施設】&#10;一人当たり面積最大値テキスト">
          <a:extLst>
            <a:ext uri="{FF2B5EF4-FFF2-40B4-BE49-F238E27FC236}">
              <a16:creationId xmlns:a16="http://schemas.microsoft.com/office/drawing/2014/main" id="{00000000-0008-0000-0200-00001C030000}"/>
            </a:ext>
          </a:extLst>
        </xdr:cNvPr>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797" name="直線コネクタ 796">
          <a:extLst>
            <a:ext uri="{FF2B5EF4-FFF2-40B4-BE49-F238E27FC236}">
              <a16:creationId xmlns:a16="http://schemas.microsoft.com/office/drawing/2014/main" id="{00000000-0008-0000-0200-00001D030000}"/>
            </a:ext>
          </a:extLst>
        </xdr:cNvPr>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16019</xdr:rowOff>
    </xdr:from>
    <xdr:ext cx="469744" cy="259045"/>
    <xdr:sp macro="" textlink="">
      <xdr:nvSpPr>
        <xdr:cNvPr id="798" name="【消防施設】&#10;一人当たり面積平均値テキスト">
          <a:extLst>
            <a:ext uri="{FF2B5EF4-FFF2-40B4-BE49-F238E27FC236}">
              <a16:creationId xmlns:a16="http://schemas.microsoft.com/office/drawing/2014/main" id="{00000000-0008-0000-0200-00001E030000}"/>
            </a:ext>
          </a:extLst>
        </xdr:cNvPr>
        <xdr:cNvSpPr txBox="1"/>
      </xdr:nvSpPr>
      <xdr:spPr>
        <a:xfrm>
          <a:off x="22199600" y="1441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799" name="フローチャート: 判断 798">
          <a:extLst>
            <a:ext uri="{FF2B5EF4-FFF2-40B4-BE49-F238E27FC236}">
              <a16:creationId xmlns:a16="http://schemas.microsoft.com/office/drawing/2014/main" id="{00000000-0008-0000-0200-00001F030000}"/>
            </a:ext>
          </a:extLst>
        </xdr:cNvPr>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51308</xdr:rowOff>
    </xdr:from>
    <xdr:to>
      <xdr:col>112</xdr:col>
      <xdr:colOff>38100</xdr:colOff>
      <xdr:row>84</xdr:row>
      <xdr:rowOff>152908</xdr:rowOff>
    </xdr:to>
    <xdr:sp macro="" textlink="">
      <xdr:nvSpPr>
        <xdr:cNvPr id="800" name="フローチャート: 判断 799">
          <a:extLst>
            <a:ext uri="{FF2B5EF4-FFF2-40B4-BE49-F238E27FC236}">
              <a16:creationId xmlns:a16="http://schemas.microsoft.com/office/drawing/2014/main" id="{00000000-0008-0000-0200-000020030000}"/>
            </a:ext>
          </a:extLst>
        </xdr:cNvPr>
        <xdr:cNvSpPr/>
      </xdr:nvSpPr>
      <xdr:spPr>
        <a:xfrm>
          <a:off x="21272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46737</xdr:rowOff>
    </xdr:from>
    <xdr:to>
      <xdr:col>107</xdr:col>
      <xdr:colOff>101600</xdr:colOff>
      <xdr:row>84</xdr:row>
      <xdr:rowOff>148337</xdr:rowOff>
    </xdr:to>
    <xdr:sp macro="" textlink="">
      <xdr:nvSpPr>
        <xdr:cNvPr id="801" name="フローチャート: 判断 800">
          <a:extLst>
            <a:ext uri="{FF2B5EF4-FFF2-40B4-BE49-F238E27FC236}">
              <a16:creationId xmlns:a16="http://schemas.microsoft.com/office/drawing/2014/main" id="{00000000-0008-0000-0200-000021030000}"/>
            </a:ext>
          </a:extLst>
        </xdr:cNvPr>
        <xdr:cNvSpPr/>
      </xdr:nvSpPr>
      <xdr:spPr>
        <a:xfrm>
          <a:off x="20383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65024</xdr:rowOff>
    </xdr:from>
    <xdr:to>
      <xdr:col>102</xdr:col>
      <xdr:colOff>165100</xdr:colOff>
      <xdr:row>84</xdr:row>
      <xdr:rowOff>166624</xdr:rowOff>
    </xdr:to>
    <xdr:sp macro="" textlink="">
      <xdr:nvSpPr>
        <xdr:cNvPr id="802" name="フローチャート: 判断 801">
          <a:extLst>
            <a:ext uri="{FF2B5EF4-FFF2-40B4-BE49-F238E27FC236}">
              <a16:creationId xmlns:a16="http://schemas.microsoft.com/office/drawing/2014/main" id="{00000000-0008-0000-0200-000022030000}"/>
            </a:ext>
          </a:extLst>
        </xdr:cNvPr>
        <xdr:cNvSpPr/>
      </xdr:nvSpPr>
      <xdr:spPr>
        <a:xfrm>
          <a:off x="19494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69596</xdr:rowOff>
    </xdr:from>
    <xdr:to>
      <xdr:col>98</xdr:col>
      <xdr:colOff>38100</xdr:colOff>
      <xdr:row>84</xdr:row>
      <xdr:rowOff>171196</xdr:rowOff>
    </xdr:to>
    <xdr:sp macro="" textlink="">
      <xdr:nvSpPr>
        <xdr:cNvPr id="803" name="フローチャート: 判断 802">
          <a:extLst>
            <a:ext uri="{FF2B5EF4-FFF2-40B4-BE49-F238E27FC236}">
              <a16:creationId xmlns:a16="http://schemas.microsoft.com/office/drawing/2014/main" id="{00000000-0008-0000-0200-000023030000}"/>
            </a:ext>
          </a:extLst>
        </xdr:cNvPr>
        <xdr:cNvSpPr/>
      </xdr:nvSpPr>
      <xdr:spPr>
        <a:xfrm>
          <a:off x="18605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00000000-0008-0000-0200-000024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00000000-0008-0000-0200-000025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0000000-0008-0000-0200-000026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200-000027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200-000028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103887</xdr:rowOff>
    </xdr:from>
    <xdr:to>
      <xdr:col>116</xdr:col>
      <xdr:colOff>114300</xdr:colOff>
      <xdr:row>84</xdr:row>
      <xdr:rowOff>34037</xdr:rowOff>
    </xdr:to>
    <xdr:sp macro="" textlink="">
      <xdr:nvSpPr>
        <xdr:cNvPr id="809" name="楕円 808">
          <a:extLst>
            <a:ext uri="{FF2B5EF4-FFF2-40B4-BE49-F238E27FC236}">
              <a16:creationId xmlns:a16="http://schemas.microsoft.com/office/drawing/2014/main" id="{00000000-0008-0000-0200-000029030000}"/>
            </a:ext>
          </a:extLst>
        </xdr:cNvPr>
        <xdr:cNvSpPr/>
      </xdr:nvSpPr>
      <xdr:spPr>
        <a:xfrm>
          <a:off x="22110700" y="143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126764</xdr:rowOff>
    </xdr:from>
    <xdr:ext cx="469744" cy="259045"/>
    <xdr:sp macro="" textlink="">
      <xdr:nvSpPr>
        <xdr:cNvPr id="810" name="【消防施設】&#10;一人当たり面積該当値テキスト">
          <a:extLst>
            <a:ext uri="{FF2B5EF4-FFF2-40B4-BE49-F238E27FC236}">
              <a16:creationId xmlns:a16="http://schemas.microsoft.com/office/drawing/2014/main" id="{00000000-0008-0000-0200-00002A030000}"/>
            </a:ext>
          </a:extLst>
        </xdr:cNvPr>
        <xdr:cNvSpPr txBox="1"/>
      </xdr:nvSpPr>
      <xdr:spPr>
        <a:xfrm>
          <a:off x="22199600" y="141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99313</xdr:rowOff>
    </xdr:from>
    <xdr:to>
      <xdr:col>112</xdr:col>
      <xdr:colOff>38100</xdr:colOff>
      <xdr:row>84</xdr:row>
      <xdr:rowOff>29463</xdr:rowOff>
    </xdr:to>
    <xdr:sp macro="" textlink="">
      <xdr:nvSpPr>
        <xdr:cNvPr id="811" name="楕円 810">
          <a:extLst>
            <a:ext uri="{FF2B5EF4-FFF2-40B4-BE49-F238E27FC236}">
              <a16:creationId xmlns:a16="http://schemas.microsoft.com/office/drawing/2014/main" id="{00000000-0008-0000-0200-00002B030000}"/>
            </a:ext>
          </a:extLst>
        </xdr:cNvPr>
        <xdr:cNvSpPr/>
      </xdr:nvSpPr>
      <xdr:spPr>
        <a:xfrm>
          <a:off x="212725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150113</xdr:rowOff>
    </xdr:from>
    <xdr:to>
      <xdr:col>116</xdr:col>
      <xdr:colOff>63500</xdr:colOff>
      <xdr:row>83</xdr:row>
      <xdr:rowOff>154687</xdr:rowOff>
    </xdr:to>
    <xdr:cxnSp macro="">
      <xdr:nvCxnSpPr>
        <xdr:cNvPr id="812" name="直線コネクタ 811">
          <a:extLst>
            <a:ext uri="{FF2B5EF4-FFF2-40B4-BE49-F238E27FC236}">
              <a16:creationId xmlns:a16="http://schemas.microsoft.com/office/drawing/2014/main" id="{00000000-0008-0000-0200-00002C030000}"/>
            </a:ext>
          </a:extLst>
        </xdr:cNvPr>
        <xdr:cNvCxnSpPr/>
      </xdr:nvCxnSpPr>
      <xdr:spPr>
        <a:xfrm>
          <a:off x="21323300" y="14380463"/>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103887</xdr:rowOff>
    </xdr:from>
    <xdr:to>
      <xdr:col>107</xdr:col>
      <xdr:colOff>101600</xdr:colOff>
      <xdr:row>84</xdr:row>
      <xdr:rowOff>34037</xdr:rowOff>
    </xdr:to>
    <xdr:sp macro="" textlink="">
      <xdr:nvSpPr>
        <xdr:cNvPr id="813" name="楕円 812">
          <a:extLst>
            <a:ext uri="{FF2B5EF4-FFF2-40B4-BE49-F238E27FC236}">
              <a16:creationId xmlns:a16="http://schemas.microsoft.com/office/drawing/2014/main" id="{00000000-0008-0000-0200-00002D030000}"/>
            </a:ext>
          </a:extLst>
        </xdr:cNvPr>
        <xdr:cNvSpPr/>
      </xdr:nvSpPr>
      <xdr:spPr>
        <a:xfrm>
          <a:off x="20383500" y="143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150113</xdr:rowOff>
    </xdr:from>
    <xdr:to>
      <xdr:col>111</xdr:col>
      <xdr:colOff>177800</xdr:colOff>
      <xdr:row>83</xdr:row>
      <xdr:rowOff>154687</xdr:rowOff>
    </xdr:to>
    <xdr:cxnSp macro="">
      <xdr:nvCxnSpPr>
        <xdr:cNvPr id="814" name="直線コネクタ 813">
          <a:extLst>
            <a:ext uri="{FF2B5EF4-FFF2-40B4-BE49-F238E27FC236}">
              <a16:creationId xmlns:a16="http://schemas.microsoft.com/office/drawing/2014/main" id="{00000000-0008-0000-0200-00002E030000}"/>
            </a:ext>
          </a:extLst>
        </xdr:cNvPr>
        <xdr:cNvCxnSpPr/>
      </xdr:nvCxnSpPr>
      <xdr:spPr>
        <a:xfrm flipV="1">
          <a:off x="20434300" y="143804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76454</xdr:rowOff>
    </xdr:from>
    <xdr:to>
      <xdr:col>102</xdr:col>
      <xdr:colOff>165100</xdr:colOff>
      <xdr:row>84</xdr:row>
      <xdr:rowOff>6604</xdr:rowOff>
    </xdr:to>
    <xdr:sp macro="" textlink="">
      <xdr:nvSpPr>
        <xdr:cNvPr id="815" name="楕円 814">
          <a:extLst>
            <a:ext uri="{FF2B5EF4-FFF2-40B4-BE49-F238E27FC236}">
              <a16:creationId xmlns:a16="http://schemas.microsoft.com/office/drawing/2014/main" id="{00000000-0008-0000-0200-00002F030000}"/>
            </a:ext>
          </a:extLst>
        </xdr:cNvPr>
        <xdr:cNvSpPr/>
      </xdr:nvSpPr>
      <xdr:spPr>
        <a:xfrm>
          <a:off x="19494500" y="1430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127254</xdr:rowOff>
    </xdr:from>
    <xdr:to>
      <xdr:col>107</xdr:col>
      <xdr:colOff>50800</xdr:colOff>
      <xdr:row>83</xdr:row>
      <xdr:rowOff>154687</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a:off x="19545300" y="1435760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113030</xdr:rowOff>
    </xdr:from>
    <xdr:to>
      <xdr:col>98</xdr:col>
      <xdr:colOff>38100</xdr:colOff>
      <xdr:row>84</xdr:row>
      <xdr:rowOff>43180</xdr:rowOff>
    </xdr:to>
    <xdr:sp macro="" textlink="">
      <xdr:nvSpPr>
        <xdr:cNvPr id="817" name="楕円 816">
          <a:extLst>
            <a:ext uri="{FF2B5EF4-FFF2-40B4-BE49-F238E27FC236}">
              <a16:creationId xmlns:a16="http://schemas.microsoft.com/office/drawing/2014/main" id="{00000000-0008-0000-0200-000031030000}"/>
            </a:ext>
          </a:extLst>
        </xdr:cNvPr>
        <xdr:cNvSpPr/>
      </xdr:nvSpPr>
      <xdr:spPr>
        <a:xfrm>
          <a:off x="18605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127254</xdr:rowOff>
    </xdr:from>
    <xdr:to>
      <xdr:col>102</xdr:col>
      <xdr:colOff>114300</xdr:colOff>
      <xdr:row>83</xdr:row>
      <xdr:rowOff>163830</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flipV="1">
          <a:off x="18656300" y="143576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144035</xdr:rowOff>
    </xdr:from>
    <xdr:ext cx="469744" cy="259045"/>
    <xdr:sp macro="" textlink="">
      <xdr:nvSpPr>
        <xdr:cNvPr id="819" name="n_1aveValue【消防施設】&#10;一人当たり面積">
          <a:extLst>
            <a:ext uri="{FF2B5EF4-FFF2-40B4-BE49-F238E27FC236}">
              <a16:creationId xmlns:a16="http://schemas.microsoft.com/office/drawing/2014/main" id="{00000000-0008-0000-0200-000033030000}"/>
            </a:ext>
          </a:extLst>
        </xdr:cNvPr>
        <xdr:cNvSpPr txBox="1"/>
      </xdr:nvSpPr>
      <xdr:spPr>
        <a:xfrm>
          <a:off x="210757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139464</xdr:rowOff>
    </xdr:from>
    <xdr:ext cx="469744" cy="259045"/>
    <xdr:sp macro="" textlink="">
      <xdr:nvSpPr>
        <xdr:cNvPr id="820" name="n_2aveValue【消防施設】&#10;一人当たり面積">
          <a:extLst>
            <a:ext uri="{FF2B5EF4-FFF2-40B4-BE49-F238E27FC236}">
              <a16:creationId xmlns:a16="http://schemas.microsoft.com/office/drawing/2014/main" id="{00000000-0008-0000-0200-000034030000}"/>
            </a:ext>
          </a:extLst>
        </xdr:cNvPr>
        <xdr:cNvSpPr txBox="1"/>
      </xdr:nvSpPr>
      <xdr:spPr>
        <a:xfrm>
          <a:off x="20199427" y="145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157751</xdr:rowOff>
    </xdr:from>
    <xdr:ext cx="469744" cy="259045"/>
    <xdr:sp macro="" textlink="">
      <xdr:nvSpPr>
        <xdr:cNvPr id="821" name="n_3aveValue【消防施設】&#10;一人当たり面積">
          <a:extLst>
            <a:ext uri="{FF2B5EF4-FFF2-40B4-BE49-F238E27FC236}">
              <a16:creationId xmlns:a16="http://schemas.microsoft.com/office/drawing/2014/main" id="{00000000-0008-0000-0200-000035030000}"/>
            </a:ext>
          </a:extLst>
        </xdr:cNvPr>
        <xdr:cNvSpPr txBox="1"/>
      </xdr:nvSpPr>
      <xdr:spPr>
        <a:xfrm>
          <a:off x="193104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162323</xdr:rowOff>
    </xdr:from>
    <xdr:ext cx="469744" cy="259045"/>
    <xdr:sp macro="" textlink="">
      <xdr:nvSpPr>
        <xdr:cNvPr id="822" name="n_4aveValue【消防施設】&#10;一人当たり面積">
          <a:extLst>
            <a:ext uri="{FF2B5EF4-FFF2-40B4-BE49-F238E27FC236}">
              <a16:creationId xmlns:a16="http://schemas.microsoft.com/office/drawing/2014/main" id="{00000000-0008-0000-0200-000036030000}"/>
            </a:ext>
          </a:extLst>
        </xdr:cNvPr>
        <xdr:cNvSpPr txBox="1"/>
      </xdr:nvSpPr>
      <xdr:spPr>
        <a:xfrm>
          <a:off x="184214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45990</xdr:rowOff>
    </xdr:from>
    <xdr:ext cx="469744" cy="259045"/>
    <xdr:sp macro="" textlink="">
      <xdr:nvSpPr>
        <xdr:cNvPr id="823" name="n_1mainValue【消防施設】&#10;一人当たり面積">
          <a:extLst>
            <a:ext uri="{FF2B5EF4-FFF2-40B4-BE49-F238E27FC236}">
              <a16:creationId xmlns:a16="http://schemas.microsoft.com/office/drawing/2014/main" id="{00000000-0008-0000-0200-000037030000}"/>
            </a:ext>
          </a:extLst>
        </xdr:cNvPr>
        <xdr:cNvSpPr txBox="1"/>
      </xdr:nvSpPr>
      <xdr:spPr>
        <a:xfrm>
          <a:off x="210757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50564</xdr:rowOff>
    </xdr:from>
    <xdr:ext cx="469744" cy="259045"/>
    <xdr:sp macro="" textlink="">
      <xdr:nvSpPr>
        <xdr:cNvPr id="824" name="n_2mainValue【消防施設】&#10;一人当たり面積">
          <a:extLst>
            <a:ext uri="{FF2B5EF4-FFF2-40B4-BE49-F238E27FC236}">
              <a16:creationId xmlns:a16="http://schemas.microsoft.com/office/drawing/2014/main" id="{00000000-0008-0000-0200-000038030000}"/>
            </a:ext>
          </a:extLst>
        </xdr:cNvPr>
        <xdr:cNvSpPr txBox="1"/>
      </xdr:nvSpPr>
      <xdr:spPr>
        <a:xfrm>
          <a:off x="20199427" y="1410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23131</xdr:rowOff>
    </xdr:from>
    <xdr:ext cx="469744" cy="259045"/>
    <xdr:sp macro="" textlink="">
      <xdr:nvSpPr>
        <xdr:cNvPr id="825" name="n_3mainValue【消防施設】&#10;一人当たり面積">
          <a:extLst>
            <a:ext uri="{FF2B5EF4-FFF2-40B4-BE49-F238E27FC236}">
              <a16:creationId xmlns:a16="http://schemas.microsoft.com/office/drawing/2014/main" id="{00000000-0008-0000-0200-000039030000}"/>
            </a:ext>
          </a:extLst>
        </xdr:cNvPr>
        <xdr:cNvSpPr txBox="1"/>
      </xdr:nvSpPr>
      <xdr:spPr>
        <a:xfrm>
          <a:off x="19310427" y="1408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59707</xdr:rowOff>
    </xdr:from>
    <xdr:ext cx="469744" cy="259045"/>
    <xdr:sp macro="" textlink="">
      <xdr:nvSpPr>
        <xdr:cNvPr id="826" name="n_4mainValue【消防施設】&#10;一人当たり面積">
          <a:extLst>
            <a:ext uri="{FF2B5EF4-FFF2-40B4-BE49-F238E27FC236}">
              <a16:creationId xmlns:a16="http://schemas.microsoft.com/office/drawing/2014/main" id="{00000000-0008-0000-0200-00003A030000}"/>
            </a:ext>
          </a:extLst>
        </xdr:cNvPr>
        <xdr:cNvSpPr txBox="1"/>
      </xdr:nvSpPr>
      <xdr:spPr>
        <a:xfrm>
          <a:off x="18421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a:extLst>
            <a:ext uri="{FF2B5EF4-FFF2-40B4-BE49-F238E27FC236}">
              <a16:creationId xmlns:a16="http://schemas.microsoft.com/office/drawing/2014/main" id="{00000000-0008-0000-0200-00003B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a:extLst>
            <a:ext uri="{FF2B5EF4-FFF2-40B4-BE49-F238E27FC236}">
              <a16:creationId xmlns:a16="http://schemas.microsoft.com/office/drawing/2014/main" id="{00000000-0008-0000-0200-00003C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a:extLst>
            <a:ext uri="{FF2B5EF4-FFF2-40B4-BE49-F238E27FC236}">
              <a16:creationId xmlns:a16="http://schemas.microsoft.com/office/drawing/2014/main" id="{00000000-0008-0000-0200-00003D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a:extLst>
            <a:ext uri="{FF2B5EF4-FFF2-40B4-BE49-F238E27FC236}">
              <a16:creationId xmlns:a16="http://schemas.microsoft.com/office/drawing/2014/main" id="{00000000-0008-0000-0200-00003E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a:extLst>
            <a:ext uri="{FF2B5EF4-FFF2-40B4-BE49-F238E27FC236}">
              <a16:creationId xmlns:a16="http://schemas.microsoft.com/office/drawing/2014/main" id="{00000000-0008-0000-0200-00003F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a:extLst>
            <a:ext uri="{FF2B5EF4-FFF2-40B4-BE49-F238E27FC236}">
              <a16:creationId xmlns:a16="http://schemas.microsoft.com/office/drawing/2014/main" id="{00000000-0008-0000-0200-000040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a:extLst>
            <a:ext uri="{FF2B5EF4-FFF2-40B4-BE49-F238E27FC236}">
              <a16:creationId xmlns:a16="http://schemas.microsoft.com/office/drawing/2014/main" id="{00000000-0008-0000-0200-000041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a:extLst>
            <a:ext uri="{FF2B5EF4-FFF2-40B4-BE49-F238E27FC236}">
              <a16:creationId xmlns:a16="http://schemas.microsoft.com/office/drawing/2014/main" id="{00000000-0008-0000-0200-000042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a:extLst>
            <a:ext uri="{FF2B5EF4-FFF2-40B4-BE49-F238E27FC236}">
              <a16:creationId xmlns:a16="http://schemas.microsoft.com/office/drawing/2014/main" id="{00000000-0008-0000-0200-000043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a:extLst>
            <a:ext uri="{FF2B5EF4-FFF2-40B4-BE49-F238E27FC236}">
              <a16:creationId xmlns:a16="http://schemas.microsoft.com/office/drawing/2014/main" id="{00000000-0008-0000-0200-000044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a:extLst>
            <a:ext uri="{FF2B5EF4-FFF2-40B4-BE49-F238E27FC236}">
              <a16:creationId xmlns:a16="http://schemas.microsoft.com/office/drawing/2014/main" id="{00000000-0008-0000-0200-000045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8" name="直線コネクタ 837">
          <a:extLst>
            <a:ext uri="{FF2B5EF4-FFF2-40B4-BE49-F238E27FC236}">
              <a16:creationId xmlns:a16="http://schemas.microsoft.com/office/drawing/2014/main" id="{00000000-0008-0000-0200-000046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9" name="テキスト ボックス 838">
          <a:extLst>
            <a:ext uri="{FF2B5EF4-FFF2-40B4-BE49-F238E27FC236}">
              <a16:creationId xmlns:a16="http://schemas.microsoft.com/office/drawing/2014/main" id="{00000000-0008-0000-0200-000047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0" name="直線コネクタ 839">
          <a:extLst>
            <a:ext uri="{FF2B5EF4-FFF2-40B4-BE49-F238E27FC236}">
              <a16:creationId xmlns:a16="http://schemas.microsoft.com/office/drawing/2014/main" id="{00000000-0008-0000-0200-000048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1" name="テキスト ボックス 840">
          <a:extLst>
            <a:ext uri="{FF2B5EF4-FFF2-40B4-BE49-F238E27FC236}">
              <a16:creationId xmlns:a16="http://schemas.microsoft.com/office/drawing/2014/main" id="{00000000-0008-0000-0200-000049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2" name="直線コネクタ 841">
          <a:extLst>
            <a:ext uri="{FF2B5EF4-FFF2-40B4-BE49-F238E27FC236}">
              <a16:creationId xmlns:a16="http://schemas.microsoft.com/office/drawing/2014/main" id="{00000000-0008-0000-0200-00004A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3" name="テキスト ボックス 842">
          <a:extLst>
            <a:ext uri="{FF2B5EF4-FFF2-40B4-BE49-F238E27FC236}">
              <a16:creationId xmlns:a16="http://schemas.microsoft.com/office/drawing/2014/main" id="{00000000-0008-0000-0200-00004B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4" name="直線コネクタ 843">
          <a:extLst>
            <a:ext uri="{FF2B5EF4-FFF2-40B4-BE49-F238E27FC236}">
              <a16:creationId xmlns:a16="http://schemas.microsoft.com/office/drawing/2014/main" id="{00000000-0008-0000-0200-00004C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5" name="テキスト ボックス 844">
          <a:extLst>
            <a:ext uri="{FF2B5EF4-FFF2-40B4-BE49-F238E27FC236}">
              <a16:creationId xmlns:a16="http://schemas.microsoft.com/office/drawing/2014/main" id="{00000000-0008-0000-0200-00004D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6" name="直線コネクタ 845">
          <a:extLst>
            <a:ext uri="{FF2B5EF4-FFF2-40B4-BE49-F238E27FC236}">
              <a16:creationId xmlns:a16="http://schemas.microsoft.com/office/drawing/2014/main" id="{00000000-0008-0000-0200-00004E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7" name="テキスト ボックス 846">
          <a:extLst>
            <a:ext uri="{FF2B5EF4-FFF2-40B4-BE49-F238E27FC236}">
              <a16:creationId xmlns:a16="http://schemas.microsoft.com/office/drawing/2014/main" id="{00000000-0008-0000-0200-00004F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8" name="直線コネクタ 847">
          <a:extLst>
            <a:ext uri="{FF2B5EF4-FFF2-40B4-BE49-F238E27FC236}">
              <a16:creationId xmlns:a16="http://schemas.microsoft.com/office/drawing/2014/main" id="{00000000-0008-0000-0200-000050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9" name="テキスト ボックス 848">
          <a:extLst>
            <a:ext uri="{FF2B5EF4-FFF2-40B4-BE49-F238E27FC236}">
              <a16:creationId xmlns:a16="http://schemas.microsoft.com/office/drawing/2014/main" id="{00000000-0008-0000-0200-000051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0" name="直線コネクタ 849">
          <a:extLst>
            <a:ext uri="{FF2B5EF4-FFF2-40B4-BE49-F238E27FC236}">
              <a16:creationId xmlns:a16="http://schemas.microsoft.com/office/drawing/2014/main" id="{00000000-0008-0000-0200-000052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庁舎】&#10;有形固定資産減価償却率グラフ枠">
          <a:extLst>
            <a:ext uri="{FF2B5EF4-FFF2-40B4-BE49-F238E27FC236}">
              <a16:creationId xmlns:a16="http://schemas.microsoft.com/office/drawing/2014/main" id="{00000000-0008-0000-0200-000053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110489</xdr:rowOff>
    </xdr:from>
    <xdr:to>
      <xdr:col>85</xdr:col>
      <xdr:colOff>126364</xdr:colOff>
      <xdr:row>108</xdr:row>
      <xdr:rowOff>169273</xdr:rowOff>
    </xdr:to>
    <xdr:cxnSp macro="">
      <xdr:nvCxnSpPr>
        <xdr:cNvPr id="852" name="直線コネクタ 851">
          <a:extLst>
            <a:ext uri="{FF2B5EF4-FFF2-40B4-BE49-F238E27FC236}">
              <a16:creationId xmlns:a16="http://schemas.microsoft.com/office/drawing/2014/main" id="{00000000-0008-0000-0200-000054030000}"/>
            </a:ext>
          </a:extLst>
        </xdr:cNvPr>
        <xdr:cNvCxnSpPr/>
      </xdr:nvCxnSpPr>
      <xdr:spPr>
        <a:xfrm flipV="1">
          <a:off x="16318864" y="17255489"/>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405111" cy="259045"/>
    <xdr:sp macro="" textlink="">
      <xdr:nvSpPr>
        <xdr:cNvPr id="853" name="【庁舎】&#10;有形固定資産減価償却率最小値テキスト">
          <a:extLst>
            <a:ext uri="{FF2B5EF4-FFF2-40B4-BE49-F238E27FC236}">
              <a16:creationId xmlns:a16="http://schemas.microsoft.com/office/drawing/2014/main" id="{00000000-0008-0000-0200-000055030000}"/>
            </a:ext>
          </a:extLst>
        </xdr:cNvPr>
        <xdr:cNvSpPr txBox="1"/>
      </xdr:nvSpPr>
      <xdr:spPr>
        <a:xfrm>
          <a:off x="16357600"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854" name="直線コネクタ 853">
          <a:extLst>
            <a:ext uri="{FF2B5EF4-FFF2-40B4-BE49-F238E27FC236}">
              <a16:creationId xmlns:a16="http://schemas.microsoft.com/office/drawing/2014/main" id="{00000000-0008-0000-0200-000056030000}"/>
            </a:ext>
          </a:extLst>
        </xdr:cNvPr>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57166</xdr:rowOff>
    </xdr:from>
    <xdr:ext cx="405111" cy="259045"/>
    <xdr:sp macro="" textlink="">
      <xdr:nvSpPr>
        <xdr:cNvPr id="855" name="【庁舎】&#10;有形固定資産減価償却率最大値テキスト">
          <a:extLst>
            <a:ext uri="{FF2B5EF4-FFF2-40B4-BE49-F238E27FC236}">
              <a16:creationId xmlns:a16="http://schemas.microsoft.com/office/drawing/2014/main" id="{00000000-0008-0000-0200-000057030000}"/>
            </a:ext>
          </a:extLst>
        </xdr:cNvPr>
        <xdr:cNvSpPr txBox="1"/>
      </xdr:nvSpPr>
      <xdr:spPr>
        <a:xfrm>
          <a:off x="16357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110489</xdr:rowOff>
    </xdr:from>
    <xdr:to>
      <xdr:col>86</xdr:col>
      <xdr:colOff>25400</xdr:colOff>
      <xdr:row>100</xdr:row>
      <xdr:rowOff>110489</xdr:rowOff>
    </xdr:to>
    <xdr:cxnSp macro="">
      <xdr:nvCxnSpPr>
        <xdr:cNvPr id="856" name="直線コネクタ 855">
          <a:extLst>
            <a:ext uri="{FF2B5EF4-FFF2-40B4-BE49-F238E27FC236}">
              <a16:creationId xmlns:a16="http://schemas.microsoft.com/office/drawing/2014/main" id="{00000000-0008-0000-0200-000058030000}"/>
            </a:ext>
          </a:extLst>
        </xdr:cNvPr>
        <xdr:cNvCxnSpPr/>
      </xdr:nvCxnSpPr>
      <xdr:spPr>
        <a:xfrm>
          <a:off x="16230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120122</xdr:rowOff>
    </xdr:from>
    <xdr:ext cx="405111" cy="259045"/>
    <xdr:sp macro="" textlink="">
      <xdr:nvSpPr>
        <xdr:cNvPr id="857" name="【庁舎】&#10;有形固定資産減価償却率平均値テキスト">
          <a:extLst>
            <a:ext uri="{FF2B5EF4-FFF2-40B4-BE49-F238E27FC236}">
              <a16:creationId xmlns:a16="http://schemas.microsoft.com/office/drawing/2014/main" id="{00000000-0008-0000-0200-000059030000}"/>
            </a:ext>
          </a:extLst>
        </xdr:cNvPr>
        <xdr:cNvSpPr txBox="1"/>
      </xdr:nvSpPr>
      <xdr:spPr>
        <a:xfrm>
          <a:off x="16357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858" name="フローチャート: 判断 857">
          <a:extLst>
            <a:ext uri="{FF2B5EF4-FFF2-40B4-BE49-F238E27FC236}">
              <a16:creationId xmlns:a16="http://schemas.microsoft.com/office/drawing/2014/main" id="{00000000-0008-0000-0200-00005A030000}"/>
            </a:ext>
          </a:extLst>
        </xdr:cNvPr>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859" name="フローチャート: 判断 858">
          <a:extLst>
            <a:ext uri="{FF2B5EF4-FFF2-40B4-BE49-F238E27FC236}">
              <a16:creationId xmlns:a16="http://schemas.microsoft.com/office/drawing/2014/main" id="{00000000-0008-0000-0200-00005B030000}"/>
            </a:ext>
          </a:extLst>
        </xdr:cNvPr>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79284</xdr:rowOff>
    </xdr:from>
    <xdr:to>
      <xdr:col>76</xdr:col>
      <xdr:colOff>165100</xdr:colOff>
      <xdr:row>105</xdr:row>
      <xdr:rowOff>9434</xdr:rowOff>
    </xdr:to>
    <xdr:sp macro="" textlink="">
      <xdr:nvSpPr>
        <xdr:cNvPr id="860" name="フローチャート: 判断 859">
          <a:extLst>
            <a:ext uri="{FF2B5EF4-FFF2-40B4-BE49-F238E27FC236}">
              <a16:creationId xmlns:a16="http://schemas.microsoft.com/office/drawing/2014/main" id="{00000000-0008-0000-0200-00005C030000}"/>
            </a:ext>
          </a:extLst>
        </xdr:cNvPr>
        <xdr:cNvSpPr/>
      </xdr:nvSpPr>
      <xdr:spPr>
        <a:xfrm>
          <a:off x="14541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861" name="フローチャート: 判断 860">
          <a:extLst>
            <a:ext uri="{FF2B5EF4-FFF2-40B4-BE49-F238E27FC236}">
              <a16:creationId xmlns:a16="http://schemas.microsoft.com/office/drawing/2014/main" id="{00000000-0008-0000-0200-00005D030000}"/>
            </a:ext>
          </a:extLst>
        </xdr:cNvPr>
        <xdr:cNvSpPr/>
      </xdr:nvSpPr>
      <xdr:spPr>
        <a:xfrm>
          <a:off x="13652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62" name="フローチャート: 判断 861">
          <a:extLst>
            <a:ext uri="{FF2B5EF4-FFF2-40B4-BE49-F238E27FC236}">
              <a16:creationId xmlns:a16="http://schemas.microsoft.com/office/drawing/2014/main" id="{00000000-0008-0000-0200-00005E030000}"/>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00000000-0008-0000-0200-00005F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00000000-0008-0000-0200-000060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200-000061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200-000062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200-000063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131536</xdr:rowOff>
    </xdr:from>
    <xdr:to>
      <xdr:col>85</xdr:col>
      <xdr:colOff>177800</xdr:colOff>
      <xdr:row>107</xdr:row>
      <xdr:rowOff>61686</xdr:rowOff>
    </xdr:to>
    <xdr:sp macro="" textlink="">
      <xdr:nvSpPr>
        <xdr:cNvPr id="868" name="楕円 867">
          <a:extLst>
            <a:ext uri="{FF2B5EF4-FFF2-40B4-BE49-F238E27FC236}">
              <a16:creationId xmlns:a16="http://schemas.microsoft.com/office/drawing/2014/main" id="{00000000-0008-0000-0200-000064030000}"/>
            </a:ext>
          </a:extLst>
        </xdr:cNvPr>
        <xdr:cNvSpPr/>
      </xdr:nvSpPr>
      <xdr:spPr>
        <a:xfrm>
          <a:off x="16268700"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109963</xdr:rowOff>
    </xdr:from>
    <xdr:ext cx="405111" cy="259045"/>
    <xdr:sp macro="" textlink="">
      <xdr:nvSpPr>
        <xdr:cNvPr id="869" name="【庁舎】&#10;有形固定資産減価償却率該当値テキスト">
          <a:extLst>
            <a:ext uri="{FF2B5EF4-FFF2-40B4-BE49-F238E27FC236}">
              <a16:creationId xmlns:a16="http://schemas.microsoft.com/office/drawing/2014/main" id="{00000000-0008-0000-0200-000065030000}"/>
            </a:ext>
          </a:extLst>
        </xdr:cNvPr>
        <xdr:cNvSpPr txBox="1"/>
      </xdr:nvSpPr>
      <xdr:spPr>
        <a:xfrm>
          <a:off x="16357600" y="1828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100512</xdr:rowOff>
    </xdr:from>
    <xdr:to>
      <xdr:col>81</xdr:col>
      <xdr:colOff>101600</xdr:colOff>
      <xdr:row>107</xdr:row>
      <xdr:rowOff>30662</xdr:rowOff>
    </xdr:to>
    <xdr:sp macro="" textlink="">
      <xdr:nvSpPr>
        <xdr:cNvPr id="870" name="楕円 869">
          <a:extLst>
            <a:ext uri="{FF2B5EF4-FFF2-40B4-BE49-F238E27FC236}">
              <a16:creationId xmlns:a16="http://schemas.microsoft.com/office/drawing/2014/main" id="{00000000-0008-0000-0200-000066030000}"/>
            </a:ext>
          </a:extLst>
        </xdr:cNvPr>
        <xdr:cNvSpPr/>
      </xdr:nvSpPr>
      <xdr:spPr>
        <a:xfrm>
          <a:off x="15430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151312</xdr:rowOff>
    </xdr:from>
    <xdr:to>
      <xdr:col>85</xdr:col>
      <xdr:colOff>127000</xdr:colOff>
      <xdr:row>107</xdr:row>
      <xdr:rowOff>10886</xdr:rowOff>
    </xdr:to>
    <xdr:cxnSp macro="">
      <xdr:nvCxnSpPr>
        <xdr:cNvPr id="871" name="直線コネクタ 870">
          <a:extLst>
            <a:ext uri="{FF2B5EF4-FFF2-40B4-BE49-F238E27FC236}">
              <a16:creationId xmlns:a16="http://schemas.microsoft.com/office/drawing/2014/main" id="{00000000-0008-0000-0200-000067030000}"/>
            </a:ext>
          </a:extLst>
        </xdr:cNvPr>
        <xdr:cNvCxnSpPr/>
      </xdr:nvCxnSpPr>
      <xdr:spPr>
        <a:xfrm>
          <a:off x="15481300" y="18325012"/>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80918</xdr:rowOff>
    </xdr:from>
    <xdr:to>
      <xdr:col>76</xdr:col>
      <xdr:colOff>165100</xdr:colOff>
      <xdr:row>107</xdr:row>
      <xdr:rowOff>11068</xdr:rowOff>
    </xdr:to>
    <xdr:sp macro="" textlink="">
      <xdr:nvSpPr>
        <xdr:cNvPr id="872" name="楕円 871">
          <a:extLst>
            <a:ext uri="{FF2B5EF4-FFF2-40B4-BE49-F238E27FC236}">
              <a16:creationId xmlns:a16="http://schemas.microsoft.com/office/drawing/2014/main" id="{00000000-0008-0000-0200-000068030000}"/>
            </a:ext>
          </a:extLst>
        </xdr:cNvPr>
        <xdr:cNvSpPr/>
      </xdr:nvSpPr>
      <xdr:spPr>
        <a:xfrm>
          <a:off x="14541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131718</xdr:rowOff>
    </xdr:from>
    <xdr:to>
      <xdr:col>81</xdr:col>
      <xdr:colOff>50800</xdr:colOff>
      <xdr:row>106</xdr:row>
      <xdr:rowOff>151312</xdr:rowOff>
    </xdr:to>
    <xdr:cxnSp macro="">
      <xdr:nvCxnSpPr>
        <xdr:cNvPr id="873" name="直線コネクタ 872">
          <a:extLst>
            <a:ext uri="{FF2B5EF4-FFF2-40B4-BE49-F238E27FC236}">
              <a16:creationId xmlns:a16="http://schemas.microsoft.com/office/drawing/2014/main" id="{00000000-0008-0000-0200-000069030000}"/>
            </a:ext>
          </a:extLst>
        </xdr:cNvPr>
        <xdr:cNvCxnSpPr/>
      </xdr:nvCxnSpPr>
      <xdr:spPr>
        <a:xfrm>
          <a:off x="14592300" y="1830541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67855</xdr:rowOff>
    </xdr:from>
    <xdr:to>
      <xdr:col>72</xdr:col>
      <xdr:colOff>38100</xdr:colOff>
      <xdr:row>106</xdr:row>
      <xdr:rowOff>169455</xdr:rowOff>
    </xdr:to>
    <xdr:sp macro="" textlink="">
      <xdr:nvSpPr>
        <xdr:cNvPr id="874" name="楕円 873">
          <a:extLst>
            <a:ext uri="{FF2B5EF4-FFF2-40B4-BE49-F238E27FC236}">
              <a16:creationId xmlns:a16="http://schemas.microsoft.com/office/drawing/2014/main" id="{00000000-0008-0000-0200-00006A030000}"/>
            </a:ext>
          </a:extLst>
        </xdr:cNvPr>
        <xdr:cNvSpPr/>
      </xdr:nvSpPr>
      <xdr:spPr>
        <a:xfrm>
          <a:off x="136525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118655</xdr:rowOff>
    </xdr:from>
    <xdr:to>
      <xdr:col>76</xdr:col>
      <xdr:colOff>114300</xdr:colOff>
      <xdr:row>106</xdr:row>
      <xdr:rowOff>131718</xdr:rowOff>
    </xdr:to>
    <xdr:cxnSp macro="">
      <xdr:nvCxnSpPr>
        <xdr:cNvPr id="875" name="直線コネクタ 874">
          <a:extLst>
            <a:ext uri="{FF2B5EF4-FFF2-40B4-BE49-F238E27FC236}">
              <a16:creationId xmlns:a16="http://schemas.microsoft.com/office/drawing/2014/main" id="{00000000-0008-0000-0200-00006B030000}"/>
            </a:ext>
          </a:extLst>
        </xdr:cNvPr>
        <xdr:cNvCxnSpPr/>
      </xdr:nvCxnSpPr>
      <xdr:spPr>
        <a:xfrm>
          <a:off x="13703300" y="18292355"/>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64588</xdr:rowOff>
    </xdr:from>
    <xdr:to>
      <xdr:col>67</xdr:col>
      <xdr:colOff>101600</xdr:colOff>
      <xdr:row>106</xdr:row>
      <xdr:rowOff>166188</xdr:rowOff>
    </xdr:to>
    <xdr:sp macro="" textlink="">
      <xdr:nvSpPr>
        <xdr:cNvPr id="876" name="楕円 875">
          <a:extLst>
            <a:ext uri="{FF2B5EF4-FFF2-40B4-BE49-F238E27FC236}">
              <a16:creationId xmlns:a16="http://schemas.microsoft.com/office/drawing/2014/main" id="{00000000-0008-0000-0200-00006C030000}"/>
            </a:ext>
          </a:extLst>
        </xdr:cNvPr>
        <xdr:cNvSpPr/>
      </xdr:nvSpPr>
      <xdr:spPr>
        <a:xfrm>
          <a:off x="127635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115388</xdr:rowOff>
    </xdr:from>
    <xdr:to>
      <xdr:col>71</xdr:col>
      <xdr:colOff>177800</xdr:colOff>
      <xdr:row>106</xdr:row>
      <xdr:rowOff>118655</xdr:rowOff>
    </xdr:to>
    <xdr:cxnSp macro="">
      <xdr:nvCxnSpPr>
        <xdr:cNvPr id="877" name="直線コネクタ 876">
          <a:extLst>
            <a:ext uri="{FF2B5EF4-FFF2-40B4-BE49-F238E27FC236}">
              <a16:creationId xmlns:a16="http://schemas.microsoft.com/office/drawing/2014/main" id="{00000000-0008-0000-0200-00006D030000}"/>
            </a:ext>
          </a:extLst>
        </xdr:cNvPr>
        <xdr:cNvCxnSpPr/>
      </xdr:nvCxnSpPr>
      <xdr:spPr>
        <a:xfrm>
          <a:off x="12814300" y="1828908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878" name="n_1aveValue【庁舎】&#10;有形固定資産減価償却率">
          <a:extLst>
            <a:ext uri="{FF2B5EF4-FFF2-40B4-BE49-F238E27FC236}">
              <a16:creationId xmlns:a16="http://schemas.microsoft.com/office/drawing/2014/main" id="{00000000-0008-0000-0200-00006E030000}"/>
            </a:ext>
          </a:extLst>
        </xdr:cNvPr>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25961</xdr:rowOff>
    </xdr:from>
    <xdr:ext cx="405111" cy="259045"/>
    <xdr:sp macro="" textlink="">
      <xdr:nvSpPr>
        <xdr:cNvPr id="879" name="n_2aveValue【庁舎】&#10;有形固定資産減価償却率">
          <a:extLst>
            <a:ext uri="{FF2B5EF4-FFF2-40B4-BE49-F238E27FC236}">
              <a16:creationId xmlns:a16="http://schemas.microsoft.com/office/drawing/2014/main" id="{00000000-0008-0000-0200-00006F030000}"/>
            </a:ext>
          </a:extLst>
        </xdr:cNvPr>
        <xdr:cNvSpPr txBox="1"/>
      </xdr:nvSpPr>
      <xdr:spPr>
        <a:xfrm>
          <a:off x="14389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30859</xdr:rowOff>
    </xdr:from>
    <xdr:ext cx="405111" cy="259045"/>
    <xdr:sp macro="" textlink="">
      <xdr:nvSpPr>
        <xdr:cNvPr id="880" name="n_3aveValue【庁舎】&#10;有形固定資産減価償却率">
          <a:extLst>
            <a:ext uri="{FF2B5EF4-FFF2-40B4-BE49-F238E27FC236}">
              <a16:creationId xmlns:a16="http://schemas.microsoft.com/office/drawing/2014/main" id="{00000000-0008-0000-0200-000070030000}"/>
            </a:ext>
          </a:extLst>
        </xdr:cNvPr>
        <xdr:cNvSpPr txBox="1"/>
      </xdr:nvSpPr>
      <xdr:spPr>
        <a:xfrm>
          <a:off x="13500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81" name="n_4aveValue【庁舎】&#10;有形固定資産減価償却率">
          <a:extLst>
            <a:ext uri="{FF2B5EF4-FFF2-40B4-BE49-F238E27FC236}">
              <a16:creationId xmlns:a16="http://schemas.microsoft.com/office/drawing/2014/main" id="{00000000-0008-0000-0200-000071030000}"/>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21789</xdr:rowOff>
    </xdr:from>
    <xdr:ext cx="405111" cy="259045"/>
    <xdr:sp macro="" textlink="">
      <xdr:nvSpPr>
        <xdr:cNvPr id="882" name="n_1mainValue【庁舎】&#10;有形固定資産減価償却率">
          <a:extLst>
            <a:ext uri="{FF2B5EF4-FFF2-40B4-BE49-F238E27FC236}">
              <a16:creationId xmlns:a16="http://schemas.microsoft.com/office/drawing/2014/main" id="{00000000-0008-0000-0200-000072030000}"/>
            </a:ext>
          </a:extLst>
        </xdr:cNvPr>
        <xdr:cNvSpPr txBox="1"/>
      </xdr:nvSpPr>
      <xdr:spPr>
        <a:xfrm>
          <a:off x="15266044"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2195</xdr:rowOff>
    </xdr:from>
    <xdr:ext cx="405111" cy="259045"/>
    <xdr:sp macro="" textlink="">
      <xdr:nvSpPr>
        <xdr:cNvPr id="883" name="n_2mainValue【庁舎】&#10;有形固定資産減価償却率">
          <a:extLst>
            <a:ext uri="{FF2B5EF4-FFF2-40B4-BE49-F238E27FC236}">
              <a16:creationId xmlns:a16="http://schemas.microsoft.com/office/drawing/2014/main" id="{00000000-0008-0000-0200-000073030000}"/>
            </a:ext>
          </a:extLst>
        </xdr:cNvPr>
        <xdr:cNvSpPr txBox="1"/>
      </xdr:nvSpPr>
      <xdr:spPr>
        <a:xfrm>
          <a:off x="14389744" y="1834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160582</xdr:rowOff>
    </xdr:from>
    <xdr:ext cx="405111" cy="259045"/>
    <xdr:sp macro="" textlink="">
      <xdr:nvSpPr>
        <xdr:cNvPr id="884" name="n_3mainValue【庁舎】&#10;有形固定資産減価償却率">
          <a:extLst>
            <a:ext uri="{FF2B5EF4-FFF2-40B4-BE49-F238E27FC236}">
              <a16:creationId xmlns:a16="http://schemas.microsoft.com/office/drawing/2014/main" id="{00000000-0008-0000-0200-000074030000}"/>
            </a:ext>
          </a:extLst>
        </xdr:cNvPr>
        <xdr:cNvSpPr txBox="1"/>
      </xdr:nvSpPr>
      <xdr:spPr>
        <a:xfrm>
          <a:off x="13500744" y="1833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157315</xdr:rowOff>
    </xdr:from>
    <xdr:ext cx="405111" cy="259045"/>
    <xdr:sp macro="" textlink="">
      <xdr:nvSpPr>
        <xdr:cNvPr id="885" name="n_4mainValue【庁舎】&#10;有形固定資産減価償却率">
          <a:extLst>
            <a:ext uri="{FF2B5EF4-FFF2-40B4-BE49-F238E27FC236}">
              <a16:creationId xmlns:a16="http://schemas.microsoft.com/office/drawing/2014/main" id="{00000000-0008-0000-0200-000075030000}"/>
            </a:ext>
          </a:extLst>
        </xdr:cNvPr>
        <xdr:cNvSpPr txBox="1"/>
      </xdr:nvSpPr>
      <xdr:spPr>
        <a:xfrm>
          <a:off x="12611744" y="1833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6" name="正方形/長方形 885">
          <a:extLst>
            <a:ext uri="{FF2B5EF4-FFF2-40B4-BE49-F238E27FC236}">
              <a16:creationId xmlns:a16="http://schemas.microsoft.com/office/drawing/2014/main" id="{00000000-0008-0000-0200-000076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7" name="正方形/長方形 886">
          <a:extLst>
            <a:ext uri="{FF2B5EF4-FFF2-40B4-BE49-F238E27FC236}">
              <a16:creationId xmlns:a16="http://schemas.microsoft.com/office/drawing/2014/main" id="{00000000-0008-0000-0200-000077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8" name="正方形/長方形 887">
          <a:extLst>
            <a:ext uri="{FF2B5EF4-FFF2-40B4-BE49-F238E27FC236}">
              <a16:creationId xmlns:a16="http://schemas.microsoft.com/office/drawing/2014/main" id="{00000000-0008-0000-0200-000078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9" name="正方形/長方形 888">
          <a:extLst>
            <a:ext uri="{FF2B5EF4-FFF2-40B4-BE49-F238E27FC236}">
              <a16:creationId xmlns:a16="http://schemas.microsoft.com/office/drawing/2014/main" id="{00000000-0008-0000-0200-000079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0" name="正方形/長方形 889">
          <a:extLst>
            <a:ext uri="{FF2B5EF4-FFF2-40B4-BE49-F238E27FC236}">
              <a16:creationId xmlns:a16="http://schemas.microsoft.com/office/drawing/2014/main" id="{00000000-0008-0000-0200-00007A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1" name="正方形/長方形 890">
          <a:extLst>
            <a:ext uri="{FF2B5EF4-FFF2-40B4-BE49-F238E27FC236}">
              <a16:creationId xmlns:a16="http://schemas.microsoft.com/office/drawing/2014/main" id="{00000000-0008-0000-0200-00007B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2" name="正方形/長方形 891">
          <a:extLst>
            <a:ext uri="{FF2B5EF4-FFF2-40B4-BE49-F238E27FC236}">
              <a16:creationId xmlns:a16="http://schemas.microsoft.com/office/drawing/2014/main" id="{00000000-0008-0000-0200-00007C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3" name="正方形/長方形 892">
          <a:extLst>
            <a:ext uri="{FF2B5EF4-FFF2-40B4-BE49-F238E27FC236}">
              <a16:creationId xmlns:a16="http://schemas.microsoft.com/office/drawing/2014/main" id="{00000000-0008-0000-0200-00007D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4" name="テキスト ボックス 893">
          <a:extLst>
            <a:ext uri="{FF2B5EF4-FFF2-40B4-BE49-F238E27FC236}">
              <a16:creationId xmlns:a16="http://schemas.microsoft.com/office/drawing/2014/main" id="{00000000-0008-0000-0200-00007E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5" name="直線コネクタ 894">
          <a:extLst>
            <a:ext uri="{FF2B5EF4-FFF2-40B4-BE49-F238E27FC236}">
              <a16:creationId xmlns:a16="http://schemas.microsoft.com/office/drawing/2014/main" id="{00000000-0008-0000-0200-00007F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96" name="直線コネクタ 895">
          <a:extLst>
            <a:ext uri="{FF2B5EF4-FFF2-40B4-BE49-F238E27FC236}">
              <a16:creationId xmlns:a16="http://schemas.microsoft.com/office/drawing/2014/main" id="{00000000-0008-0000-0200-000080030000}"/>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97" name="テキスト ボックス 896">
          <a:extLst>
            <a:ext uri="{FF2B5EF4-FFF2-40B4-BE49-F238E27FC236}">
              <a16:creationId xmlns:a16="http://schemas.microsoft.com/office/drawing/2014/main" id="{00000000-0008-0000-0200-000081030000}"/>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98" name="直線コネクタ 897">
          <a:extLst>
            <a:ext uri="{FF2B5EF4-FFF2-40B4-BE49-F238E27FC236}">
              <a16:creationId xmlns:a16="http://schemas.microsoft.com/office/drawing/2014/main" id="{00000000-0008-0000-0200-00008203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99" name="テキスト ボックス 898">
          <a:extLst>
            <a:ext uri="{FF2B5EF4-FFF2-40B4-BE49-F238E27FC236}">
              <a16:creationId xmlns:a16="http://schemas.microsoft.com/office/drawing/2014/main" id="{00000000-0008-0000-0200-00008303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00" name="直線コネクタ 899">
          <a:extLst>
            <a:ext uri="{FF2B5EF4-FFF2-40B4-BE49-F238E27FC236}">
              <a16:creationId xmlns:a16="http://schemas.microsoft.com/office/drawing/2014/main" id="{00000000-0008-0000-0200-000084030000}"/>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01" name="テキスト ボックス 900">
          <a:extLst>
            <a:ext uri="{FF2B5EF4-FFF2-40B4-BE49-F238E27FC236}">
              <a16:creationId xmlns:a16="http://schemas.microsoft.com/office/drawing/2014/main" id="{00000000-0008-0000-0200-000085030000}"/>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2" name="直線コネクタ 901">
          <a:extLst>
            <a:ext uri="{FF2B5EF4-FFF2-40B4-BE49-F238E27FC236}">
              <a16:creationId xmlns:a16="http://schemas.microsoft.com/office/drawing/2014/main" id="{00000000-0008-0000-0200-000086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3" name="テキスト ボックス 902">
          <a:extLst>
            <a:ext uri="{FF2B5EF4-FFF2-40B4-BE49-F238E27FC236}">
              <a16:creationId xmlns:a16="http://schemas.microsoft.com/office/drawing/2014/main" id="{00000000-0008-0000-0200-000087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04" name="直線コネクタ 903">
          <a:extLst>
            <a:ext uri="{FF2B5EF4-FFF2-40B4-BE49-F238E27FC236}">
              <a16:creationId xmlns:a16="http://schemas.microsoft.com/office/drawing/2014/main" id="{00000000-0008-0000-0200-000088030000}"/>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05" name="テキスト ボックス 904">
          <a:extLst>
            <a:ext uri="{FF2B5EF4-FFF2-40B4-BE49-F238E27FC236}">
              <a16:creationId xmlns:a16="http://schemas.microsoft.com/office/drawing/2014/main" id="{00000000-0008-0000-0200-000089030000}"/>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06" name="直線コネクタ 905">
          <a:extLst>
            <a:ext uri="{FF2B5EF4-FFF2-40B4-BE49-F238E27FC236}">
              <a16:creationId xmlns:a16="http://schemas.microsoft.com/office/drawing/2014/main" id="{00000000-0008-0000-0200-00008A03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07" name="テキスト ボックス 906">
          <a:extLst>
            <a:ext uri="{FF2B5EF4-FFF2-40B4-BE49-F238E27FC236}">
              <a16:creationId xmlns:a16="http://schemas.microsoft.com/office/drawing/2014/main" id="{00000000-0008-0000-0200-00008B03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08" name="直線コネクタ 907">
          <a:extLst>
            <a:ext uri="{FF2B5EF4-FFF2-40B4-BE49-F238E27FC236}">
              <a16:creationId xmlns:a16="http://schemas.microsoft.com/office/drawing/2014/main" id="{00000000-0008-0000-0200-00008C030000}"/>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09" name="テキスト ボックス 908">
          <a:extLst>
            <a:ext uri="{FF2B5EF4-FFF2-40B4-BE49-F238E27FC236}">
              <a16:creationId xmlns:a16="http://schemas.microsoft.com/office/drawing/2014/main" id="{00000000-0008-0000-0200-00008D030000}"/>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a:extLst>
            <a:ext uri="{FF2B5EF4-FFF2-40B4-BE49-F238E27FC236}">
              <a16:creationId xmlns:a16="http://schemas.microsoft.com/office/drawing/2014/main" id="{00000000-0008-0000-0200-00008E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a:extLst>
            <a:ext uri="{FF2B5EF4-FFF2-40B4-BE49-F238E27FC236}">
              <a16:creationId xmlns:a16="http://schemas.microsoft.com/office/drawing/2014/main" id="{00000000-0008-0000-0200-00008F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庁舎】&#10;一人当たり面積グラフ枠">
          <a:extLst>
            <a:ext uri="{FF2B5EF4-FFF2-40B4-BE49-F238E27FC236}">
              <a16:creationId xmlns:a16="http://schemas.microsoft.com/office/drawing/2014/main" id="{00000000-0008-0000-0200-000090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27623</xdr:rowOff>
    </xdr:from>
    <xdr:to>
      <xdr:col>116</xdr:col>
      <xdr:colOff>62864</xdr:colOff>
      <xdr:row>108</xdr:row>
      <xdr:rowOff>44768</xdr:rowOff>
    </xdr:to>
    <xdr:cxnSp macro="">
      <xdr:nvCxnSpPr>
        <xdr:cNvPr id="913" name="直線コネクタ 912">
          <a:extLst>
            <a:ext uri="{FF2B5EF4-FFF2-40B4-BE49-F238E27FC236}">
              <a16:creationId xmlns:a16="http://schemas.microsoft.com/office/drawing/2014/main" id="{00000000-0008-0000-0200-000091030000}"/>
            </a:ext>
          </a:extLst>
        </xdr:cNvPr>
        <xdr:cNvCxnSpPr/>
      </xdr:nvCxnSpPr>
      <xdr:spPr>
        <a:xfrm flipV="1">
          <a:off x="22160864" y="17172623"/>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48595</xdr:rowOff>
    </xdr:from>
    <xdr:ext cx="469744" cy="259045"/>
    <xdr:sp macro="" textlink="">
      <xdr:nvSpPr>
        <xdr:cNvPr id="914" name="【庁舎】&#10;一人当たり面積最小値テキスト">
          <a:extLst>
            <a:ext uri="{FF2B5EF4-FFF2-40B4-BE49-F238E27FC236}">
              <a16:creationId xmlns:a16="http://schemas.microsoft.com/office/drawing/2014/main" id="{00000000-0008-0000-0200-000092030000}"/>
            </a:ext>
          </a:extLst>
        </xdr:cNvPr>
        <xdr:cNvSpPr txBox="1"/>
      </xdr:nvSpPr>
      <xdr:spPr>
        <a:xfrm>
          <a:off x="22199600" y="1856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44768</xdr:rowOff>
    </xdr:from>
    <xdr:to>
      <xdr:col>116</xdr:col>
      <xdr:colOff>152400</xdr:colOff>
      <xdr:row>108</xdr:row>
      <xdr:rowOff>44768</xdr:rowOff>
    </xdr:to>
    <xdr:cxnSp macro="">
      <xdr:nvCxnSpPr>
        <xdr:cNvPr id="915" name="直線コネクタ 914">
          <a:extLst>
            <a:ext uri="{FF2B5EF4-FFF2-40B4-BE49-F238E27FC236}">
              <a16:creationId xmlns:a16="http://schemas.microsoft.com/office/drawing/2014/main" id="{00000000-0008-0000-0200-000093030000}"/>
            </a:ext>
          </a:extLst>
        </xdr:cNvPr>
        <xdr:cNvCxnSpPr/>
      </xdr:nvCxnSpPr>
      <xdr:spPr>
        <a:xfrm>
          <a:off x="22072600" y="18561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145750</xdr:rowOff>
    </xdr:from>
    <xdr:ext cx="469744" cy="259045"/>
    <xdr:sp macro="" textlink="">
      <xdr:nvSpPr>
        <xdr:cNvPr id="916" name="【庁舎】&#10;一人当たり面積最大値テキスト">
          <a:extLst>
            <a:ext uri="{FF2B5EF4-FFF2-40B4-BE49-F238E27FC236}">
              <a16:creationId xmlns:a16="http://schemas.microsoft.com/office/drawing/2014/main" id="{00000000-0008-0000-0200-000094030000}"/>
            </a:ext>
          </a:extLst>
        </xdr:cNvPr>
        <xdr:cNvSpPr txBox="1"/>
      </xdr:nvSpPr>
      <xdr:spPr>
        <a:xfrm>
          <a:off x="22199600" y="169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27623</xdr:rowOff>
    </xdr:from>
    <xdr:to>
      <xdr:col>116</xdr:col>
      <xdr:colOff>152400</xdr:colOff>
      <xdr:row>100</xdr:row>
      <xdr:rowOff>27623</xdr:rowOff>
    </xdr:to>
    <xdr:cxnSp macro="">
      <xdr:nvCxnSpPr>
        <xdr:cNvPr id="917" name="直線コネクタ 916">
          <a:extLst>
            <a:ext uri="{FF2B5EF4-FFF2-40B4-BE49-F238E27FC236}">
              <a16:creationId xmlns:a16="http://schemas.microsoft.com/office/drawing/2014/main" id="{00000000-0008-0000-0200-000095030000}"/>
            </a:ext>
          </a:extLst>
        </xdr:cNvPr>
        <xdr:cNvCxnSpPr/>
      </xdr:nvCxnSpPr>
      <xdr:spPr>
        <a:xfrm>
          <a:off x="22072600" y="171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33990</xdr:rowOff>
    </xdr:from>
    <xdr:ext cx="469744" cy="259045"/>
    <xdr:sp macro="" textlink="">
      <xdr:nvSpPr>
        <xdr:cNvPr id="918" name="【庁舎】&#10;一人当たり面積平均値テキスト">
          <a:extLst>
            <a:ext uri="{FF2B5EF4-FFF2-40B4-BE49-F238E27FC236}">
              <a16:creationId xmlns:a16="http://schemas.microsoft.com/office/drawing/2014/main" id="{00000000-0008-0000-0200-000096030000}"/>
            </a:ext>
          </a:extLst>
        </xdr:cNvPr>
        <xdr:cNvSpPr txBox="1"/>
      </xdr:nvSpPr>
      <xdr:spPr>
        <a:xfrm>
          <a:off x="22199600" y="18036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11113</xdr:rowOff>
    </xdr:from>
    <xdr:to>
      <xdr:col>116</xdr:col>
      <xdr:colOff>114300</xdr:colOff>
      <xdr:row>106</xdr:row>
      <xdr:rowOff>112713</xdr:rowOff>
    </xdr:to>
    <xdr:sp macro="" textlink="">
      <xdr:nvSpPr>
        <xdr:cNvPr id="919" name="フローチャート: 判断 918">
          <a:extLst>
            <a:ext uri="{FF2B5EF4-FFF2-40B4-BE49-F238E27FC236}">
              <a16:creationId xmlns:a16="http://schemas.microsoft.com/office/drawing/2014/main" id="{00000000-0008-0000-0200-000097030000}"/>
            </a:ext>
          </a:extLst>
        </xdr:cNvPr>
        <xdr:cNvSpPr/>
      </xdr:nvSpPr>
      <xdr:spPr>
        <a:xfrm>
          <a:off x="22110700" y="1818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36830</xdr:rowOff>
    </xdr:from>
    <xdr:to>
      <xdr:col>112</xdr:col>
      <xdr:colOff>38100</xdr:colOff>
      <xdr:row>106</xdr:row>
      <xdr:rowOff>138430</xdr:rowOff>
    </xdr:to>
    <xdr:sp macro="" textlink="">
      <xdr:nvSpPr>
        <xdr:cNvPr id="920" name="フローチャート: 判断 919">
          <a:extLst>
            <a:ext uri="{FF2B5EF4-FFF2-40B4-BE49-F238E27FC236}">
              <a16:creationId xmlns:a16="http://schemas.microsoft.com/office/drawing/2014/main" id="{00000000-0008-0000-0200-000098030000}"/>
            </a:ext>
          </a:extLst>
        </xdr:cNvPr>
        <xdr:cNvSpPr/>
      </xdr:nvSpPr>
      <xdr:spPr>
        <a:xfrm>
          <a:off x="2127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36830</xdr:rowOff>
    </xdr:from>
    <xdr:to>
      <xdr:col>107</xdr:col>
      <xdr:colOff>101600</xdr:colOff>
      <xdr:row>106</xdr:row>
      <xdr:rowOff>138430</xdr:rowOff>
    </xdr:to>
    <xdr:sp macro="" textlink="">
      <xdr:nvSpPr>
        <xdr:cNvPr id="921" name="フローチャート: 判断 920">
          <a:extLst>
            <a:ext uri="{FF2B5EF4-FFF2-40B4-BE49-F238E27FC236}">
              <a16:creationId xmlns:a16="http://schemas.microsoft.com/office/drawing/2014/main" id="{00000000-0008-0000-0200-000099030000}"/>
            </a:ext>
          </a:extLst>
        </xdr:cNvPr>
        <xdr:cNvSpPr/>
      </xdr:nvSpPr>
      <xdr:spPr>
        <a:xfrm>
          <a:off x="20383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922" name="フローチャート: 判断 921">
          <a:extLst>
            <a:ext uri="{FF2B5EF4-FFF2-40B4-BE49-F238E27FC236}">
              <a16:creationId xmlns:a16="http://schemas.microsoft.com/office/drawing/2014/main" id="{00000000-0008-0000-0200-00009A030000}"/>
            </a:ext>
          </a:extLst>
        </xdr:cNvPr>
        <xdr:cNvSpPr/>
      </xdr:nvSpPr>
      <xdr:spPr>
        <a:xfrm>
          <a:off x="19494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53975</xdr:rowOff>
    </xdr:from>
    <xdr:to>
      <xdr:col>98</xdr:col>
      <xdr:colOff>38100</xdr:colOff>
      <xdr:row>106</xdr:row>
      <xdr:rowOff>155575</xdr:rowOff>
    </xdr:to>
    <xdr:sp macro="" textlink="">
      <xdr:nvSpPr>
        <xdr:cNvPr id="923" name="フローチャート: 判断 922">
          <a:extLst>
            <a:ext uri="{FF2B5EF4-FFF2-40B4-BE49-F238E27FC236}">
              <a16:creationId xmlns:a16="http://schemas.microsoft.com/office/drawing/2014/main" id="{00000000-0008-0000-0200-00009B030000}"/>
            </a:ext>
          </a:extLst>
        </xdr:cNvPr>
        <xdr:cNvSpPr/>
      </xdr:nvSpPr>
      <xdr:spPr>
        <a:xfrm>
          <a:off x="186055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200-00009C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200-00009D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200-00009E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200-00009F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200-0000A0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153988</xdr:rowOff>
    </xdr:from>
    <xdr:to>
      <xdr:col>116</xdr:col>
      <xdr:colOff>114300</xdr:colOff>
      <xdr:row>107</xdr:row>
      <xdr:rowOff>84138</xdr:rowOff>
    </xdr:to>
    <xdr:sp macro="" textlink="">
      <xdr:nvSpPr>
        <xdr:cNvPr id="929" name="楕円 928">
          <a:extLst>
            <a:ext uri="{FF2B5EF4-FFF2-40B4-BE49-F238E27FC236}">
              <a16:creationId xmlns:a16="http://schemas.microsoft.com/office/drawing/2014/main" id="{00000000-0008-0000-0200-0000A1030000}"/>
            </a:ext>
          </a:extLst>
        </xdr:cNvPr>
        <xdr:cNvSpPr/>
      </xdr:nvSpPr>
      <xdr:spPr>
        <a:xfrm>
          <a:off x="22110700" y="1832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132415</xdr:rowOff>
    </xdr:from>
    <xdr:ext cx="469744" cy="259045"/>
    <xdr:sp macro="" textlink="">
      <xdr:nvSpPr>
        <xdr:cNvPr id="930" name="【庁舎】&#10;一人当たり面積該当値テキスト">
          <a:extLst>
            <a:ext uri="{FF2B5EF4-FFF2-40B4-BE49-F238E27FC236}">
              <a16:creationId xmlns:a16="http://schemas.microsoft.com/office/drawing/2014/main" id="{00000000-0008-0000-0200-0000A2030000}"/>
            </a:ext>
          </a:extLst>
        </xdr:cNvPr>
        <xdr:cNvSpPr txBox="1"/>
      </xdr:nvSpPr>
      <xdr:spPr>
        <a:xfrm>
          <a:off x="22199600" y="1830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156845</xdr:rowOff>
    </xdr:from>
    <xdr:to>
      <xdr:col>112</xdr:col>
      <xdr:colOff>38100</xdr:colOff>
      <xdr:row>107</xdr:row>
      <xdr:rowOff>86995</xdr:rowOff>
    </xdr:to>
    <xdr:sp macro="" textlink="">
      <xdr:nvSpPr>
        <xdr:cNvPr id="931" name="楕円 930">
          <a:extLst>
            <a:ext uri="{FF2B5EF4-FFF2-40B4-BE49-F238E27FC236}">
              <a16:creationId xmlns:a16="http://schemas.microsoft.com/office/drawing/2014/main" id="{00000000-0008-0000-0200-0000A3030000}"/>
            </a:ext>
          </a:extLst>
        </xdr:cNvPr>
        <xdr:cNvSpPr/>
      </xdr:nvSpPr>
      <xdr:spPr>
        <a:xfrm>
          <a:off x="21272500" y="183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33338</xdr:rowOff>
    </xdr:from>
    <xdr:to>
      <xdr:col>116</xdr:col>
      <xdr:colOff>63500</xdr:colOff>
      <xdr:row>107</xdr:row>
      <xdr:rowOff>36195</xdr:rowOff>
    </xdr:to>
    <xdr:cxnSp macro="">
      <xdr:nvCxnSpPr>
        <xdr:cNvPr id="932" name="直線コネクタ 931">
          <a:extLst>
            <a:ext uri="{FF2B5EF4-FFF2-40B4-BE49-F238E27FC236}">
              <a16:creationId xmlns:a16="http://schemas.microsoft.com/office/drawing/2014/main" id="{00000000-0008-0000-0200-0000A4030000}"/>
            </a:ext>
          </a:extLst>
        </xdr:cNvPr>
        <xdr:cNvCxnSpPr/>
      </xdr:nvCxnSpPr>
      <xdr:spPr>
        <a:xfrm flipV="1">
          <a:off x="21323300" y="18378488"/>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139700</xdr:rowOff>
    </xdr:from>
    <xdr:to>
      <xdr:col>107</xdr:col>
      <xdr:colOff>101600</xdr:colOff>
      <xdr:row>107</xdr:row>
      <xdr:rowOff>69850</xdr:rowOff>
    </xdr:to>
    <xdr:sp macro="" textlink="">
      <xdr:nvSpPr>
        <xdr:cNvPr id="933" name="楕円 932">
          <a:extLst>
            <a:ext uri="{FF2B5EF4-FFF2-40B4-BE49-F238E27FC236}">
              <a16:creationId xmlns:a16="http://schemas.microsoft.com/office/drawing/2014/main" id="{00000000-0008-0000-0200-0000A5030000}"/>
            </a:ext>
          </a:extLst>
        </xdr:cNvPr>
        <xdr:cNvSpPr/>
      </xdr:nvSpPr>
      <xdr:spPr>
        <a:xfrm>
          <a:off x="20383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19050</xdr:rowOff>
    </xdr:from>
    <xdr:to>
      <xdr:col>111</xdr:col>
      <xdr:colOff>177800</xdr:colOff>
      <xdr:row>107</xdr:row>
      <xdr:rowOff>36195</xdr:rowOff>
    </xdr:to>
    <xdr:cxnSp macro="">
      <xdr:nvCxnSpPr>
        <xdr:cNvPr id="934" name="直線コネクタ 933">
          <a:extLst>
            <a:ext uri="{FF2B5EF4-FFF2-40B4-BE49-F238E27FC236}">
              <a16:creationId xmlns:a16="http://schemas.microsoft.com/office/drawing/2014/main" id="{00000000-0008-0000-0200-0000A6030000}"/>
            </a:ext>
          </a:extLst>
        </xdr:cNvPr>
        <xdr:cNvCxnSpPr/>
      </xdr:nvCxnSpPr>
      <xdr:spPr>
        <a:xfrm>
          <a:off x="20434300" y="183642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142557</xdr:rowOff>
    </xdr:from>
    <xdr:to>
      <xdr:col>102</xdr:col>
      <xdr:colOff>165100</xdr:colOff>
      <xdr:row>107</xdr:row>
      <xdr:rowOff>72707</xdr:rowOff>
    </xdr:to>
    <xdr:sp macro="" textlink="">
      <xdr:nvSpPr>
        <xdr:cNvPr id="935" name="楕円 934">
          <a:extLst>
            <a:ext uri="{FF2B5EF4-FFF2-40B4-BE49-F238E27FC236}">
              <a16:creationId xmlns:a16="http://schemas.microsoft.com/office/drawing/2014/main" id="{00000000-0008-0000-0200-0000A7030000}"/>
            </a:ext>
          </a:extLst>
        </xdr:cNvPr>
        <xdr:cNvSpPr/>
      </xdr:nvSpPr>
      <xdr:spPr>
        <a:xfrm>
          <a:off x="19494500" y="1831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19050</xdr:rowOff>
    </xdr:from>
    <xdr:to>
      <xdr:col>107</xdr:col>
      <xdr:colOff>50800</xdr:colOff>
      <xdr:row>107</xdr:row>
      <xdr:rowOff>21907</xdr:rowOff>
    </xdr:to>
    <xdr:cxnSp macro="">
      <xdr:nvCxnSpPr>
        <xdr:cNvPr id="936" name="直線コネクタ 935">
          <a:extLst>
            <a:ext uri="{FF2B5EF4-FFF2-40B4-BE49-F238E27FC236}">
              <a16:creationId xmlns:a16="http://schemas.microsoft.com/office/drawing/2014/main" id="{00000000-0008-0000-0200-0000A8030000}"/>
            </a:ext>
          </a:extLst>
        </xdr:cNvPr>
        <xdr:cNvCxnSpPr/>
      </xdr:nvCxnSpPr>
      <xdr:spPr>
        <a:xfrm flipV="1">
          <a:off x="19545300" y="18364200"/>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145414</xdr:rowOff>
    </xdr:from>
    <xdr:to>
      <xdr:col>98</xdr:col>
      <xdr:colOff>38100</xdr:colOff>
      <xdr:row>107</xdr:row>
      <xdr:rowOff>75564</xdr:rowOff>
    </xdr:to>
    <xdr:sp macro="" textlink="">
      <xdr:nvSpPr>
        <xdr:cNvPr id="937" name="楕円 936">
          <a:extLst>
            <a:ext uri="{FF2B5EF4-FFF2-40B4-BE49-F238E27FC236}">
              <a16:creationId xmlns:a16="http://schemas.microsoft.com/office/drawing/2014/main" id="{00000000-0008-0000-0200-0000A9030000}"/>
            </a:ext>
          </a:extLst>
        </xdr:cNvPr>
        <xdr:cNvSpPr/>
      </xdr:nvSpPr>
      <xdr:spPr>
        <a:xfrm>
          <a:off x="18605500" y="1831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21907</xdr:rowOff>
    </xdr:from>
    <xdr:to>
      <xdr:col>102</xdr:col>
      <xdr:colOff>114300</xdr:colOff>
      <xdr:row>107</xdr:row>
      <xdr:rowOff>24764</xdr:rowOff>
    </xdr:to>
    <xdr:cxnSp macro="">
      <xdr:nvCxnSpPr>
        <xdr:cNvPr id="938" name="直線コネクタ 937">
          <a:extLst>
            <a:ext uri="{FF2B5EF4-FFF2-40B4-BE49-F238E27FC236}">
              <a16:creationId xmlns:a16="http://schemas.microsoft.com/office/drawing/2014/main" id="{00000000-0008-0000-0200-0000AA030000}"/>
            </a:ext>
          </a:extLst>
        </xdr:cNvPr>
        <xdr:cNvCxnSpPr/>
      </xdr:nvCxnSpPr>
      <xdr:spPr>
        <a:xfrm flipV="1">
          <a:off x="18656300" y="18367057"/>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154957</xdr:rowOff>
    </xdr:from>
    <xdr:ext cx="469744" cy="259045"/>
    <xdr:sp macro="" textlink="">
      <xdr:nvSpPr>
        <xdr:cNvPr id="939" name="n_1aveValue【庁舎】&#10;一人当たり面積">
          <a:extLst>
            <a:ext uri="{FF2B5EF4-FFF2-40B4-BE49-F238E27FC236}">
              <a16:creationId xmlns:a16="http://schemas.microsoft.com/office/drawing/2014/main" id="{00000000-0008-0000-0200-0000AB030000}"/>
            </a:ext>
          </a:extLst>
        </xdr:cNvPr>
        <xdr:cNvSpPr txBox="1"/>
      </xdr:nvSpPr>
      <xdr:spPr>
        <a:xfrm>
          <a:off x="210757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154957</xdr:rowOff>
    </xdr:from>
    <xdr:ext cx="469744" cy="259045"/>
    <xdr:sp macro="" textlink="">
      <xdr:nvSpPr>
        <xdr:cNvPr id="940" name="n_2aveValue【庁舎】&#10;一人当たり面積">
          <a:extLst>
            <a:ext uri="{FF2B5EF4-FFF2-40B4-BE49-F238E27FC236}">
              <a16:creationId xmlns:a16="http://schemas.microsoft.com/office/drawing/2014/main" id="{00000000-0008-0000-0200-0000AC030000}"/>
            </a:ext>
          </a:extLst>
        </xdr:cNvPr>
        <xdr:cNvSpPr txBox="1"/>
      </xdr:nvSpPr>
      <xdr:spPr>
        <a:xfrm>
          <a:off x="20199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166388</xdr:rowOff>
    </xdr:from>
    <xdr:ext cx="469744" cy="259045"/>
    <xdr:sp macro="" textlink="">
      <xdr:nvSpPr>
        <xdr:cNvPr id="941" name="n_3aveValue【庁舎】&#10;一人当たり面積">
          <a:extLst>
            <a:ext uri="{FF2B5EF4-FFF2-40B4-BE49-F238E27FC236}">
              <a16:creationId xmlns:a16="http://schemas.microsoft.com/office/drawing/2014/main" id="{00000000-0008-0000-0200-0000AD030000}"/>
            </a:ext>
          </a:extLst>
        </xdr:cNvPr>
        <xdr:cNvSpPr txBox="1"/>
      </xdr:nvSpPr>
      <xdr:spPr>
        <a:xfrm>
          <a:off x="19310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652</xdr:rowOff>
    </xdr:from>
    <xdr:ext cx="469744" cy="259045"/>
    <xdr:sp macro="" textlink="">
      <xdr:nvSpPr>
        <xdr:cNvPr id="942" name="n_4aveValue【庁舎】&#10;一人当たり面積">
          <a:extLst>
            <a:ext uri="{FF2B5EF4-FFF2-40B4-BE49-F238E27FC236}">
              <a16:creationId xmlns:a16="http://schemas.microsoft.com/office/drawing/2014/main" id="{00000000-0008-0000-0200-0000AE030000}"/>
            </a:ext>
          </a:extLst>
        </xdr:cNvPr>
        <xdr:cNvSpPr txBox="1"/>
      </xdr:nvSpPr>
      <xdr:spPr>
        <a:xfrm>
          <a:off x="18421427" y="1800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78122</xdr:rowOff>
    </xdr:from>
    <xdr:ext cx="469744" cy="259045"/>
    <xdr:sp macro="" textlink="">
      <xdr:nvSpPr>
        <xdr:cNvPr id="943" name="n_1mainValue【庁舎】&#10;一人当たり面積">
          <a:extLst>
            <a:ext uri="{FF2B5EF4-FFF2-40B4-BE49-F238E27FC236}">
              <a16:creationId xmlns:a16="http://schemas.microsoft.com/office/drawing/2014/main" id="{00000000-0008-0000-0200-0000AF030000}"/>
            </a:ext>
          </a:extLst>
        </xdr:cNvPr>
        <xdr:cNvSpPr txBox="1"/>
      </xdr:nvSpPr>
      <xdr:spPr>
        <a:xfrm>
          <a:off x="21075727" y="1842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60977</xdr:rowOff>
    </xdr:from>
    <xdr:ext cx="469744" cy="259045"/>
    <xdr:sp macro="" textlink="">
      <xdr:nvSpPr>
        <xdr:cNvPr id="944" name="n_2mainValue【庁舎】&#10;一人当たり面積">
          <a:extLst>
            <a:ext uri="{FF2B5EF4-FFF2-40B4-BE49-F238E27FC236}">
              <a16:creationId xmlns:a16="http://schemas.microsoft.com/office/drawing/2014/main" id="{00000000-0008-0000-0200-0000B0030000}"/>
            </a:ext>
          </a:extLst>
        </xdr:cNvPr>
        <xdr:cNvSpPr txBox="1"/>
      </xdr:nvSpPr>
      <xdr:spPr>
        <a:xfrm>
          <a:off x="20199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63834</xdr:rowOff>
    </xdr:from>
    <xdr:ext cx="469744" cy="259045"/>
    <xdr:sp macro="" textlink="">
      <xdr:nvSpPr>
        <xdr:cNvPr id="945" name="n_3mainValue【庁舎】&#10;一人当たり面積">
          <a:extLst>
            <a:ext uri="{FF2B5EF4-FFF2-40B4-BE49-F238E27FC236}">
              <a16:creationId xmlns:a16="http://schemas.microsoft.com/office/drawing/2014/main" id="{00000000-0008-0000-0200-0000B1030000}"/>
            </a:ext>
          </a:extLst>
        </xdr:cNvPr>
        <xdr:cNvSpPr txBox="1"/>
      </xdr:nvSpPr>
      <xdr:spPr>
        <a:xfrm>
          <a:off x="19310427" y="18408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66691</xdr:rowOff>
    </xdr:from>
    <xdr:ext cx="469744" cy="259045"/>
    <xdr:sp macro="" textlink="">
      <xdr:nvSpPr>
        <xdr:cNvPr id="946" name="n_4mainValue【庁舎】&#10;一人当たり面積">
          <a:extLst>
            <a:ext uri="{FF2B5EF4-FFF2-40B4-BE49-F238E27FC236}">
              <a16:creationId xmlns:a16="http://schemas.microsoft.com/office/drawing/2014/main" id="{00000000-0008-0000-0200-0000B2030000}"/>
            </a:ext>
          </a:extLst>
        </xdr:cNvPr>
        <xdr:cNvSpPr txBox="1"/>
      </xdr:nvSpPr>
      <xdr:spPr>
        <a:xfrm>
          <a:off x="18421427" y="1841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a:extLst>
            <a:ext uri="{FF2B5EF4-FFF2-40B4-BE49-F238E27FC236}">
              <a16:creationId xmlns:a16="http://schemas.microsoft.com/office/drawing/2014/main" id="{00000000-0008-0000-0200-0000B3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a:extLst>
            <a:ext uri="{FF2B5EF4-FFF2-40B4-BE49-F238E27FC236}">
              <a16:creationId xmlns:a16="http://schemas.microsoft.com/office/drawing/2014/main" id="{00000000-0008-0000-0200-0000B4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a:extLst>
            <a:ext uri="{FF2B5EF4-FFF2-40B4-BE49-F238E27FC236}">
              <a16:creationId xmlns:a16="http://schemas.microsoft.com/office/drawing/2014/main" id="{00000000-0008-0000-0200-0000B5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ほとんどの施設において、有形固定資産減価償却率が類似団体内平均値を上回っている。これは、昭和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年代後半から昭和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年代にかけて整備してきた公共施設等の多くが老朽化しているためである。</a:t>
          </a:r>
        </a:p>
        <a:p>
          <a:r>
            <a:rPr kumimoji="1" lang="ja-JP" altLang="en-US" sz="1300">
              <a:latin typeface="ＭＳ Ｐゴシック" panose="020B0600070205080204" pitchFamily="50" charset="-128"/>
              <a:ea typeface="ＭＳ Ｐゴシック" panose="020B0600070205080204" pitchFamily="50" charset="-128"/>
            </a:rPr>
            <a:t>　一人当たり面積等については、概ね類似団体内平均値を下回っており、必要以上の施設を保有していないことが示されるが、福祉施設については、集会施設等を多数保有していることで、大幅に類似団体内平均値を上回っている。</a:t>
          </a:r>
        </a:p>
        <a:p>
          <a:r>
            <a:rPr kumimoji="1" lang="ja-JP" altLang="en-US" sz="1300">
              <a:latin typeface="ＭＳ Ｐゴシック" panose="020B0600070205080204" pitchFamily="50" charset="-128"/>
              <a:ea typeface="ＭＳ Ｐゴシック" panose="020B0600070205080204" pitchFamily="50" charset="-128"/>
            </a:rPr>
            <a:t>　今後も、公共施設等最適化推進基本計画、同実施計画及び個別施設計画に基づき、施設の集約化・複合化を進めるなど公共施設等の適正管理に努める。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61,149
60,384
48.98
30,600,157
30,215,391
384,231
13,615,320
28,254,398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社会福祉関連経費の増加に伴い近年低下傾向にあり、令和</a:t>
          </a:r>
          <a:r>
            <a:rPr kumimoji="1" lang="en-US" altLang="ja-JP" sz="1300">
              <a:solidFill>
                <a:srgbClr val="000000"/>
              </a:solidFill>
              <a:latin typeface="ＭＳ Ｐゴシック" panose="020B0600070205080204" pitchFamily="50" charset="-128"/>
              <a:ea typeface="ＭＳ Ｐゴシック" panose="020B0600070205080204" pitchFamily="50" charset="-128"/>
            </a:rPr>
            <a:t>2</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年度においても、前年度から</a:t>
          </a:r>
          <a:r>
            <a:rPr kumimoji="1" lang="en-US" altLang="ja-JP" sz="1300">
              <a:solidFill>
                <a:srgbClr val="000000"/>
              </a:solidFill>
              <a:latin typeface="ＭＳ Ｐゴシック" panose="020B0600070205080204" pitchFamily="50" charset="-128"/>
              <a:ea typeface="ＭＳ Ｐゴシック" panose="020B0600070205080204" pitchFamily="50" charset="-128"/>
            </a:rPr>
            <a:t>0.01</a:t>
          </a:r>
          <a:r>
            <a:rPr kumimoji="1" lang="ja-JP" altLang="en-US" sz="1300">
              <a:solidFill>
                <a:srgbClr val="000000"/>
              </a:solidFill>
              <a:latin typeface="ＭＳ Ｐゴシック" panose="020B0600070205080204" pitchFamily="50" charset="-128"/>
              <a:ea typeface="ＭＳ Ｐゴシック" panose="020B0600070205080204" pitchFamily="50" charset="-128"/>
            </a:rPr>
            <a:t>低下しているものの、類似団体内平均値と同水準で推移している。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今後も、事務事業の見直しや職員定数の適正化等により全体的な経費の縮減に努めるとともに、地方税の徴収強化等の取組みによる歳入確保に努める。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96308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056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56092</xdr:rowOff>
    </xdr:from>
    <xdr:to>
      <xdr:col>19</xdr:col>
      <xdr:colOff>133350</xdr:colOff>
      <xdr:row>41</xdr:row>
      <xdr:rowOff>76200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855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35983</xdr:rowOff>
    </xdr:from>
    <xdr:to>
      <xdr:col>15</xdr:col>
      <xdr:colOff>82550</xdr:colOff>
      <xdr:row>41</xdr:row>
      <xdr:rowOff>56092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654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35983</xdr:rowOff>
    </xdr:from>
    <xdr:to>
      <xdr:col>11</xdr:col>
      <xdr:colOff>31750</xdr:colOff>
      <xdr:row>41</xdr:row>
      <xdr:rowOff>35983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131885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62035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5292</xdr:rowOff>
    </xdr:from>
    <xdr:to>
      <xdr:col>15</xdr:col>
      <xdr:colOff>133350</xdr:colOff>
      <xdr:row>41</xdr:row>
      <xdr:rowOff>106892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156633</xdr:rowOff>
    </xdr:from>
    <xdr:to>
      <xdr:col>11</xdr:col>
      <xdr:colOff>82550</xdr:colOff>
      <xdr:row>41</xdr:row>
      <xdr:rowOff>86783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96960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新型コロナウイルス感染症の影響により地方税が減額となったものの、地方消費税交付金が増額となったことや、地方税の減収に対応するための減収補てん債や猶予特例債の発行により経常一般財源等が増加し、前年度から</a:t>
          </a:r>
          <a:r>
            <a:rPr kumimoji="1" lang="en-US" altLang="ja-JP" sz="1300">
              <a:solidFill>
                <a:srgbClr val="000000"/>
              </a:solidFill>
              <a:latin typeface="ＭＳ Ｐゴシック" panose="020B0600070205080204" pitchFamily="50" charset="-128"/>
              <a:ea typeface="ＭＳ Ｐゴシック" panose="020B0600070205080204" pitchFamily="50" charset="-128"/>
            </a:rPr>
            <a:t>0.7</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ポイント改善した。</a:t>
          </a:r>
          <a:endParaRPr kumimoji="1" lang="en-US" altLang="ja-JP" sz="13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しかし、公債費の負担が大きい等の要因により、類似団体内平均値を上回る水準で推移している中、今後も地方債の発行にあたっては十分な検討を行い、経常経費の縮減に努める。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26246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02190"/>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169773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26246</xdr:rowOff>
    </xdr:from>
    <xdr:to>
      <xdr:col>24</xdr:col>
      <xdr:colOff>12700</xdr:colOff>
      <xdr:row>66</xdr:row>
      <xdr:rowOff>26246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146473</xdr:rowOff>
    </xdr:from>
    <xdr:to>
      <xdr:col>23</xdr:col>
      <xdr:colOff>133350</xdr:colOff>
      <xdr:row>64</xdr:row>
      <xdr:rowOff>31327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94782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10177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46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31327</xdr:rowOff>
    </xdr:from>
    <xdr:to>
      <xdr:col>19</xdr:col>
      <xdr:colOff>133350</xdr:colOff>
      <xdr:row>65</xdr:row>
      <xdr:rowOff>60960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004127"/>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60960</xdr:rowOff>
    </xdr:from>
    <xdr:to>
      <xdr:col>15</xdr:col>
      <xdr:colOff>82550</xdr:colOff>
      <xdr:row>66</xdr:row>
      <xdr:rowOff>50377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205210"/>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121514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10160</xdr:rowOff>
    </xdr:from>
    <xdr:to>
      <xdr:col>11</xdr:col>
      <xdr:colOff>31750</xdr:colOff>
      <xdr:row>66</xdr:row>
      <xdr:rowOff>50377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32586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33867</xdr:rowOff>
    </xdr:from>
    <xdr:to>
      <xdr:col>11</xdr:col>
      <xdr:colOff>82550</xdr:colOff>
      <xdr:row>62</xdr:row>
      <xdr:rowOff>135467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145644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95673</xdr:rowOff>
    </xdr:from>
    <xdr:to>
      <xdr:col>23</xdr:col>
      <xdr:colOff>184150</xdr:colOff>
      <xdr:row>64</xdr:row>
      <xdr:rowOff>25823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67750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6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151977</xdr:rowOff>
    </xdr:from>
    <xdr:to>
      <xdr:col>19</xdr:col>
      <xdr:colOff>184150</xdr:colOff>
      <xdr:row>64</xdr:row>
      <xdr:rowOff>82127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66904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3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10160</xdr:rowOff>
    </xdr:from>
    <xdr:to>
      <xdr:col>15</xdr:col>
      <xdr:colOff>133350</xdr:colOff>
      <xdr:row>65</xdr:row>
      <xdr:rowOff>111760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96537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171027</xdr:rowOff>
    </xdr:from>
    <xdr:to>
      <xdr:col>11</xdr:col>
      <xdr:colOff>82550</xdr:colOff>
      <xdr:row>66</xdr:row>
      <xdr:rowOff>101177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85954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4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130810</xdr:rowOff>
    </xdr:from>
    <xdr:to>
      <xdr:col>7</xdr:col>
      <xdr:colOff>31750</xdr:colOff>
      <xdr:row>66</xdr:row>
      <xdr:rowOff>60960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45737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人口</a:t>
          </a:r>
          <a:r>
            <a:rPr kumimoji="1" lang="en-US" altLang="ja-JP" sz="1300" b="1">
              <a:solidFill>
                <a:srgbClr val="000000"/>
              </a:solidFill>
              <a:latin typeface="ＭＳ Ｐゴシック" panose="020B0600070205080204" pitchFamily="50" charset="-128"/>
              <a:ea typeface="ＭＳ Ｐゴシック" panose="020B0600070205080204" pitchFamily="50" charset="-128"/>
            </a:rPr>
            <a:t>1</a:t>
          </a: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[111,742</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小中学校における情報機器（タブレット等）の購入等により物件費が増加したことが主因となり、前年度から</a:t>
          </a:r>
          <a:r>
            <a:rPr kumimoji="1" lang="en-US" altLang="ja-JP" sz="1300">
              <a:solidFill>
                <a:srgbClr val="000000"/>
              </a:solidFill>
              <a:latin typeface="ＭＳ Ｐゴシック" panose="020B0600070205080204" pitchFamily="50" charset="-128"/>
              <a:ea typeface="ＭＳ Ｐゴシック" panose="020B0600070205080204" pitchFamily="50" charset="-128"/>
            </a:rPr>
            <a:t>9,403</a:t>
          </a:r>
          <a:r>
            <a:rPr kumimoji="1" lang="ja-JP" altLang="en-US" sz="1300">
              <a:solidFill>
                <a:srgbClr val="000000"/>
              </a:solidFill>
              <a:latin typeface="ＭＳ Ｐゴシック" panose="020B0600070205080204" pitchFamily="50" charset="-128"/>
              <a:ea typeface="ＭＳ Ｐゴシック" panose="020B0600070205080204" pitchFamily="50" charset="-128"/>
            </a:rPr>
            <a:t>円増加している。</a:t>
          </a:r>
          <a:endParaRPr kumimoji="1" lang="en-US" altLang="ja-JP" sz="13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外部委託の割合が低い等の要因により、物件費が相対的に少額であるため、類似団体内平均値は下回っている中、今後もバランスを注視しながら各経費の適正化を図っていく。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156178</xdr:rowOff>
    </xdr:from>
    <xdr:to>
      <xdr:col>23</xdr:col>
      <xdr:colOff>133350</xdr:colOff>
      <xdr:row>89</xdr:row>
      <xdr:rowOff>135362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00728"/>
          <a:ext cx="0" cy="16936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107439</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6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195,801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135362</xdr:rowOff>
    </xdr:from>
    <xdr:to>
      <xdr:col>24</xdr:col>
      <xdr:colOff>12700</xdr:colOff>
      <xdr:row>89</xdr:row>
      <xdr:rowOff>135362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9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71105</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44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97,535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156178</xdr:rowOff>
    </xdr:from>
    <xdr:to>
      <xdr:col>24</xdr:col>
      <xdr:colOff>12700</xdr:colOff>
      <xdr:row>79</xdr:row>
      <xdr:rowOff>156178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0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67529</xdr:rowOff>
    </xdr:from>
    <xdr:to>
      <xdr:col>23</xdr:col>
      <xdr:colOff>133350</xdr:colOff>
      <xdr:row>81</xdr:row>
      <xdr:rowOff>58145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783529"/>
          <a:ext cx="838200" cy="16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28832</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87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56755</xdr:rowOff>
    </xdr:from>
    <xdr:to>
      <xdr:col>23</xdr:col>
      <xdr:colOff>184150</xdr:colOff>
      <xdr:row>82</xdr:row>
      <xdr:rowOff>158355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11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79</xdr:row>
      <xdr:rowOff>149061</xdr:rowOff>
    </xdr:from>
    <xdr:to>
      <xdr:col>19</xdr:col>
      <xdr:colOff>133350</xdr:colOff>
      <xdr:row>80</xdr:row>
      <xdr:rowOff>67529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693611"/>
          <a:ext cx="889000" cy="8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32355</xdr:rowOff>
    </xdr:from>
    <xdr:to>
      <xdr:col>19</xdr:col>
      <xdr:colOff>184150</xdr:colOff>
      <xdr:row>81</xdr:row>
      <xdr:rowOff>133955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1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118732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06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149061</xdr:rowOff>
    </xdr:from>
    <xdr:to>
      <xdr:col>15</xdr:col>
      <xdr:colOff>82550</xdr:colOff>
      <xdr:row>79</xdr:row>
      <xdr:rowOff>156144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3693611"/>
          <a:ext cx="889000" cy="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138878</xdr:rowOff>
    </xdr:from>
    <xdr:to>
      <xdr:col>15</xdr:col>
      <xdr:colOff>133350</xdr:colOff>
      <xdr:row>81</xdr:row>
      <xdr:rowOff>69028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85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53805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41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154454</xdr:rowOff>
    </xdr:from>
    <xdr:to>
      <xdr:col>11</xdr:col>
      <xdr:colOff>31750</xdr:colOff>
      <xdr:row>79</xdr:row>
      <xdr:rowOff>156144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699004"/>
          <a:ext cx="889000" cy="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121487</xdr:rowOff>
    </xdr:from>
    <xdr:to>
      <xdr:col>11</xdr:col>
      <xdr:colOff>82550</xdr:colOff>
      <xdr:row>81</xdr:row>
      <xdr:rowOff>51637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83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36414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23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112610</xdr:rowOff>
    </xdr:from>
    <xdr:to>
      <xdr:col>7</xdr:col>
      <xdr:colOff>31750</xdr:colOff>
      <xdr:row>81</xdr:row>
      <xdr:rowOff>42760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2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27537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14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7345</xdr:rowOff>
    </xdr:from>
    <xdr:to>
      <xdr:col>23</xdr:col>
      <xdr:colOff>184150</xdr:colOff>
      <xdr:row>81</xdr:row>
      <xdr:rowOff>108945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89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23872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73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111,742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16729</xdr:rowOff>
    </xdr:from>
    <xdr:to>
      <xdr:col>19</xdr:col>
      <xdr:colOff>184150</xdr:colOff>
      <xdr:row>80</xdr:row>
      <xdr:rowOff>118329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73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128506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501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102,339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98261</xdr:rowOff>
    </xdr:from>
    <xdr:to>
      <xdr:col>15</xdr:col>
      <xdr:colOff>133350</xdr:colOff>
      <xdr:row>80</xdr:row>
      <xdr:rowOff>28411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64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38588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411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97,122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105344</xdr:rowOff>
    </xdr:from>
    <xdr:to>
      <xdr:col>11</xdr:col>
      <xdr:colOff>82550</xdr:colOff>
      <xdr:row>80</xdr:row>
      <xdr:rowOff>35494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64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45671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41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97,533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103654</xdr:rowOff>
    </xdr:from>
    <xdr:to>
      <xdr:col>7</xdr:col>
      <xdr:colOff>31750</xdr:colOff>
      <xdr:row>80</xdr:row>
      <xdr:rowOff>33804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64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43981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417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97,435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職員構造に大きな変動はなく、前年度からほぼ横ばいでの推移となっており、また、給与カットを実施している中、概ね類似団体内平均値を下回る水準で推移している。</a:t>
          </a:r>
          <a:endParaRPr kumimoji="1" lang="en-US" altLang="ja-JP" sz="13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今後も、類似団体の動向及び財政状況を鑑みて適正な給与制度の運用に努める。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87086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2939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48986</xdr:rowOff>
    </xdr:from>
    <xdr:to>
      <xdr:col>81</xdr:col>
      <xdr:colOff>44450</xdr:colOff>
      <xdr:row>85</xdr:row>
      <xdr:rowOff>66221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62223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66221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5705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86</xdr:row>
      <xdr:rowOff>153307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570529"/>
          <a:ext cx="889000" cy="32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15421</xdr:rowOff>
    </xdr:from>
    <xdr:to>
      <xdr:col>68</xdr:col>
      <xdr:colOff>152400</xdr:colOff>
      <xdr:row>86</xdr:row>
      <xdr:rowOff>153307</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76012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42834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14713</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15421</xdr:rowOff>
    </xdr:from>
    <xdr:to>
      <xdr:col>77</xdr:col>
      <xdr:colOff>95250</xdr:colOff>
      <xdr:row>85</xdr:row>
      <xdr:rowOff>117021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102507</xdr:rowOff>
    </xdr:from>
    <xdr:to>
      <xdr:col>68</xdr:col>
      <xdr:colOff>203200</xdr:colOff>
      <xdr:row>87</xdr:row>
      <xdr:rowOff>32657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人口</a:t>
          </a:r>
          <a:r>
            <a:rPr kumimoji="1" lang="en-US" altLang="ja-JP" sz="1300" b="1">
              <a:solidFill>
                <a:srgbClr val="000000"/>
              </a:solidFill>
              <a:latin typeface="ＭＳ Ｐゴシック" panose="020B0600070205080204" pitchFamily="50" charset="-128"/>
              <a:ea typeface="ＭＳ Ｐゴシック" panose="020B0600070205080204" pitchFamily="50" charset="-128"/>
            </a:rPr>
            <a:t>1,000</a:t>
          </a: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[6.10</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職員数が</a:t>
          </a:r>
          <a:r>
            <a:rPr kumimoji="1" lang="en-US" altLang="ja-JP" sz="1300">
              <a:solidFill>
                <a:srgbClr val="000000"/>
              </a:solidFill>
              <a:latin typeface="ＭＳ Ｐゴシック" panose="020B0600070205080204" pitchFamily="50" charset="-128"/>
              <a:ea typeface="ＭＳ Ｐゴシック" panose="020B0600070205080204" pitchFamily="50" charset="-128"/>
            </a:rPr>
            <a:t>4</a:t>
          </a:r>
          <a:r>
            <a:rPr kumimoji="1" lang="ja-JP" altLang="en-US" sz="1300">
              <a:solidFill>
                <a:srgbClr val="000000"/>
              </a:solidFill>
              <a:latin typeface="ＭＳ Ｐゴシック" panose="020B0600070205080204" pitchFamily="50" charset="-128"/>
              <a:ea typeface="ＭＳ Ｐゴシック" panose="020B0600070205080204" pitchFamily="50" charset="-128"/>
            </a:rPr>
            <a:t>名減少したことで、前年度から</a:t>
          </a:r>
          <a:r>
            <a:rPr kumimoji="1" lang="en-US" altLang="ja-JP" sz="1300">
              <a:solidFill>
                <a:srgbClr val="000000"/>
              </a:solidFill>
              <a:latin typeface="ＭＳ Ｐゴシック" panose="020B0600070205080204" pitchFamily="50" charset="-128"/>
              <a:ea typeface="ＭＳ Ｐゴシック" panose="020B0600070205080204" pitchFamily="50" charset="-128"/>
            </a:rPr>
            <a:t>0.02</a:t>
          </a:r>
          <a:r>
            <a:rPr kumimoji="1" lang="ja-JP" altLang="en-US" sz="1300">
              <a:solidFill>
                <a:srgbClr val="000000"/>
              </a:solidFill>
              <a:latin typeface="ＭＳ Ｐゴシック" panose="020B0600070205080204" pitchFamily="50" charset="-128"/>
              <a:ea typeface="ＭＳ Ｐゴシック" panose="020B0600070205080204" pitchFamily="50" charset="-128"/>
            </a:rPr>
            <a:t>人の減少となっており、また、従来より職員数の削減に取り組んでいる中、類似団体内平均値を下回る水準で推移している。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今後も、早期退職制度の活用、技能労務職の退職不補充等を実施し、類似団体との比較も踏まえ、適正な職員配置に努める。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人</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169756</xdr:rowOff>
    </xdr:from>
    <xdr:to>
      <xdr:col>81</xdr:col>
      <xdr:colOff>44450</xdr:colOff>
      <xdr:row>67</xdr:row>
      <xdr:rowOff>9631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42406"/>
          <a:ext cx="0" cy="15543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84683</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169756</xdr:rowOff>
    </xdr:from>
    <xdr:to>
      <xdr:col>81</xdr:col>
      <xdr:colOff>133350</xdr:colOff>
      <xdr:row>57</xdr:row>
      <xdr:rowOff>169756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125942</xdr:rowOff>
    </xdr:from>
    <xdr:to>
      <xdr:col>81</xdr:col>
      <xdr:colOff>44450</xdr:colOff>
      <xdr:row>60</xdr:row>
      <xdr:rowOff>129963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412942"/>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103522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390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131445</xdr:rowOff>
    </xdr:from>
    <xdr:to>
      <xdr:col>81</xdr:col>
      <xdr:colOff>95250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101812</xdr:rowOff>
    </xdr:from>
    <xdr:to>
      <xdr:col>77</xdr:col>
      <xdr:colOff>44450</xdr:colOff>
      <xdr:row>60</xdr:row>
      <xdr:rowOff>129963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388812"/>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117369</xdr:rowOff>
    </xdr:from>
    <xdr:to>
      <xdr:col>77</xdr:col>
      <xdr:colOff>95250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32296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490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71649</xdr:rowOff>
    </xdr:from>
    <xdr:to>
      <xdr:col>72</xdr:col>
      <xdr:colOff>203200</xdr:colOff>
      <xdr:row>60</xdr:row>
      <xdr:rowOff>101812</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358649"/>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101282</xdr:rowOff>
    </xdr:from>
    <xdr:to>
      <xdr:col>73</xdr:col>
      <xdr:colOff>44450</xdr:colOff>
      <xdr:row>61</xdr:row>
      <xdr:rowOff>31432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16209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71649</xdr:rowOff>
    </xdr:from>
    <xdr:to>
      <xdr:col>68</xdr:col>
      <xdr:colOff>152400</xdr:colOff>
      <xdr:row>60</xdr:row>
      <xdr:rowOff>73660</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358649"/>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95250</xdr:rowOff>
    </xdr:from>
    <xdr:to>
      <xdr:col>68</xdr:col>
      <xdr:colOff>203200</xdr:colOff>
      <xdr:row>61</xdr:row>
      <xdr:rowOff>25400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10177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103294</xdr:rowOff>
    </xdr:from>
    <xdr:to>
      <xdr:col>64</xdr:col>
      <xdr:colOff>152400</xdr:colOff>
      <xdr:row>61</xdr:row>
      <xdr:rowOff>33444</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18221</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75142</xdr:rowOff>
    </xdr:from>
    <xdr:to>
      <xdr:col>81</xdr:col>
      <xdr:colOff>95250</xdr:colOff>
      <xdr:row>61</xdr:row>
      <xdr:rowOff>5292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3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91669</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207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79163</xdr:rowOff>
    </xdr:from>
    <xdr:to>
      <xdr:col>77</xdr:col>
      <xdr:colOff>95250</xdr:colOff>
      <xdr:row>61</xdr:row>
      <xdr:rowOff>9313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19490</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13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51012</xdr:rowOff>
    </xdr:from>
    <xdr:to>
      <xdr:col>73</xdr:col>
      <xdr:colOff>44450</xdr:colOff>
      <xdr:row>60</xdr:row>
      <xdr:rowOff>152612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162789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10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20849</xdr:rowOff>
    </xdr:from>
    <xdr:to>
      <xdr:col>68</xdr:col>
      <xdr:colOff>203200</xdr:colOff>
      <xdr:row>60</xdr:row>
      <xdr:rowOff>122449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30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132626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076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22860</xdr:rowOff>
    </xdr:from>
    <xdr:to>
      <xdr:col>64</xdr:col>
      <xdr:colOff>152400</xdr:colOff>
      <xdr:row>60</xdr:row>
      <xdr:rowOff>124460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134637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地方消費税交付金の増額等により分母が増加し、前年度から</a:t>
          </a:r>
          <a:r>
            <a:rPr kumimoji="1" lang="en-US" altLang="ja-JP" sz="1300">
              <a:solidFill>
                <a:srgbClr val="000000"/>
              </a:solidFill>
              <a:latin typeface="ＭＳ Ｐゴシック" panose="020B0600070205080204" pitchFamily="50" charset="-128"/>
              <a:ea typeface="ＭＳ Ｐゴシック" panose="020B0600070205080204" pitchFamily="50" charset="-128"/>
            </a:rPr>
            <a:t>0.4</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ポイント改善している。</a:t>
          </a:r>
          <a:endParaRPr kumimoji="1" lang="en-US" altLang="ja-JP" sz="13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しかし、公共用地先行取得等事業債、第三セクター等改革推進債及び退職手当債の元利償還に要する公債費が多額であるため、類似団体内平均値を上回っている中、今後も地方債の発行に当たっては十分な検討を行う。</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45</xdr:row>
      <xdr:rowOff>106256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3490"/>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0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22860</xdr:rowOff>
    </xdr:from>
    <xdr:to>
      <xdr:col>81</xdr:col>
      <xdr:colOff>44450</xdr:colOff>
      <xdr:row>43</xdr:row>
      <xdr:rowOff>55033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39521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17797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7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55033</xdr:rowOff>
    </xdr:from>
    <xdr:to>
      <xdr:col>77</xdr:col>
      <xdr:colOff>44450</xdr:colOff>
      <xdr:row>43</xdr:row>
      <xdr:rowOff>111337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42738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9313</xdr:rowOff>
    </xdr:from>
    <xdr:to>
      <xdr:col>77</xdr:col>
      <xdr:colOff>95250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121090</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80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111337</xdr:rowOff>
    </xdr:from>
    <xdr:to>
      <xdr:col>72</xdr:col>
      <xdr:colOff>203200</xdr:colOff>
      <xdr:row>44</xdr:row>
      <xdr:rowOff>4233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48368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129133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4233</xdr:rowOff>
    </xdr:from>
    <xdr:to>
      <xdr:col>68</xdr:col>
      <xdr:colOff>152400</xdr:colOff>
      <xdr:row>44</xdr:row>
      <xdr:rowOff>20320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54803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169350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143510</xdr:rowOff>
    </xdr:from>
    <xdr:to>
      <xdr:col>81</xdr:col>
      <xdr:colOff>95250</xdr:colOff>
      <xdr:row>43</xdr:row>
      <xdr:rowOff>73660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115587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31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4233</xdr:rowOff>
    </xdr:from>
    <xdr:to>
      <xdr:col>77</xdr:col>
      <xdr:colOff>95250</xdr:colOff>
      <xdr:row>43</xdr:row>
      <xdr:rowOff>105833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90610</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60537</xdr:rowOff>
    </xdr:from>
    <xdr:to>
      <xdr:col>73</xdr:col>
      <xdr:colOff>44450</xdr:colOff>
      <xdr:row>43</xdr:row>
      <xdr:rowOff>162137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146914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124883</xdr:rowOff>
    </xdr:from>
    <xdr:to>
      <xdr:col>68</xdr:col>
      <xdr:colOff>203200</xdr:colOff>
      <xdr:row>44</xdr:row>
      <xdr:rowOff>55033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39810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140970</xdr:rowOff>
    </xdr:from>
    <xdr:to>
      <xdr:col>64</xdr:col>
      <xdr:colOff>152400</xdr:colOff>
      <xdr:row>44</xdr:row>
      <xdr:rowOff>71120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55897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[85.2%]</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地方債残高の減少や、ふるさと泉南水なす基金をはじめとした基金残高の増加等により、分子である将来負担額が減少したため、前年度から</a:t>
          </a:r>
          <a:r>
            <a:rPr kumimoji="1" lang="en-US" altLang="ja-JP" sz="1300">
              <a:solidFill>
                <a:srgbClr val="000000"/>
              </a:solidFill>
              <a:latin typeface="ＭＳ Ｐゴシック" panose="020B0600070205080204" pitchFamily="50" charset="-128"/>
              <a:ea typeface="ＭＳ Ｐゴシック" panose="020B0600070205080204" pitchFamily="50" charset="-128"/>
            </a:rPr>
            <a:t>14.2</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ポイント改善している。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しかし、地方債に係る負担が大きいため類似団体内平均値を大きく上回っている中、今後も後年度の負担を軽減するべく、地方債の発行に当たっては十分な検討を行う。</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32536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6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4613</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4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32536</xdr:rowOff>
    </xdr:from>
    <xdr:to>
      <xdr:col>81</xdr:col>
      <xdr:colOff>133350</xdr:colOff>
      <xdr:row>23</xdr:row>
      <xdr:rowOff>32536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7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34653</xdr:rowOff>
    </xdr:from>
    <xdr:to>
      <xdr:col>81</xdr:col>
      <xdr:colOff>44450</xdr:colOff>
      <xdr:row>20</xdr:row>
      <xdr:rowOff>26368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3292203"/>
          <a:ext cx="838200" cy="16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113047</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34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96520</xdr:rowOff>
    </xdr:from>
    <xdr:to>
      <xdr:col>81</xdr:col>
      <xdr:colOff>95250</xdr:colOff>
      <xdr:row>15</xdr:row>
      <xdr:rowOff>26670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26368</xdr:rowOff>
    </xdr:from>
    <xdr:to>
      <xdr:col>77</xdr:col>
      <xdr:colOff>44450</xdr:colOff>
      <xdr:row>20</xdr:row>
      <xdr:rowOff>130931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3455368"/>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116054</xdr:rowOff>
    </xdr:from>
    <xdr:to>
      <xdr:col>77</xdr:col>
      <xdr:colOff>95250</xdr:colOff>
      <xdr:row>15</xdr:row>
      <xdr:rowOff>46204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56381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285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89565</xdr:rowOff>
    </xdr:from>
    <xdr:to>
      <xdr:col>72</xdr:col>
      <xdr:colOff>203200</xdr:colOff>
      <xdr:row>20</xdr:row>
      <xdr:rowOff>130931</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3518565"/>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140184</xdr:rowOff>
    </xdr:from>
    <xdr:to>
      <xdr:col>73</xdr:col>
      <xdr:colOff>44450</xdr:colOff>
      <xdr:row>15</xdr:row>
      <xdr:rowOff>70334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4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80511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0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89565</xdr:rowOff>
    </xdr:from>
    <xdr:to>
      <xdr:col>68</xdr:col>
      <xdr:colOff>152400</xdr:colOff>
      <xdr:row>20</xdr:row>
      <xdr:rowOff>115993</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3518565"/>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57210</xdr:rowOff>
    </xdr:from>
    <xdr:to>
      <xdr:col>68</xdr:col>
      <xdr:colOff>203200</xdr:colOff>
      <xdr:row>15</xdr:row>
      <xdr:rowOff>158810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168987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9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96278</xdr:rowOff>
    </xdr:from>
    <xdr:to>
      <xdr:col>64</xdr:col>
      <xdr:colOff>152400</xdr:colOff>
      <xdr:row>16</xdr:row>
      <xdr:rowOff>26428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66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36605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155303</xdr:rowOff>
    </xdr:from>
    <xdr:to>
      <xdr:col>81</xdr:col>
      <xdr:colOff>95250</xdr:colOff>
      <xdr:row>19</xdr:row>
      <xdr:rowOff>85453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24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127380</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213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147018</xdr:rowOff>
    </xdr:from>
    <xdr:to>
      <xdr:col>77</xdr:col>
      <xdr:colOff>95250</xdr:colOff>
      <xdr:row>20</xdr:row>
      <xdr:rowOff>77168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34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61945</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490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80131</xdr:rowOff>
    </xdr:from>
    <xdr:to>
      <xdr:col>73</xdr:col>
      <xdr:colOff>44450</xdr:colOff>
      <xdr:row>21</xdr:row>
      <xdr:rowOff>10281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50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166508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595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38765</xdr:rowOff>
    </xdr:from>
    <xdr:to>
      <xdr:col>68</xdr:col>
      <xdr:colOff>203200</xdr:colOff>
      <xdr:row>20</xdr:row>
      <xdr:rowOff>140365</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46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125142</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554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65193</xdr:rowOff>
    </xdr:from>
    <xdr:to>
      <xdr:col>64</xdr:col>
      <xdr:colOff>152400</xdr:colOff>
      <xdr:row>20</xdr:row>
      <xdr:rowOff>166793</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49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151570</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58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61,149
60,384
48.98
30,600,157
30,215,391
384,231
13,615,320
28,254,398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人件費に係る経常収支比率は、会計年度任用職員制度の開始に伴い報酬が増加したこと等により、前年度から</a:t>
          </a:r>
          <a:r>
            <a:rPr kumimoji="1" lang="en-US" altLang="ja-JP" sz="1300">
              <a:solidFill>
                <a:srgbClr val="000000"/>
              </a:solidFill>
              <a:latin typeface="ＭＳ Ｐゴシック" panose="020B0600070205080204" pitchFamily="50" charset="-128"/>
              <a:ea typeface="ＭＳ Ｐゴシック" panose="020B0600070205080204" pitchFamily="50" charset="-128"/>
            </a:rPr>
            <a:t>0.3</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ポイント悪化したが、給与カットを実施している等の要因により、類似団体内平均値を下回っている。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今後も、職員数の削減や適正な職員配置等により、給与の適正化に努める。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42</xdr:row>
      <xdr:rowOff>66040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96520</xdr:rowOff>
    </xdr:from>
    <xdr:to>
      <xdr:col>24</xdr:col>
      <xdr:colOff>25400</xdr:colOff>
      <xdr:row>36</xdr:row>
      <xdr:rowOff>119380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687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96520</xdr:rowOff>
    </xdr:from>
    <xdr:to>
      <xdr:col>19</xdr:col>
      <xdr:colOff>187325</xdr:colOff>
      <xdr:row>36</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68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165100</xdr:rowOff>
    </xdr:from>
    <xdr:to>
      <xdr:col>15</xdr:col>
      <xdr:colOff>98425</xdr:colOff>
      <xdr:row>37</xdr:row>
      <xdr:rowOff>85090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373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85090</xdr:rowOff>
    </xdr:from>
    <xdr:to>
      <xdr:col>11</xdr:col>
      <xdr:colOff>9525</xdr:colOff>
      <xdr:row>37</xdr:row>
      <xdr:rowOff>161290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287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85107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45720</xdr:rowOff>
    </xdr:from>
    <xdr:to>
      <xdr:col>20</xdr:col>
      <xdr:colOff>38100</xdr:colOff>
      <xdr:row>36</xdr:row>
      <xdr:rowOff>147320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157497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8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114300</xdr:rowOff>
    </xdr:from>
    <xdr:to>
      <xdr:col>15</xdr:col>
      <xdr:colOff>149225</xdr:colOff>
      <xdr:row>37</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34290</xdr:rowOff>
    </xdr:from>
    <xdr:to>
      <xdr:col>11</xdr:col>
      <xdr:colOff>60325</xdr:colOff>
      <xdr:row>37</xdr:row>
      <xdr:rowOff>135890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120667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110490</xdr:rowOff>
    </xdr:from>
    <xdr:to>
      <xdr:col>6</xdr:col>
      <xdr:colOff>171450</xdr:colOff>
      <xdr:row>38</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25417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物件費に係る経常収支比率は、会計年度任用職員制度の開始に伴い賃金が皆減（人件費に移行）したこと等により、前年度から</a:t>
          </a:r>
          <a:r>
            <a:rPr kumimoji="1" lang="en-US" altLang="ja-JP" sz="1300">
              <a:solidFill>
                <a:srgbClr val="000000"/>
              </a:solidFill>
              <a:latin typeface="ＭＳ Ｐゴシック" panose="020B0600070205080204" pitchFamily="50" charset="-128"/>
              <a:ea typeface="ＭＳ Ｐゴシック" panose="020B0600070205080204" pitchFamily="50" charset="-128"/>
            </a:rPr>
            <a:t>1.1</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ポイント改善している。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外部委託の割合が低い等の要因により、類似団体内平均値を下回る水準で推移している中で、今後も適正なコスト管理を行っていく。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149860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62992</xdr:rowOff>
    </xdr:from>
    <xdr:to>
      <xdr:col>82</xdr:col>
      <xdr:colOff>107950</xdr:colOff>
      <xdr:row>14</xdr:row>
      <xdr:rowOff>163576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463292"/>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151147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22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14</xdr:row>
      <xdr:rowOff>163576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273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71628</xdr:rowOff>
    </xdr:from>
    <xdr:to>
      <xdr:col>78</xdr:col>
      <xdr:colOff>120650</xdr:colOff>
      <xdr:row>17</xdr:row>
      <xdr:rowOff>1778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158005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0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99568</xdr:rowOff>
    </xdr:from>
    <xdr:to>
      <xdr:col>73</xdr:col>
      <xdr:colOff>180975</xdr:colOff>
      <xdr:row>14</xdr:row>
      <xdr:rowOff>127000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998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148861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81280</xdr:rowOff>
    </xdr:from>
    <xdr:to>
      <xdr:col>69</xdr:col>
      <xdr:colOff>92075</xdr:colOff>
      <xdr:row>14</xdr:row>
      <xdr:rowOff>99568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4815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130573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121429</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xdr:rowOff>
    </xdr:from>
    <xdr:to>
      <xdr:col>82</xdr:col>
      <xdr:colOff>158750</xdr:colOff>
      <xdr:row>14</xdr:row>
      <xdr:rowOff>113792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1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28719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5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112776</xdr:rowOff>
    </xdr:from>
    <xdr:to>
      <xdr:col>78</xdr:col>
      <xdr:colOff>120650</xdr:colOff>
      <xdr:row>15</xdr:row>
      <xdr:rowOff>42926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1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53103</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81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48768</xdr:rowOff>
    </xdr:from>
    <xdr:to>
      <xdr:col>69</xdr:col>
      <xdr:colOff>142875</xdr:colOff>
      <xdr:row>14</xdr:row>
      <xdr:rowOff>150368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4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160545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1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30480</xdr:rowOff>
    </xdr:from>
    <xdr:to>
      <xdr:col>65</xdr:col>
      <xdr:colOff>53975</xdr:colOff>
      <xdr:row>14</xdr:row>
      <xdr:rowOff>132080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142257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扶助費に係る経常収支比率は、児童扶養手当や生活保護費の減少等により、前年度から</a:t>
          </a:r>
          <a:r>
            <a:rPr kumimoji="1" lang="en-US" altLang="ja-JP" sz="1300">
              <a:solidFill>
                <a:srgbClr val="000000"/>
              </a:solidFill>
              <a:latin typeface="ＭＳ Ｐゴシック" panose="020B0600070205080204" pitchFamily="50" charset="-128"/>
              <a:ea typeface="ＭＳ Ｐゴシック" panose="020B0600070205080204" pitchFamily="50" charset="-128"/>
            </a:rPr>
            <a:t>0.3</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ポイント改善し、類似団体内平均値と同水準となっている。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今後も、社会福祉関連経費の増加を抑制するべく、資格審査基準の適正化等の取組を継続していく。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7257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150784</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0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7257</xdr:rowOff>
    </xdr:from>
    <xdr:to>
      <xdr:col>24</xdr:col>
      <xdr:colOff>114300</xdr:colOff>
      <xdr:row>62</xdr:row>
      <xdr:rowOff>7257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3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143328</xdr:rowOff>
    </xdr:from>
    <xdr:to>
      <xdr:col>24</xdr:col>
      <xdr:colOff>25400</xdr:colOff>
      <xdr:row>57</xdr:row>
      <xdr:rowOff>4535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445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4535</xdr:rowOff>
    </xdr:from>
    <xdr:to>
      <xdr:col>19</xdr:col>
      <xdr:colOff>187325</xdr:colOff>
      <xdr:row>57</xdr:row>
      <xdr:rowOff>58965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7771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58965</xdr:rowOff>
    </xdr:from>
    <xdr:to>
      <xdr:col>15</xdr:col>
      <xdr:colOff>98425</xdr:colOff>
      <xdr:row>58</xdr:row>
      <xdr:rowOff>18143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8316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70757</xdr:rowOff>
    </xdr:from>
    <xdr:to>
      <xdr:col>15</xdr:col>
      <xdr:colOff>149225</xdr:colOff>
      <xdr:row>57</xdr:row>
      <xdr:rowOff>907</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11084</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132443</xdr:rowOff>
    </xdr:from>
    <xdr:to>
      <xdr:col>11</xdr:col>
      <xdr:colOff>9525</xdr:colOff>
      <xdr:row>58</xdr:row>
      <xdr:rowOff>18143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73364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21970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64605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125185</xdr:rowOff>
    </xdr:from>
    <xdr:to>
      <xdr:col>20</xdr:col>
      <xdr:colOff>38100</xdr:colOff>
      <xdr:row>57</xdr:row>
      <xdr:rowOff>55335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8165</xdr:rowOff>
    </xdr:from>
    <xdr:to>
      <xdr:col>15</xdr:col>
      <xdr:colOff>149225</xdr:colOff>
      <xdr:row>57</xdr:row>
      <xdr:rowOff>109765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94542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138793</xdr:rowOff>
    </xdr:from>
    <xdr:to>
      <xdr:col>11</xdr:col>
      <xdr:colOff>60325</xdr:colOff>
      <xdr:row>58</xdr:row>
      <xdr:rowOff>68943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53720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168020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その他に係る経常収支比率は、下水道事業が公営企業会計に移行したことに伴い、同事業会計への繰出金が補助費等へ移行したため、前年度から</a:t>
          </a:r>
          <a:r>
            <a:rPr kumimoji="1" lang="en-US" altLang="ja-JP" sz="1300">
              <a:solidFill>
                <a:srgbClr val="000000"/>
              </a:solidFill>
              <a:latin typeface="ＭＳ Ｐゴシック" panose="020B0600070205080204" pitchFamily="50" charset="-128"/>
              <a:ea typeface="ＭＳ Ｐゴシック" panose="020B0600070205080204" pitchFamily="50" charset="-128"/>
            </a:rPr>
            <a:t>4.2</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ポイント改善している。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しかし、高齢化に伴い国民健康保険事業や介護保険事業、後期高齢者医療事業の各特別会計への繰出金が年々増加傾向にあり、類似団体内平均値を上回っている中、今後も繰出しは必要最小限となるよう内容の精査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694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152400</xdr:rowOff>
    </xdr:from>
    <xdr:to>
      <xdr:col>82</xdr:col>
      <xdr:colOff>107950</xdr:colOff>
      <xdr:row>62</xdr:row>
      <xdr:rowOff>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096500"/>
          <a:ext cx="8382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146050</xdr:rowOff>
    </xdr:from>
    <xdr:to>
      <xdr:col>78</xdr:col>
      <xdr:colOff>69850</xdr:colOff>
      <xdr:row>62</xdr:row>
      <xdr:rowOff>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604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107950</xdr:rowOff>
    </xdr:from>
    <xdr:to>
      <xdr:col>73</xdr:col>
      <xdr:colOff>180975</xdr:colOff>
      <xdr:row>61</xdr:row>
      <xdr:rowOff>146050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566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88900</xdr:rowOff>
    </xdr:from>
    <xdr:to>
      <xdr:col>74</xdr:col>
      <xdr:colOff>31750</xdr:colOff>
      <xdr:row>59</xdr:row>
      <xdr:rowOff>19050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95250</xdr:rowOff>
    </xdr:from>
    <xdr:to>
      <xdr:col>69</xdr:col>
      <xdr:colOff>92075</xdr:colOff>
      <xdr:row>61</xdr:row>
      <xdr:rowOff>107950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553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114300</xdr:rowOff>
    </xdr:from>
    <xdr:to>
      <xdr:col>69</xdr:col>
      <xdr:colOff>142875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54627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101600</xdr:rowOff>
    </xdr:from>
    <xdr:to>
      <xdr:col>82</xdr:col>
      <xdr:colOff>158750</xdr:colOff>
      <xdr:row>59</xdr:row>
      <xdr:rowOff>31750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73677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120650</xdr:rowOff>
    </xdr:from>
    <xdr:to>
      <xdr:col>78</xdr:col>
      <xdr:colOff>120650</xdr:colOff>
      <xdr:row>62</xdr:row>
      <xdr:rowOff>50800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62</xdr:row>
      <xdr:rowOff>35577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66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95250</xdr:rowOff>
    </xdr:from>
    <xdr:to>
      <xdr:col>74</xdr:col>
      <xdr:colOff>31750</xdr:colOff>
      <xdr:row>62</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62</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57150</xdr:rowOff>
    </xdr:from>
    <xdr:to>
      <xdr:col>69</xdr:col>
      <xdr:colOff>142875</xdr:colOff>
      <xdr:row>61</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143527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44450</xdr:rowOff>
    </xdr:from>
    <xdr:to>
      <xdr:col>65</xdr:col>
      <xdr:colOff>53975</xdr:colOff>
      <xdr:row>61</xdr:row>
      <xdr:rowOff>146050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130827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補助費等に係る経常収支比率は、下水道事業が公営企業会計に移行したことに伴い、同事業会計への繰出金が補助費等へ移行したため、前年度から</a:t>
          </a:r>
          <a:r>
            <a:rPr kumimoji="1" lang="en-US" altLang="ja-JP" sz="1300">
              <a:solidFill>
                <a:srgbClr val="000000"/>
              </a:solidFill>
              <a:latin typeface="ＭＳ Ｐゴシック" panose="020B0600070205080204" pitchFamily="50" charset="-128"/>
              <a:ea typeface="ＭＳ Ｐゴシック" panose="020B0600070205080204" pitchFamily="50" charset="-128"/>
            </a:rPr>
            <a:t>5.1</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ポイント悪化し、類似団体内平均値を上回った。</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今後、一部事務組合や下水道事業会計への負担金等については、必要最小限となるよう内容を精査し、また、その他の各種補助金についても見直しや廃止を検討していく。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40</xdr:row>
      <xdr:rowOff>72136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8772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44213</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72136</xdr:rowOff>
    </xdr:from>
    <xdr:to>
      <xdr:col>82</xdr:col>
      <xdr:colOff>196850</xdr:colOff>
      <xdr:row>40</xdr:row>
      <xdr:rowOff>72136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90424</xdr:rowOff>
    </xdr:from>
    <xdr:to>
      <xdr:col>82</xdr:col>
      <xdr:colOff>107950</xdr:colOff>
      <xdr:row>37</xdr:row>
      <xdr:rowOff>152146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262624"/>
          <a:ext cx="8382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90424</xdr:rowOff>
    </xdr:from>
    <xdr:to>
      <xdr:col>78</xdr:col>
      <xdr:colOff>69850</xdr:colOff>
      <xdr:row>36</xdr:row>
      <xdr:rowOff>122428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2626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4843</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122428</xdr:rowOff>
    </xdr:from>
    <xdr:to>
      <xdr:col>73</xdr:col>
      <xdr:colOff>180975</xdr:colOff>
      <xdr:row>36</xdr:row>
      <xdr:rowOff>122428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29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36</xdr:row>
      <xdr:rowOff>122428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2534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101346</xdr:rowOff>
    </xdr:from>
    <xdr:to>
      <xdr:col>82</xdr:col>
      <xdr:colOff>158750</xdr:colOff>
      <xdr:row>38</xdr:row>
      <xdr:rowOff>31496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73423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39624</xdr:rowOff>
    </xdr:from>
    <xdr:to>
      <xdr:col>78</xdr:col>
      <xdr:colOff>120650</xdr:colOff>
      <xdr:row>36</xdr:row>
      <xdr:rowOff>141224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71628</xdr:rowOff>
    </xdr:from>
    <xdr:to>
      <xdr:col>74</xdr:col>
      <xdr:colOff>31750</xdr:colOff>
      <xdr:row>37</xdr:row>
      <xdr:rowOff>1778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71628</xdr:rowOff>
    </xdr:from>
    <xdr:to>
      <xdr:col>69</xdr:col>
      <xdr:colOff>142875</xdr:colOff>
      <xdr:row>37</xdr:row>
      <xdr:rowOff>1778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公債費に係る経常収支比率は、地方債の新規発行額を元金償還額以下に抑制してきたことで減少傾向にある。</a:t>
          </a:r>
          <a:endParaRPr kumimoji="1" lang="en-US" altLang="ja-JP" sz="13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しかし、公共用地先行取得等事業債、第三セクター等改革推進債及び退職手当債の元利償還金が多額であるため、類似団体内平均値を上回っている中、今後も地方債の発行に当たっては十分な検討を行う。</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131572</xdr:rowOff>
    </xdr:from>
    <xdr:to>
      <xdr:col>24</xdr:col>
      <xdr:colOff>25400</xdr:colOff>
      <xdr:row>80</xdr:row>
      <xdr:rowOff>17272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81887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160799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0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17272</xdr:rowOff>
    </xdr:from>
    <xdr:to>
      <xdr:col>24</xdr:col>
      <xdr:colOff>114300</xdr:colOff>
      <xdr:row>80</xdr:row>
      <xdr:rowOff>17272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73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46499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131572</xdr:rowOff>
    </xdr:from>
    <xdr:to>
      <xdr:col>24</xdr:col>
      <xdr:colOff>114300</xdr:colOff>
      <xdr:row>74</xdr:row>
      <xdr:rowOff>131572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49276</xdr:rowOff>
    </xdr:from>
    <xdr:to>
      <xdr:col>24</xdr:col>
      <xdr:colOff>25400</xdr:colOff>
      <xdr:row>78</xdr:row>
      <xdr:rowOff>72137</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422376"/>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40149</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72137</xdr:rowOff>
    </xdr:from>
    <xdr:to>
      <xdr:col>19</xdr:col>
      <xdr:colOff>187325</xdr:colOff>
      <xdr:row>78</xdr:row>
      <xdr:rowOff>117856</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445237"/>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117856</xdr:rowOff>
    </xdr:from>
    <xdr:to>
      <xdr:col>15</xdr:col>
      <xdr:colOff>98425</xdr:colOff>
      <xdr:row>78</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4909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127000</xdr:rowOff>
    </xdr:from>
    <xdr:to>
      <xdr:col>11</xdr:col>
      <xdr:colOff>9525</xdr:colOff>
      <xdr:row>79</xdr:row>
      <xdr:rowOff>37846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50010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162831</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169926</xdr:rowOff>
    </xdr:from>
    <xdr:to>
      <xdr:col>24</xdr:col>
      <xdr:colOff>76200</xdr:colOff>
      <xdr:row>78</xdr:row>
      <xdr:rowOff>100076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142003</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21337</xdr:rowOff>
    </xdr:from>
    <xdr:to>
      <xdr:col>20</xdr:col>
      <xdr:colOff>38100</xdr:colOff>
      <xdr:row>78</xdr:row>
      <xdr:rowOff>122937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107714</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67056</xdr:rowOff>
    </xdr:from>
    <xdr:to>
      <xdr:col>15</xdr:col>
      <xdr:colOff>149225</xdr:colOff>
      <xdr:row>78</xdr:row>
      <xdr:rowOff>168656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153433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76200</xdr:rowOff>
    </xdr:from>
    <xdr:to>
      <xdr:col>11</xdr:col>
      <xdr:colOff>60325</xdr:colOff>
      <xdr:row>79</xdr:row>
      <xdr:rowOff>6350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162577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158496</xdr:rowOff>
    </xdr:from>
    <xdr:to>
      <xdr:col>6</xdr:col>
      <xdr:colOff>171450</xdr:colOff>
      <xdr:row>79</xdr:row>
      <xdr:rowOff>88646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73423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公債費以外に係る経常収支比率は、人件費や補助費等の増加はあるものの、地方消費税交付金等の増加により経常一般財源等が増加したため、前年度から</a:t>
          </a:r>
          <a:r>
            <a:rPr kumimoji="1" lang="en-US" altLang="ja-JP" sz="1300">
              <a:solidFill>
                <a:srgbClr val="000000"/>
              </a:solidFill>
              <a:latin typeface="ＭＳ Ｐゴシック" panose="020B0600070205080204" pitchFamily="50" charset="-128"/>
              <a:ea typeface="ＭＳ Ｐゴシック" panose="020B0600070205080204" pitchFamily="50" charset="-128"/>
            </a:rPr>
            <a:t>0.2</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ポイント改善しており、類似団体内平均値と同水準となっている。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今後も、市税や使用料・手数料等の債権管理の適正化を進め、経常一般財源の確保に努めるとともに、人件費の削減や事務事業の見直しにより、財政負担の軽減に努める。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10413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814300"/>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62992</xdr:rowOff>
    </xdr:from>
    <xdr:to>
      <xdr:col>82</xdr:col>
      <xdr:colOff>107950</xdr:colOff>
      <xdr:row>78</xdr:row>
      <xdr:rowOff>72137</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436092"/>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19575</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21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72137</xdr:rowOff>
    </xdr:from>
    <xdr:to>
      <xdr:col>78</xdr:col>
      <xdr:colOff>69850</xdr:colOff>
      <xdr:row>78</xdr:row>
      <xdr:rowOff>140715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445237"/>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21337</xdr:rowOff>
    </xdr:from>
    <xdr:to>
      <xdr:col>78</xdr:col>
      <xdr:colOff>120650</xdr:colOff>
      <xdr:row>78</xdr:row>
      <xdr:rowOff>122937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133114</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16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140715</xdr:rowOff>
    </xdr:from>
    <xdr:to>
      <xdr:col>73</xdr:col>
      <xdr:colOff>180975</xdr:colOff>
      <xdr:row>79</xdr:row>
      <xdr:rowOff>51563</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513815"/>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3048</xdr:rowOff>
    </xdr:from>
    <xdr:to>
      <xdr:col>74</xdr:col>
      <xdr:colOff>31750</xdr:colOff>
      <xdr:row>78</xdr:row>
      <xdr:rowOff>104648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114825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117856</xdr:rowOff>
    </xdr:from>
    <xdr:to>
      <xdr:col>69</xdr:col>
      <xdr:colOff>92075</xdr:colOff>
      <xdr:row>79</xdr:row>
      <xdr:rowOff>51563</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490956"/>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169926</xdr:rowOff>
    </xdr:from>
    <xdr:to>
      <xdr:col>69</xdr:col>
      <xdr:colOff>142875</xdr:colOff>
      <xdr:row>78</xdr:row>
      <xdr:rowOff>100076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110253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87392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12192</xdr:rowOff>
    </xdr:from>
    <xdr:to>
      <xdr:col>82</xdr:col>
      <xdr:colOff>158750</xdr:colOff>
      <xdr:row>78</xdr:row>
      <xdr:rowOff>113792</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155719</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21337</xdr:rowOff>
    </xdr:from>
    <xdr:to>
      <xdr:col>78</xdr:col>
      <xdr:colOff>120650</xdr:colOff>
      <xdr:row>78</xdr:row>
      <xdr:rowOff>122937</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107714</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89915</xdr:rowOff>
    </xdr:from>
    <xdr:to>
      <xdr:col>74</xdr:col>
      <xdr:colOff>31750</xdr:colOff>
      <xdr:row>79</xdr:row>
      <xdr:rowOff>20065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4842</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763</xdr:rowOff>
    </xdr:from>
    <xdr:to>
      <xdr:col>69</xdr:col>
      <xdr:colOff>142875</xdr:colOff>
      <xdr:row>79</xdr:row>
      <xdr:rowOff>102363</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87140</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67056</xdr:rowOff>
    </xdr:from>
    <xdr:to>
      <xdr:col>65</xdr:col>
      <xdr:colOff>53975</xdr:colOff>
      <xdr:row>78</xdr:row>
      <xdr:rowOff>168656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153433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大阪府泉南市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solidFill>
                <a:srgbClr val="000000"/>
              </a:solidFill>
              <a:latin typeface="ＭＳ Ｐゴシック" panose="020B0600070205080204" pitchFamily="50" charset="-128"/>
              <a:ea typeface="ＭＳ Ｐゴシック" panose="020B0600070205080204" pitchFamily="50" charset="-128"/>
            </a:rPr>
            <a:t>(</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a:t>
          </a:r>
          <a:r>
            <a:rPr kumimoji="1" lang="en-US" altLang="ja-JP" sz="1100">
              <a:solidFill>
                <a:srgbClr val="000000"/>
              </a:solidFill>
              <a:latin typeface="ＭＳ Ｐゴシック" panose="020B0600070205080204" pitchFamily="50" charset="-128"/>
              <a:ea typeface="ＭＳ Ｐゴシック" panose="020B0600070205080204" pitchFamily="50" charset="-128"/>
            </a:rPr>
            <a:t>)</a:t>
          </a:r>
          <a:endParaRPr kumimoji="1" lang="ja-JP" altLang="en-US" sz="11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100444</xdr:rowOff>
    </xdr:from>
    <xdr:to>
      <xdr:col>29</xdr:col>
      <xdr:colOff>127000</xdr:colOff>
      <xdr:row>19</xdr:row>
      <xdr:rowOff>28435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5469"/>
          <a:ext cx="0" cy="11281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512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51,674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28435</xdr:rowOff>
    </xdr:from>
    <xdr:to>
      <xdr:col>30</xdr:col>
      <xdr:colOff>25400</xdr:colOff>
      <xdr:row>19</xdr:row>
      <xdr:rowOff>28435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36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15371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110,894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100444</xdr:rowOff>
    </xdr:from>
    <xdr:to>
      <xdr:col>30</xdr:col>
      <xdr:colOff>25400</xdr:colOff>
      <xdr:row>12</xdr:row>
      <xdr:rowOff>100444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54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30855</xdr:rowOff>
    </xdr:from>
    <xdr:to>
      <xdr:col>29</xdr:col>
      <xdr:colOff>127000</xdr:colOff>
      <xdr:row>16</xdr:row>
      <xdr:rowOff>67869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21680"/>
          <a:ext cx="647700" cy="37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93083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121006</xdr:rowOff>
    </xdr:from>
    <xdr:to>
      <xdr:col>29</xdr:col>
      <xdr:colOff>177800</xdr:colOff>
      <xdr:row>17</xdr:row>
      <xdr:rowOff>51156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11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45104</xdr:rowOff>
    </xdr:from>
    <xdr:to>
      <xdr:col>26</xdr:col>
      <xdr:colOff>50800</xdr:colOff>
      <xdr:row>16</xdr:row>
      <xdr:rowOff>67869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835929"/>
          <a:ext cx="698500" cy="22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154457</xdr:rowOff>
    </xdr:from>
    <xdr:to>
      <xdr:col>26</xdr:col>
      <xdr:colOff>101600</xdr:colOff>
      <xdr:row>17</xdr:row>
      <xdr:rowOff>84607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69384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31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45104</xdr:rowOff>
    </xdr:from>
    <xdr:to>
      <xdr:col>22</xdr:col>
      <xdr:colOff>114300</xdr:colOff>
      <xdr:row>16</xdr:row>
      <xdr:rowOff>66135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35929"/>
          <a:ext cx="698500" cy="21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1181</xdr:rowOff>
    </xdr:from>
    <xdr:to>
      <xdr:col>22</xdr:col>
      <xdr:colOff>165100</xdr:colOff>
      <xdr:row>17</xdr:row>
      <xdr:rowOff>102781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87558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49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66135</xdr:rowOff>
    </xdr:from>
    <xdr:to>
      <xdr:col>18</xdr:col>
      <xdr:colOff>177800</xdr:colOff>
      <xdr:row>16</xdr:row>
      <xdr:rowOff>95987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56960"/>
          <a:ext cx="698500" cy="29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11373</xdr:rowOff>
    </xdr:from>
    <xdr:to>
      <xdr:col>19</xdr:col>
      <xdr:colOff>38100</xdr:colOff>
      <xdr:row>17</xdr:row>
      <xdr:rowOff>112973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97750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18383</xdr:rowOff>
    </xdr:from>
    <xdr:to>
      <xdr:col>15</xdr:col>
      <xdr:colOff>101600</xdr:colOff>
      <xdr:row>17</xdr:row>
      <xdr:rowOff>119983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104760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6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151505</xdr:rowOff>
    </xdr:from>
    <xdr:to>
      <xdr:col>29</xdr:col>
      <xdr:colOff>177800</xdr:colOff>
      <xdr:row>16</xdr:row>
      <xdr:rowOff>81655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70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168032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78,547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17069</xdr:rowOff>
    </xdr:from>
    <xdr:to>
      <xdr:col>26</xdr:col>
      <xdr:colOff>101600</xdr:colOff>
      <xdr:row>16</xdr:row>
      <xdr:rowOff>118669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07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128846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76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76,604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165754</xdr:rowOff>
    </xdr:from>
    <xdr:to>
      <xdr:col>22</xdr:col>
      <xdr:colOff>165100</xdr:colOff>
      <xdr:row>16</xdr:row>
      <xdr:rowOff>95904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85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106081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5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15335</xdr:rowOff>
    </xdr:from>
    <xdr:to>
      <xdr:col>19</xdr:col>
      <xdr:colOff>38100</xdr:colOff>
      <xdr:row>16</xdr:row>
      <xdr:rowOff>116935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06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127112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75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76,695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45187</xdr:rowOff>
    </xdr:from>
    <xdr:to>
      <xdr:col>15</xdr:col>
      <xdr:colOff>101600</xdr:colOff>
      <xdr:row>16</xdr:row>
      <xdr:rowOff>146787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36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156964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04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75,128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solidFill>
                <a:srgbClr val="000000"/>
              </a:solidFill>
              <a:latin typeface="ＭＳ Ｐゴシック" panose="020B0600070205080204" pitchFamily="50" charset="-128"/>
              <a:ea typeface="ＭＳ Ｐゴシック" panose="020B0600070205080204" pitchFamily="50" charset="-128"/>
            </a:rPr>
            <a:t>(</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a:t>
          </a:r>
          <a:r>
            <a:rPr kumimoji="1" lang="en-US" altLang="ja-JP" sz="1100">
              <a:solidFill>
                <a:srgbClr val="000000"/>
              </a:solidFill>
              <a:latin typeface="ＭＳ Ｐゴシック" panose="020B0600070205080204" pitchFamily="50" charset="-128"/>
              <a:ea typeface="ＭＳ Ｐゴシック" panose="020B0600070205080204" pitchFamily="50" charset="-128"/>
            </a:rPr>
            <a:t>)</a:t>
          </a:r>
          <a:endParaRPr kumimoji="1" lang="ja-JP" altLang="en-US" sz="11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102932</xdr:rowOff>
    </xdr:from>
    <xdr:to>
      <xdr:col>29</xdr:col>
      <xdr:colOff>127000</xdr:colOff>
      <xdr:row>37</xdr:row>
      <xdr:rowOff>340447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27482"/>
          <a:ext cx="0" cy="1437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312524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37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340447</xdr:rowOff>
    </xdr:from>
    <xdr:to>
      <xdr:col>30</xdr:col>
      <xdr:colOff>25400</xdr:colOff>
      <xdr:row>37</xdr:row>
      <xdr:rowOff>340447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51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17859</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38,487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102932</xdr:rowOff>
    </xdr:from>
    <xdr:to>
      <xdr:col>30</xdr:col>
      <xdr:colOff>25400</xdr:colOff>
      <xdr:row>33</xdr:row>
      <xdr:rowOff>102932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274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34613</xdr:rowOff>
    </xdr:from>
    <xdr:to>
      <xdr:col>29</xdr:col>
      <xdr:colOff>127000</xdr:colOff>
      <xdr:row>35</xdr:row>
      <xdr:rowOff>53848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644963"/>
          <a:ext cx="647700" cy="19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210845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21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238768</xdr:rowOff>
    </xdr:from>
    <xdr:to>
      <xdr:col>29</xdr:col>
      <xdr:colOff>177800</xdr:colOff>
      <xdr:row>35</xdr:row>
      <xdr:rowOff>340368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28277</xdr:rowOff>
    </xdr:from>
    <xdr:to>
      <xdr:col>26</xdr:col>
      <xdr:colOff>50800</xdr:colOff>
      <xdr:row>35</xdr:row>
      <xdr:rowOff>34613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638627"/>
          <a:ext cx="698500" cy="6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248369</xdr:rowOff>
    </xdr:from>
    <xdr:to>
      <xdr:col>26</xdr:col>
      <xdr:colOff>101600</xdr:colOff>
      <xdr:row>36</xdr:row>
      <xdr:rowOff>7069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334746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45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28277</xdr:rowOff>
    </xdr:from>
    <xdr:to>
      <xdr:col>22</xdr:col>
      <xdr:colOff>114300</xdr:colOff>
      <xdr:row>35</xdr:row>
      <xdr:rowOff>41700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38627"/>
          <a:ext cx="698500" cy="13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253136</xdr:rowOff>
    </xdr:from>
    <xdr:to>
      <xdr:col>22</xdr:col>
      <xdr:colOff>165100</xdr:colOff>
      <xdr:row>36</xdr:row>
      <xdr:rowOff>11836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339513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4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284342</xdr:rowOff>
    </xdr:from>
    <xdr:to>
      <xdr:col>18</xdr:col>
      <xdr:colOff>177800</xdr:colOff>
      <xdr:row>35</xdr:row>
      <xdr:rowOff>41700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551792"/>
          <a:ext cx="698500" cy="100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234391</xdr:rowOff>
    </xdr:from>
    <xdr:to>
      <xdr:col>19</xdr:col>
      <xdr:colOff>38100</xdr:colOff>
      <xdr:row>35</xdr:row>
      <xdr:rowOff>335991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320768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214209</xdr:rowOff>
    </xdr:from>
    <xdr:to>
      <xdr:col>15</xdr:col>
      <xdr:colOff>101600</xdr:colOff>
      <xdr:row>35</xdr:row>
      <xdr:rowOff>315809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300586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1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3048</xdr:rowOff>
    </xdr:from>
    <xdr:to>
      <xdr:col>29</xdr:col>
      <xdr:colOff>177800</xdr:colOff>
      <xdr:row>35</xdr:row>
      <xdr:rowOff>104648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13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191025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58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18,990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326713</xdr:rowOff>
    </xdr:from>
    <xdr:to>
      <xdr:col>26</xdr:col>
      <xdr:colOff>101600</xdr:colOff>
      <xdr:row>35</xdr:row>
      <xdr:rowOff>85413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94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95590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63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19,579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320377</xdr:rowOff>
    </xdr:from>
    <xdr:to>
      <xdr:col>22</xdr:col>
      <xdr:colOff>165100</xdr:colOff>
      <xdr:row>35</xdr:row>
      <xdr:rowOff>79077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87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89254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5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19,773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333800</xdr:rowOff>
    </xdr:from>
    <xdr:to>
      <xdr:col>19</xdr:col>
      <xdr:colOff>38100</xdr:colOff>
      <xdr:row>35</xdr:row>
      <xdr:rowOff>92500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01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102676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70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19,362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233542</xdr:rowOff>
    </xdr:from>
    <xdr:to>
      <xdr:col>15</xdr:col>
      <xdr:colOff>101600</xdr:colOff>
      <xdr:row>34</xdr:row>
      <xdr:rowOff>335142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00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2419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6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22,432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61,149
60,384
48.98
30,600,157
30,215,391
384,231
13,615,320
28,254,398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171437</xdr:rowOff>
    </xdr:from>
    <xdr:to>
      <xdr:col>24</xdr:col>
      <xdr:colOff>62865</xdr:colOff>
      <xdr:row>38</xdr:row>
      <xdr:rowOff>152064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14937"/>
          <a:ext cx="1270" cy="135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155891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43,351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152064</xdr:rowOff>
    </xdr:from>
    <xdr:to>
      <xdr:col>24</xdr:col>
      <xdr:colOff>152400</xdr:colOff>
      <xdr:row>38</xdr:row>
      <xdr:rowOff>152064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7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118114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90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114,334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171437</xdr:rowOff>
    </xdr:from>
    <xdr:to>
      <xdr:col>24</xdr:col>
      <xdr:colOff>152400</xdr:colOff>
      <xdr:row>30</xdr:row>
      <xdr:rowOff>171437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1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146729</xdr:rowOff>
    </xdr:from>
    <xdr:to>
      <xdr:col>24</xdr:col>
      <xdr:colOff>63500</xdr:colOff>
      <xdr:row>37</xdr:row>
      <xdr:rowOff>24505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18929"/>
          <a:ext cx="838200" cy="4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86745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87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63868</xdr:rowOff>
    </xdr:from>
    <xdr:to>
      <xdr:col>24</xdr:col>
      <xdr:colOff>114300</xdr:colOff>
      <xdr:row>36</xdr:row>
      <xdr:rowOff>165468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145663</xdr:rowOff>
    </xdr:from>
    <xdr:to>
      <xdr:col>19</xdr:col>
      <xdr:colOff>177800</xdr:colOff>
      <xdr:row>37</xdr:row>
      <xdr:rowOff>24505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17863"/>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169786</xdr:rowOff>
    </xdr:from>
    <xdr:to>
      <xdr:col>20</xdr:col>
      <xdr:colOff>38100</xdr:colOff>
      <xdr:row>37</xdr:row>
      <xdr:rowOff>99936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91063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134290</xdr:rowOff>
    </xdr:from>
    <xdr:to>
      <xdr:col>15</xdr:col>
      <xdr:colOff>50800</xdr:colOff>
      <xdr:row>36</xdr:row>
      <xdr:rowOff>145663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06490"/>
          <a:ext cx="889000" cy="1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9938</xdr:rowOff>
    </xdr:from>
    <xdr:to>
      <xdr:col>15</xdr:col>
      <xdr:colOff>101600</xdr:colOff>
      <xdr:row>37</xdr:row>
      <xdr:rowOff>111538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102665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134290</xdr:rowOff>
    </xdr:from>
    <xdr:to>
      <xdr:col>10</xdr:col>
      <xdr:colOff>114300</xdr:colOff>
      <xdr:row>36</xdr:row>
      <xdr:rowOff>140900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06490"/>
          <a:ext cx="889000" cy="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6680</xdr:rowOff>
    </xdr:from>
    <xdr:to>
      <xdr:col>10</xdr:col>
      <xdr:colOff>165100</xdr:colOff>
      <xdr:row>37</xdr:row>
      <xdr:rowOff>108280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99407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170567</xdr:rowOff>
    </xdr:from>
    <xdr:to>
      <xdr:col>6</xdr:col>
      <xdr:colOff>38100</xdr:colOff>
      <xdr:row>37</xdr:row>
      <xdr:rowOff>100717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91844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95929</xdr:rowOff>
    </xdr:from>
    <xdr:to>
      <xdr:col>24</xdr:col>
      <xdr:colOff>114300</xdr:colOff>
      <xdr:row>37</xdr:row>
      <xdr:rowOff>26079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6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74356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4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61,631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145155</xdr:rowOff>
    </xdr:from>
    <xdr:to>
      <xdr:col>20</xdr:col>
      <xdr:colOff>38100</xdr:colOff>
      <xdr:row>37</xdr:row>
      <xdr:rowOff>75305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1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91832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9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59,047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94863</xdr:rowOff>
    </xdr:from>
    <xdr:to>
      <xdr:col>15</xdr:col>
      <xdr:colOff>101600</xdr:colOff>
      <xdr:row>37</xdr:row>
      <xdr:rowOff>25013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6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41540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4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61,687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83490</xdr:rowOff>
    </xdr:from>
    <xdr:to>
      <xdr:col>10</xdr:col>
      <xdr:colOff>165100</xdr:colOff>
      <xdr:row>37</xdr:row>
      <xdr:rowOff>13640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30167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3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62,284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90100</xdr:rowOff>
    </xdr:from>
    <xdr:to>
      <xdr:col>6</xdr:col>
      <xdr:colOff>38100</xdr:colOff>
      <xdr:row>37</xdr:row>
      <xdr:rowOff>20250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36777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3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61,937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77704</xdr:rowOff>
    </xdr:from>
    <xdr:to>
      <xdr:col>24</xdr:col>
      <xdr:colOff>62865</xdr:colOff>
      <xdr:row>58</xdr:row>
      <xdr:rowOff>16256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50204"/>
          <a:ext cx="1270" cy="1310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20083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45,400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16256</xdr:rowOff>
    </xdr:from>
    <xdr:to>
      <xdr:col>24</xdr:col>
      <xdr:colOff>152400</xdr:colOff>
      <xdr:row>58</xdr:row>
      <xdr:rowOff>16256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24381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2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77704</xdr:rowOff>
    </xdr:from>
    <xdr:to>
      <xdr:col>24</xdr:col>
      <xdr:colOff>152400</xdr:colOff>
      <xdr:row>50</xdr:row>
      <xdr:rowOff>77704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50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125367</xdr:rowOff>
    </xdr:from>
    <xdr:to>
      <xdr:col>24</xdr:col>
      <xdr:colOff>63500</xdr:colOff>
      <xdr:row>58</xdr:row>
      <xdr:rowOff>63508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98017"/>
          <a:ext cx="838200" cy="10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14050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43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162623</xdr:rowOff>
    </xdr:from>
    <xdr:to>
      <xdr:col>24</xdr:col>
      <xdr:colOff>114300</xdr:colOff>
      <xdr:row>56</xdr:row>
      <xdr:rowOff>92773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63508</xdr:rowOff>
    </xdr:from>
    <xdr:to>
      <xdr:col>19</xdr:col>
      <xdr:colOff>177800</xdr:colOff>
      <xdr:row>59</xdr:row>
      <xdr:rowOff>8461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10007608"/>
          <a:ext cx="889000" cy="11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101198</xdr:rowOff>
    </xdr:from>
    <xdr:to>
      <xdr:col>20</xdr:col>
      <xdr:colOff>38100</xdr:colOff>
      <xdr:row>57</xdr:row>
      <xdr:rowOff>31348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0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47875</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7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170493</xdr:rowOff>
    </xdr:from>
    <xdr:to>
      <xdr:col>15</xdr:col>
      <xdr:colOff>50800</xdr:colOff>
      <xdr:row>59</xdr:row>
      <xdr:rowOff>8461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10114593"/>
          <a:ext cx="8890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169459</xdr:rowOff>
    </xdr:from>
    <xdr:to>
      <xdr:col>15</xdr:col>
      <xdr:colOff>101600</xdr:colOff>
      <xdr:row>57</xdr:row>
      <xdr:rowOff>99609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7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116136</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54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154033</xdr:rowOff>
    </xdr:from>
    <xdr:to>
      <xdr:col>10</xdr:col>
      <xdr:colOff>114300</xdr:colOff>
      <xdr:row>58</xdr:row>
      <xdr:rowOff>170493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10098133"/>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22469</xdr:rowOff>
    </xdr:from>
    <xdr:to>
      <xdr:col>10</xdr:col>
      <xdr:colOff>165100</xdr:colOff>
      <xdr:row>57</xdr:row>
      <xdr:rowOff>124069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9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140596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7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25395</xdr:rowOff>
    </xdr:from>
    <xdr:to>
      <xdr:col>6</xdr:col>
      <xdr:colOff>38100</xdr:colOff>
      <xdr:row>57</xdr:row>
      <xdr:rowOff>126995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9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143522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57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74567</xdr:rowOff>
    </xdr:from>
    <xdr:to>
      <xdr:col>24</xdr:col>
      <xdr:colOff>114300</xdr:colOff>
      <xdr:row>58</xdr:row>
      <xdr:rowOff>4717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4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160944</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6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48,127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12708</xdr:rowOff>
    </xdr:from>
    <xdr:to>
      <xdr:col>20</xdr:col>
      <xdr:colOff>38100</xdr:colOff>
      <xdr:row>58</xdr:row>
      <xdr:rowOff>114308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5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105435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04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129111</xdr:rowOff>
    </xdr:from>
    <xdr:to>
      <xdr:col>15</xdr:col>
      <xdr:colOff>101600</xdr:colOff>
      <xdr:row>59</xdr:row>
      <xdr:rowOff>59261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07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50388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16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38,241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119693</xdr:rowOff>
    </xdr:from>
    <xdr:to>
      <xdr:col>10</xdr:col>
      <xdr:colOff>165100</xdr:colOff>
      <xdr:row>59</xdr:row>
      <xdr:rowOff>49843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6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40970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15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38,653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103233</xdr:rowOff>
    </xdr:from>
    <xdr:to>
      <xdr:col>6</xdr:col>
      <xdr:colOff>38100</xdr:colOff>
      <xdr:row>59</xdr:row>
      <xdr:rowOff>33383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4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24510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14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39,373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42088</xdr:rowOff>
    </xdr:from>
    <xdr:to>
      <xdr:col>24</xdr:col>
      <xdr:colOff>62865</xdr:colOff>
      <xdr:row>78</xdr:row>
      <xdr:rowOff>124338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588"/>
          <a:ext cx="1270" cy="1453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124338</xdr:rowOff>
    </xdr:from>
    <xdr:to>
      <xdr:col>24</xdr:col>
      <xdr:colOff>152400</xdr:colOff>
      <xdr:row>78</xdr:row>
      <xdr:rowOff>124338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160215</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32,135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42088</xdr:rowOff>
    </xdr:from>
    <xdr:to>
      <xdr:col>24</xdr:col>
      <xdr:colOff>152400</xdr:colOff>
      <xdr:row>70</xdr:row>
      <xdr:rowOff>42088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22885</xdr:rowOff>
    </xdr:from>
    <xdr:to>
      <xdr:col>24</xdr:col>
      <xdr:colOff>63500</xdr:colOff>
      <xdr:row>78</xdr:row>
      <xdr:rowOff>30476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95985"/>
          <a:ext cx="838200" cy="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80870</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11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57993</xdr:rowOff>
    </xdr:from>
    <xdr:to>
      <xdr:col>24</xdr:col>
      <xdr:colOff>114300</xdr:colOff>
      <xdr:row>77</xdr:row>
      <xdr:rowOff>159593</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5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30476</xdr:rowOff>
    </xdr:from>
    <xdr:to>
      <xdr:col>19</xdr:col>
      <xdr:colOff>177800</xdr:colOff>
      <xdr:row>78</xdr:row>
      <xdr:rowOff>33950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03576"/>
          <a:ext cx="8890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91232</xdr:rowOff>
    </xdr:from>
    <xdr:to>
      <xdr:col>20</xdr:col>
      <xdr:colOff>38100</xdr:colOff>
      <xdr:row>78</xdr:row>
      <xdr:rowOff>21382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37909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6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33950</xdr:rowOff>
    </xdr:from>
    <xdr:to>
      <xdr:col>15</xdr:col>
      <xdr:colOff>50800</xdr:colOff>
      <xdr:row>78</xdr:row>
      <xdr:rowOff>36373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07050"/>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90043</xdr:rowOff>
    </xdr:from>
    <xdr:to>
      <xdr:col>15</xdr:col>
      <xdr:colOff>101600</xdr:colOff>
      <xdr:row>78</xdr:row>
      <xdr:rowOff>20193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36720</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36373</xdr:rowOff>
    </xdr:from>
    <xdr:to>
      <xdr:col>10</xdr:col>
      <xdr:colOff>114300</xdr:colOff>
      <xdr:row>78</xdr:row>
      <xdr:rowOff>49220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09473"/>
          <a:ext cx="889000" cy="1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83733</xdr:rowOff>
    </xdr:from>
    <xdr:to>
      <xdr:col>10</xdr:col>
      <xdr:colOff>165100</xdr:colOff>
      <xdr:row>78</xdr:row>
      <xdr:rowOff>13883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30410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98365</xdr:rowOff>
    </xdr:from>
    <xdr:to>
      <xdr:col>6</xdr:col>
      <xdr:colOff>38100</xdr:colOff>
      <xdr:row>78</xdr:row>
      <xdr:rowOff>28515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45042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143535</xdr:rowOff>
    </xdr:from>
    <xdr:to>
      <xdr:col>24</xdr:col>
      <xdr:colOff>114300</xdr:colOff>
      <xdr:row>78</xdr:row>
      <xdr:rowOff>73685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4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58462</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2,555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151126</xdr:rowOff>
    </xdr:from>
    <xdr:to>
      <xdr:col>20</xdr:col>
      <xdr:colOff>38100</xdr:colOff>
      <xdr:row>78</xdr:row>
      <xdr:rowOff>81276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5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72403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4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154600</xdr:rowOff>
    </xdr:from>
    <xdr:to>
      <xdr:col>15</xdr:col>
      <xdr:colOff>101600</xdr:colOff>
      <xdr:row>78</xdr:row>
      <xdr:rowOff>84750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75877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157023</xdr:rowOff>
    </xdr:from>
    <xdr:to>
      <xdr:col>10</xdr:col>
      <xdr:colOff>165100</xdr:colOff>
      <xdr:row>78</xdr:row>
      <xdr:rowOff>87173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5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78300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51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169870</xdr:rowOff>
    </xdr:from>
    <xdr:to>
      <xdr:col>6</xdr:col>
      <xdr:colOff>38100</xdr:colOff>
      <xdr:row>78</xdr:row>
      <xdr:rowOff>100020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7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91147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6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141390</xdr:rowOff>
    </xdr:from>
    <xdr:to>
      <xdr:col>24</xdr:col>
      <xdr:colOff>62865</xdr:colOff>
      <xdr:row>98</xdr:row>
      <xdr:rowOff>150064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71890"/>
          <a:ext cx="1270" cy="1380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153891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5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65,184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150064</xdr:rowOff>
    </xdr:from>
    <xdr:to>
      <xdr:col>24</xdr:col>
      <xdr:colOff>152400</xdr:colOff>
      <xdr:row>98</xdr:row>
      <xdr:rowOff>150064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5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88067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4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173,867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141390</xdr:rowOff>
    </xdr:from>
    <xdr:to>
      <xdr:col>24</xdr:col>
      <xdr:colOff>152400</xdr:colOff>
      <xdr:row>90</xdr:row>
      <xdr:rowOff>141390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71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47346</xdr:rowOff>
    </xdr:from>
    <xdr:to>
      <xdr:col>24</xdr:col>
      <xdr:colOff>63500</xdr:colOff>
      <xdr:row>95</xdr:row>
      <xdr:rowOff>110173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335096"/>
          <a:ext cx="838200" cy="6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142842</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30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164415</xdr:rowOff>
    </xdr:from>
    <xdr:to>
      <xdr:col>24</xdr:col>
      <xdr:colOff>114300</xdr:colOff>
      <xdr:row>96</xdr:row>
      <xdr:rowOff>94565</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5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110173</xdr:rowOff>
    </xdr:from>
    <xdr:to>
      <xdr:col>19</xdr:col>
      <xdr:colOff>177800</xdr:colOff>
      <xdr:row>95</xdr:row>
      <xdr:rowOff>170205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397923"/>
          <a:ext cx="889000" cy="6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52236</xdr:rowOff>
    </xdr:from>
    <xdr:to>
      <xdr:col>20</xdr:col>
      <xdr:colOff>38100</xdr:colOff>
      <xdr:row>96</xdr:row>
      <xdr:rowOff>153836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144963</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60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140182</xdr:rowOff>
    </xdr:from>
    <xdr:to>
      <xdr:col>15</xdr:col>
      <xdr:colOff>50800</xdr:colOff>
      <xdr:row>95</xdr:row>
      <xdr:rowOff>170205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019300" y="16427932"/>
          <a:ext cx="889000" cy="3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114985</xdr:rowOff>
    </xdr:from>
    <xdr:to>
      <xdr:col>15</xdr:col>
      <xdr:colOff>101600</xdr:colOff>
      <xdr:row>97</xdr:row>
      <xdr:rowOff>45135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36262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66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140182</xdr:rowOff>
    </xdr:from>
    <xdr:to>
      <xdr:col>10</xdr:col>
      <xdr:colOff>114300</xdr:colOff>
      <xdr:row>96</xdr:row>
      <xdr:rowOff>51143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427932"/>
          <a:ext cx="889000" cy="8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112674</xdr:rowOff>
    </xdr:from>
    <xdr:to>
      <xdr:col>10</xdr:col>
      <xdr:colOff>165100</xdr:colOff>
      <xdr:row>97</xdr:row>
      <xdr:rowOff>42824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33951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6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142570</xdr:rowOff>
    </xdr:from>
    <xdr:to>
      <xdr:col>6</xdr:col>
      <xdr:colOff>38100</xdr:colOff>
      <xdr:row>97</xdr:row>
      <xdr:rowOff>72720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63847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69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167996</xdr:rowOff>
    </xdr:from>
    <xdr:to>
      <xdr:col>24</xdr:col>
      <xdr:colOff>114300</xdr:colOff>
      <xdr:row>95</xdr:row>
      <xdr:rowOff>98146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28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19423</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13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113,772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59373</xdr:rowOff>
    </xdr:from>
    <xdr:to>
      <xdr:col>20</xdr:col>
      <xdr:colOff>38100</xdr:colOff>
      <xdr:row>95</xdr:row>
      <xdr:rowOff>160973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34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6050</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122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108,825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119405</xdr:rowOff>
    </xdr:from>
    <xdr:to>
      <xdr:col>15</xdr:col>
      <xdr:colOff>101600</xdr:colOff>
      <xdr:row>96</xdr:row>
      <xdr:rowOff>49555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0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66082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182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104,098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89382</xdr:rowOff>
    </xdr:from>
    <xdr:to>
      <xdr:col>10</xdr:col>
      <xdr:colOff>165100</xdr:colOff>
      <xdr:row>96</xdr:row>
      <xdr:rowOff>19532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37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36059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152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106,462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343</xdr:rowOff>
    </xdr:from>
    <xdr:to>
      <xdr:col>6</xdr:col>
      <xdr:colOff>38100</xdr:colOff>
      <xdr:row>96</xdr:row>
      <xdr:rowOff>101943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45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118470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23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99,973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52974</xdr:rowOff>
    </xdr:from>
    <xdr:to>
      <xdr:col>54</xdr:col>
      <xdr:colOff>189865</xdr:colOff>
      <xdr:row>35</xdr:row>
      <xdr:rowOff>123707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39374"/>
          <a:ext cx="1270" cy="585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127534</xdr:rowOff>
    </xdr:from>
    <xdr:ext cx="599010"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12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115,998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123707</xdr:rowOff>
    </xdr:from>
    <xdr:to>
      <xdr:col>55</xdr:col>
      <xdr:colOff>88900</xdr:colOff>
      <xdr:row>35</xdr:row>
      <xdr:rowOff>123707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12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171101</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31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243,969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52974</xdr:rowOff>
    </xdr:from>
    <xdr:to>
      <xdr:col>55</xdr:col>
      <xdr:colOff>88900</xdr:colOff>
      <xdr:row>32</xdr:row>
      <xdr:rowOff>52974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3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92640</xdr:rowOff>
    </xdr:from>
    <xdr:to>
      <xdr:col>55</xdr:col>
      <xdr:colOff>0</xdr:colOff>
      <xdr:row>37</xdr:row>
      <xdr:rowOff>151432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5921940"/>
          <a:ext cx="838200" cy="57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46479</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58757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68052</xdr:rowOff>
    </xdr:from>
    <xdr:to>
      <xdr:col>55</xdr:col>
      <xdr:colOff>50800</xdr:colOff>
      <xdr:row>34</xdr:row>
      <xdr:rowOff>169652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589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151432</xdr:rowOff>
    </xdr:from>
    <xdr:to>
      <xdr:col>50</xdr:col>
      <xdr:colOff>114300</xdr:colOff>
      <xdr:row>37</xdr:row>
      <xdr:rowOff>153745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6495082"/>
          <a:ext cx="889000" cy="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58743</xdr:rowOff>
    </xdr:from>
    <xdr:to>
      <xdr:col>50</xdr:col>
      <xdr:colOff>165100</xdr:colOff>
      <xdr:row>37</xdr:row>
      <xdr:rowOff>160343</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4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5420</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1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149516</xdr:rowOff>
    </xdr:from>
    <xdr:to>
      <xdr:col>45</xdr:col>
      <xdr:colOff>177800</xdr:colOff>
      <xdr:row>37</xdr:row>
      <xdr:rowOff>153745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6493166"/>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77310</xdr:rowOff>
    </xdr:from>
    <xdr:to>
      <xdr:col>46</xdr:col>
      <xdr:colOff>38100</xdr:colOff>
      <xdr:row>38</xdr:row>
      <xdr:rowOff>7460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4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23987</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19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149516</xdr:rowOff>
    </xdr:from>
    <xdr:to>
      <xdr:col>41</xdr:col>
      <xdr:colOff>50800</xdr:colOff>
      <xdr:row>37</xdr:row>
      <xdr:rowOff>163337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6493166"/>
          <a:ext cx="889000" cy="1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80748</xdr:rowOff>
    </xdr:from>
    <xdr:to>
      <xdr:col>41</xdr:col>
      <xdr:colOff>101600</xdr:colOff>
      <xdr:row>38</xdr:row>
      <xdr:rowOff>10899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4243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27425</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619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85764</xdr:rowOff>
    </xdr:from>
    <xdr:to>
      <xdr:col>36</xdr:col>
      <xdr:colOff>165100</xdr:colOff>
      <xdr:row>38</xdr:row>
      <xdr:rowOff>15914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42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32441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20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41840</xdr:rowOff>
    </xdr:from>
    <xdr:to>
      <xdr:col>55</xdr:col>
      <xdr:colOff>50800</xdr:colOff>
      <xdr:row>34</xdr:row>
      <xdr:rowOff>143440</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87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64717</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722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160,293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100632</xdr:rowOff>
    </xdr:from>
    <xdr:to>
      <xdr:col>50</xdr:col>
      <xdr:colOff>165100</xdr:colOff>
      <xdr:row>38</xdr:row>
      <xdr:rowOff>30782</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44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21909</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53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102945</xdr:rowOff>
    </xdr:from>
    <xdr:to>
      <xdr:col>46</xdr:col>
      <xdr:colOff>38100</xdr:colOff>
      <xdr:row>38</xdr:row>
      <xdr:rowOff>33096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4465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24222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653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34,428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98716</xdr:rowOff>
    </xdr:from>
    <xdr:to>
      <xdr:col>41</xdr:col>
      <xdr:colOff>101600</xdr:colOff>
      <xdr:row>38</xdr:row>
      <xdr:rowOff>28866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44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19993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53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35,353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112537</xdr:rowOff>
    </xdr:from>
    <xdr:to>
      <xdr:col>36</xdr:col>
      <xdr:colOff>165100</xdr:colOff>
      <xdr:row>38</xdr:row>
      <xdr:rowOff>42687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45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33814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54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32,330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135610</xdr:rowOff>
    </xdr:from>
    <xdr:to>
      <xdr:col>54</xdr:col>
      <xdr:colOff>189865</xdr:colOff>
      <xdr:row>58</xdr:row>
      <xdr:rowOff>78537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536660"/>
          <a:ext cx="1270" cy="1485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82364</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2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10,816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78537</xdr:rowOff>
    </xdr:from>
    <xdr:to>
      <xdr:col>55</xdr:col>
      <xdr:colOff>88900</xdr:colOff>
      <xdr:row>58</xdr:row>
      <xdr:rowOff>78537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22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82287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31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127,822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135610</xdr:rowOff>
    </xdr:from>
    <xdr:to>
      <xdr:col>55</xdr:col>
      <xdr:colOff>88900</xdr:colOff>
      <xdr:row>49</xdr:row>
      <xdr:rowOff>135610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53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128880</xdr:rowOff>
    </xdr:from>
    <xdr:to>
      <xdr:col>55</xdr:col>
      <xdr:colOff>0</xdr:colOff>
      <xdr:row>58</xdr:row>
      <xdr:rowOff>67449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901530"/>
          <a:ext cx="838200" cy="11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124693</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382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101816</xdr:rowOff>
    </xdr:from>
    <xdr:to>
      <xdr:col>55</xdr:col>
      <xdr:colOff>50800</xdr:colOff>
      <xdr:row>56</xdr:row>
      <xdr:rowOff>31966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142887</xdr:rowOff>
    </xdr:from>
    <xdr:to>
      <xdr:col>50</xdr:col>
      <xdr:colOff>114300</xdr:colOff>
      <xdr:row>57</xdr:row>
      <xdr:rowOff>128880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401187"/>
          <a:ext cx="889000" cy="50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100482</xdr:rowOff>
    </xdr:from>
    <xdr:to>
      <xdr:col>50</xdr:col>
      <xdr:colOff>165100</xdr:colOff>
      <xdr:row>56</xdr:row>
      <xdr:rowOff>30632</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47159</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142887</xdr:rowOff>
    </xdr:from>
    <xdr:to>
      <xdr:col>45</xdr:col>
      <xdr:colOff>177800</xdr:colOff>
      <xdr:row>56</xdr:row>
      <xdr:rowOff>117793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401187"/>
          <a:ext cx="889000" cy="31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146888</xdr:rowOff>
    </xdr:from>
    <xdr:to>
      <xdr:col>46</xdr:col>
      <xdr:colOff>38100</xdr:colOff>
      <xdr:row>56</xdr:row>
      <xdr:rowOff>77038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7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68165</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66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117793</xdr:rowOff>
    </xdr:from>
    <xdr:to>
      <xdr:col>41</xdr:col>
      <xdr:colOff>50800</xdr:colOff>
      <xdr:row>58</xdr:row>
      <xdr:rowOff>14669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718993"/>
          <a:ext cx="889000" cy="2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72136</xdr:rowOff>
    </xdr:from>
    <xdr:to>
      <xdr:col>41</xdr:col>
      <xdr:colOff>101600</xdr:colOff>
      <xdr:row>56</xdr:row>
      <xdr:rowOff>2286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5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18813</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27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114249</xdr:rowOff>
    </xdr:from>
    <xdr:to>
      <xdr:col>36</xdr:col>
      <xdr:colOff>165100</xdr:colOff>
      <xdr:row>56</xdr:row>
      <xdr:rowOff>44399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54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60926</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31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16649</xdr:rowOff>
    </xdr:from>
    <xdr:to>
      <xdr:col>55</xdr:col>
      <xdr:colOff>50800</xdr:colOff>
      <xdr:row>58</xdr:row>
      <xdr:rowOff>118249</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96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103026</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87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11,689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78080</xdr:rowOff>
    </xdr:from>
    <xdr:to>
      <xdr:col>50</xdr:col>
      <xdr:colOff>165100</xdr:colOff>
      <xdr:row>58</xdr:row>
      <xdr:rowOff>8230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85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170807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94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20,352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92087</xdr:rowOff>
    </xdr:from>
    <xdr:to>
      <xdr:col>46</xdr:col>
      <xdr:colOff>38100</xdr:colOff>
      <xdr:row>55</xdr:row>
      <xdr:rowOff>22237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35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38764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12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59,749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66993</xdr:rowOff>
    </xdr:from>
    <xdr:to>
      <xdr:col>41</xdr:col>
      <xdr:colOff>101600</xdr:colOff>
      <xdr:row>56</xdr:row>
      <xdr:rowOff>168593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66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159720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76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34,725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135319</xdr:rowOff>
    </xdr:from>
    <xdr:to>
      <xdr:col>36</xdr:col>
      <xdr:colOff>165100</xdr:colOff>
      <xdr:row>58</xdr:row>
      <xdr:rowOff>65469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90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56596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1000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15,845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45555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18505"/>
          <a:ext cx="1270" cy="137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163682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9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71,942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45555</xdr:rowOff>
    </xdr:from>
    <xdr:to>
      <xdr:col>55</xdr:col>
      <xdr:colOff>88900</xdr:colOff>
      <xdr:row>71</xdr:row>
      <xdr:rowOff>45555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32792</xdr:rowOff>
    </xdr:from>
    <xdr:to>
      <xdr:col>55</xdr:col>
      <xdr:colOff>0</xdr:colOff>
      <xdr:row>79</xdr:row>
      <xdr:rowOff>39421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405892"/>
          <a:ext cx="838200" cy="17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152849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83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129972</xdr:rowOff>
    </xdr:from>
    <xdr:to>
      <xdr:col>55</xdr:col>
      <xdr:colOff>50800</xdr:colOff>
      <xdr:row>78</xdr:row>
      <xdr:rowOff>60122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32792</xdr:rowOff>
    </xdr:from>
    <xdr:to>
      <xdr:col>50</xdr:col>
      <xdr:colOff>114300</xdr:colOff>
      <xdr:row>79</xdr:row>
      <xdr:rowOff>30944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405892"/>
          <a:ext cx="889000" cy="16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77146</xdr:rowOff>
    </xdr:from>
    <xdr:to>
      <xdr:col>50</xdr:col>
      <xdr:colOff>165100</xdr:colOff>
      <xdr:row>78</xdr:row>
      <xdr:rowOff>7296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23823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134232</xdr:rowOff>
    </xdr:from>
    <xdr:to>
      <xdr:col>45</xdr:col>
      <xdr:colOff>177800</xdr:colOff>
      <xdr:row>79</xdr:row>
      <xdr:rowOff>30944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164432"/>
          <a:ext cx="889000" cy="41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104978</xdr:rowOff>
    </xdr:from>
    <xdr:to>
      <xdr:col>46</xdr:col>
      <xdr:colOff>38100</xdr:colOff>
      <xdr:row>78</xdr:row>
      <xdr:rowOff>35128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51655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0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134232</xdr:rowOff>
    </xdr:from>
    <xdr:to>
      <xdr:col>41</xdr:col>
      <xdr:colOff>50800</xdr:colOff>
      <xdr:row>78</xdr:row>
      <xdr:rowOff>96038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164432"/>
          <a:ext cx="889000" cy="30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90024</xdr:rowOff>
    </xdr:from>
    <xdr:to>
      <xdr:col>41</xdr:col>
      <xdr:colOff>101600</xdr:colOff>
      <xdr:row>78</xdr:row>
      <xdr:rowOff>20174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11301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38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78290</xdr:rowOff>
    </xdr:from>
    <xdr:to>
      <xdr:col>36</xdr:col>
      <xdr:colOff>165100</xdr:colOff>
      <xdr:row>78</xdr:row>
      <xdr:rowOff>8440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2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24967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05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160071</xdr:rowOff>
    </xdr:from>
    <xdr:to>
      <xdr:col>55</xdr:col>
      <xdr:colOff>50800</xdr:colOff>
      <xdr:row>79</xdr:row>
      <xdr:rowOff>90221</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53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74998</xdr:rowOff>
    </xdr:from>
    <xdr:ext cx="378565"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48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153442</xdr:rowOff>
    </xdr:from>
    <xdr:to>
      <xdr:col>50</xdr:col>
      <xdr:colOff>165100</xdr:colOff>
      <xdr:row>78</xdr:row>
      <xdr:rowOff>83592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5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74719</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44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151594</xdr:rowOff>
    </xdr:from>
    <xdr:to>
      <xdr:col>46</xdr:col>
      <xdr:colOff>38100</xdr:colOff>
      <xdr:row>79</xdr:row>
      <xdr:rowOff>81744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52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72871</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61017" y="13617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83432</xdr:rowOff>
    </xdr:from>
    <xdr:to>
      <xdr:col>41</xdr:col>
      <xdr:colOff>101600</xdr:colOff>
      <xdr:row>77</xdr:row>
      <xdr:rowOff>13582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11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30110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88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22,287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45238</xdr:rowOff>
    </xdr:from>
    <xdr:to>
      <xdr:col>36</xdr:col>
      <xdr:colOff>165100</xdr:colOff>
      <xdr:row>78</xdr:row>
      <xdr:rowOff>146838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1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137965</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51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101778</xdr:rowOff>
    </xdr:from>
    <xdr:to>
      <xdr:col>54</xdr:col>
      <xdr:colOff>189865</xdr:colOff>
      <xdr:row>99</xdr:row>
      <xdr:rowOff>14136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703728"/>
          <a:ext cx="1270" cy="1283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17963</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9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14136</xdr:rowOff>
    </xdr:from>
    <xdr:to>
      <xdr:col>55</xdr:col>
      <xdr:colOff>88900</xdr:colOff>
      <xdr:row>99</xdr:row>
      <xdr:rowOff>14136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8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48455</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47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103,486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101778</xdr:rowOff>
    </xdr:from>
    <xdr:to>
      <xdr:col>55</xdr:col>
      <xdr:colOff>88900</xdr:colOff>
      <xdr:row>91</xdr:row>
      <xdr:rowOff>101778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70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82741</xdr:rowOff>
    </xdr:from>
    <xdr:to>
      <xdr:col>55</xdr:col>
      <xdr:colOff>0</xdr:colOff>
      <xdr:row>98</xdr:row>
      <xdr:rowOff>93650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884841"/>
          <a:ext cx="838200" cy="1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23310</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82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433</xdr:rowOff>
    </xdr:from>
    <xdr:to>
      <xdr:col>55</xdr:col>
      <xdr:colOff>50800</xdr:colOff>
      <xdr:row>97</xdr:row>
      <xdr:rowOff>102033</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30925</xdr:rowOff>
    </xdr:from>
    <xdr:to>
      <xdr:col>50</xdr:col>
      <xdr:colOff>114300</xdr:colOff>
      <xdr:row>98</xdr:row>
      <xdr:rowOff>93650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318675"/>
          <a:ext cx="889000" cy="57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35153</xdr:rowOff>
    </xdr:from>
    <xdr:to>
      <xdr:col>50</xdr:col>
      <xdr:colOff>165100</xdr:colOff>
      <xdr:row>97</xdr:row>
      <xdr:rowOff>136753</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153280</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30925</xdr:rowOff>
    </xdr:from>
    <xdr:to>
      <xdr:col>45</xdr:col>
      <xdr:colOff>177800</xdr:colOff>
      <xdr:row>98</xdr:row>
      <xdr:rowOff>108992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318675"/>
          <a:ext cx="889000" cy="59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60007</xdr:rowOff>
    </xdr:from>
    <xdr:to>
      <xdr:col>46</xdr:col>
      <xdr:colOff>38100</xdr:colOff>
      <xdr:row>97</xdr:row>
      <xdr:rowOff>161607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152734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78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108992</xdr:rowOff>
    </xdr:from>
    <xdr:to>
      <xdr:col>41</xdr:col>
      <xdr:colOff>50800</xdr:colOff>
      <xdr:row>98</xdr:row>
      <xdr:rowOff>126340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911092"/>
          <a:ext cx="889000" cy="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11151</xdr:rowOff>
    </xdr:from>
    <xdr:to>
      <xdr:col>41</xdr:col>
      <xdr:colOff>101600</xdr:colOff>
      <xdr:row>97</xdr:row>
      <xdr:rowOff>112751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4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129278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41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49504</xdr:rowOff>
    </xdr:from>
    <xdr:to>
      <xdr:col>36</xdr:col>
      <xdr:colOff>165100</xdr:colOff>
      <xdr:row>97</xdr:row>
      <xdr:rowOff>151104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8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167631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5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31941</xdr:rowOff>
    </xdr:from>
    <xdr:to>
      <xdr:col>55</xdr:col>
      <xdr:colOff>50800</xdr:colOff>
      <xdr:row>98</xdr:row>
      <xdr:rowOff>133541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83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118318</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74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10,485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42850</xdr:rowOff>
    </xdr:from>
    <xdr:to>
      <xdr:col>50</xdr:col>
      <xdr:colOff>165100</xdr:colOff>
      <xdr:row>98</xdr:row>
      <xdr:rowOff>144450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84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135577</xdr:rowOff>
    </xdr:from>
    <xdr:ext cx="469744"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04428" y="1693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151575</xdr:rowOff>
    </xdr:from>
    <xdr:to>
      <xdr:col>46</xdr:col>
      <xdr:colOff>38100</xdr:colOff>
      <xdr:row>95</xdr:row>
      <xdr:rowOff>81725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26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98252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04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55,065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58192</xdr:rowOff>
    </xdr:from>
    <xdr:to>
      <xdr:col>41</xdr:col>
      <xdr:colOff>101600</xdr:colOff>
      <xdr:row>98</xdr:row>
      <xdr:rowOff>159792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86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150919</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26428" y="1695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8,418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75540</xdr:rowOff>
    </xdr:from>
    <xdr:to>
      <xdr:col>36</xdr:col>
      <xdr:colOff>165100</xdr:colOff>
      <xdr:row>99</xdr:row>
      <xdr:rowOff>5690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87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168267</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37428" y="1697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7,052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37744</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52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155871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2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20,784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37744</xdr:rowOff>
    </xdr:from>
    <xdr:to>
      <xdr:col>86</xdr:col>
      <xdr:colOff>25400</xdr:colOff>
      <xdr:row>31</xdr:row>
      <xdr:rowOff>37744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5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121641</xdr:rowOff>
    </xdr:from>
    <xdr:to>
      <xdr:col>85</xdr:col>
      <xdr:colOff>127000</xdr:colOff>
      <xdr:row>38</xdr:row>
      <xdr:rowOff>21685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465291"/>
          <a:ext cx="838200" cy="7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112120</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843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89243</xdr:rowOff>
    </xdr:from>
    <xdr:to>
      <xdr:col>85</xdr:col>
      <xdr:colOff>177800</xdr:colOff>
      <xdr:row>38</xdr:row>
      <xdr:rowOff>19393</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49917</xdr:rowOff>
    </xdr:from>
    <xdr:to>
      <xdr:col>81</xdr:col>
      <xdr:colOff>50800</xdr:colOff>
      <xdr:row>37</xdr:row>
      <xdr:rowOff>121641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393567"/>
          <a:ext cx="889000" cy="7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72327</xdr:rowOff>
    </xdr:from>
    <xdr:to>
      <xdr:col>81</xdr:col>
      <xdr:colOff>101600</xdr:colOff>
      <xdr:row>38</xdr:row>
      <xdr:rowOff>2477</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1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165054</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50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49917</xdr:rowOff>
    </xdr:from>
    <xdr:to>
      <xdr:col>76</xdr:col>
      <xdr:colOff>114300</xdr:colOff>
      <xdr:row>38</xdr:row>
      <xdr:rowOff>15913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393567"/>
          <a:ext cx="889000" cy="13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51352</xdr:rowOff>
    </xdr:from>
    <xdr:to>
      <xdr:col>76</xdr:col>
      <xdr:colOff>165100</xdr:colOff>
      <xdr:row>37</xdr:row>
      <xdr:rowOff>152952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3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144080</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48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114954</xdr:rowOff>
    </xdr:from>
    <xdr:to>
      <xdr:col>71</xdr:col>
      <xdr:colOff>177800</xdr:colOff>
      <xdr:row>38</xdr:row>
      <xdr:rowOff>15913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458604"/>
          <a:ext cx="889000" cy="7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111189</xdr:rowOff>
    </xdr:from>
    <xdr:to>
      <xdr:col>72</xdr:col>
      <xdr:colOff>38100</xdr:colOff>
      <xdr:row>38</xdr:row>
      <xdr:rowOff>41339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57866</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230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121761</xdr:rowOff>
    </xdr:from>
    <xdr:to>
      <xdr:col>67</xdr:col>
      <xdr:colOff>101600</xdr:colOff>
      <xdr:row>38</xdr:row>
      <xdr:rowOff>51912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654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43039</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5017" y="6558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142335</xdr:rowOff>
    </xdr:from>
    <xdr:to>
      <xdr:col>85</xdr:col>
      <xdr:colOff>177800</xdr:colOff>
      <xdr:row>38</xdr:row>
      <xdr:rowOff>72485</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8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67670</xdr:rowOff>
    </xdr:from>
    <xdr:ext cx="313932"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113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70841</xdr:rowOff>
    </xdr:from>
    <xdr:to>
      <xdr:col>81</xdr:col>
      <xdr:colOff>101600</xdr:colOff>
      <xdr:row>38</xdr:row>
      <xdr:rowOff>991</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1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17518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189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170567</xdr:rowOff>
    </xdr:from>
    <xdr:to>
      <xdr:col>76</xdr:col>
      <xdr:colOff>165100</xdr:colOff>
      <xdr:row>37</xdr:row>
      <xdr:rowOff>100717</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34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117244</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11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136563</xdr:rowOff>
    </xdr:from>
    <xdr:to>
      <xdr:col>72</xdr:col>
      <xdr:colOff>38100</xdr:colOff>
      <xdr:row>38</xdr:row>
      <xdr:rowOff>66713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8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57840</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572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64154</xdr:rowOff>
    </xdr:from>
    <xdr:to>
      <xdr:col>67</xdr:col>
      <xdr:colOff>101600</xdr:colOff>
      <xdr:row>37</xdr:row>
      <xdr:rowOff>165754</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0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10831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18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139406</xdr:rowOff>
    </xdr:from>
    <xdr:to>
      <xdr:col>85</xdr:col>
      <xdr:colOff>126364</xdr:colOff>
      <xdr:row>78</xdr:row>
      <xdr:rowOff>124383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1969456"/>
          <a:ext cx="1269" cy="152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128210</xdr:rowOff>
    </xdr:from>
    <xdr:ext cx="469744"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8,938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124383</xdr:rowOff>
    </xdr:from>
    <xdr:to>
      <xdr:col>86</xdr:col>
      <xdr:colOff>25400</xdr:colOff>
      <xdr:row>78</xdr:row>
      <xdr:rowOff>124383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4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86083</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74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102,518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139406</xdr:rowOff>
    </xdr:from>
    <xdr:to>
      <xdr:col>86</xdr:col>
      <xdr:colOff>25400</xdr:colOff>
      <xdr:row>69</xdr:row>
      <xdr:rowOff>139406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196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108104</xdr:rowOff>
    </xdr:from>
    <xdr:to>
      <xdr:col>85</xdr:col>
      <xdr:colOff>127000</xdr:colOff>
      <xdr:row>75</xdr:row>
      <xdr:rowOff>109280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5481300" y="12966854"/>
          <a:ext cx="838200" cy="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122827</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981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144400</xdr:rowOff>
    </xdr:from>
    <xdr:to>
      <xdr:col>85</xdr:col>
      <xdr:colOff>177800</xdr:colOff>
      <xdr:row>76</xdr:row>
      <xdr:rowOff>74550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00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90339</xdr:rowOff>
    </xdr:from>
    <xdr:to>
      <xdr:col>81</xdr:col>
      <xdr:colOff>50800</xdr:colOff>
      <xdr:row>75</xdr:row>
      <xdr:rowOff>108104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592300" y="12949089"/>
          <a:ext cx="889000" cy="1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156468</xdr:rowOff>
    </xdr:from>
    <xdr:to>
      <xdr:col>81</xdr:col>
      <xdr:colOff>101600</xdr:colOff>
      <xdr:row>76</xdr:row>
      <xdr:rowOff>86618</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01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77745</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310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90339</xdr:rowOff>
    </xdr:from>
    <xdr:to>
      <xdr:col>76</xdr:col>
      <xdr:colOff>114300</xdr:colOff>
      <xdr:row>75</xdr:row>
      <xdr:rowOff>93474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2949089"/>
          <a:ext cx="889000" cy="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163570</xdr:rowOff>
    </xdr:from>
    <xdr:to>
      <xdr:col>76</xdr:col>
      <xdr:colOff>165100</xdr:colOff>
      <xdr:row>76</xdr:row>
      <xdr:rowOff>93720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84847</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311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35703</xdr:rowOff>
    </xdr:from>
    <xdr:to>
      <xdr:col>71</xdr:col>
      <xdr:colOff>177800</xdr:colOff>
      <xdr:row>75</xdr:row>
      <xdr:rowOff>93474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814300" y="12894453"/>
          <a:ext cx="889000" cy="5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141952</xdr:rowOff>
    </xdr:from>
    <xdr:to>
      <xdr:col>72</xdr:col>
      <xdr:colOff>38100</xdr:colOff>
      <xdr:row>76</xdr:row>
      <xdr:rowOff>72101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00070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63228</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309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128970</xdr:rowOff>
    </xdr:from>
    <xdr:to>
      <xdr:col>67</xdr:col>
      <xdr:colOff>101600</xdr:colOff>
      <xdr:row>76</xdr:row>
      <xdr:rowOff>59120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29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50247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308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58480</xdr:rowOff>
    </xdr:from>
    <xdr:to>
      <xdr:col>85</xdr:col>
      <xdr:colOff>177800</xdr:colOff>
      <xdr:row>75</xdr:row>
      <xdr:rowOff>160080</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291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81357</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76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41,363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57304</xdr:rowOff>
    </xdr:from>
    <xdr:to>
      <xdr:col>81</xdr:col>
      <xdr:colOff>101600</xdr:colOff>
      <xdr:row>75</xdr:row>
      <xdr:rowOff>158905</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29160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3981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69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41,435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39539</xdr:rowOff>
    </xdr:from>
    <xdr:to>
      <xdr:col>76</xdr:col>
      <xdr:colOff>165100</xdr:colOff>
      <xdr:row>75</xdr:row>
      <xdr:rowOff>141139</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289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157666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67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42,523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42674</xdr:rowOff>
    </xdr:from>
    <xdr:to>
      <xdr:col>72</xdr:col>
      <xdr:colOff>38100</xdr:colOff>
      <xdr:row>75</xdr:row>
      <xdr:rowOff>144274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290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160801</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67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42,331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156353</xdr:rowOff>
    </xdr:from>
    <xdr:to>
      <xdr:col>67</xdr:col>
      <xdr:colOff>101600</xdr:colOff>
      <xdr:row>75</xdr:row>
      <xdr:rowOff>86503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284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103030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61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45,869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149453</xdr:rowOff>
    </xdr:from>
    <xdr:to>
      <xdr:col>85</xdr:col>
      <xdr:colOff>126364</xdr:colOff>
      <xdr:row>99</xdr:row>
      <xdr:rowOff>40336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751403"/>
          <a:ext cx="1269" cy="12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44163</xdr:rowOff>
    </xdr:from>
    <xdr:ext cx="378565"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701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40336</xdr:rowOff>
    </xdr:from>
    <xdr:to>
      <xdr:col>86</xdr:col>
      <xdr:colOff>25400</xdr:colOff>
      <xdr:row>99</xdr:row>
      <xdr:rowOff>40336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7013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96130</xdr:rowOff>
    </xdr:from>
    <xdr:ext cx="534377"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52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66,488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149453</xdr:rowOff>
    </xdr:from>
    <xdr:to>
      <xdr:col>86</xdr:col>
      <xdr:colOff>25400</xdr:colOff>
      <xdr:row>91</xdr:row>
      <xdr:rowOff>149453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75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140367</xdr:rowOff>
    </xdr:from>
    <xdr:to>
      <xdr:col>85</xdr:col>
      <xdr:colOff>127000</xdr:colOff>
      <xdr:row>98</xdr:row>
      <xdr:rowOff>4654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5481300" y="16771017"/>
          <a:ext cx="838200" cy="3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68342</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527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45465</xdr:rowOff>
    </xdr:from>
    <xdr:to>
      <xdr:col>85</xdr:col>
      <xdr:colOff>177800</xdr:colOff>
      <xdr:row>97</xdr:row>
      <xdr:rowOff>147065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6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140367</xdr:rowOff>
    </xdr:from>
    <xdr:to>
      <xdr:col>81</xdr:col>
      <xdr:colOff>50800</xdr:colOff>
      <xdr:row>98</xdr:row>
      <xdr:rowOff>123907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4592300" y="16771017"/>
          <a:ext cx="889000" cy="15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121971</xdr:rowOff>
    </xdr:from>
    <xdr:to>
      <xdr:col>81</xdr:col>
      <xdr:colOff>101600</xdr:colOff>
      <xdr:row>98</xdr:row>
      <xdr:rowOff>52121</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75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43248</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84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123907</xdr:rowOff>
    </xdr:from>
    <xdr:to>
      <xdr:col>76</xdr:col>
      <xdr:colOff>114300</xdr:colOff>
      <xdr:row>98</xdr:row>
      <xdr:rowOff>153339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3703300" y="16926007"/>
          <a:ext cx="889000" cy="2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131324</xdr:rowOff>
    </xdr:from>
    <xdr:to>
      <xdr:col>76</xdr:col>
      <xdr:colOff>165100</xdr:colOff>
      <xdr:row>98</xdr:row>
      <xdr:rowOff>61474</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78001</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53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153339</xdr:rowOff>
    </xdr:from>
    <xdr:to>
      <xdr:col>71</xdr:col>
      <xdr:colOff>177800</xdr:colOff>
      <xdr:row>99</xdr:row>
      <xdr:rowOff>8293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2814300" y="16955439"/>
          <a:ext cx="889000" cy="2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147155</xdr:rowOff>
    </xdr:from>
    <xdr:to>
      <xdr:col>72</xdr:col>
      <xdr:colOff>38100</xdr:colOff>
      <xdr:row>98</xdr:row>
      <xdr:rowOff>77305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93832</xdr:rowOff>
    </xdr:from>
    <xdr:ext cx="469744"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68428" y="1655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164167</xdr:rowOff>
    </xdr:from>
    <xdr:to>
      <xdr:col>67</xdr:col>
      <xdr:colOff>101600</xdr:colOff>
      <xdr:row>98</xdr:row>
      <xdr:rowOff>94317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110844</xdr:rowOff>
    </xdr:from>
    <xdr:ext cx="469744"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79428" y="1657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125304</xdr:rowOff>
    </xdr:from>
    <xdr:to>
      <xdr:col>85</xdr:col>
      <xdr:colOff>177800</xdr:colOff>
      <xdr:row>98</xdr:row>
      <xdr:rowOff>55454</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75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103731</xdr:rowOff>
    </xdr:from>
    <xdr:ext cx="534377"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73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11,089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89567</xdr:rowOff>
    </xdr:from>
    <xdr:to>
      <xdr:col>81</xdr:col>
      <xdr:colOff>101600</xdr:colOff>
      <xdr:row>98</xdr:row>
      <xdr:rowOff>19717</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72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36244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49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12,965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73107</xdr:rowOff>
    </xdr:from>
    <xdr:to>
      <xdr:col>76</xdr:col>
      <xdr:colOff>165100</xdr:colOff>
      <xdr:row>99</xdr:row>
      <xdr:rowOff>3257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87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165834</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57428" y="16967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4,829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102539</xdr:rowOff>
    </xdr:from>
    <xdr:to>
      <xdr:col>72</xdr:col>
      <xdr:colOff>38100</xdr:colOff>
      <xdr:row>99</xdr:row>
      <xdr:rowOff>32689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90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23816</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68428" y="1699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128943</xdr:rowOff>
    </xdr:from>
    <xdr:to>
      <xdr:col>67</xdr:col>
      <xdr:colOff>101600</xdr:colOff>
      <xdr:row>99</xdr:row>
      <xdr:rowOff>59093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93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50220</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79428" y="1702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149660</xdr:rowOff>
    </xdr:from>
    <xdr:to>
      <xdr:col>116</xdr:col>
      <xdr:colOff>62864</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293160"/>
          <a:ext cx="1269" cy="149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96337</xdr:rowOff>
    </xdr:from>
    <xdr:ext cx="469744"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0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9,139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149660</xdr:rowOff>
    </xdr:from>
    <xdr:to>
      <xdr:col>116</xdr:col>
      <xdr:colOff>152400</xdr:colOff>
      <xdr:row>30</xdr:row>
      <xdr:rowOff>149660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29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65405</xdr:rowOff>
    </xdr:from>
    <xdr:to>
      <xdr:col>116</xdr:col>
      <xdr:colOff>63500</xdr:colOff>
      <xdr:row>39</xdr:row>
      <xdr:rowOff>68181</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6751955"/>
          <a:ext cx="8382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36829</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13952</xdr:rowOff>
    </xdr:from>
    <xdr:to>
      <xdr:col>116</xdr:col>
      <xdr:colOff>114300</xdr:colOff>
      <xdr:row>38</xdr:row>
      <xdr:rowOff>115552</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68181</xdr:rowOff>
    </xdr:from>
    <xdr:to>
      <xdr:col>111</xdr:col>
      <xdr:colOff>177800</xdr:colOff>
      <xdr:row>39</xdr:row>
      <xdr:rowOff>80754</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0434300" y="6754731"/>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65060</xdr:rowOff>
    </xdr:from>
    <xdr:to>
      <xdr:col>112</xdr:col>
      <xdr:colOff>38100</xdr:colOff>
      <xdr:row>38</xdr:row>
      <xdr:rowOff>166660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11737</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34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80754</xdr:rowOff>
    </xdr:from>
    <xdr:to>
      <xdr:col>107</xdr:col>
      <xdr:colOff>50800</xdr:colOff>
      <xdr:row>39</xdr:row>
      <xdr:rowOff>91694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9545300" y="6767304"/>
          <a:ext cx="889000" cy="1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68326</xdr:rowOff>
    </xdr:from>
    <xdr:to>
      <xdr:col>107</xdr:col>
      <xdr:colOff>101600</xdr:colOff>
      <xdr:row>38</xdr:row>
      <xdr:rowOff>169926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15003</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5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91694</xdr:rowOff>
    </xdr:from>
    <xdr:to>
      <xdr:col>102</xdr:col>
      <xdr:colOff>114300</xdr:colOff>
      <xdr:row>39</xdr:row>
      <xdr:rowOff>93001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8656300" y="6778244"/>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73878</xdr:rowOff>
    </xdr:from>
    <xdr:to>
      <xdr:col>102</xdr:col>
      <xdr:colOff>165100</xdr:colOff>
      <xdr:row>39</xdr:row>
      <xdr:rowOff>4028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8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20555</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6017" y="6364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95268</xdr:rowOff>
    </xdr:from>
    <xdr:to>
      <xdr:col>98</xdr:col>
      <xdr:colOff>38100</xdr:colOff>
      <xdr:row>39</xdr:row>
      <xdr:rowOff>25418</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61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41945</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7017" y="6385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14605</xdr:rowOff>
    </xdr:from>
    <xdr:to>
      <xdr:col>116</xdr:col>
      <xdr:colOff>114300</xdr:colOff>
      <xdr:row>39</xdr:row>
      <xdr:rowOff>116205</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70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100982</xdr:rowOff>
    </xdr:from>
    <xdr:ext cx="378565"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616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17381</xdr:rowOff>
    </xdr:from>
    <xdr:to>
      <xdr:col>112</xdr:col>
      <xdr:colOff>38100</xdr:colOff>
      <xdr:row>39</xdr:row>
      <xdr:rowOff>118981</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70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110108</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4017" y="6796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29954</xdr:rowOff>
    </xdr:from>
    <xdr:to>
      <xdr:col>107</xdr:col>
      <xdr:colOff>101600</xdr:colOff>
      <xdr:row>39</xdr:row>
      <xdr:rowOff>131554</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71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122681</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5017" y="6809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40894</xdr:rowOff>
    </xdr:from>
    <xdr:to>
      <xdr:col>102</xdr:col>
      <xdr:colOff>165100</xdr:colOff>
      <xdr:row>39</xdr:row>
      <xdr:rowOff>142494</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72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133621</xdr:rowOff>
    </xdr:from>
    <xdr:ext cx="313932"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88333" y="68201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42201</xdr:rowOff>
    </xdr:from>
    <xdr:to>
      <xdr:col>98</xdr:col>
      <xdr:colOff>38100</xdr:colOff>
      <xdr:row>39</xdr:row>
      <xdr:rowOff>143801</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72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134928</xdr:rowOff>
    </xdr:from>
    <xdr:ext cx="313932"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99333" y="68214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49175</xdr:rowOff>
    </xdr:from>
    <xdr:to>
      <xdr:col>116</xdr:col>
      <xdr:colOff>62864</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621675"/>
          <a:ext cx="1269" cy="1538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167302</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39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40,376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49175</xdr:rowOff>
    </xdr:from>
    <xdr:to>
      <xdr:col>116</xdr:col>
      <xdr:colOff>152400</xdr:colOff>
      <xdr:row>50</xdr:row>
      <xdr:rowOff>49175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6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82326</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854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59449</xdr:rowOff>
    </xdr:from>
    <xdr:to>
      <xdr:col>116</xdr:col>
      <xdr:colOff>114300</xdr:colOff>
      <xdr:row>58</xdr:row>
      <xdr:rowOff>161049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72441</xdr:rowOff>
    </xdr:from>
    <xdr:to>
      <xdr:col>112</xdr:col>
      <xdr:colOff>38100</xdr:colOff>
      <xdr:row>59</xdr:row>
      <xdr:rowOff>2591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19118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72251</xdr:rowOff>
    </xdr:from>
    <xdr:to>
      <xdr:col>107</xdr:col>
      <xdr:colOff>101600</xdr:colOff>
      <xdr:row>59</xdr:row>
      <xdr:rowOff>2401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18928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75336</xdr:rowOff>
    </xdr:from>
    <xdr:to>
      <xdr:col>102</xdr:col>
      <xdr:colOff>165100</xdr:colOff>
      <xdr:row>59</xdr:row>
      <xdr:rowOff>5486</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22013</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54648</xdr:rowOff>
    </xdr:from>
    <xdr:to>
      <xdr:col>98</xdr:col>
      <xdr:colOff>38100</xdr:colOff>
      <xdr:row>58</xdr:row>
      <xdr:rowOff>156248</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1325</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163475</xdr:rowOff>
    </xdr:from>
    <xdr:to>
      <xdr:col>116</xdr:col>
      <xdr:colOff>62864</xdr:colOff>
      <xdr:row>79</xdr:row>
      <xdr:rowOff>100304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1993525"/>
          <a:ext cx="1269" cy="165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104131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4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18,534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100304</xdr:rowOff>
    </xdr:from>
    <xdr:to>
      <xdr:col>116</xdr:col>
      <xdr:colOff>152400</xdr:colOff>
      <xdr:row>79</xdr:row>
      <xdr:rowOff>100304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4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110152</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6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61,876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163475</xdr:rowOff>
    </xdr:from>
    <xdr:to>
      <xdr:col>116</xdr:col>
      <xdr:colOff>152400</xdr:colOff>
      <xdr:row>69</xdr:row>
      <xdr:rowOff>163475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140043</xdr:rowOff>
    </xdr:from>
    <xdr:to>
      <xdr:col>116</xdr:col>
      <xdr:colOff>63500</xdr:colOff>
      <xdr:row>74</xdr:row>
      <xdr:rowOff>12522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312993"/>
          <a:ext cx="838200" cy="38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93083</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51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114656</xdr:rowOff>
    </xdr:from>
    <xdr:to>
      <xdr:col>116</xdr:col>
      <xdr:colOff>114300</xdr:colOff>
      <xdr:row>76</xdr:row>
      <xdr:rowOff>44807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140043</xdr:rowOff>
    </xdr:from>
    <xdr:to>
      <xdr:col>111</xdr:col>
      <xdr:colOff>177800</xdr:colOff>
      <xdr:row>72</xdr:row>
      <xdr:rowOff>108496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312993"/>
          <a:ext cx="889000" cy="13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34417</xdr:rowOff>
    </xdr:from>
    <xdr:to>
      <xdr:col>112</xdr:col>
      <xdr:colOff>38100</xdr:colOff>
      <xdr:row>75</xdr:row>
      <xdr:rowOff>136017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8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127144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9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108496</xdr:rowOff>
    </xdr:from>
    <xdr:to>
      <xdr:col>107</xdr:col>
      <xdr:colOff>50800</xdr:colOff>
      <xdr:row>72</xdr:row>
      <xdr:rowOff>135051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452896"/>
          <a:ext cx="889000" cy="2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167424</xdr:rowOff>
    </xdr:from>
    <xdr:to>
      <xdr:col>107</xdr:col>
      <xdr:colOff>101600</xdr:colOff>
      <xdr:row>75</xdr:row>
      <xdr:rowOff>97574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8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88701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9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135051</xdr:rowOff>
    </xdr:from>
    <xdr:to>
      <xdr:col>102</xdr:col>
      <xdr:colOff>114300</xdr:colOff>
      <xdr:row>73</xdr:row>
      <xdr:rowOff>15989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479451"/>
          <a:ext cx="889000" cy="5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140754</xdr:rowOff>
    </xdr:from>
    <xdr:to>
      <xdr:col>102</xdr:col>
      <xdr:colOff>165100</xdr:colOff>
      <xdr:row>75</xdr:row>
      <xdr:rowOff>70904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82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62031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92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127495</xdr:rowOff>
    </xdr:from>
    <xdr:to>
      <xdr:col>98</xdr:col>
      <xdr:colOff>38100</xdr:colOff>
      <xdr:row>75</xdr:row>
      <xdr:rowOff>57645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8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48772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9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133172</xdr:rowOff>
    </xdr:from>
    <xdr:to>
      <xdr:col>116</xdr:col>
      <xdr:colOff>114300</xdr:colOff>
      <xdr:row>74</xdr:row>
      <xdr:rowOff>63322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64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156049</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50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43,338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89243</xdr:rowOff>
    </xdr:from>
    <xdr:to>
      <xdr:col>112</xdr:col>
      <xdr:colOff>38100</xdr:colOff>
      <xdr:row>72</xdr:row>
      <xdr:rowOff>19393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26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35920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03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53,491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57696</xdr:rowOff>
    </xdr:from>
    <xdr:to>
      <xdr:col>107</xdr:col>
      <xdr:colOff>101600</xdr:colOff>
      <xdr:row>72</xdr:row>
      <xdr:rowOff>159296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4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4373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17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49,819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84251</xdr:rowOff>
    </xdr:from>
    <xdr:to>
      <xdr:col>102</xdr:col>
      <xdr:colOff>165100</xdr:colOff>
      <xdr:row>73</xdr:row>
      <xdr:rowOff>14401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42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30928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20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49,122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136639</xdr:rowOff>
    </xdr:from>
    <xdr:to>
      <xdr:col>98</xdr:col>
      <xdr:colOff>38100</xdr:colOff>
      <xdr:row>73</xdr:row>
      <xdr:rowOff>66789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4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83316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25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47,747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扶助費については、障害児通所給付や障害者自立支援給付等の社会福祉関連経費が増加傾向にあり、また、生活保護費が多額であるため、類似団体内平均値より高い水準にある。</a:t>
          </a:r>
          <a:endParaRPr kumimoji="1" lang="en-US" altLang="ja-JP" sz="13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補助費等については、特別定額給付金の皆増等により、令和</a:t>
          </a:r>
          <a:r>
            <a:rPr kumimoji="1" lang="en-US" altLang="ja-JP" sz="1300">
              <a:solidFill>
                <a:srgbClr val="000000"/>
              </a:solidFill>
              <a:latin typeface="ＭＳ Ｐゴシック" panose="020B0600070205080204" pitchFamily="50" charset="-128"/>
              <a:ea typeface="ＭＳ Ｐゴシック" panose="020B0600070205080204" pitchFamily="50" charset="-128"/>
            </a:rPr>
            <a:t>2</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年度は大幅に増加。また、下水道事業が公営企業会計に移行したことに伴い、同事業会計への繰出金が補助費等へ移行し、類似団体内平均値を上回った。</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普通建設事業費については、平成</a:t>
          </a:r>
          <a:r>
            <a:rPr kumimoji="1" lang="en-US" altLang="ja-JP" sz="1300">
              <a:solidFill>
                <a:srgbClr val="000000"/>
              </a:solidFill>
              <a:latin typeface="ＭＳ Ｐゴシック" panose="020B0600070205080204" pitchFamily="50" charset="-128"/>
              <a:ea typeface="ＭＳ Ｐゴシック" panose="020B0600070205080204" pitchFamily="50" charset="-128"/>
            </a:rPr>
            <a:t>30</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年度は、火葬場や中学校の建替事業を実施したことで類似団体内平均値を上回ったが、それ以外の年度については、必要最低限の施設改修等のみを行う中で、類似団体内平均値より低い水準にある。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災害復旧事業費については、平成</a:t>
          </a:r>
          <a:r>
            <a:rPr kumimoji="1" lang="en-US" altLang="ja-JP" sz="1300">
              <a:solidFill>
                <a:srgbClr val="000000"/>
              </a:solidFill>
              <a:latin typeface="ＭＳ Ｐゴシック" panose="020B0600070205080204" pitchFamily="50" charset="-128"/>
              <a:ea typeface="ＭＳ Ｐゴシック" panose="020B0600070205080204" pitchFamily="50" charset="-128"/>
            </a:rPr>
            <a:t>30</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年度は、台風第</a:t>
          </a:r>
          <a:r>
            <a:rPr kumimoji="1" lang="en-US" altLang="ja-JP" sz="1300">
              <a:solidFill>
                <a:srgbClr val="000000"/>
              </a:solidFill>
              <a:latin typeface="ＭＳ Ｐゴシック" panose="020B0600070205080204" pitchFamily="50" charset="-128"/>
              <a:ea typeface="ＭＳ Ｐゴシック" panose="020B0600070205080204" pitchFamily="50" charset="-128"/>
            </a:rPr>
            <a:t>21</a:t>
          </a:r>
          <a:r>
            <a:rPr kumimoji="1" lang="ja-JP" altLang="en-US" sz="1300">
              <a:solidFill>
                <a:srgbClr val="000000"/>
              </a:solidFill>
              <a:latin typeface="ＭＳ Ｐゴシック" panose="020B0600070205080204" pitchFamily="50" charset="-128"/>
              <a:ea typeface="ＭＳ Ｐゴシック" panose="020B0600070205080204" pitchFamily="50" charset="-128"/>
            </a:rPr>
            <a:t>号等による被害の復旧に多額の経費を要したため、類似団体内平均値を上回った。</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公債費については、第三セクター等改革推進債や公共用地先行取得等事業債、及び退職手当債の元利償還金が多額であるため、類似団体内平均値より高い水準にある。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繰出金については、令和</a:t>
          </a:r>
          <a:r>
            <a:rPr kumimoji="1" lang="en-US" altLang="ja-JP" sz="1300">
              <a:solidFill>
                <a:srgbClr val="000000"/>
              </a:solidFill>
              <a:latin typeface="ＭＳ Ｐゴシック" panose="020B0600070205080204" pitchFamily="50" charset="-128"/>
              <a:ea typeface="ＭＳ Ｐゴシック" panose="020B0600070205080204" pitchFamily="50" charset="-128"/>
            </a:rPr>
            <a:t>2</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は、下水道事業が公営企業会計に移行したことに伴い、同事業会計への繰出金が補助費等へ移行したため大幅に減少している。しかし、高齢化に伴い、国民健康保険事業等の各特別会計への繰出金が増加傾向にあり、類似団体内平均値を上回っている。</a:t>
          </a: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61,149
60,384
48.98
30,600,157
30,215,391
384,231
13,615,320
28,254,398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37</xdr:row>
      <xdr:rowOff>146101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2966"/>
          <a:ext cx="1270" cy="1246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149928</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146101</xdr:rowOff>
    </xdr:from>
    <xdr:to>
      <xdr:col>24</xdr:col>
      <xdr:colOff>152400</xdr:colOff>
      <xdr:row>37</xdr:row>
      <xdr:rowOff>146101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9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5,088</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22657</xdr:rowOff>
    </xdr:from>
    <xdr:to>
      <xdr:col>24</xdr:col>
      <xdr:colOff>63500</xdr:colOff>
      <xdr:row>35</xdr:row>
      <xdr:rowOff>63805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23407"/>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15206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15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36779</xdr:rowOff>
    </xdr:from>
    <xdr:to>
      <xdr:col>24</xdr:col>
      <xdr:colOff>114300</xdr:colOff>
      <xdr:row>35</xdr:row>
      <xdr:rowOff>138379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162560</xdr:rowOff>
    </xdr:from>
    <xdr:to>
      <xdr:col>19</xdr:col>
      <xdr:colOff>177800</xdr:colOff>
      <xdr:row>35</xdr:row>
      <xdr:rowOff>22657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91860"/>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27635</xdr:rowOff>
    </xdr:from>
    <xdr:to>
      <xdr:col>20</xdr:col>
      <xdr:colOff>38100</xdr:colOff>
      <xdr:row>35</xdr:row>
      <xdr:rowOff>129235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120362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162560</xdr:rowOff>
    </xdr:from>
    <xdr:to>
      <xdr:col>15</xdr:col>
      <xdr:colOff>50800</xdr:colOff>
      <xdr:row>34</xdr:row>
      <xdr:rowOff>167589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91860"/>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1118</xdr:rowOff>
    </xdr:from>
    <xdr:to>
      <xdr:col>15</xdr:col>
      <xdr:colOff>101600</xdr:colOff>
      <xdr:row>35</xdr:row>
      <xdr:rowOff>102718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93845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18085</xdr:rowOff>
    </xdr:from>
    <xdr:to>
      <xdr:col>10</xdr:col>
      <xdr:colOff>114300</xdr:colOff>
      <xdr:row>34</xdr:row>
      <xdr:rowOff>167589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47385"/>
          <a:ext cx="889000" cy="14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166167</xdr:rowOff>
    </xdr:from>
    <xdr:to>
      <xdr:col>10</xdr:col>
      <xdr:colOff>165100</xdr:colOff>
      <xdr:row>35</xdr:row>
      <xdr:rowOff>96317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87444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78757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13005</xdr:rowOff>
    </xdr:from>
    <xdr:to>
      <xdr:col>24</xdr:col>
      <xdr:colOff>114300</xdr:colOff>
      <xdr:row>35</xdr:row>
      <xdr:rowOff>114605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35882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6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143307</xdr:rowOff>
    </xdr:from>
    <xdr:to>
      <xdr:col>20</xdr:col>
      <xdr:colOff>38100</xdr:colOff>
      <xdr:row>35</xdr:row>
      <xdr:rowOff>73457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7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89984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4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111760</xdr:rowOff>
    </xdr:from>
    <xdr:to>
      <xdr:col>15</xdr:col>
      <xdr:colOff>101600</xdr:colOff>
      <xdr:row>35</xdr:row>
      <xdr:rowOff>41910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58437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1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116789</xdr:rowOff>
    </xdr:from>
    <xdr:to>
      <xdr:col>10</xdr:col>
      <xdr:colOff>165100</xdr:colOff>
      <xdr:row>35</xdr:row>
      <xdr:rowOff>46939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4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63466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21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138735</xdr:rowOff>
    </xdr:from>
    <xdr:to>
      <xdr:col>6</xdr:col>
      <xdr:colOff>38100</xdr:colOff>
      <xdr:row>34</xdr:row>
      <xdr:rowOff>68885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9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85412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7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127871</xdr:rowOff>
    </xdr:from>
    <xdr:to>
      <xdr:col>24</xdr:col>
      <xdr:colOff>62865</xdr:colOff>
      <xdr:row>54</xdr:row>
      <xdr:rowOff>122535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371"/>
          <a:ext cx="1270" cy="680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126362</xdr:rowOff>
    </xdr:from>
    <xdr:ext cx="599010"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38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127,628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122535</xdr:rowOff>
    </xdr:from>
    <xdr:to>
      <xdr:col>24</xdr:col>
      <xdr:colOff>152400</xdr:colOff>
      <xdr:row>54</xdr:row>
      <xdr:rowOff>122535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38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74548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5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231,811</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50</xdr:row>
      <xdr:rowOff>127871</xdr:rowOff>
    </xdr:from>
    <xdr:to>
      <xdr:col>24</xdr:col>
      <xdr:colOff>152400</xdr:colOff>
      <xdr:row>50</xdr:row>
      <xdr:rowOff>127871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18026</xdr:rowOff>
    </xdr:from>
    <xdr:to>
      <xdr:col>24</xdr:col>
      <xdr:colOff>63500</xdr:colOff>
      <xdr:row>57</xdr:row>
      <xdr:rowOff>151600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276326"/>
          <a:ext cx="838200" cy="64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76011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89914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53134</xdr:rowOff>
    </xdr:from>
    <xdr:to>
      <xdr:col>24</xdr:col>
      <xdr:colOff>114300</xdr:colOff>
      <xdr:row>53</xdr:row>
      <xdr:rowOff>154734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151600</xdr:rowOff>
    </xdr:from>
    <xdr:to>
      <xdr:col>19</xdr:col>
      <xdr:colOff>177800</xdr:colOff>
      <xdr:row>58</xdr:row>
      <xdr:rowOff>37705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24250"/>
          <a:ext cx="889000" cy="5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58993</xdr:rowOff>
    </xdr:from>
    <xdr:to>
      <xdr:col>20</xdr:col>
      <xdr:colOff>38100</xdr:colOff>
      <xdr:row>57</xdr:row>
      <xdr:rowOff>160593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5670</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0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37705</xdr:rowOff>
    </xdr:from>
    <xdr:to>
      <xdr:col>15</xdr:col>
      <xdr:colOff>50800</xdr:colOff>
      <xdr:row>58</xdr:row>
      <xdr:rowOff>37927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81805"/>
          <a:ext cx="889000" cy="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85739</xdr:rowOff>
    </xdr:from>
    <xdr:to>
      <xdr:col>15</xdr:col>
      <xdr:colOff>101600</xdr:colOff>
      <xdr:row>58</xdr:row>
      <xdr:rowOff>15889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5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32416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3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34596</xdr:rowOff>
    </xdr:from>
    <xdr:to>
      <xdr:col>10</xdr:col>
      <xdr:colOff>114300</xdr:colOff>
      <xdr:row>58</xdr:row>
      <xdr:rowOff>37927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78696"/>
          <a:ext cx="889000" cy="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73075</xdr:rowOff>
    </xdr:from>
    <xdr:to>
      <xdr:col>10</xdr:col>
      <xdr:colOff>165100</xdr:colOff>
      <xdr:row>58</xdr:row>
      <xdr:rowOff>3225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19752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2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79736</xdr:rowOff>
    </xdr:from>
    <xdr:to>
      <xdr:col>6</xdr:col>
      <xdr:colOff>38100</xdr:colOff>
      <xdr:row>58</xdr:row>
      <xdr:rowOff>9886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26413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2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138676</xdr:rowOff>
    </xdr:from>
    <xdr:to>
      <xdr:col>24</xdr:col>
      <xdr:colOff>114300</xdr:colOff>
      <xdr:row>54</xdr:row>
      <xdr:rowOff>68826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22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53603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140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143,629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100800</xdr:rowOff>
    </xdr:from>
    <xdr:to>
      <xdr:col>20</xdr:col>
      <xdr:colOff>38100</xdr:colOff>
      <xdr:row>58</xdr:row>
      <xdr:rowOff>30950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7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22077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6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44,428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158355</xdr:rowOff>
    </xdr:from>
    <xdr:to>
      <xdr:col>15</xdr:col>
      <xdr:colOff>101600</xdr:colOff>
      <xdr:row>58</xdr:row>
      <xdr:rowOff>88505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3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79632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2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35,616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158577</xdr:rowOff>
    </xdr:from>
    <xdr:to>
      <xdr:col>10</xdr:col>
      <xdr:colOff>165100</xdr:colOff>
      <xdr:row>58</xdr:row>
      <xdr:rowOff>88727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3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79854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2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35,582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155246</xdr:rowOff>
    </xdr:from>
    <xdr:to>
      <xdr:col>6</xdr:col>
      <xdr:colOff>38100</xdr:colOff>
      <xdr:row>58</xdr:row>
      <xdr:rowOff>85396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2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76523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2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36,092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113672</xdr:rowOff>
    </xdr:from>
    <xdr:to>
      <xdr:col>24</xdr:col>
      <xdr:colOff>62865</xdr:colOff>
      <xdr:row>78</xdr:row>
      <xdr:rowOff>66069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15172"/>
          <a:ext cx="1270" cy="132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69896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4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108,764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66069</xdr:rowOff>
    </xdr:from>
    <xdr:to>
      <xdr:col>24</xdr:col>
      <xdr:colOff>152400</xdr:colOff>
      <xdr:row>78</xdr:row>
      <xdr:rowOff>66069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39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60349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9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230,391</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70</xdr:row>
      <xdr:rowOff>113672</xdr:rowOff>
    </xdr:from>
    <xdr:to>
      <xdr:col>24</xdr:col>
      <xdr:colOff>152400</xdr:colOff>
      <xdr:row>70</xdr:row>
      <xdr:rowOff>113672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1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111822</xdr:rowOff>
    </xdr:from>
    <xdr:to>
      <xdr:col>24</xdr:col>
      <xdr:colOff>63500</xdr:colOff>
      <xdr:row>74</xdr:row>
      <xdr:rowOff>34468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627672"/>
          <a:ext cx="838200" cy="9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116215</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035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137788</xdr:rowOff>
    </xdr:from>
    <xdr:to>
      <xdr:col>24</xdr:col>
      <xdr:colOff>114300</xdr:colOff>
      <xdr:row>75</xdr:row>
      <xdr:rowOff>67938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2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34468</xdr:rowOff>
    </xdr:from>
    <xdr:to>
      <xdr:col>19</xdr:col>
      <xdr:colOff>177800</xdr:colOff>
      <xdr:row>74</xdr:row>
      <xdr:rowOff>136587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721768"/>
          <a:ext cx="889000" cy="10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47915</xdr:rowOff>
    </xdr:from>
    <xdr:to>
      <xdr:col>20</xdr:col>
      <xdr:colOff>38100</xdr:colOff>
      <xdr:row>75</xdr:row>
      <xdr:rowOff>149515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140642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9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49447</xdr:rowOff>
    </xdr:from>
    <xdr:to>
      <xdr:col>15</xdr:col>
      <xdr:colOff>50800</xdr:colOff>
      <xdr:row>74</xdr:row>
      <xdr:rowOff>136587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736747"/>
          <a:ext cx="889000" cy="8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110258</xdr:rowOff>
    </xdr:from>
    <xdr:to>
      <xdr:col>15</xdr:col>
      <xdr:colOff>101600</xdr:colOff>
      <xdr:row>76</xdr:row>
      <xdr:rowOff>40407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31535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6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49447</xdr:rowOff>
    </xdr:from>
    <xdr:to>
      <xdr:col>10</xdr:col>
      <xdr:colOff>114300</xdr:colOff>
      <xdr:row>74</xdr:row>
      <xdr:rowOff>171007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736747"/>
          <a:ext cx="889000" cy="12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114840</xdr:rowOff>
    </xdr:from>
    <xdr:to>
      <xdr:col>10</xdr:col>
      <xdr:colOff>165100</xdr:colOff>
      <xdr:row>76</xdr:row>
      <xdr:rowOff>44990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36118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149163</xdr:rowOff>
    </xdr:from>
    <xdr:to>
      <xdr:col>6</xdr:col>
      <xdr:colOff>38100</xdr:colOff>
      <xdr:row>76</xdr:row>
      <xdr:rowOff>79313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70440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61022</xdr:rowOff>
    </xdr:from>
    <xdr:to>
      <xdr:col>24</xdr:col>
      <xdr:colOff>114300</xdr:colOff>
      <xdr:row>73</xdr:row>
      <xdr:rowOff>162622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57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83899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2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183,311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155118</xdr:rowOff>
    </xdr:from>
    <xdr:to>
      <xdr:col>20</xdr:col>
      <xdr:colOff>38100</xdr:colOff>
      <xdr:row>74</xdr:row>
      <xdr:rowOff>85268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67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101795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4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174,667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85787</xdr:rowOff>
    </xdr:from>
    <xdr:to>
      <xdr:col>15</xdr:col>
      <xdr:colOff>101600</xdr:colOff>
      <xdr:row>75</xdr:row>
      <xdr:rowOff>15937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7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32464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48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165,286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170097</xdr:rowOff>
    </xdr:from>
    <xdr:to>
      <xdr:col>10</xdr:col>
      <xdr:colOff>165100</xdr:colOff>
      <xdr:row>74</xdr:row>
      <xdr:rowOff>100247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68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116774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46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173,291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120207</xdr:rowOff>
    </xdr:from>
    <xdr:to>
      <xdr:col>6</xdr:col>
      <xdr:colOff>38100</xdr:colOff>
      <xdr:row>75</xdr:row>
      <xdr:rowOff>50357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80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66884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582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162,124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170205</xdr:rowOff>
    </xdr:from>
    <xdr:to>
      <xdr:col>24</xdr:col>
      <xdr:colOff>62865</xdr:colOff>
      <xdr:row>97</xdr:row>
      <xdr:rowOff>140512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29255"/>
          <a:ext cx="1270" cy="1341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144339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7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19,436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140512</xdr:rowOff>
    </xdr:from>
    <xdr:to>
      <xdr:col>24</xdr:col>
      <xdr:colOff>152400</xdr:colOff>
      <xdr:row>97</xdr:row>
      <xdr:rowOff>140512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71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116882</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0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125,098</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89</xdr:row>
      <xdr:rowOff>170205</xdr:rowOff>
    </xdr:from>
    <xdr:to>
      <xdr:col>24</xdr:col>
      <xdr:colOff>152400</xdr:colOff>
      <xdr:row>89</xdr:row>
      <xdr:rowOff>170205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2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28118</xdr:rowOff>
    </xdr:from>
    <xdr:to>
      <xdr:col>24</xdr:col>
      <xdr:colOff>63500</xdr:colOff>
      <xdr:row>97</xdr:row>
      <xdr:rowOff>60858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58768"/>
          <a:ext cx="838200" cy="3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78288</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6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55411</xdr:rowOff>
    </xdr:from>
    <xdr:to>
      <xdr:col>24</xdr:col>
      <xdr:colOff>114300</xdr:colOff>
      <xdr:row>96</xdr:row>
      <xdr:rowOff>157011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87719</xdr:rowOff>
    </xdr:from>
    <xdr:to>
      <xdr:col>19</xdr:col>
      <xdr:colOff>177800</xdr:colOff>
      <xdr:row>97</xdr:row>
      <xdr:rowOff>60858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375469"/>
          <a:ext cx="889000" cy="31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96138</xdr:rowOff>
    </xdr:from>
    <xdr:to>
      <xdr:col>20</xdr:col>
      <xdr:colOff>38100</xdr:colOff>
      <xdr:row>97</xdr:row>
      <xdr:rowOff>26288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42815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87719</xdr:rowOff>
    </xdr:from>
    <xdr:to>
      <xdr:col>15</xdr:col>
      <xdr:colOff>50800</xdr:colOff>
      <xdr:row>97</xdr:row>
      <xdr:rowOff>19368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375469"/>
          <a:ext cx="889000" cy="27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110159</xdr:rowOff>
    </xdr:from>
    <xdr:to>
      <xdr:col>15</xdr:col>
      <xdr:colOff>101600</xdr:colOff>
      <xdr:row>97</xdr:row>
      <xdr:rowOff>40309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6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31436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6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6007</xdr:rowOff>
    </xdr:from>
    <xdr:to>
      <xdr:col>10</xdr:col>
      <xdr:colOff>114300</xdr:colOff>
      <xdr:row>97</xdr:row>
      <xdr:rowOff>19368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636657"/>
          <a:ext cx="889000" cy="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84240</xdr:rowOff>
    </xdr:from>
    <xdr:to>
      <xdr:col>10</xdr:col>
      <xdr:colOff>165100</xdr:colOff>
      <xdr:row>97</xdr:row>
      <xdr:rowOff>14390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4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30917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1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82880</xdr:rowOff>
    </xdr:from>
    <xdr:to>
      <xdr:col>6</xdr:col>
      <xdr:colOff>38100</xdr:colOff>
      <xdr:row>97</xdr:row>
      <xdr:rowOff>13030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29557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1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148768</xdr:rowOff>
    </xdr:from>
    <xdr:to>
      <xdr:col>24</xdr:col>
      <xdr:colOff>114300</xdr:colOff>
      <xdr:row>97</xdr:row>
      <xdr:rowOff>78918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0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63695</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2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28,286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10058</xdr:rowOff>
    </xdr:from>
    <xdr:to>
      <xdr:col>20</xdr:col>
      <xdr:colOff>38100</xdr:colOff>
      <xdr:row>97</xdr:row>
      <xdr:rowOff>111658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4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102785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3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25,708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36919</xdr:rowOff>
    </xdr:from>
    <xdr:to>
      <xdr:col>15</xdr:col>
      <xdr:colOff>101600</xdr:colOff>
      <xdr:row>95</xdr:row>
      <xdr:rowOff>138519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2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155046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09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50,593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140018</xdr:rowOff>
    </xdr:from>
    <xdr:to>
      <xdr:col>10</xdr:col>
      <xdr:colOff>165100</xdr:colOff>
      <xdr:row>97</xdr:row>
      <xdr:rowOff>70168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9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61295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9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28,975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126657</xdr:rowOff>
    </xdr:from>
    <xdr:to>
      <xdr:col>6</xdr:col>
      <xdr:colOff>38100</xdr:colOff>
      <xdr:row>97</xdr:row>
      <xdr:rowOff>56807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8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47934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7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30,027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85598</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00548"/>
          <a:ext cx="127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32275</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7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3,492</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31</xdr:row>
      <xdr:rowOff>85598</xdr:rowOff>
    </xdr:from>
    <xdr:to>
      <xdr:col>55</xdr:col>
      <xdr:colOff>88900</xdr:colOff>
      <xdr:row>31</xdr:row>
      <xdr:rowOff>85598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00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132461</xdr:rowOff>
    </xdr:from>
    <xdr:to>
      <xdr:col>55</xdr:col>
      <xdr:colOff>0</xdr:colOff>
      <xdr:row>38</xdr:row>
      <xdr:rowOff>133223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647561"/>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133223</xdr:rowOff>
    </xdr:from>
    <xdr:to>
      <xdr:col>50</xdr:col>
      <xdr:colOff>114300</xdr:colOff>
      <xdr:row>38</xdr:row>
      <xdr:rowOff>133985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64832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46245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133985</xdr:rowOff>
    </xdr:from>
    <xdr:to>
      <xdr:col>45</xdr:col>
      <xdr:colOff>177800</xdr:colOff>
      <xdr:row>38</xdr:row>
      <xdr:rowOff>134747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649085"/>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96901</xdr:rowOff>
    </xdr:from>
    <xdr:to>
      <xdr:col>46</xdr:col>
      <xdr:colOff>38100</xdr:colOff>
      <xdr:row>38</xdr:row>
      <xdr:rowOff>27051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43578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134747</xdr:rowOff>
    </xdr:from>
    <xdr:to>
      <xdr:col>41</xdr:col>
      <xdr:colOff>50800</xdr:colOff>
      <xdr:row>38</xdr:row>
      <xdr:rowOff>135128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64984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58801</xdr:rowOff>
    </xdr:from>
    <xdr:to>
      <xdr:col>41</xdr:col>
      <xdr:colOff>101600</xdr:colOff>
      <xdr:row>37</xdr:row>
      <xdr:rowOff>160401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5478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72517</xdr:rowOff>
    </xdr:from>
    <xdr:to>
      <xdr:col>36</xdr:col>
      <xdr:colOff>165100</xdr:colOff>
      <xdr:row>38</xdr:row>
      <xdr:rowOff>2667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19194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81661</xdr:rowOff>
    </xdr:from>
    <xdr:to>
      <xdr:col>55</xdr:col>
      <xdr:colOff>50800</xdr:colOff>
      <xdr:row>39</xdr:row>
      <xdr:rowOff>11811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9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168038</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11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82423</xdr:rowOff>
    </xdr:from>
    <xdr:to>
      <xdr:col>50</xdr:col>
      <xdr:colOff>165100</xdr:colOff>
      <xdr:row>39</xdr:row>
      <xdr:rowOff>12573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9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3700</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90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83185</xdr:rowOff>
    </xdr:from>
    <xdr:to>
      <xdr:col>46</xdr:col>
      <xdr:colOff>38100</xdr:colOff>
      <xdr:row>39</xdr:row>
      <xdr:rowOff>13335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9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4462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691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83947</xdr:rowOff>
    </xdr:from>
    <xdr:to>
      <xdr:col>41</xdr:col>
      <xdr:colOff>101600</xdr:colOff>
      <xdr:row>39</xdr:row>
      <xdr:rowOff>14097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9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5224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91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84328</xdr:rowOff>
    </xdr:from>
    <xdr:to>
      <xdr:col>36</xdr:col>
      <xdr:colOff>165100</xdr:colOff>
      <xdr:row>39</xdr:row>
      <xdr:rowOff>14478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5605</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92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134638</xdr:rowOff>
    </xdr:from>
    <xdr:to>
      <xdr:col>54</xdr:col>
      <xdr:colOff>189865</xdr:colOff>
      <xdr:row>59</xdr:row>
      <xdr:rowOff>89539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707138"/>
          <a:ext cx="1270" cy="1497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93366</xdr:rowOff>
    </xdr:from>
    <xdr:ext cx="378565"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20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89539</xdr:rowOff>
    </xdr:from>
    <xdr:to>
      <xdr:col>55</xdr:col>
      <xdr:colOff>88900</xdr:colOff>
      <xdr:row>59</xdr:row>
      <xdr:rowOff>89539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20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81315</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8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46,155</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50</xdr:row>
      <xdr:rowOff>134638</xdr:rowOff>
    </xdr:from>
    <xdr:to>
      <xdr:col>55</xdr:col>
      <xdr:colOff>88900</xdr:colOff>
      <xdr:row>50</xdr:row>
      <xdr:rowOff>134638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70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103777</xdr:rowOff>
    </xdr:from>
    <xdr:to>
      <xdr:col>55</xdr:col>
      <xdr:colOff>0</xdr:colOff>
      <xdr:row>58</xdr:row>
      <xdr:rowOff>140353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10047877"/>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49500</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822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26623</xdr:rowOff>
    </xdr:from>
    <xdr:to>
      <xdr:col>55</xdr:col>
      <xdr:colOff>50800</xdr:colOff>
      <xdr:row>58</xdr:row>
      <xdr:rowOff>128223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97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103777</xdr:rowOff>
    </xdr:from>
    <xdr:to>
      <xdr:col>50</xdr:col>
      <xdr:colOff>114300</xdr:colOff>
      <xdr:row>58</xdr:row>
      <xdr:rowOff>121902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10047877"/>
          <a:ext cx="889000" cy="1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21006</xdr:rowOff>
    </xdr:from>
    <xdr:to>
      <xdr:col>50</xdr:col>
      <xdr:colOff>165100</xdr:colOff>
      <xdr:row>58</xdr:row>
      <xdr:rowOff>122606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96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139133</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74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121902</xdr:rowOff>
    </xdr:from>
    <xdr:to>
      <xdr:col>45</xdr:col>
      <xdr:colOff>177800</xdr:colOff>
      <xdr:row>58</xdr:row>
      <xdr:rowOff>125886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10066002"/>
          <a:ext cx="889000" cy="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26002</xdr:rowOff>
    </xdr:from>
    <xdr:to>
      <xdr:col>46</xdr:col>
      <xdr:colOff>38100</xdr:colOff>
      <xdr:row>58</xdr:row>
      <xdr:rowOff>127602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97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144129</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74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125886</xdr:rowOff>
    </xdr:from>
    <xdr:to>
      <xdr:col>41</xdr:col>
      <xdr:colOff>50800</xdr:colOff>
      <xdr:row>58</xdr:row>
      <xdr:rowOff>133920</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10069986"/>
          <a:ext cx="889000" cy="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30999</xdr:rowOff>
    </xdr:from>
    <xdr:to>
      <xdr:col>41</xdr:col>
      <xdr:colOff>101600</xdr:colOff>
      <xdr:row>58</xdr:row>
      <xdr:rowOff>132599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9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149126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75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30835</xdr:rowOff>
    </xdr:from>
    <xdr:to>
      <xdr:col>36</xdr:col>
      <xdr:colOff>165100</xdr:colOff>
      <xdr:row>58</xdr:row>
      <xdr:rowOff>132435</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97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148962</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75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89553</xdr:rowOff>
    </xdr:from>
    <xdr:to>
      <xdr:col>55</xdr:col>
      <xdr:colOff>50800</xdr:colOff>
      <xdr:row>59</xdr:row>
      <xdr:rowOff>19703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1003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5050</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949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3,980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52977</xdr:rowOff>
    </xdr:from>
    <xdr:to>
      <xdr:col>50</xdr:col>
      <xdr:colOff>165100</xdr:colOff>
      <xdr:row>58</xdr:row>
      <xdr:rowOff>154577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99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145704</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1008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71102</xdr:rowOff>
    </xdr:from>
    <xdr:to>
      <xdr:col>46</xdr:col>
      <xdr:colOff>38100</xdr:colOff>
      <xdr:row>59</xdr:row>
      <xdr:rowOff>1252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1001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163829</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1010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75086</xdr:rowOff>
    </xdr:from>
    <xdr:to>
      <xdr:col>41</xdr:col>
      <xdr:colOff>101600</xdr:colOff>
      <xdr:row>59</xdr:row>
      <xdr:rowOff>5236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1001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167813</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10111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83120</xdr:rowOff>
    </xdr:from>
    <xdr:to>
      <xdr:col>36</xdr:col>
      <xdr:colOff>165100</xdr:colOff>
      <xdr:row>59</xdr:row>
      <xdr:rowOff>13270</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1002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4397</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1011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21605</xdr:rowOff>
    </xdr:from>
    <xdr:to>
      <xdr:col>54</xdr:col>
      <xdr:colOff>189865</xdr:colOff>
      <xdr:row>78</xdr:row>
      <xdr:rowOff>89453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23105"/>
          <a:ext cx="1270" cy="1439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93280</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6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89453</xdr:rowOff>
    </xdr:from>
    <xdr:to>
      <xdr:col>55</xdr:col>
      <xdr:colOff>88900</xdr:colOff>
      <xdr:row>78</xdr:row>
      <xdr:rowOff>89453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6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139732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9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65,166</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70</xdr:row>
      <xdr:rowOff>21605</xdr:rowOff>
    </xdr:from>
    <xdr:to>
      <xdr:col>55</xdr:col>
      <xdr:colOff>88900</xdr:colOff>
      <xdr:row>70</xdr:row>
      <xdr:rowOff>21605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2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149918</xdr:rowOff>
    </xdr:from>
    <xdr:to>
      <xdr:col>55</xdr:col>
      <xdr:colOff>0</xdr:colOff>
      <xdr:row>78</xdr:row>
      <xdr:rowOff>109204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351568"/>
          <a:ext cx="838200" cy="13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7216</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37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155789</xdr:rowOff>
    </xdr:from>
    <xdr:to>
      <xdr:col>55</xdr:col>
      <xdr:colOff>50800</xdr:colOff>
      <xdr:row>77</xdr:row>
      <xdr:rowOff>85939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109204</xdr:rowOff>
    </xdr:from>
    <xdr:to>
      <xdr:col>50</xdr:col>
      <xdr:colOff>114300</xdr:colOff>
      <xdr:row>78</xdr:row>
      <xdr:rowOff>109342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482304"/>
          <a:ext cx="8890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99644</xdr:rowOff>
    </xdr:from>
    <xdr:to>
      <xdr:col>50</xdr:col>
      <xdr:colOff>165100</xdr:colOff>
      <xdr:row>78</xdr:row>
      <xdr:rowOff>29794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46321</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109342</xdr:rowOff>
    </xdr:from>
    <xdr:to>
      <xdr:col>45</xdr:col>
      <xdr:colOff>177800</xdr:colOff>
      <xdr:row>78</xdr:row>
      <xdr:rowOff>110508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482442"/>
          <a:ext cx="889000" cy="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119418</xdr:rowOff>
    </xdr:from>
    <xdr:to>
      <xdr:col>46</xdr:col>
      <xdr:colOff>38100</xdr:colOff>
      <xdr:row>78</xdr:row>
      <xdr:rowOff>49568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66095</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110508</xdr:rowOff>
    </xdr:from>
    <xdr:to>
      <xdr:col>41</xdr:col>
      <xdr:colOff>50800</xdr:colOff>
      <xdr:row>78</xdr:row>
      <xdr:rowOff>114852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83608"/>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119807</xdr:rowOff>
    </xdr:from>
    <xdr:to>
      <xdr:col>41</xdr:col>
      <xdr:colOff>101600</xdr:colOff>
      <xdr:row>78</xdr:row>
      <xdr:rowOff>49957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66484</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117818</xdr:rowOff>
    </xdr:from>
    <xdr:to>
      <xdr:col>36</xdr:col>
      <xdr:colOff>165100</xdr:colOff>
      <xdr:row>78</xdr:row>
      <xdr:rowOff>47968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1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64495</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09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99118</xdr:rowOff>
    </xdr:from>
    <xdr:to>
      <xdr:col>55</xdr:col>
      <xdr:colOff>50800</xdr:colOff>
      <xdr:row>78</xdr:row>
      <xdr:rowOff>29268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0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14045</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215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7,053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58404</xdr:rowOff>
    </xdr:from>
    <xdr:to>
      <xdr:col>50</xdr:col>
      <xdr:colOff>165100</xdr:colOff>
      <xdr:row>78</xdr:row>
      <xdr:rowOff>160004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3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151131</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52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58542</xdr:rowOff>
    </xdr:from>
    <xdr:to>
      <xdr:col>46</xdr:col>
      <xdr:colOff>38100</xdr:colOff>
      <xdr:row>78</xdr:row>
      <xdr:rowOff>160142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3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151269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52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59708</xdr:rowOff>
    </xdr:from>
    <xdr:to>
      <xdr:col>41</xdr:col>
      <xdr:colOff>101600</xdr:colOff>
      <xdr:row>78</xdr:row>
      <xdr:rowOff>161308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3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152435</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2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64052</xdr:rowOff>
    </xdr:from>
    <xdr:to>
      <xdr:col>36</xdr:col>
      <xdr:colOff>165100</xdr:colOff>
      <xdr:row>78</xdr:row>
      <xdr:rowOff>165652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3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156779</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2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8102</xdr:rowOff>
    </xdr:from>
    <xdr:to>
      <xdr:col>54</xdr:col>
      <xdr:colOff>189865</xdr:colOff>
      <xdr:row>97</xdr:row>
      <xdr:rowOff>170650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438602"/>
          <a:ext cx="1270" cy="136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3027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0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17,063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170650</xdr:rowOff>
    </xdr:from>
    <xdr:to>
      <xdr:col>55</xdr:col>
      <xdr:colOff>88900</xdr:colOff>
      <xdr:row>97</xdr:row>
      <xdr:rowOff>170650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126229</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1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124,362</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90</xdr:row>
      <xdr:rowOff>8102</xdr:rowOff>
    </xdr:from>
    <xdr:to>
      <xdr:col>55</xdr:col>
      <xdr:colOff>88900</xdr:colOff>
      <xdr:row>90</xdr:row>
      <xdr:rowOff>8102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43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96698</xdr:rowOff>
    </xdr:from>
    <xdr:to>
      <xdr:col>55</xdr:col>
      <xdr:colOff>0</xdr:colOff>
      <xdr:row>97</xdr:row>
      <xdr:rowOff>106287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727348"/>
          <a:ext cx="838200" cy="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37761</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25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14884</xdr:rowOff>
    </xdr:from>
    <xdr:to>
      <xdr:col>55</xdr:col>
      <xdr:colOff>50800</xdr:colOff>
      <xdr:row>96</xdr:row>
      <xdr:rowOff>116484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106287</xdr:rowOff>
    </xdr:from>
    <xdr:to>
      <xdr:col>50</xdr:col>
      <xdr:colOff>114300</xdr:colOff>
      <xdr:row>97</xdr:row>
      <xdr:rowOff>121222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736937"/>
          <a:ext cx="889000" cy="1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22898</xdr:rowOff>
    </xdr:from>
    <xdr:to>
      <xdr:col>50</xdr:col>
      <xdr:colOff>165100</xdr:colOff>
      <xdr:row>96</xdr:row>
      <xdr:rowOff>124498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141025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119126</xdr:rowOff>
    </xdr:from>
    <xdr:to>
      <xdr:col>45</xdr:col>
      <xdr:colOff>177800</xdr:colOff>
      <xdr:row>97</xdr:row>
      <xdr:rowOff>121222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749776"/>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26594</xdr:rowOff>
    </xdr:from>
    <xdr:to>
      <xdr:col>46</xdr:col>
      <xdr:colOff>38100</xdr:colOff>
      <xdr:row>96</xdr:row>
      <xdr:rowOff>128194</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144721</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2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103670</xdr:rowOff>
    </xdr:from>
    <xdr:to>
      <xdr:col>41</xdr:col>
      <xdr:colOff>50800</xdr:colOff>
      <xdr:row>97</xdr:row>
      <xdr:rowOff>119126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734320"/>
          <a:ext cx="889000" cy="1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6883</xdr:rowOff>
    </xdr:from>
    <xdr:to>
      <xdr:col>41</xdr:col>
      <xdr:colOff>101600</xdr:colOff>
      <xdr:row>96</xdr:row>
      <xdr:rowOff>108483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125010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2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21958</xdr:rowOff>
    </xdr:from>
    <xdr:to>
      <xdr:col>36</xdr:col>
      <xdr:colOff>165100</xdr:colOff>
      <xdr:row>96</xdr:row>
      <xdr:rowOff>123558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4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140085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2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45898</xdr:rowOff>
    </xdr:from>
    <xdr:to>
      <xdr:col>55</xdr:col>
      <xdr:colOff>50800</xdr:colOff>
      <xdr:row>97</xdr:row>
      <xdr:rowOff>147498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7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132275</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59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22,886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55487</xdr:rowOff>
    </xdr:from>
    <xdr:to>
      <xdr:col>50</xdr:col>
      <xdr:colOff>165100</xdr:colOff>
      <xdr:row>97</xdr:row>
      <xdr:rowOff>157087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8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148214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77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22,131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70422</xdr:rowOff>
    </xdr:from>
    <xdr:to>
      <xdr:col>46</xdr:col>
      <xdr:colOff>38100</xdr:colOff>
      <xdr:row>98</xdr:row>
      <xdr:rowOff>572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0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163149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79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20,955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68326</xdr:rowOff>
    </xdr:from>
    <xdr:to>
      <xdr:col>41</xdr:col>
      <xdr:colOff>101600</xdr:colOff>
      <xdr:row>97</xdr:row>
      <xdr:rowOff>169926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69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161053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79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21,120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52870</xdr:rowOff>
    </xdr:from>
    <xdr:to>
      <xdr:col>36</xdr:col>
      <xdr:colOff>165100</xdr:colOff>
      <xdr:row>97</xdr:row>
      <xdr:rowOff>154470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8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145597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77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22,337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100552</xdr:rowOff>
    </xdr:from>
    <xdr:to>
      <xdr:col>85</xdr:col>
      <xdr:colOff>126364</xdr:colOff>
      <xdr:row>38</xdr:row>
      <xdr:rowOff>49460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44052"/>
          <a:ext cx="1269" cy="1320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53287</xdr:rowOff>
    </xdr:from>
    <xdr:ext cx="469744"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9,579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49460</xdr:rowOff>
    </xdr:from>
    <xdr:to>
      <xdr:col>86</xdr:col>
      <xdr:colOff>25400</xdr:colOff>
      <xdr:row>38</xdr:row>
      <xdr:rowOff>49460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6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47229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1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32,685</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30</xdr:row>
      <xdr:rowOff>100552</xdr:rowOff>
    </xdr:from>
    <xdr:to>
      <xdr:col>86</xdr:col>
      <xdr:colOff>25400</xdr:colOff>
      <xdr:row>30</xdr:row>
      <xdr:rowOff>100552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4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98609</xdr:rowOff>
    </xdr:from>
    <xdr:to>
      <xdr:col>85</xdr:col>
      <xdr:colOff>127000</xdr:colOff>
      <xdr:row>36</xdr:row>
      <xdr:rowOff>105010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270809"/>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35025</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0357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12148</xdr:rowOff>
    </xdr:from>
    <xdr:to>
      <xdr:col>85</xdr:col>
      <xdr:colOff>177800</xdr:colOff>
      <xdr:row>36</xdr:row>
      <xdr:rowOff>113748</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18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35573</xdr:rowOff>
    </xdr:from>
    <xdr:to>
      <xdr:col>81</xdr:col>
      <xdr:colOff>50800</xdr:colOff>
      <xdr:row>36</xdr:row>
      <xdr:rowOff>98609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207773"/>
          <a:ext cx="889000" cy="6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36950</xdr:rowOff>
    </xdr:from>
    <xdr:to>
      <xdr:col>81</xdr:col>
      <xdr:colOff>101600</xdr:colOff>
      <xdr:row>36</xdr:row>
      <xdr:rowOff>138550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155077</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59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35573</xdr:rowOff>
    </xdr:from>
    <xdr:to>
      <xdr:col>76</xdr:col>
      <xdr:colOff>114300</xdr:colOff>
      <xdr:row>36</xdr:row>
      <xdr:rowOff>135871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207773"/>
          <a:ext cx="889000" cy="10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70041</xdr:rowOff>
    </xdr:from>
    <xdr:to>
      <xdr:col>76</xdr:col>
      <xdr:colOff>165100</xdr:colOff>
      <xdr:row>37</xdr:row>
      <xdr:rowOff>191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42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162768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3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135871</xdr:rowOff>
    </xdr:from>
    <xdr:to>
      <xdr:col>71</xdr:col>
      <xdr:colOff>177800</xdr:colOff>
      <xdr:row>36</xdr:row>
      <xdr:rowOff>160045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308071"/>
          <a:ext cx="889000" cy="2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46495</xdr:rowOff>
    </xdr:from>
    <xdr:to>
      <xdr:col>72</xdr:col>
      <xdr:colOff>38100</xdr:colOff>
      <xdr:row>36</xdr:row>
      <xdr:rowOff>148095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1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164622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599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61468</xdr:rowOff>
    </xdr:from>
    <xdr:to>
      <xdr:col>67</xdr:col>
      <xdr:colOff>101600</xdr:colOff>
      <xdr:row>36</xdr:row>
      <xdr:rowOff>163068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3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8145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0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54210</xdr:rowOff>
    </xdr:from>
    <xdr:to>
      <xdr:col>85</xdr:col>
      <xdr:colOff>177800</xdr:colOff>
      <xdr:row>36</xdr:row>
      <xdr:rowOff>155810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2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32637</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0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14,607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47809</xdr:rowOff>
    </xdr:from>
    <xdr:to>
      <xdr:col>81</xdr:col>
      <xdr:colOff>101600</xdr:colOff>
      <xdr:row>36</xdr:row>
      <xdr:rowOff>149409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2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140536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31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14,719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156223</xdr:rowOff>
    </xdr:from>
    <xdr:to>
      <xdr:col>76</xdr:col>
      <xdr:colOff>165100</xdr:colOff>
      <xdr:row>36</xdr:row>
      <xdr:rowOff>86373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15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102900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93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15,822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85071</xdr:rowOff>
    </xdr:from>
    <xdr:to>
      <xdr:col>72</xdr:col>
      <xdr:colOff>38100</xdr:colOff>
      <xdr:row>37</xdr:row>
      <xdr:rowOff>15221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25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6348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34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14,067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109245</xdr:rowOff>
    </xdr:from>
    <xdr:to>
      <xdr:col>67</xdr:col>
      <xdr:colOff>101600</xdr:colOff>
      <xdr:row>37</xdr:row>
      <xdr:rowOff>39395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30522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37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13513</xdr:rowOff>
    </xdr:from>
    <xdr:to>
      <xdr:col>85</xdr:col>
      <xdr:colOff>126364</xdr:colOff>
      <xdr:row>58</xdr:row>
      <xdr:rowOff>21971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586013"/>
          <a:ext cx="1269" cy="1380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25798</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6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30,180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21971</xdr:rowOff>
    </xdr:from>
    <xdr:to>
      <xdr:col>86</xdr:col>
      <xdr:colOff>25400</xdr:colOff>
      <xdr:row>58</xdr:row>
      <xdr:rowOff>21971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6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131640</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36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102,624</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50</xdr:row>
      <xdr:rowOff>13513</xdr:rowOff>
    </xdr:from>
    <xdr:to>
      <xdr:col>86</xdr:col>
      <xdr:colOff>25400</xdr:colOff>
      <xdr:row>50</xdr:row>
      <xdr:rowOff>13513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58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74225</xdr:rowOff>
    </xdr:from>
    <xdr:to>
      <xdr:col>85</xdr:col>
      <xdr:colOff>127000</xdr:colOff>
      <xdr:row>56</xdr:row>
      <xdr:rowOff>104686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675425"/>
          <a:ext cx="838200" cy="3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78611</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336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55734</xdr:rowOff>
    </xdr:from>
    <xdr:to>
      <xdr:col>85</xdr:col>
      <xdr:colOff>177800</xdr:colOff>
      <xdr:row>55</xdr:row>
      <xdr:rowOff>157334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16561</xdr:rowOff>
    </xdr:from>
    <xdr:to>
      <xdr:col>81</xdr:col>
      <xdr:colOff>50800</xdr:colOff>
      <xdr:row>56</xdr:row>
      <xdr:rowOff>104686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446311"/>
          <a:ext cx="889000" cy="25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1784</xdr:rowOff>
    </xdr:from>
    <xdr:to>
      <xdr:col>81</xdr:col>
      <xdr:colOff>101600</xdr:colOff>
      <xdr:row>56</xdr:row>
      <xdr:rowOff>103384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119911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3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16561</xdr:rowOff>
    </xdr:from>
    <xdr:to>
      <xdr:col>76</xdr:col>
      <xdr:colOff>114300</xdr:colOff>
      <xdr:row>55</xdr:row>
      <xdr:rowOff>162598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446311"/>
          <a:ext cx="889000" cy="14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59677</xdr:rowOff>
    </xdr:from>
    <xdr:to>
      <xdr:col>76</xdr:col>
      <xdr:colOff>165100</xdr:colOff>
      <xdr:row>56</xdr:row>
      <xdr:rowOff>161277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152404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162598</xdr:rowOff>
    </xdr:from>
    <xdr:to>
      <xdr:col>71</xdr:col>
      <xdr:colOff>177800</xdr:colOff>
      <xdr:row>58</xdr:row>
      <xdr:rowOff>70129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592348"/>
          <a:ext cx="889000" cy="42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79890</xdr:rowOff>
    </xdr:from>
    <xdr:to>
      <xdr:col>72</xdr:col>
      <xdr:colOff>38100</xdr:colOff>
      <xdr:row>57</xdr:row>
      <xdr:rowOff>10040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1167</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7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109703</xdr:rowOff>
    </xdr:from>
    <xdr:to>
      <xdr:col>67</xdr:col>
      <xdr:colOff>101600</xdr:colOff>
      <xdr:row>57</xdr:row>
      <xdr:rowOff>39853</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56380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23425</xdr:rowOff>
    </xdr:from>
    <xdr:to>
      <xdr:col>85</xdr:col>
      <xdr:colOff>177800</xdr:colOff>
      <xdr:row>56</xdr:row>
      <xdr:rowOff>125025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62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1852</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0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45,437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53886</xdr:rowOff>
    </xdr:from>
    <xdr:to>
      <xdr:col>81</xdr:col>
      <xdr:colOff>101600</xdr:colOff>
      <xdr:row>56</xdr:row>
      <xdr:rowOff>155486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65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146613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74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43,838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137211</xdr:rowOff>
    </xdr:from>
    <xdr:to>
      <xdr:col>76</xdr:col>
      <xdr:colOff>165100</xdr:colOff>
      <xdr:row>55</xdr:row>
      <xdr:rowOff>67361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39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83888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17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57,464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111798</xdr:rowOff>
    </xdr:from>
    <xdr:to>
      <xdr:col>72</xdr:col>
      <xdr:colOff>38100</xdr:colOff>
      <xdr:row>56</xdr:row>
      <xdr:rowOff>41948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54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58475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31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49,798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19329</xdr:rowOff>
    </xdr:from>
    <xdr:to>
      <xdr:col>67</xdr:col>
      <xdr:colOff>101600</xdr:colOff>
      <xdr:row>58</xdr:row>
      <xdr:rowOff>120929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6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112056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5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27,652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37744</xdr:rowOff>
    </xdr:from>
    <xdr:to>
      <xdr:col>85</xdr:col>
      <xdr:colOff>126364</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10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155871</xdr:rowOff>
    </xdr:from>
    <xdr:ext cx="534377"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8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20,784</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71</xdr:row>
      <xdr:rowOff>37744</xdr:rowOff>
    </xdr:from>
    <xdr:to>
      <xdr:col>86</xdr:col>
      <xdr:colOff>25400</xdr:colOff>
      <xdr:row>71</xdr:row>
      <xdr:rowOff>37744</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1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121641</xdr:rowOff>
    </xdr:from>
    <xdr:to>
      <xdr:col>85</xdr:col>
      <xdr:colOff>127000</xdr:colOff>
      <xdr:row>78</xdr:row>
      <xdr:rowOff>21685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323291"/>
          <a:ext cx="838200" cy="7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112005</xdr:rowOff>
    </xdr:from>
    <xdr:ext cx="378565"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142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89128</xdr:rowOff>
    </xdr:from>
    <xdr:to>
      <xdr:col>85</xdr:col>
      <xdr:colOff>177800</xdr:colOff>
      <xdr:row>78</xdr:row>
      <xdr:rowOff>19278</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29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49918</xdr:rowOff>
    </xdr:from>
    <xdr:to>
      <xdr:col>81</xdr:col>
      <xdr:colOff>50800</xdr:colOff>
      <xdr:row>77</xdr:row>
      <xdr:rowOff>121641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251568"/>
          <a:ext cx="889000" cy="7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72155</xdr:rowOff>
    </xdr:from>
    <xdr:to>
      <xdr:col>81</xdr:col>
      <xdr:colOff>101600</xdr:colOff>
      <xdr:row>78</xdr:row>
      <xdr:rowOff>2305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27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164882</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46428" y="13366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49918</xdr:rowOff>
    </xdr:from>
    <xdr:to>
      <xdr:col>76</xdr:col>
      <xdr:colOff>114300</xdr:colOff>
      <xdr:row>78</xdr:row>
      <xdr:rowOff>15914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251568"/>
          <a:ext cx="889000" cy="13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50952</xdr:rowOff>
    </xdr:from>
    <xdr:to>
      <xdr:col>76</xdr:col>
      <xdr:colOff>165100</xdr:colOff>
      <xdr:row>77</xdr:row>
      <xdr:rowOff>152552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25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143679</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34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114954</xdr:rowOff>
    </xdr:from>
    <xdr:to>
      <xdr:col>71</xdr:col>
      <xdr:colOff>177800</xdr:colOff>
      <xdr:row>78</xdr:row>
      <xdr:rowOff>15914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316604"/>
          <a:ext cx="889000" cy="7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111189</xdr:rowOff>
    </xdr:from>
    <xdr:to>
      <xdr:col>72</xdr:col>
      <xdr:colOff>38100</xdr:colOff>
      <xdr:row>78</xdr:row>
      <xdr:rowOff>41339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31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57866</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4017" y="13088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121762</xdr:rowOff>
    </xdr:from>
    <xdr:to>
      <xdr:col>67</xdr:col>
      <xdr:colOff>101600</xdr:colOff>
      <xdr:row>78</xdr:row>
      <xdr:rowOff>51912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43039</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625017" y="13416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142335</xdr:rowOff>
    </xdr:from>
    <xdr:to>
      <xdr:col>85</xdr:col>
      <xdr:colOff>177800</xdr:colOff>
      <xdr:row>78</xdr:row>
      <xdr:rowOff>72485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34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67555</xdr:rowOff>
    </xdr:from>
    <xdr:ext cx="313932"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269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70841</xdr:rowOff>
    </xdr:from>
    <xdr:to>
      <xdr:col>81</xdr:col>
      <xdr:colOff>101600</xdr:colOff>
      <xdr:row>78</xdr:row>
      <xdr:rowOff>991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27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17518</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04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170568</xdr:rowOff>
    </xdr:from>
    <xdr:to>
      <xdr:col>76</xdr:col>
      <xdr:colOff>165100</xdr:colOff>
      <xdr:row>77</xdr:row>
      <xdr:rowOff>100718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20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117245</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297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136564</xdr:rowOff>
    </xdr:from>
    <xdr:to>
      <xdr:col>72</xdr:col>
      <xdr:colOff>38100</xdr:colOff>
      <xdr:row>78</xdr:row>
      <xdr:rowOff>66714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33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57841</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430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64154</xdr:rowOff>
    </xdr:from>
    <xdr:to>
      <xdr:col>67</xdr:col>
      <xdr:colOff>101600</xdr:colOff>
      <xdr:row>77</xdr:row>
      <xdr:rowOff>165754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26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10831</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4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139373</xdr:rowOff>
    </xdr:from>
    <xdr:to>
      <xdr:col>85</xdr:col>
      <xdr:colOff>126364</xdr:colOff>
      <xdr:row>98</xdr:row>
      <xdr:rowOff>124383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398423"/>
          <a:ext cx="1269" cy="152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128210</xdr:rowOff>
    </xdr:from>
    <xdr:ext cx="469744"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93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8,938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124383</xdr:rowOff>
    </xdr:from>
    <xdr:to>
      <xdr:col>86</xdr:col>
      <xdr:colOff>25400</xdr:colOff>
      <xdr:row>98</xdr:row>
      <xdr:rowOff>124383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92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86050</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7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102,520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89</xdr:row>
      <xdr:rowOff>139373</xdr:rowOff>
    </xdr:from>
    <xdr:to>
      <xdr:col>86</xdr:col>
      <xdr:colOff>25400</xdr:colOff>
      <xdr:row>89</xdr:row>
      <xdr:rowOff>139373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39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108103</xdr:rowOff>
    </xdr:from>
    <xdr:to>
      <xdr:col>85</xdr:col>
      <xdr:colOff>127000</xdr:colOff>
      <xdr:row>95</xdr:row>
      <xdr:rowOff>109280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395853"/>
          <a:ext cx="838200" cy="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122827</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10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144400</xdr:rowOff>
    </xdr:from>
    <xdr:to>
      <xdr:col>85</xdr:col>
      <xdr:colOff>177800</xdr:colOff>
      <xdr:row>96</xdr:row>
      <xdr:rowOff>74550</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43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90339</xdr:rowOff>
    </xdr:from>
    <xdr:to>
      <xdr:col>81</xdr:col>
      <xdr:colOff>50800</xdr:colOff>
      <xdr:row>95</xdr:row>
      <xdr:rowOff>108103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378089"/>
          <a:ext cx="889000" cy="1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156386</xdr:rowOff>
    </xdr:from>
    <xdr:to>
      <xdr:col>81</xdr:col>
      <xdr:colOff>101600</xdr:colOff>
      <xdr:row>96</xdr:row>
      <xdr:rowOff>86536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44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77663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53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90339</xdr:rowOff>
    </xdr:from>
    <xdr:to>
      <xdr:col>76</xdr:col>
      <xdr:colOff>114300</xdr:colOff>
      <xdr:row>95</xdr:row>
      <xdr:rowOff>93473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378089"/>
          <a:ext cx="889000" cy="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163570</xdr:rowOff>
    </xdr:from>
    <xdr:to>
      <xdr:col>76</xdr:col>
      <xdr:colOff>165100</xdr:colOff>
      <xdr:row>96</xdr:row>
      <xdr:rowOff>93720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84847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54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35703</xdr:rowOff>
    </xdr:from>
    <xdr:to>
      <xdr:col>71</xdr:col>
      <xdr:colOff>177800</xdr:colOff>
      <xdr:row>95</xdr:row>
      <xdr:rowOff>93473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323453"/>
          <a:ext cx="889000" cy="5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141903</xdr:rowOff>
    </xdr:from>
    <xdr:to>
      <xdr:col>72</xdr:col>
      <xdr:colOff>38100</xdr:colOff>
      <xdr:row>96</xdr:row>
      <xdr:rowOff>72053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429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63180</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52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128938</xdr:rowOff>
    </xdr:from>
    <xdr:to>
      <xdr:col>67</xdr:col>
      <xdr:colOff>101600</xdr:colOff>
      <xdr:row>96</xdr:row>
      <xdr:rowOff>59088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4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50215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50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58480</xdr:rowOff>
    </xdr:from>
    <xdr:to>
      <xdr:col>85</xdr:col>
      <xdr:colOff>177800</xdr:colOff>
      <xdr:row>95</xdr:row>
      <xdr:rowOff>160080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34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81357</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19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41,363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57303</xdr:rowOff>
    </xdr:from>
    <xdr:to>
      <xdr:col>81</xdr:col>
      <xdr:colOff>101600</xdr:colOff>
      <xdr:row>95</xdr:row>
      <xdr:rowOff>158903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34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3980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12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41,435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39539</xdr:rowOff>
    </xdr:from>
    <xdr:to>
      <xdr:col>76</xdr:col>
      <xdr:colOff>165100</xdr:colOff>
      <xdr:row>95</xdr:row>
      <xdr:rowOff>141139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32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157666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10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42,523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42673</xdr:rowOff>
    </xdr:from>
    <xdr:to>
      <xdr:col>72</xdr:col>
      <xdr:colOff>38100</xdr:colOff>
      <xdr:row>95</xdr:row>
      <xdr:rowOff>144273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33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160800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10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42,331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156353</xdr:rowOff>
    </xdr:from>
    <xdr:to>
      <xdr:col>67</xdr:col>
      <xdr:colOff>101600</xdr:colOff>
      <xdr:row>95</xdr:row>
      <xdr:rowOff>86503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27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103030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04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45,869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12598</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498998"/>
          <a:ext cx="1269" cy="1155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130725</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27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2,528</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115</xdr:col>
      <xdr:colOff>165100</xdr:colOff>
      <xdr:row>32</xdr:row>
      <xdr:rowOff>12598</xdr:rowOff>
    </xdr:from>
    <xdr:to>
      <xdr:col>116</xdr:col>
      <xdr:colOff>152400</xdr:colOff>
      <xdr:row>32</xdr:row>
      <xdr:rowOff>12598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49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56913</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005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34036</xdr:rowOff>
    </xdr:from>
    <xdr:to>
      <xdr:col>116</xdr:col>
      <xdr:colOff>114300</xdr:colOff>
      <xdr:row>38</xdr:row>
      <xdr:rowOff>135636</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39980</xdr:rowOff>
    </xdr:from>
    <xdr:to>
      <xdr:col>112</xdr:col>
      <xdr:colOff>38100</xdr:colOff>
      <xdr:row>38</xdr:row>
      <xdr:rowOff>141580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158107</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9347</xdr:rowOff>
    </xdr:from>
    <xdr:to>
      <xdr:col>107</xdr:col>
      <xdr:colOff>101600</xdr:colOff>
      <xdr:row>38</xdr:row>
      <xdr:rowOff>110947</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127474</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51867</xdr:rowOff>
    </xdr:from>
    <xdr:to>
      <xdr:col>102</xdr:col>
      <xdr:colOff>165100</xdr:colOff>
      <xdr:row>38</xdr:row>
      <xdr:rowOff>153467</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169994</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26264</xdr:rowOff>
    </xdr:from>
    <xdr:to>
      <xdr:col>98</xdr:col>
      <xdr:colOff>38100</xdr:colOff>
      <xdr:row>38</xdr:row>
      <xdr:rowOff>127864</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144391</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12463</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275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総務費については、特別定額給付金の皆増等により、令和</a:t>
          </a:r>
          <a:r>
            <a:rPr kumimoji="1" lang="en-US" altLang="ja-JP" sz="1300">
              <a:solidFill>
                <a:srgbClr val="000000"/>
              </a:solidFill>
              <a:latin typeface="ＭＳ Ｐゴシック" panose="020B0600070205080204" pitchFamily="50" charset="-128"/>
              <a:ea typeface="ＭＳ Ｐゴシック" panose="020B0600070205080204" pitchFamily="50" charset="-128"/>
            </a:rPr>
            <a:t>2</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年度は大幅に増加しているが、類似団体内平均値は下回っている。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民生費については、障害児通所給付や障害者自立支援給付に係る扶助費、国民健康保険事業等の各特別会計への繰出金が増加傾向にあり、また、繰出金や生活保護費が多額であるため、類似団体内平均値より高い水準にあ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衛生費については、火葬場建替事業の実施により投資的経費が増加したことで、平成</a:t>
          </a:r>
          <a:r>
            <a:rPr kumimoji="1" lang="en-US" altLang="ja-JP" sz="1300">
              <a:solidFill>
                <a:srgbClr val="000000"/>
              </a:solidFill>
              <a:latin typeface="ＭＳ Ｐゴシック" panose="020B0600070205080204" pitchFamily="50" charset="-128"/>
              <a:ea typeface="ＭＳ Ｐゴシック" panose="020B0600070205080204" pitchFamily="50" charset="-128"/>
            </a:rPr>
            <a:t>30</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年度は類似団体内平均値を上回った。</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教育費については、中学校建替事業の実施により投資的経費が増加したことで、平成</a:t>
          </a:r>
          <a:r>
            <a:rPr kumimoji="1" lang="en-US" altLang="ja-JP" sz="1300">
              <a:solidFill>
                <a:srgbClr val="000000"/>
              </a:solidFill>
              <a:latin typeface="ＭＳ Ｐゴシック" panose="020B0600070205080204" pitchFamily="50" charset="-128"/>
              <a:ea typeface="ＭＳ Ｐゴシック" panose="020B0600070205080204" pitchFamily="50" charset="-128"/>
            </a:rPr>
            <a:t>29</a:t>
          </a:r>
          <a:r>
            <a:rPr kumimoji="1" lang="ja-JP" altLang="en-US" sz="1300">
              <a:solidFill>
                <a:srgbClr val="000000"/>
              </a:solidFill>
              <a:latin typeface="ＭＳ Ｐゴシック" panose="020B0600070205080204" pitchFamily="50" charset="-128"/>
              <a:ea typeface="ＭＳ Ｐゴシック" panose="020B0600070205080204" pitchFamily="50" charset="-128"/>
            </a:rPr>
            <a:t>、</a:t>
          </a:r>
          <a:r>
            <a:rPr kumimoji="1" lang="en-US" altLang="ja-JP" sz="1300">
              <a:solidFill>
                <a:srgbClr val="000000"/>
              </a:solidFill>
              <a:latin typeface="ＭＳ Ｐゴシック" panose="020B0600070205080204" pitchFamily="50" charset="-128"/>
              <a:ea typeface="ＭＳ Ｐゴシック" panose="020B0600070205080204" pitchFamily="50" charset="-128"/>
            </a:rPr>
            <a:t>30</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年度は類似団体内平均値を上回った。</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災害復旧事業費については、台風第</a:t>
          </a:r>
          <a:r>
            <a:rPr kumimoji="1" lang="en-US" altLang="ja-JP" sz="1300">
              <a:solidFill>
                <a:srgbClr val="000000"/>
              </a:solidFill>
              <a:latin typeface="ＭＳ Ｐゴシック" panose="020B0600070205080204" pitchFamily="50" charset="-128"/>
              <a:ea typeface="ＭＳ Ｐゴシック" panose="020B0600070205080204" pitchFamily="50" charset="-128"/>
            </a:rPr>
            <a:t>21</a:t>
          </a:r>
          <a:r>
            <a:rPr kumimoji="1" lang="ja-JP" altLang="en-US" sz="1300">
              <a:solidFill>
                <a:srgbClr val="000000"/>
              </a:solidFill>
              <a:latin typeface="ＭＳ Ｐゴシック" panose="020B0600070205080204" pitchFamily="50" charset="-128"/>
              <a:ea typeface="ＭＳ Ｐゴシック" panose="020B0600070205080204" pitchFamily="50" charset="-128"/>
            </a:rPr>
            <a:t>号等による被害の復旧に多額の経費を要したため、平成</a:t>
          </a:r>
          <a:r>
            <a:rPr kumimoji="1" lang="en-US" altLang="ja-JP" sz="1300">
              <a:solidFill>
                <a:srgbClr val="000000"/>
              </a:solidFill>
              <a:latin typeface="ＭＳ Ｐゴシック" panose="020B0600070205080204" pitchFamily="50" charset="-128"/>
              <a:ea typeface="ＭＳ Ｐゴシック" panose="020B0600070205080204" pitchFamily="50" charset="-128"/>
            </a:rPr>
            <a:t>30</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年度は類似団体内平均値を上回った。</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公債費については、第三セクター等改革推進債や公共用地先行取得等事業債、及び退職手当債の元利償還金が多額であるため、類似団体内平均値より高い水準にある。</a:t>
          </a: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0000"/>
              </a:solidFill>
              <a:latin typeface="ＭＳ ゴシック" pitchFamily="49" charset="-128"/>
              <a:ea typeface="ＭＳ ゴシック" pitchFamily="49" charset="-128"/>
            </a:rPr>
            <a:t>　令和</a:t>
          </a:r>
          <a:r>
            <a:rPr kumimoji="1" lang="en-US" altLang="ja-JP" sz="1400">
              <a:solidFill>
                <a:srgbClr val="000000"/>
              </a:solidFill>
              <a:latin typeface="ＭＳ ゴシック" pitchFamily="49" charset="-128"/>
              <a:ea typeface="ＭＳ ゴシック" pitchFamily="49" charset="-128"/>
            </a:rPr>
            <a:t>2</a:t>
          </a:r>
          <a:r>
            <a:rPr kumimoji="1" lang="ja-JP" altLang="en-US" sz="1400">
              <a:solidFill>
                <a:srgbClr val="000000"/>
              </a:solidFill>
              <a:latin typeface="ＭＳ ゴシック" pitchFamily="49" charset="-128"/>
              <a:ea typeface="ＭＳ ゴシック" pitchFamily="49" charset="-128"/>
            </a:rPr>
            <a:t>年度の実質収支は</a:t>
          </a:r>
          <a:r>
            <a:rPr kumimoji="1" lang="en-US" altLang="ja-JP" sz="1400">
              <a:solidFill>
                <a:srgbClr val="000000"/>
              </a:solidFill>
              <a:latin typeface="ＭＳ ゴシック" pitchFamily="49" charset="-128"/>
              <a:ea typeface="ＭＳ ゴシック" pitchFamily="49" charset="-128"/>
            </a:rPr>
            <a:t>384</a:t>
          </a:r>
          <a:r>
            <a:rPr kumimoji="1" lang="ja-JP" altLang="en-US" sz="1400">
              <a:solidFill>
                <a:srgbClr val="000000"/>
              </a:solidFill>
              <a:latin typeface="ＭＳ ゴシック" pitchFamily="49" charset="-128"/>
              <a:ea typeface="ＭＳ ゴシック" pitchFamily="49" charset="-128"/>
            </a:rPr>
            <a:t>百万円で、</a:t>
          </a:r>
          <a:r>
            <a:rPr kumimoji="1" lang="en-US" altLang="ja-JP" sz="1400">
              <a:solidFill>
                <a:srgbClr val="000000"/>
              </a:solidFill>
              <a:latin typeface="ＭＳ ゴシック" pitchFamily="49" charset="-128"/>
              <a:ea typeface="ＭＳ ゴシック" pitchFamily="49" charset="-128"/>
            </a:rPr>
            <a:t>11</a:t>
          </a:r>
          <a:r>
            <a:rPr kumimoji="1" lang="ja-JP" altLang="en-US" sz="1400">
              <a:solidFill>
                <a:srgbClr val="000000"/>
              </a:solidFill>
              <a:latin typeface="ＭＳ ゴシック" pitchFamily="49" charset="-128"/>
              <a:ea typeface="ＭＳ ゴシック" pitchFamily="49" charset="-128"/>
            </a:rPr>
            <a:t>年連続の黒字となった。地方消費税交付金の増額等により、収支は改善している。</a:t>
          </a:r>
        </a:p>
        <a:p>
          <a:r>
            <a:rPr kumimoji="1" lang="ja-JP" altLang="en-US" sz="1400">
              <a:solidFill>
                <a:srgbClr val="000000"/>
              </a:solidFill>
              <a:latin typeface="ＭＳ ゴシック" pitchFamily="49" charset="-128"/>
              <a:ea typeface="ＭＳ ゴシック" pitchFamily="49" charset="-128"/>
            </a:rPr>
            <a:t>　財政調整基金については、平成</a:t>
          </a:r>
          <a:r>
            <a:rPr kumimoji="1" lang="en-US" altLang="ja-JP" sz="1400">
              <a:solidFill>
                <a:srgbClr val="000000"/>
              </a:solidFill>
              <a:latin typeface="ＭＳ ゴシック" pitchFamily="49" charset="-128"/>
              <a:ea typeface="ＭＳ ゴシック" pitchFamily="49" charset="-128"/>
            </a:rPr>
            <a:t>27</a:t>
          </a:r>
          <a:r>
            <a:rPr kumimoji="1" lang="ja-JP" altLang="en-US" sz="1400">
              <a:solidFill>
                <a:srgbClr val="000000"/>
              </a:solidFill>
              <a:latin typeface="ＭＳ ゴシック" pitchFamily="49" charset="-128"/>
              <a:ea typeface="ＭＳ ゴシック" pitchFamily="49" charset="-128"/>
            </a:rPr>
            <a:t>年度の基金創設以降、毎年度継続して積立てを行っている。近年は収支の改善に伴い積立額が増加しているが、依然、類似団体と比較し残高は少額であるため、今後も積立てを継続していく。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0000"/>
              </a:solidFill>
              <a:latin typeface="ＭＳ ゴシック" pitchFamily="49" charset="-128"/>
              <a:ea typeface="ＭＳ ゴシック" pitchFamily="49" charset="-128"/>
            </a:rPr>
            <a:t>　令和</a:t>
          </a:r>
          <a:r>
            <a:rPr kumimoji="1" lang="en-US" altLang="ja-JP" sz="1400">
              <a:solidFill>
                <a:srgbClr val="000000"/>
              </a:solidFill>
              <a:latin typeface="ＭＳ ゴシック" pitchFamily="49" charset="-128"/>
              <a:ea typeface="ＭＳ ゴシック" pitchFamily="49" charset="-128"/>
            </a:rPr>
            <a:t>2</a:t>
          </a:r>
          <a:r>
            <a:rPr kumimoji="1" lang="ja-JP" altLang="en-US" sz="1400">
              <a:solidFill>
                <a:srgbClr val="000000"/>
              </a:solidFill>
              <a:latin typeface="ＭＳ ゴシック" pitchFamily="49" charset="-128"/>
              <a:ea typeface="ＭＳ ゴシック" pitchFamily="49" charset="-128"/>
            </a:rPr>
            <a:t>年度決算においては、引続き連結黒字を維持しており、連結黒字額は</a:t>
          </a:r>
          <a:r>
            <a:rPr kumimoji="1" lang="en-US" altLang="ja-JP" sz="1400">
              <a:solidFill>
                <a:srgbClr val="000000"/>
              </a:solidFill>
              <a:latin typeface="ＭＳ ゴシック" pitchFamily="49" charset="-128"/>
              <a:ea typeface="ＭＳ ゴシック" pitchFamily="49" charset="-128"/>
            </a:rPr>
            <a:t>865</a:t>
          </a:r>
          <a:r>
            <a:rPr kumimoji="1" lang="ja-JP" altLang="en-US" sz="1400">
              <a:solidFill>
                <a:srgbClr val="000000"/>
              </a:solidFill>
              <a:latin typeface="ＭＳ ゴシック" pitchFamily="49" charset="-128"/>
              <a:ea typeface="ＭＳ ゴシック" pitchFamily="49" charset="-128"/>
            </a:rPr>
            <a:t>百万円となっている。令和元年度以降の連結黒字額は縮小しているが、これは、水道事業会計が大阪広域水道企業団と統合し、連結対象から除外となったためである。</a:t>
          </a:r>
          <a:endParaRPr kumimoji="1" lang="en-US" altLang="ja-JP" sz="1400">
            <a:solidFill>
              <a:srgbClr val="000000"/>
            </a:solidFill>
            <a:latin typeface="ＭＳ ゴシック" pitchFamily="49" charset="-128"/>
            <a:ea typeface="ＭＳ ゴシック" pitchFamily="49" charset="-128"/>
          </a:endParaRPr>
        </a:p>
        <a:p>
          <a:r>
            <a:rPr kumimoji="1" lang="ja-JP" altLang="en-US" sz="1400">
              <a:solidFill>
                <a:srgbClr val="000000"/>
              </a:solidFill>
              <a:latin typeface="ＭＳ ゴシック" pitchFamily="49" charset="-128"/>
              <a:ea typeface="ＭＳ ゴシック" pitchFamily="49" charset="-128"/>
            </a:rPr>
            <a:t>　今後も一般会計をはじめとして、全ての会計において事業の効率化等を図り、市全体として財政の健全性を保てるよう努めていく。</a:t>
          </a:r>
          <a:endParaRPr kumimoji="1" lang="en-US" altLang="ja-JP" sz="1400">
            <a:solidFill>
              <a:srgbClr val="000000"/>
            </a:solidFill>
            <a:latin typeface="ＭＳ ゴシック" pitchFamily="49" charset="-128"/>
            <a:ea typeface="ＭＳ ゴシック" pitchFamily="49" charset="-128"/>
          </a:endParaRPr>
        </a:p>
        <a:p>
          <a:r>
            <a:rPr kumimoji="1" lang="ja-JP" altLang="en-US" sz="1400">
              <a:solidFill>
                <a:srgbClr val="000000"/>
              </a:solidFill>
              <a:latin typeface="ＭＳ ゴシック" pitchFamily="49" charset="-128"/>
              <a:ea typeface="ＭＳ ゴシック" pitchFamily="49" charset="-128"/>
            </a:rPr>
            <a:t>　なお、下水道事業については、地方公営企業法の適用により、令和</a:t>
          </a:r>
          <a:r>
            <a:rPr kumimoji="1" lang="en-US" altLang="ja-JP" sz="1400">
              <a:solidFill>
                <a:srgbClr val="000000"/>
              </a:solidFill>
              <a:latin typeface="ＭＳ ゴシック" pitchFamily="49" charset="-128"/>
              <a:ea typeface="ＭＳ ゴシック" pitchFamily="49" charset="-128"/>
            </a:rPr>
            <a:t>2</a:t>
          </a:r>
          <a:r>
            <a:rPr kumimoji="1" lang="ja-JP" altLang="en-US" sz="1400">
              <a:solidFill>
                <a:srgbClr val="000000"/>
              </a:solidFill>
              <a:latin typeface="ＭＳ ゴシック" pitchFamily="49" charset="-128"/>
              <a:ea typeface="ＭＳ ゴシック" pitchFamily="49" charset="-128"/>
            </a:rPr>
            <a:t>年度より特別会計から公営企業会計に移行している。</a:t>
          </a:r>
        </a:p>
        <a:p>
          <a:r>
            <a:rPr kumimoji="1" lang="ja-JP" altLang="en-US" sz="1400">
              <a:solidFill>
                <a:srgbClr val="000000"/>
              </a:solidFill>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79</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81</v>
      </c>
      <c r="C3" s="405"/>
      <c r="D3" s="405"/>
      <c r="E3" s="406"/>
      <c r="F3" s="406"/>
      <c r="G3" s="406"/>
      <c r="H3" s="406"/>
      <c r="I3" s="406"/>
      <c r="J3" s="406"/>
      <c r="K3" s="406"/>
      <c r="L3" s="406" t="s">
        <v>82</v>
      </c>
      <c r="M3" s="406"/>
      <c r="N3" s="406"/>
      <c r="O3" s="406"/>
      <c r="P3" s="406"/>
      <c r="Q3" s="406"/>
      <c r="R3" s="413"/>
      <c r="S3" s="413"/>
      <c r="T3" s="413"/>
      <c r="U3" s="413"/>
      <c r="V3" s="414"/>
      <c r="W3" s="388" t="s">
        <v>83</v>
      </c>
      <c r="X3" s="389"/>
      <c r="Y3" s="389"/>
      <c r="Z3" s="389"/>
      <c r="AA3" s="389"/>
      <c r="AB3" s="405"/>
      <c r="AC3" s="413" t="s">
        <v>84</v>
      </c>
      <c r="AD3" s="389"/>
      <c r="AE3" s="389"/>
      <c r="AF3" s="389"/>
      <c r="AG3" s="389"/>
      <c r="AH3" s="389"/>
      <c r="AI3" s="389"/>
      <c r="AJ3" s="389"/>
      <c r="AK3" s="389"/>
      <c r="AL3" s="390"/>
      <c r="AM3" s="388" t="s">
        <v>85</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86</v>
      </c>
      <c r="BO3" s="389"/>
      <c r="BP3" s="389"/>
      <c r="BQ3" s="389"/>
      <c r="BR3" s="389"/>
      <c r="BS3" s="389"/>
      <c r="BT3" s="389"/>
      <c r="BU3" s="390"/>
      <c r="BV3" s="388" t="s">
        <v>87</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88</v>
      </c>
      <c r="CU3" s="389"/>
      <c r="CV3" s="389"/>
      <c r="CW3" s="389"/>
      <c r="CX3" s="389"/>
      <c r="CY3" s="389"/>
      <c r="CZ3" s="389"/>
      <c r="DA3" s="390"/>
      <c r="DB3" s="388" t="s">
        <v>89</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90</v>
      </c>
      <c r="AZ4" s="392"/>
      <c r="BA4" s="392"/>
      <c r="BB4" s="392"/>
      <c r="BC4" s="392"/>
      <c r="BD4" s="392"/>
      <c r="BE4" s="392"/>
      <c r="BF4" s="392"/>
      <c r="BG4" s="392"/>
      <c r="BH4" s="392"/>
      <c r="BI4" s="392"/>
      <c r="BJ4" s="392"/>
      <c r="BK4" s="392"/>
      <c r="BL4" s="392"/>
      <c r="BM4" s="393"/>
      <c r="BN4" s="394">
        <v>30600157</v>
      </c>
      <c r="BO4" s="395"/>
      <c r="BP4" s="395"/>
      <c r="BQ4" s="395"/>
      <c r="BR4" s="395"/>
      <c r="BS4" s="395"/>
      <c r="BT4" s="395"/>
      <c r="BU4" s="396"/>
      <c r="BV4" s="394">
        <v>23538362</v>
      </c>
      <c r="BW4" s="395"/>
      <c r="BX4" s="395"/>
      <c r="BY4" s="395"/>
      <c r="BZ4" s="395"/>
      <c r="CA4" s="395"/>
      <c r="CB4" s="395"/>
      <c r="CC4" s="396"/>
      <c r="CD4" s="397" t="s">
        <v>91</v>
      </c>
      <c r="CE4" s="398"/>
      <c r="CF4" s="398"/>
      <c r="CG4" s="398"/>
      <c r="CH4" s="398"/>
      <c r="CI4" s="398"/>
      <c r="CJ4" s="398"/>
      <c r="CK4" s="398"/>
      <c r="CL4" s="398"/>
      <c r="CM4" s="398"/>
      <c r="CN4" s="398"/>
      <c r="CO4" s="398"/>
      <c r="CP4" s="398"/>
      <c r="CQ4" s="398"/>
      <c r="CR4" s="398"/>
      <c r="CS4" s="399"/>
      <c r="CT4" s="400">
        <v>2.8</v>
      </c>
      <c r="CU4" s="401"/>
      <c r="CV4" s="401"/>
      <c r="CW4" s="401"/>
      <c r="CX4" s="401"/>
      <c r="CY4" s="401"/>
      <c r="CZ4" s="401"/>
      <c r="DA4" s="402"/>
      <c r="DB4" s="400">
        <v>1.6</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92</v>
      </c>
      <c r="AN5" s="461"/>
      <c r="AO5" s="461"/>
      <c r="AP5" s="461"/>
      <c r="AQ5" s="461"/>
      <c r="AR5" s="461"/>
      <c r="AS5" s="461"/>
      <c r="AT5" s="462"/>
      <c r="AU5" s="463" t="s">
        <v>93</v>
      </c>
      <c r="AV5" s="464"/>
      <c r="AW5" s="464"/>
      <c r="AX5" s="464"/>
      <c r="AY5" s="465" t="s">
        <v>94</v>
      </c>
      <c r="AZ5" s="466"/>
      <c r="BA5" s="466"/>
      <c r="BB5" s="466"/>
      <c r="BC5" s="466"/>
      <c r="BD5" s="466"/>
      <c r="BE5" s="466"/>
      <c r="BF5" s="466"/>
      <c r="BG5" s="466"/>
      <c r="BH5" s="466"/>
      <c r="BI5" s="466"/>
      <c r="BJ5" s="466"/>
      <c r="BK5" s="466"/>
      <c r="BL5" s="466"/>
      <c r="BM5" s="467"/>
      <c r="BN5" s="431">
        <v>30215391</v>
      </c>
      <c r="BO5" s="432"/>
      <c r="BP5" s="432"/>
      <c r="BQ5" s="432"/>
      <c r="BR5" s="432"/>
      <c r="BS5" s="432"/>
      <c r="BT5" s="432"/>
      <c r="BU5" s="433"/>
      <c r="BV5" s="431">
        <v>23307448</v>
      </c>
      <c r="BW5" s="432"/>
      <c r="BX5" s="432"/>
      <c r="BY5" s="432"/>
      <c r="BZ5" s="432"/>
      <c r="CA5" s="432"/>
      <c r="CB5" s="432"/>
      <c r="CC5" s="433"/>
      <c r="CD5" s="434" t="s">
        <v>95</v>
      </c>
      <c r="CE5" s="435"/>
      <c r="CF5" s="435"/>
      <c r="CG5" s="435"/>
      <c r="CH5" s="435"/>
      <c r="CI5" s="435"/>
      <c r="CJ5" s="435"/>
      <c r="CK5" s="435"/>
      <c r="CL5" s="435"/>
      <c r="CM5" s="435"/>
      <c r="CN5" s="435"/>
      <c r="CO5" s="435"/>
      <c r="CP5" s="435"/>
      <c r="CQ5" s="435"/>
      <c r="CR5" s="435"/>
      <c r="CS5" s="436"/>
      <c r="CT5" s="428">
        <v>96.9</v>
      </c>
      <c r="CU5" s="429"/>
      <c r="CV5" s="429"/>
      <c r="CW5" s="429"/>
      <c r="CX5" s="429"/>
      <c r="CY5" s="429"/>
      <c r="CZ5" s="429"/>
      <c r="DA5" s="430"/>
      <c r="DB5" s="428">
        <v>97.6</v>
      </c>
      <c r="DC5" s="429"/>
      <c r="DD5" s="429"/>
      <c r="DE5" s="429"/>
      <c r="DF5" s="429"/>
      <c r="DG5" s="429"/>
      <c r="DH5" s="429"/>
      <c r="DI5" s="430"/>
      <c r="DJ5" s="186"/>
      <c r="DK5" s="186"/>
      <c r="DL5" s="186"/>
      <c r="DM5" s="186"/>
      <c r="DN5" s="186"/>
      <c r="DO5" s="186"/>
    </row>
    <row r="6" spans="1:119" ht="18.75" customHeight="1" x14ac:dyDescent="0.15">
      <c r="A6" s="187"/>
      <c r="B6" s="437" t="s">
        <v>96</v>
      </c>
      <c r="C6" s="438"/>
      <c r="D6" s="438"/>
      <c r="E6" s="439"/>
      <c r="F6" s="439"/>
      <c r="G6" s="439"/>
      <c r="H6" s="439"/>
      <c r="I6" s="439"/>
      <c r="J6" s="439"/>
      <c r="K6" s="439"/>
      <c r="L6" s="439" t="s">
        <v>97</v>
      </c>
      <c r="M6" s="439"/>
      <c r="N6" s="439"/>
      <c r="O6" s="439"/>
      <c r="P6" s="439"/>
      <c r="Q6" s="439"/>
      <c r="R6" s="443"/>
      <c r="S6" s="443"/>
      <c r="T6" s="443"/>
      <c r="U6" s="443"/>
      <c r="V6" s="444"/>
      <c r="W6" s="447" t="s">
        <v>98</v>
      </c>
      <c r="X6" s="448"/>
      <c r="Y6" s="448"/>
      <c r="Z6" s="448"/>
      <c r="AA6" s="448"/>
      <c r="AB6" s="438"/>
      <c r="AC6" s="451" t="s">
        <v>99</v>
      </c>
      <c r="AD6" s="452"/>
      <c r="AE6" s="452"/>
      <c r="AF6" s="452"/>
      <c r="AG6" s="452"/>
      <c r="AH6" s="452"/>
      <c r="AI6" s="452"/>
      <c r="AJ6" s="452"/>
      <c r="AK6" s="452"/>
      <c r="AL6" s="453"/>
      <c r="AM6" s="460" t="s">
        <v>100</v>
      </c>
      <c r="AN6" s="461"/>
      <c r="AO6" s="461"/>
      <c r="AP6" s="461"/>
      <c r="AQ6" s="461"/>
      <c r="AR6" s="461"/>
      <c r="AS6" s="461"/>
      <c r="AT6" s="462"/>
      <c r="AU6" s="463" t="s">
        <v>101</v>
      </c>
      <c r="AV6" s="464"/>
      <c r="AW6" s="464"/>
      <c r="AX6" s="464"/>
      <c r="AY6" s="465" t="s">
        <v>102</v>
      </c>
      <c r="AZ6" s="466"/>
      <c r="BA6" s="466"/>
      <c r="BB6" s="466"/>
      <c r="BC6" s="466"/>
      <c r="BD6" s="466"/>
      <c r="BE6" s="466"/>
      <c r="BF6" s="466"/>
      <c r="BG6" s="466"/>
      <c r="BH6" s="466"/>
      <c r="BI6" s="466"/>
      <c r="BJ6" s="466"/>
      <c r="BK6" s="466"/>
      <c r="BL6" s="466"/>
      <c r="BM6" s="467"/>
      <c r="BN6" s="431">
        <v>384766</v>
      </c>
      <c r="BO6" s="432"/>
      <c r="BP6" s="432"/>
      <c r="BQ6" s="432"/>
      <c r="BR6" s="432"/>
      <c r="BS6" s="432"/>
      <c r="BT6" s="432"/>
      <c r="BU6" s="433"/>
      <c r="BV6" s="431">
        <v>230914</v>
      </c>
      <c r="BW6" s="432"/>
      <c r="BX6" s="432"/>
      <c r="BY6" s="432"/>
      <c r="BZ6" s="432"/>
      <c r="CA6" s="432"/>
      <c r="CB6" s="432"/>
      <c r="CC6" s="433"/>
      <c r="CD6" s="434" t="s">
        <v>103</v>
      </c>
      <c r="CE6" s="435"/>
      <c r="CF6" s="435"/>
      <c r="CG6" s="435"/>
      <c r="CH6" s="435"/>
      <c r="CI6" s="435"/>
      <c r="CJ6" s="435"/>
      <c r="CK6" s="435"/>
      <c r="CL6" s="435"/>
      <c r="CM6" s="435"/>
      <c r="CN6" s="435"/>
      <c r="CO6" s="435"/>
      <c r="CP6" s="435"/>
      <c r="CQ6" s="435"/>
      <c r="CR6" s="435"/>
      <c r="CS6" s="436"/>
      <c r="CT6" s="468">
        <v>105.2</v>
      </c>
      <c r="CU6" s="469"/>
      <c r="CV6" s="469"/>
      <c r="CW6" s="469"/>
      <c r="CX6" s="469"/>
      <c r="CY6" s="469"/>
      <c r="CZ6" s="469"/>
      <c r="DA6" s="470"/>
      <c r="DB6" s="468">
        <v>104.5</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104</v>
      </c>
      <c r="AN7" s="461"/>
      <c r="AO7" s="461"/>
      <c r="AP7" s="461"/>
      <c r="AQ7" s="461"/>
      <c r="AR7" s="461"/>
      <c r="AS7" s="461"/>
      <c r="AT7" s="462"/>
      <c r="AU7" s="463" t="s">
        <v>105</v>
      </c>
      <c r="AV7" s="464"/>
      <c r="AW7" s="464"/>
      <c r="AX7" s="464"/>
      <c r="AY7" s="465" t="s">
        <v>106</v>
      </c>
      <c r="AZ7" s="466"/>
      <c r="BA7" s="466"/>
      <c r="BB7" s="466"/>
      <c r="BC7" s="466"/>
      <c r="BD7" s="466"/>
      <c r="BE7" s="466"/>
      <c r="BF7" s="466"/>
      <c r="BG7" s="466"/>
      <c r="BH7" s="466"/>
      <c r="BI7" s="466"/>
      <c r="BJ7" s="466"/>
      <c r="BK7" s="466"/>
      <c r="BL7" s="466"/>
      <c r="BM7" s="467"/>
      <c r="BN7" s="431">
        <v>535</v>
      </c>
      <c r="BO7" s="432"/>
      <c r="BP7" s="432"/>
      <c r="BQ7" s="432"/>
      <c r="BR7" s="432"/>
      <c r="BS7" s="432"/>
      <c r="BT7" s="432"/>
      <c r="BU7" s="433"/>
      <c r="BV7" s="431">
        <v>24340</v>
      </c>
      <c r="BW7" s="432"/>
      <c r="BX7" s="432"/>
      <c r="BY7" s="432"/>
      <c r="BZ7" s="432"/>
      <c r="CA7" s="432"/>
      <c r="CB7" s="432"/>
      <c r="CC7" s="433"/>
      <c r="CD7" s="434" t="s">
        <v>107</v>
      </c>
      <c r="CE7" s="435"/>
      <c r="CF7" s="435"/>
      <c r="CG7" s="435"/>
      <c r="CH7" s="435"/>
      <c r="CI7" s="435"/>
      <c r="CJ7" s="435"/>
      <c r="CK7" s="435"/>
      <c r="CL7" s="435"/>
      <c r="CM7" s="435"/>
      <c r="CN7" s="435"/>
      <c r="CO7" s="435"/>
      <c r="CP7" s="435"/>
      <c r="CQ7" s="435"/>
      <c r="CR7" s="435"/>
      <c r="CS7" s="436"/>
      <c r="CT7" s="431">
        <v>13615320</v>
      </c>
      <c r="CU7" s="432"/>
      <c r="CV7" s="432"/>
      <c r="CW7" s="432"/>
      <c r="CX7" s="432"/>
      <c r="CY7" s="432"/>
      <c r="CZ7" s="432"/>
      <c r="DA7" s="433"/>
      <c r="DB7" s="431">
        <v>13321173</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108</v>
      </c>
      <c r="AN8" s="461"/>
      <c r="AO8" s="461"/>
      <c r="AP8" s="461"/>
      <c r="AQ8" s="461"/>
      <c r="AR8" s="461"/>
      <c r="AS8" s="461"/>
      <c r="AT8" s="462"/>
      <c r="AU8" s="463" t="s">
        <v>109</v>
      </c>
      <c r="AV8" s="464"/>
      <c r="AW8" s="464"/>
      <c r="AX8" s="464"/>
      <c r="AY8" s="465" t="s">
        <v>110</v>
      </c>
      <c r="AZ8" s="466"/>
      <c r="BA8" s="466"/>
      <c r="BB8" s="466"/>
      <c r="BC8" s="466"/>
      <c r="BD8" s="466"/>
      <c r="BE8" s="466"/>
      <c r="BF8" s="466"/>
      <c r="BG8" s="466"/>
      <c r="BH8" s="466"/>
      <c r="BI8" s="466"/>
      <c r="BJ8" s="466"/>
      <c r="BK8" s="466"/>
      <c r="BL8" s="466"/>
      <c r="BM8" s="467"/>
      <c r="BN8" s="431">
        <v>384231</v>
      </c>
      <c r="BO8" s="432"/>
      <c r="BP8" s="432"/>
      <c r="BQ8" s="432"/>
      <c r="BR8" s="432"/>
      <c r="BS8" s="432"/>
      <c r="BT8" s="432"/>
      <c r="BU8" s="433"/>
      <c r="BV8" s="431">
        <v>206574</v>
      </c>
      <c r="BW8" s="432"/>
      <c r="BX8" s="432"/>
      <c r="BY8" s="432"/>
      <c r="BZ8" s="432"/>
      <c r="CA8" s="432"/>
      <c r="CB8" s="432"/>
      <c r="CC8" s="433"/>
      <c r="CD8" s="434" t="s">
        <v>111</v>
      </c>
      <c r="CE8" s="435"/>
      <c r="CF8" s="435"/>
      <c r="CG8" s="435"/>
      <c r="CH8" s="435"/>
      <c r="CI8" s="435"/>
      <c r="CJ8" s="435"/>
      <c r="CK8" s="435"/>
      <c r="CL8" s="435"/>
      <c r="CM8" s="435"/>
      <c r="CN8" s="435"/>
      <c r="CO8" s="435"/>
      <c r="CP8" s="435"/>
      <c r="CQ8" s="435"/>
      <c r="CR8" s="435"/>
      <c r="CS8" s="436"/>
      <c r="CT8" s="471">
        <v>0.73</v>
      </c>
      <c r="CU8" s="472"/>
      <c r="CV8" s="472"/>
      <c r="CW8" s="472"/>
      <c r="CX8" s="472"/>
      <c r="CY8" s="472"/>
      <c r="CZ8" s="472"/>
      <c r="DA8" s="473"/>
      <c r="DB8" s="471">
        <v>0.74</v>
      </c>
      <c r="DC8" s="472"/>
      <c r="DD8" s="472"/>
      <c r="DE8" s="472"/>
      <c r="DF8" s="472"/>
      <c r="DG8" s="472"/>
      <c r="DH8" s="472"/>
      <c r="DI8" s="473"/>
      <c r="DJ8" s="186"/>
      <c r="DK8" s="186"/>
      <c r="DL8" s="186"/>
      <c r="DM8" s="186"/>
      <c r="DN8" s="186"/>
      <c r="DO8" s="186"/>
    </row>
    <row r="9" spans="1:119" ht="18.75" customHeight="1" thickBot="1" x14ac:dyDescent="0.2">
      <c r="A9" s="187"/>
      <c r="B9" s="425" t="s">
        <v>112</v>
      </c>
      <c r="C9" s="426"/>
      <c r="D9" s="426"/>
      <c r="E9" s="426"/>
      <c r="F9" s="426"/>
      <c r="G9" s="426"/>
      <c r="H9" s="426"/>
      <c r="I9" s="426"/>
      <c r="J9" s="426"/>
      <c r="K9" s="474"/>
      <c r="L9" s="475" t="s">
        <v>113</v>
      </c>
      <c r="M9" s="476"/>
      <c r="N9" s="476"/>
      <c r="O9" s="476"/>
      <c r="P9" s="476"/>
      <c r="Q9" s="477"/>
      <c r="R9" s="478">
        <v>60102</v>
      </c>
      <c r="S9" s="479"/>
      <c r="T9" s="479"/>
      <c r="U9" s="479"/>
      <c r="V9" s="480"/>
      <c r="W9" s="388" t="s">
        <v>114</v>
      </c>
      <c r="X9" s="389"/>
      <c r="Y9" s="389"/>
      <c r="Z9" s="389"/>
      <c r="AA9" s="389"/>
      <c r="AB9" s="389"/>
      <c r="AC9" s="389"/>
      <c r="AD9" s="389"/>
      <c r="AE9" s="389"/>
      <c r="AF9" s="389"/>
      <c r="AG9" s="389"/>
      <c r="AH9" s="389"/>
      <c r="AI9" s="389"/>
      <c r="AJ9" s="389"/>
      <c r="AK9" s="389"/>
      <c r="AL9" s="390"/>
      <c r="AM9" s="460" t="s">
        <v>115</v>
      </c>
      <c r="AN9" s="461"/>
      <c r="AO9" s="461"/>
      <c r="AP9" s="461"/>
      <c r="AQ9" s="461"/>
      <c r="AR9" s="461"/>
      <c r="AS9" s="461"/>
      <c r="AT9" s="462"/>
      <c r="AU9" s="463" t="s">
        <v>101</v>
      </c>
      <c r="AV9" s="464"/>
      <c r="AW9" s="464"/>
      <c r="AX9" s="464"/>
      <c r="AY9" s="465" t="s">
        <v>116</v>
      </c>
      <c r="AZ9" s="466"/>
      <c r="BA9" s="466"/>
      <c r="BB9" s="466"/>
      <c r="BC9" s="466"/>
      <c r="BD9" s="466"/>
      <c r="BE9" s="466"/>
      <c r="BF9" s="466"/>
      <c r="BG9" s="466"/>
      <c r="BH9" s="466"/>
      <c r="BI9" s="466"/>
      <c r="BJ9" s="466"/>
      <c r="BK9" s="466"/>
      <c r="BL9" s="466"/>
      <c r="BM9" s="467"/>
      <c r="BN9" s="431">
        <v>177657</v>
      </c>
      <c r="BO9" s="432"/>
      <c r="BP9" s="432"/>
      <c r="BQ9" s="432"/>
      <c r="BR9" s="432"/>
      <c r="BS9" s="432"/>
      <c r="BT9" s="432"/>
      <c r="BU9" s="433"/>
      <c r="BV9" s="431">
        <v>200225</v>
      </c>
      <c r="BW9" s="432"/>
      <c r="BX9" s="432"/>
      <c r="BY9" s="432"/>
      <c r="BZ9" s="432"/>
      <c r="CA9" s="432"/>
      <c r="CB9" s="432"/>
      <c r="CC9" s="433"/>
      <c r="CD9" s="434" t="s">
        <v>117</v>
      </c>
      <c r="CE9" s="435"/>
      <c r="CF9" s="435"/>
      <c r="CG9" s="435"/>
      <c r="CH9" s="435"/>
      <c r="CI9" s="435"/>
      <c r="CJ9" s="435"/>
      <c r="CK9" s="435"/>
      <c r="CL9" s="435"/>
      <c r="CM9" s="435"/>
      <c r="CN9" s="435"/>
      <c r="CO9" s="435"/>
      <c r="CP9" s="435"/>
      <c r="CQ9" s="435"/>
      <c r="CR9" s="435"/>
      <c r="CS9" s="436"/>
      <c r="CT9" s="428">
        <v>15.8</v>
      </c>
      <c r="CU9" s="429"/>
      <c r="CV9" s="429"/>
      <c r="CW9" s="429"/>
      <c r="CX9" s="429"/>
      <c r="CY9" s="429"/>
      <c r="CZ9" s="429"/>
      <c r="DA9" s="430"/>
      <c r="DB9" s="428">
        <v>17.2</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118</v>
      </c>
      <c r="M10" s="461"/>
      <c r="N10" s="461"/>
      <c r="O10" s="461"/>
      <c r="P10" s="461"/>
      <c r="Q10" s="462"/>
      <c r="R10" s="482">
        <v>62438</v>
      </c>
      <c r="S10" s="483"/>
      <c r="T10" s="483"/>
      <c r="U10" s="483"/>
      <c r="V10" s="484"/>
      <c r="W10" s="419"/>
      <c r="X10" s="420"/>
      <c r="Y10" s="420"/>
      <c r="Z10" s="420"/>
      <c r="AA10" s="420"/>
      <c r="AB10" s="420"/>
      <c r="AC10" s="420"/>
      <c r="AD10" s="420"/>
      <c r="AE10" s="420"/>
      <c r="AF10" s="420"/>
      <c r="AG10" s="420"/>
      <c r="AH10" s="420"/>
      <c r="AI10" s="420"/>
      <c r="AJ10" s="420"/>
      <c r="AK10" s="420"/>
      <c r="AL10" s="423"/>
      <c r="AM10" s="460" t="s">
        <v>119</v>
      </c>
      <c r="AN10" s="461"/>
      <c r="AO10" s="461"/>
      <c r="AP10" s="461"/>
      <c r="AQ10" s="461"/>
      <c r="AR10" s="461"/>
      <c r="AS10" s="461"/>
      <c r="AT10" s="462"/>
      <c r="AU10" s="463" t="s">
        <v>101</v>
      </c>
      <c r="AV10" s="464"/>
      <c r="AW10" s="464"/>
      <c r="AX10" s="464"/>
      <c r="AY10" s="465" t="s">
        <v>120</v>
      </c>
      <c r="AZ10" s="466"/>
      <c r="BA10" s="466"/>
      <c r="BB10" s="466"/>
      <c r="BC10" s="466"/>
      <c r="BD10" s="466"/>
      <c r="BE10" s="466"/>
      <c r="BF10" s="466"/>
      <c r="BG10" s="466"/>
      <c r="BH10" s="466"/>
      <c r="BI10" s="466"/>
      <c r="BJ10" s="466"/>
      <c r="BK10" s="466"/>
      <c r="BL10" s="466"/>
      <c r="BM10" s="467"/>
      <c r="BN10" s="431">
        <v>176541</v>
      </c>
      <c r="BO10" s="432"/>
      <c r="BP10" s="432"/>
      <c r="BQ10" s="432"/>
      <c r="BR10" s="432"/>
      <c r="BS10" s="432"/>
      <c r="BT10" s="432"/>
      <c r="BU10" s="433"/>
      <c r="BV10" s="431">
        <v>176000</v>
      </c>
      <c r="BW10" s="432"/>
      <c r="BX10" s="432"/>
      <c r="BY10" s="432"/>
      <c r="BZ10" s="432"/>
      <c r="CA10" s="432"/>
      <c r="CB10" s="432"/>
      <c r="CC10" s="433"/>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122</v>
      </c>
      <c r="M11" s="486"/>
      <c r="N11" s="486"/>
      <c r="O11" s="486"/>
      <c r="P11" s="486"/>
      <c r="Q11" s="487"/>
      <c r="R11" s="488" t="s">
        <v>123</v>
      </c>
      <c r="S11" s="489"/>
      <c r="T11" s="489"/>
      <c r="U11" s="489"/>
      <c r="V11" s="490"/>
      <c r="W11" s="419"/>
      <c r="X11" s="420"/>
      <c r="Y11" s="420"/>
      <c r="Z11" s="420"/>
      <c r="AA11" s="420"/>
      <c r="AB11" s="420"/>
      <c r="AC11" s="420"/>
      <c r="AD11" s="420"/>
      <c r="AE11" s="420"/>
      <c r="AF11" s="420"/>
      <c r="AG11" s="420"/>
      <c r="AH11" s="420"/>
      <c r="AI11" s="420"/>
      <c r="AJ11" s="420"/>
      <c r="AK11" s="420"/>
      <c r="AL11" s="423"/>
      <c r="AM11" s="460" t="s">
        <v>124</v>
      </c>
      <c r="AN11" s="461"/>
      <c r="AO11" s="461"/>
      <c r="AP11" s="461"/>
      <c r="AQ11" s="461"/>
      <c r="AR11" s="461"/>
      <c r="AS11" s="461"/>
      <c r="AT11" s="462"/>
      <c r="AU11" s="463" t="s">
        <v>101</v>
      </c>
      <c r="AV11" s="464"/>
      <c r="AW11" s="464"/>
      <c r="AX11" s="464"/>
      <c r="AY11" s="465" t="s">
        <v>125</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126</v>
      </c>
      <c r="CE11" s="435"/>
      <c r="CF11" s="435"/>
      <c r="CG11" s="435"/>
      <c r="CH11" s="435"/>
      <c r="CI11" s="435"/>
      <c r="CJ11" s="435"/>
      <c r="CK11" s="435"/>
      <c r="CL11" s="435"/>
      <c r="CM11" s="435"/>
      <c r="CN11" s="435"/>
      <c r="CO11" s="435"/>
      <c r="CP11" s="435"/>
      <c r="CQ11" s="435"/>
      <c r="CR11" s="435"/>
      <c r="CS11" s="436"/>
      <c r="CT11" s="471" t="s">
        <v>127</v>
      </c>
      <c r="CU11" s="472"/>
      <c r="CV11" s="472"/>
      <c r="CW11" s="472"/>
      <c r="CX11" s="472"/>
      <c r="CY11" s="472"/>
      <c r="CZ11" s="472"/>
      <c r="DA11" s="473"/>
      <c r="DB11" s="471" t="s">
        <v>128</v>
      </c>
      <c r="DC11" s="472"/>
      <c r="DD11" s="472"/>
      <c r="DE11" s="472"/>
      <c r="DF11" s="472"/>
      <c r="DG11" s="472"/>
      <c r="DH11" s="472"/>
      <c r="DI11" s="473"/>
      <c r="DJ11" s="186"/>
      <c r="DK11" s="186"/>
      <c r="DL11" s="186"/>
      <c r="DM11" s="186"/>
      <c r="DN11" s="186"/>
      <c r="DO11" s="186"/>
    </row>
    <row r="12" spans="1:119" ht="18.75" customHeight="1" x14ac:dyDescent="0.15">
      <c r="A12" s="187"/>
      <c r="B12" s="491" t="s">
        <v>129</v>
      </c>
      <c r="C12" s="492"/>
      <c r="D12" s="492"/>
      <c r="E12" s="492"/>
      <c r="F12" s="492"/>
      <c r="G12" s="492"/>
      <c r="H12" s="492"/>
      <c r="I12" s="492"/>
      <c r="J12" s="492"/>
      <c r="K12" s="493"/>
      <c r="L12" s="500" t="s">
        <v>130</v>
      </c>
      <c r="M12" s="501"/>
      <c r="N12" s="501"/>
      <c r="O12" s="501"/>
      <c r="P12" s="501"/>
      <c r="Q12" s="502"/>
      <c r="R12" s="503">
        <v>61149</v>
      </c>
      <c r="S12" s="504"/>
      <c r="T12" s="504"/>
      <c r="U12" s="504"/>
      <c r="V12" s="505"/>
      <c r="W12" s="506" t="s">
        <v>1</v>
      </c>
      <c r="X12" s="464"/>
      <c r="Y12" s="464"/>
      <c r="Z12" s="464"/>
      <c r="AA12" s="464"/>
      <c r="AB12" s="507"/>
      <c r="AC12" s="508" t="s">
        <v>131</v>
      </c>
      <c r="AD12" s="509"/>
      <c r="AE12" s="509"/>
      <c r="AF12" s="509"/>
      <c r="AG12" s="510"/>
      <c r="AH12" s="508" t="s">
        <v>132</v>
      </c>
      <c r="AI12" s="509"/>
      <c r="AJ12" s="509"/>
      <c r="AK12" s="509"/>
      <c r="AL12" s="511"/>
      <c r="AM12" s="460" t="s">
        <v>133</v>
      </c>
      <c r="AN12" s="461"/>
      <c r="AO12" s="461"/>
      <c r="AP12" s="461"/>
      <c r="AQ12" s="461"/>
      <c r="AR12" s="461"/>
      <c r="AS12" s="461"/>
      <c r="AT12" s="462"/>
      <c r="AU12" s="463" t="s">
        <v>134</v>
      </c>
      <c r="AV12" s="464"/>
      <c r="AW12" s="464"/>
      <c r="AX12" s="464"/>
      <c r="AY12" s="465" t="s">
        <v>135</v>
      </c>
      <c r="AZ12" s="466"/>
      <c r="BA12" s="466"/>
      <c r="BB12" s="466"/>
      <c r="BC12" s="466"/>
      <c r="BD12" s="466"/>
      <c r="BE12" s="466"/>
      <c r="BF12" s="466"/>
      <c r="BG12" s="466"/>
      <c r="BH12" s="466"/>
      <c r="BI12" s="466"/>
      <c r="BJ12" s="466"/>
      <c r="BK12" s="466"/>
      <c r="BL12" s="466"/>
      <c r="BM12" s="467"/>
      <c r="BN12" s="431">
        <v>0</v>
      </c>
      <c r="BO12" s="432"/>
      <c r="BP12" s="432"/>
      <c r="BQ12" s="432"/>
      <c r="BR12" s="432"/>
      <c r="BS12" s="432"/>
      <c r="BT12" s="432"/>
      <c r="BU12" s="433"/>
      <c r="BV12" s="431">
        <v>0</v>
      </c>
      <c r="BW12" s="432"/>
      <c r="BX12" s="432"/>
      <c r="BY12" s="432"/>
      <c r="BZ12" s="432"/>
      <c r="CA12" s="432"/>
      <c r="CB12" s="432"/>
      <c r="CC12" s="433"/>
      <c r="CD12" s="434" t="s">
        <v>136</v>
      </c>
      <c r="CE12" s="435"/>
      <c r="CF12" s="435"/>
      <c r="CG12" s="435"/>
      <c r="CH12" s="435"/>
      <c r="CI12" s="435"/>
      <c r="CJ12" s="435"/>
      <c r="CK12" s="435"/>
      <c r="CL12" s="435"/>
      <c r="CM12" s="435"/>
      <c r="CN12" s="435"/>
      <c r="CO12" s="435"/>
      <c r="CP12" s="435"/>
      <c r="CQ12" s="435"/>
      <c r="CR12" s="435"/>
      <c r="CS12" s="436"/>
      <c r="CT12" s="471" t="s">
        <v>137</v>
      </c>
      <c r="CU12" s="472"/>
      <c r="CV12" s="472"/>
      <c r="CW12" s="472"/>
      <c r="CX12" s="472"/>
      <c r="CY12" s="472"/>
      <c r="CZ12" s="472"/>
      <c r="DA12" s="473"/>
      <c r="DB12" s="471" t="s">
        <v>138</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139</v>
      </c>
      <c r="N13" s="523"/>
      <c r="O13" s="523"/>
      <c r="P13" s="523"/>
      <c r="Q13" s="524"/>
      <c r="R13" s="515">
        <v>60384</v>
      </c>
      <c r="S13" s="516"/>
      <c r="T13" s="516"/>
      <c r="U13" s="516"/>
      <c r="V13" s="517"/>
      <c r="W13" s="447" t="s">
        <v>140</v>
      </c>
      <c r="X13" s="448"/>
      <c r="Y13" s="448"/>
      <c r="Z13" s="448"/>
      <c r="AA13" s="448"/>
      <c r="AB13" s="438"/>
      <c r="AC13" s="482">
        <v>689</v>
      </c>
      <c r="AD13" s="483"/>
      <c r="AE13" s="483"/>
      <c r="AF13" s="483"/>
      <c r="AG13" s="525"/>
      <c r="AH13" s="482">
        <v>702</v>
      </c>
      <c r="AI13" s="483"/>
      <c r="AJ13" s="483"/>
      <c r="AK13" s="483"/>
      <c r="AL13" s="484"/>
      <c r="AM13" s="460" t="s">
        <v>141</v>
      </c>
      <c r="AN13" s="461"/>
      <c r="AO13" s="461"/>
      <c r="AP13" s="461"/>
      <c r="AQ13" s="461"/>
      <c r="AR13" s="461"/>
      <c r="AS13" s="461"/>
      <c r="AT13" s="462"/>
      <c r="AU13" s="463" t="s">
        <v>142</v>
      </c>
      <c r="AV13" s="464"/>
      <c r="AW13" s="464"/>
      <c r="AX13" s="464"/>
      <c r="AY13" s="465" t="s">
        <v>143</v>
      </c>
      <c r="AZ13" s="466"/>
      <c r="BA13" s="466"/>
      <c r="BB13" s="466"/>
      <c r="BC13" s="466"/>
      <c r="BD13" s="466"/>
      <c r="BE13" s="466"/>
      <c r="BF13" s="466"/>
      <c r="BG13" s="466"/>
      <c r="BH13" s="466"/>
      <c r="BI13" s="466"/>
      <c r="BJ13" s="466"/>
      <c r="BK13" s="466"/>
      <c r="BL13" s="466"/>
      <c r="BM13" s="467"/>
      <c r="BN13" s="431">
        <v>354198</v>
      </c>
      <c r="BO13" s="432"/>
      <c r="BP13" s="432"/>
      <c r="BQ13" s="432"/>
      <c r="BR13" s="432"/>
      <c r="BS13" s="432"/>
      <c r="BT13" s="432"/>
      <c r="BU13" s="433"/>
      <c r="BV13" s="431">
        <v>376225</v>
      </c>
      <c r="BW13" s="432"/>
      <c r="BX13" s="432"/>
      <c r="BY13" s="432"/>
      <c r="BZ13" s="432"/>
      <c r="CA13" s="432"/>
      <c r="CB13" s="432"/>
      <c r="CC13" s="433"/>
      <c r="CD13" s="434" t="s">
        <v>144</v>
      </c>
      <c r="CE13" s="435"/>
      <c r="CF13" s="435"/>
      <c r="CG13" s="435"/>
      <c r="CH13" s="435"/>
      <c r="CI13" s="435"/>
      <c r="CJ13" s="435"/>
      <c r="CK13" s="435"/>
      <c r="CL13" s="435"/>
      <c r="CM13" s="435"/>
      <c r="CN13" s="435"/>
      <c r="CO13" s="435"/>
      <c r="CP13" s="435"/>
      <c r="CQ13" s="435"/>
      <c r="CR13" s="435"/>
      <c r="CS13" s="436"/>
      <c r="CT13" s="428">
        <v>10.1</v>
      </c>
      <c r="CU13" s="429"/>
      <c r="CV13" s="429"/>
      <c r="CW13" s="429"/>
      <c r="CX13" s="429"/>
      <c r="CY13" s="429"/>
      <c r="CZ13" s="429"/>
      <c r="DA13" s="430"/>
      <c r="DB13" s="428">
        <v>10.5</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145</v>
      </c>
      <c r="M14" s="513"/>
      <c r="N14" s="513"/>
      <c r="O14" s="513"/>
      <c r="P14" s="513"/>
      <c r="Q14" s="514"/>
      <c r="R14" s="515">
        <v>61615</v>
      </c>
      <c r="S14" s="516"/>
      <c r="T14" s="516"/>
      <c r="U14" s="516"/>
      <c r="V14" s="517"/>
      <c r="W14" s="421"/>
      <c r="X14" s="422"/>
      <c r="Y14" s="422"/>
      <c r="Z14" s="422"/>
      <c r="AA14" s="422"/>
      <c r="AB14" s="411"/>
      <c r="AC14" s="518">
        <v>2.8</v>
      </c>
      <c r="AD14" s="519"/>
      <c r="AE14" s="519"/>
      <c r="AF14" s="519"/>
      <c r="AG14" s="520"/>
      <c r="AH14" s="518">
        <v>2.8</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146</v>
      </c>
      <c r="CE14" s="527"/>
      <c r="CF14" s="527"/>
      <c r="CG14" s="527"/>
      <c r="CH14" s="527"/>
      <c r="CI14" s="527"/>
      <c r="CJ14" s="527"/>
      <c r="CK14" s="527"/>
      <c r="CL14" s="527"/>
      <c r="CM14" s="527"/>
      <c r="CN14" s="527"/>
      <c r="CO14" s="527"/>
      <c r="CP14" s="527"/>
      <c r="CQ14" s="527"/>
      <c r="CR14" s="527"/>
      <c r="CS14" s="528"/>
      <c r="CT14" s="529">
        <v>85.2</v>
      </c>
      <c r="CU14" s="530"/>
      <c r="CV14" s="530"/>
      <c r="CW14" s="530"/>
      <c r="CX14" s="530"/>
      <c r="CY14" s="530"/>
      <c r="CZ14" s="530"/>
      <c r="DA14" s="531"/>
      <c r="DB14" s="529">
        <v>99.4</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147</v>
      </c>
      <c r="N15" s="523"/>
      <c r="O15" s="523"/>
      <c r="P15" s="523"/>
      <c r="Q15" s="524"/>
      <c r="R15" s="515">
        <v>60841</v>
      </c>
      <c r="S15" s="516"/>
      <c r="T15" s="516"/>
      <c r="U15" s="516"/>
      <c r="V15" s="517"/>
      <c r="W15" s="447" t="s">
        <v>148</v>
      </c>
      <c r="X15" s="448"/>
      <c r="Y15" s="448"/>
      <c r="Z15" s="448"/>
      <c r="AA15" s="448"/>
      <c r="AB15" s="438"/>
      <c r="AC15" s="482">
        <v>6256</v>
      </c>
      <c r="AD15" s="483"/>
      <c r="AE15" s="483"/>
      <c r="AF15" s="483"/>
      <c r="AG15" s="525"/>
      <c r="AH15" s="482">
        <v>6461</v>
      </c>
      <c r="AI15" s="483"/>
      <c r="AJ15" s="483"/>
      <c r="AK15" s="483"/>
      <c r="AL15" s="484"/>
      <c r="AM15" s="460"/>
      <c r="AN15" s="461"/>
      <c r="AO15" s="461"/>
      <c r="AP15" s="461"/>
      <c r="AQ15" s="461"/>
      <c r="AR15" s="461"/>
      <c r="AS15" s="461"/>
      <c r="AT15" s="462"/>
      <c r="AU15" s="463"/>
      <c r="AV15" s="464"/>
      <c r="AW15" s="464"/>
      <c r="AX15" s="464"/>
      <c r="AY15" s="391" t="s">
        <v>149</v>
      </c>
      <c r="AZ15" s="392"/>
      <c r="BA15" s="392"/>
      <c r="BB15" s="392"/>
      <c r="BC15" s="392"/>
      <c r="BD15" s="392"/>
      <c r="BE15" s="392"/>
      <c r="BF15" s="392"/>
      <c r="BG15" s="392"/>
      <c r="BH15" s="392"/>
      <c r="BI15" s="392"/>
      <c r="BJ15" s="392"/>
      <c r="BK15" s="392"/>
      <c r="BL15" s="392"/>
      <c r="BM15" s="393"/>
      <c r="BN15" s="394">
        <v>7757108</v>
      </c>
      <c r="BO15" s="395"/>
      <c r="BP15" s="395"/>
      <c r="BQ15" s="395"/>
      <c r="BR15" s="395"/>
      <c r="BS15" s="395"/>
      <c r="BT15" s="395"/>
      <c r="BU15" s="396"/>
      <c r="BV15" s="394">
        <v>7474518</v>
      </c>
      <c r="BW15" s="395"/>
      <c r="BX15" s="395"/>
      <c r="BY15" s="395"/>
      <c r="BZ15" s="395"/>
      <c r="CA15" s="395"/>
      <c r="CB15" s="395"/>
      <c r="CC15" s="396"/>
      <c r="CD15" s="532" t="s">
        <v>150</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151</v>
      </c>
      <c r="M16" s="543"/>
      <c r="N16" s="543"/>
      <c r="O16" s="543"/>
      <c r="P16" s="543"/>
      <c r="Q16" s="544"/>
      <c r="R16" s="535" t="s">
        <v>152</v>
      </c>
      <c r="S16" s="536"/>
      <c r="T16" s="536"/>
      <c r="U16" s="536"/>
      <c r="V16" s="537"/>
      <c r="W16" s="421"/>
      <c r="X16" s="422"/>
      <c r="Y16" s="422"/>
      <c r="Z16" s="422"/>
      <c r="AA16" s="422"/>
      <c r="AB16" s="411"/>
      <c r="AC16" s="518">
        <v>25.7</v>
      </c>
      <c r="AD16" s="519"/>
      <c r="AE16" s="519"/>
      <c r="AF16" s="519"/>
      <c r="AG16" s="520"/>
      <c r="AH16" s="518">
        <v>26.1</v>
      </c>
      <c r="AI16" s="519"/>
      <c r="AJ16" s="519"/>
      <c r="AK16" s="519"/>
      <c r="AL16" s="521"/>
      <c r="AM16" s="460"/>
      <c r="AN16" s="461"/>
      <c r="AO16" s="461"/>
      <c r="AP16" s="461"/>
      <c r="AQ16" s="461"/>
      <c r="AR16" s="461"/>
      <c r="AS16" s="461"/>
      <c r="AT16" s="462"/>
      <c r="AU16" s="463"/>
      <c r="AV16" s="464"/>
      <c r="AW16" s="464"/>
      <c r="AX16" s="464"/>
      <c r="AY16" s="465" t="s">
        <v>153</v>
      </c>
      <c r="AZ16" s="466"/>
      <c r="BA16" s="466"/>
      <c r="BB16" s="466"/>
      <c r="BC16" s="466"/>
      <c r="BD16" s="466"/>
      <c r="BE16" s="466"/>
      <c r="BF16" s="466"/>
      <c r="BG16" s="466"/>
      <c r="BH16" s="466"/>
      <c r="BI16" s="466"/>
      <c r="BJ16" s="466"/>
      <c r="BK16" s="466"/>
      <c r="BL16" s="466"/>
      <c r="BM16" s="467"/>
      <c r="BN16" s="431">
        <v>10663411</v>
      </c>
      <c r="BO16" s="432"/>
      <c r="BP16" s="432"/>
      <c r="BQ16" s="432"/>
      <c r="BR16" s="432"/>
      <c r="BS16" s="432"/>
      <c r="BT16" s="432"/>
      <c r="BU16" s="433"/>
      <c r="BV16" s="431">
        <v>10278303</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154</v>
      </c>
      <c r="N17" s="539"/>
      <c r="O17" s="539"/>
      <c r="P17" s="539"/>
      <c r="Q17" s="540"/>
      <c r="R17" s="535" t="s">
        <v>155</v>
      </c>
      <c r="S17" s="536"/>
      <c r="T17" s="536"/>
      <c r="U17" s="536"/>
      <c r="V17" s="537"/>
      <c r="W17" s="447" t="s">
        <v>156</v>
      </c>
      <c r="X17" s="448"/>
      <c r="Y17" s="448"/>
      <c r="Z17" s="448"/>
      <c r="AA17" s="448"/>
      <c r="AB17" s="438"/>
      <c r="AC17" s="482">
        <v>17416</v>
      </c>
      <c r="AD17" s="483"/>
      <c r="AE17" s="483"/>
      <c r="AF17" s="483"/>
      <c r="AG17" s="525"/>
      <c r="AH17" s="482">
        <v>17615</v>
      </c>
      <c r="AI17" s="483"/>
      <c r="AJ17" s="483"/>
      <c r="AK17" s="483"/>
      <c r="AL17" s="484"/>
      <c r="AM17" s="460"/>
      <c r="AN17" s="461"/>
      <c r="AO17" s="461"/>
      <c r="AP17" s="461"/>
      <c r="AQ17" s="461"/>
      <c r="AR17" s="461"/>
      <c r="AS17" s="461"/>
      <c r="AT17" s="462"/>
      <c r="AU17" s="463"/>
      <c r="AV17" s="464"/>
      <c r="AW17" s="464"/>
      <c r="AX17" s="464"/>
      <c r="AY17" s="465" t="s">
        <v>157</v>
      </c>
      <c r="AZ17" s="466"/>
      <c r="BA17" s="466"/>
      <c r="BB17" s="466"/>
      <c r="BC17" s="466"/>
      <c r="BD17" s="466"/>
      <c r="BE17" s="466"/>
      <c r="BF17" s="466"/>
      <c r="BG17" s="466"/>
      <c r="BH17" s="466"/>
      <c r="BI17" s="466"/>
      <c r="BJ17" s="466"/>
      <c r="BK17" s="466"/>
      <c r="BL17" s="466"/>
      <c r="BM17" s="467"/>
      <c r="BN17" s="431">
        <v>9861270</v>
      </c>
      <c r="BO17" s="432"/>
      <c r="BP17" s="432"/>
      <c r="BQ17" s="432"/>
      <c r="BR17" s="432"/>
      <c r="BS17" s="432"/>
      <c r="BT17" s="432"/>
      <c r="BU17" s="433"/>
      <c r="BV17" s="431">
        <v>9570761</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158</v>
      </c>
      <c r="C18" s="474"/>
      <c r="D18" s="474"/>
      <c r="E18" s="546"/>
      <c r="F18" s="546"/>
      <c r="G18" s="546"/>
      <c r="H18" s="546"/>
      <c r="I18" s="546"/>
      <c r="J18" s="546"/>
      <c r="K18" s="546"/>
      <c r="L18" s="547">
        <v>48.98</v>
      </c>
      <c r="M18" s="547"/>
      <c r="N18" s="547"/>
      <c r="O18" s="547"/>
      <c r="P18" s="547"/>
      <c r="Q18" s="547"/>
      <c r="R18" s="548"/>
      <c r="S18" s="548"/>
      <c r="T18" s="548"/>
      <c r="U18" s="548"/>
      <c r="V18" s="549"/>
      <c r="W18" s="449"/>
      <c r="X18" s="450"/>
      <c r="Y18" s="450"/>
      <c r="Z18" s="450"/>
      <c r="AA18" s="450"/>
      <c r="AB18" s="441"/>
      <c r="AC18" s="550">
        <v>71.5</v>
      </c>
      <c r="AD18" s="551"/>
      <c r="AE18" s="551"/>
      <c r="AF18" s="551"/>
      <c r="AG18" s="552"/>
      <c r="AH18" s="550">
        <v>71.099999999999994</v>
      </c>
      <c r="AI18" s="551"/>
      <c r="AJ18" s="551"/>
      <c r="AK18" s="551"/>
      <c r="AL18" s="553"/>
      <c r="AM18" s="460"/>
      <c r="AN18" s="461"/>
      <c r="AO18" s="461"/>
      <c r="AP18" s="461"/>
      <c r="AQ18" s="461"/>
      <c r="AR18" s="461"/>
      <c r="AS18" s="461"/>
      <c r="AT18" s="462"/>
      <c r="AU18" s="463"/>
      <c r="AV18" s="464"/>
      <c r="AW18" s="464"/>
      <c r="AX18" s="464"/>
      <c r="AY18" s="465" t="s">
        <v>159</v>
      </c>
      <c r="AZ18" s="466"/>
      <c r="BA18" s="466"/>
      <c r="BB18" s="466"/>
      <c r="BC18" s="466"/>
      <c r="BD18" s="466"/>
      <c r="BE18" s="466"/>
      <c r="BF18" s="466"/>
      <c r="BG18" s="466"/>
      <c r="BH18" s="466"/>
      <c r="BI18" s="466"/>
      <c r="BJ18" s="466"/>
      <c r="BK18" s="466"/>
      <c r="BL18" s="466"/>
      <c r="BM18" s="467"/>
      <c r="BN18" s="431">
        <v>13364822</v>
      </c>
      <c r="BO18" s="432"/>
      <c r="BP18" s="432"/>
      <c r="BQ18" s="432"/>
      <c r="BR18" s="432"/>
      <c r="BS18" s="432"/>
      <c r="BT18" s="432"/>
      <c r="BU18" s="433"/>
      <c r="BV18" s="431">
        <v>13288803</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160</v>
      </c>
      <c r="C19" s="474"/>
      <c r="D19" s="474"/>
      <c r="E19" s="546"/>
      <c r="F19" s="546"/>
      <c r="G19" s="546"/>
      <c r="H19" s="546"/>
      <c r="I19" s="546"/>
      <c r="J19" s="546"/>
      <c r="K19" s="546"/>
      <c r="L19" s="554">
        <v>1227</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161</v>
      </c>
      <c r="AZ19" s="466"/>
      <c r="BA19" s="466"/>
      <c r="BB19" s="466"/>
      <c r="BC19" s="466"/>
      <c r="BD19" s="466"/>
      <c r="BE19" s="466"/>
      <c r="BF19" s="466"/>
      <c r="BG19" s="466"/>
      <c r="BH19" s="466"/>
      <c r="BI19" s="466"/>
      <c r="BJ19" s="466"/>
      <c r="BK19" s="466"/>
      <c r="BL19" s="466"/>
      <c r="BM19" s="467"/>
      <c r="BN19" s="431">
        <v>15963008</v>
      </c>
      <c r="BO19" s="432"/>
      <c r="BP19" s="432"/>
      <c r="BQ19" s="432"/>
      <c r="BR19" s="432"/>
      <c r="BS19" s="432"/>
      <c r="BT19" s="432"/>
      <c r="BU19" s="433"/>
      <c r="BV19" s="431">
        <v>14826456</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162</v>
      </c>
      <c r="C20" s="474"/>
      <c r="D20" s="474"/>
      <c r="E20" s="546"/>
      <c r="F20" s="546"/>
      <c r="G20" s="546"/>
      <c r="H20" s="546"/>
      <c r="I20" s="546"/>
      <c r="J20" s="546"/>
      <c r="K20" s="546"/>
      <c r="L20" s="554">
        <v>23123</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163</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164</v>
      </c>
      <c r="C22" s="569"/>
      <c r="D22" s="570"/>
      <c r="E22" s="443" t="s">
        <v>1</v>
      </c>
      <c r="F22" s="448"/>
      <c r="G22" s="448"/>
      <c r="H22" s="448"/>
      <c r="I22" s="448"/>
      <c r="J22" s="448"/>
      <c r="K22" s="438"/>
      <c r="L22" s="443" t="s">
        <v>165</v>
      </c>
      <c r="M22" s="448"/>
      <c r="N22" s="448"/>
      <c r="O22" s="448"/>
      <c r="P22" s="438"/>
      <c r="Q22" s="577" t="s">
        <v>166</v>
      </c>
      <c r="R22" s="578"/>
      <c r="S22" s="578"/>
      <c r="T22" s="578"/>
      <c r="U22" s="578"/>
      <c r="V22" s="579"/>
      <c r="W22" s="583" t="s">
        <v>167</v>
      </c>
      <c r="X22" s="569"/>
      <c r="Y22" s="570"/>
      <c r="Z22" s="443" t="s">
        <v>1</v>
      </c>
      <c r="AA22" s="448"/>
      <c r="AB22" s="448"/>
      <c r="AC22" s="448"/>
      <c r="AD22" s="448"/>
      <c r="AE22" s="448"/>
      <c r="AF22" s="448"/>
      <c r="AG22" s="438"/>
      <c r="AH22" s="596" t="s">
        <v>168</v>
      </c>
      <c r="AI22" s="448"/>
      <c r="AJ22" s="448"/>
      <c r="AK22" s="448"/>
      <c r="AL22" s="438"/>
      <c r="AM22" s="596" t="s">
        <v>169</v>
      </c>
      <c r="AN22" s="597"/>
      <c r="AO22" s="597"/>
      <c r="AP22" s="597"/>
      <c r="AQ22" s="597"/>
      <c r="AR22" s="598"/>
      <c r="AS22" s="577" t="s">
        <v>166</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170</v>
      </c>
      <c r="AZ23" s="392"/>
      <c r="BA23" s="392"/>
      <c r="BB23" s="392"/>
      <c r="BC23" s="392"/>
      <c r="BD23" s="392"/>
      <c r="BE23" s="392"/>
      <c r="BF23" s="392"/>
      <c r="BG23" s="392"/>
      <c r="BH23" s="392"/>
      <c r="BI23" s="392"/>
      <c r="BJ23" s="392"/>
      <c r="BK23" s="392"/>
      <c r="BL23" s="392"/>
      <c r="BM23" s="393"/>
      <c r="BN23" s="431">
        <v>28254398</v>
      </c>
      <c r="BO23" s="432"/>
      <c r="BP23" s="432"/>
      <c r="BQ23" s="432"/>
      <c r="BR23" s="432"/>
      <c r="BS23" s="432"/>
      <c r="BT23" s="432"/>
      <c r="BU23" s="433"/>
      <c r="BV23" s="431">
        <v>28970861</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171</v>
      </c>
      <c r="F24" s="461"/>
      <c r="G24" s="461"/>
      <c r="H24" s="461"/>
      <c r="I24" s="461"/>
      <c r="J24" s="461"/>
      <c r="K24" s="462"/>
      <c r="L24" s="482">
        <v>1</v>
      </c>
      <c r="M24" s="483"/>
      <c r="N24" s="483"/>
      <c r="O24" s="483"/>
      <c r="P24" s="525"/>
      <c r="Q24" s="482">
        <v>7225</v>
      </c>
      <c r="R24" s="483"/>
      <c r="S24" s="483"/>
      <c r="T24" s="483"/>
      <c r="U24" s="483"/>
      <c r="V24" s="525"/>
      <c r="W24" s="584"/>
      <c r="X24" s="572"/>
      <c r="Y24" s="573"/>
      <c r="Z24" s="481" t="s">
        <v>172</v>
      </c>
      <c r="AA24" s="461"/>
      <c r="AB24" s="461"/>
      <c r="AC24" s="461"/>
      <c r="AD24" s="461"/>
      <c r="AE24" s="461"/>
      <c r="AF24" s="461"/>
      <c r="AG24" s="462"/>
      <c r="AH24" s="482">
        <v>341</v>
      </c>
      <c r="AI24" s="483"/>
      <c r="AJ24" s="483"/>
      <c r="AK24" s="483"/>
      <c r="AL24" s="525"/>
      <c r="AM24" s="482">
        <v>1103135</v>
      </c>
      <c r="AN24" s="483"/>
      <c r="AO24" s="483"/>
      <c r="AP24" s="483"/>
      <c r="AQ24" s="483"/>
      <c r="AR24" s="525"/>
      <c r="AS24" s="482">
        <v>3235</v>
      </c>
      <c r="AT24" s="483"/>
      <c r="AU24" s="483"/>
      <c r="AV24" s="483"/>
      <c r="AW24" s="483"/>
      <c r="AX24" s="484"/>
      <c r="AY24" s="604" t="s">
        <v>173</v>
      </c>
      <c r="AZ24" s="605"/>
      <c r="BA24" s="605"/>
      <c r="BB24" s="605"/>
      <c r="BC24" s="605"/>
      <c r="BD24" s="605"/>
      <c r="BE24" s="605"/>
      <c r="BF24" s="605"/>
      <c r="BG24" s="605"/>
      <c r="BH24" s="605"/>
      <c r="BI24" s="605"/>
      <c r="BJ24" s="605"/>
      <c r="BK24" s="605"/>
      <c r="BL24" s="605"/>
      <c r="BM24" s="606"/>
      <c r="BN24" s="431">
        <v>16985436</v>
      </c>
      <c r="BO24" s="432"/>
      <c r="BP24" s="432"/>
      <c r="BQ24" s="432"/>
      <c r="BR24" s="432"/>
      <c r="BS24" s="432"/>
      <c r="BT24" s="432"/>
      <c r="BU24" s="433"/>
      <c r="BV24" s="431">
        <v>16945390</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174</v>
      </c>
      <c r="F25" s="461"/>
      <c r="G25" s="461"/>
      <c r="H25" s="461"/>
      <c r="I25" s="461"/>
      <c r="J25" s="461"/>
      <c r="K25" s="462"/>
      <c r="L25" s="482">
        <v>1</v>
      </c>
      <c r="M25" s="483"/>
      <c r="N25" s="483"/>
      <c r="O25" s="483"/>
      <c r="P25" s="525"/>
      <c r="Q25" s="482">
        <v>6552</v>
      </c>
      <c r="R25" s="483"/>
      <c r="S25" s="483"/>
      <c r="T25" s="483"/>
      <c r="U25" s="483"/>
      <c r="V25" s="525"/>
      <c r="W25" s="584"/>
      <c r="X25" s="572"/>
      <c r="Y25" s="573"/>
      <c r="Z25" s="481" t="s">
        <v>175</v>
      </c>
      <c r="AA25" s="461"/>
      <c r="AB25" s="461"/>
      <c r="AC25" s="461"/>
      <c r="AD25" s="461"/>
      <c r="AE25" s="461"/>
      <c r="AF25" s="461"/>
      <c r="AG25" s="462"/>
      <c r="AH25" s="482" t="s">
        <v>128</v>
      </c>
      <c r="AI25" s="483"/>
      <c r="AJ25" s="483"/>
      <c r="AK25" s="483"/>
      <c r="AL25" s="525"/>
      <c r="AM25" s="482" t="s">
        <v>128</v>
      </c>
      <c r="AN25" s="483"/>
      <c r="AO25" s="483"/>
      <c r="AP25" s="483"/>
      <c r="AQ25" s="483"/>
      <c r="AR25" s="525"/>
      <c r="AS25" s="482" t="s">
        <v>176</v>
      </c>
      <c r="AT25" s="483"/>
      <c r="AU25" s="483"/>
      <c r="AV25" s="483"/>
      <c r="AW25" s="483"/>
      <c r="AX25" s="484"/>
      <c r="AY25" s="391" t="s">
        <v>177</v>
      </c>
      <c r="AZ25" s="392"/>
      <c r="BA25" s="392"/>
      <c r="BB25" s="392"/>
      <c r="BC25" s="392"/>
      <c r="BD25" s="392"/>
      <c r="BE25" s="392"/>
      <c r="BF25" s="392"/>
      <c r="BG25" s="392"/>
      <c r="BH25" s="392"/>
      <c r="BI25" s="392"/>
      <c r="BJ25" s="392"/>
      <c r="BK25" s="392"/>
      <c r="BL25" s="392"/>
      <c r="BM25" s="393"/>
      <c r="BN25" s="394">
        <v>1133093</v>
      </c>
      <c r="BO25" s="395"/>
      <c r="BP25" s="395"/>
      <c r="BQ25" s="395"/>
      <c r="BR25" s="395"/>
      <c r="BS25" s="395"/>
      <c r="BT25" s="395"/>
      <c r="BU25" s="396"/>
      <c r="BV25" s="394">
        <v>1321163</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178</v>
      </c>
      <c r="F26" s="461"/>
      <c r="G26" s="461"/>
      <c r="H26" s="461"/>
      <c r="I26" s="461"/>
      <c r="J26" s="461"/>
      <c r="K26" s="462"/>
      <c r="L26" s="482">
        <v>1</v>
      </c>
      <c r="M26" s="483"/>
      <c r="N26" s="483"/>
      <c r="O26" s="483"/>
      <c r="P26" s="525"/>
      <c r="Q26" s="482">
        <v>6175</v>
      </c>
      <c r="R26" s="483"/>
      <c r="S26" s="483"/>
      <c r="T26" s="483"/>
      <c r="U26" s="483"/>
      <c r="V26" s="525"/>
      <c r="W26" s="584"/>
      <c r="X26" s="572"/>
      <c r="Y26" s="573"/>
      <c r="Z26" s="481" t="s">
        <v>179</v>
      </c>
      <c r="AA26" s="594"/>
      <c r="AB26" s="594"/>
      <c r="AC26" s="594"/>
      <c r="AD26" s="594"/>
      <c r="AE26" s="594"/>
      <c r="AF26" s="594"/>
      <c r="AG26" s="595"/>
      <c r="AH26" s="482">
        <v>13</v>
      </c>
      <c r="AI26" s="483"/>
      <c r="AJ26" s="483"/>
      <c r="AK26" s="483"/>
      <c r="AL26" s="525"/>
      <c r="AM26" s="482">
        <v>45461</v>
      </c>
      <c r="AN26" s="483"/>
      <c r="AO26" s="483"/>
      <c r="AP26" s="483"/>
      <c r="AQ26" s="483"/>
      <c r="AR26" s="525"/>
      <c r="AS26" s="482">
        <v>3497</v>
      </c>
      <c r="AT26" s="483"/>
      <c r="AU26" s="483"/>
      <c r="AV26" s="483"/>
      <c r="AW26" s="483"/>
      <c r="AX26" s="484"/>
      <c r="AY26" s="434" t="s">
        <v>180</v>
      </c>
      <c r="AZ26" s="435"/>
      <c r="BA26" s="435"/>
      <c r="BB26" s="435"/>
      <c r="BC26" s="435"/>
      <c r="BD26" s="435"/>
      <c r="BE26" s="435"/>
      <c r="BF26" s="435"/>
      <c r="BG26" s="435"/>
      <c r="BH26" s="435"/>
      <c r="BI26" s="435"/>
      <c r="BJ26" s="435"/>
      <c r="BK26" s="435"/>
      <c r="BL26" s="435"/>
      <c r="BM26" s="436"/>
      <c r="BN26" s="431" t="s">
        <v>128</v>
      </c>
      <c r="BO26" s="432"/>
      <c r="BP26" s="432"/>
      <c r="BQ26" s="432"/>
      <c r="BR26" s="432"/>
      <c r="BS26" s="432"/>
      <c r="BT26" s="432"/>
      <c r="BU26" s="433"/>
      <c r="BV26" s="431" t="s">
        <v>176</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181</v>
      </c>
      <c r="F27" s="461"/>
      <c r="G27" s="461"/>
      <c r="H27" s="461"/>
      <c r="I27" s="461"/>
      <c r="J27" s="461"/>
      <c r="K27" s="462"/>
      <c r="L27" s="482">
        <v>1</v>
      </c>
      <c r="M27" s="483"/>
      <c r="N27" s="483"/>
      <c r="O27" s="483"/>
      <c r="P27" s="525"/>
      <c r="Q27" s="482">
        <v>5130</v>
      </c>
      <c r="R27" s="483"/>
      <c r="S27" s="483"/>
      <c r="T27" s="483"/>
      <c r="U27" s="483"/>
      <c r="V27" s="525"/>
      <c r="W27" s="584"/>
      <c r="X27" s="572"/>
      <c r="Y27" s="573"/>
      <c r="Z27" s="481" t="s">
        <v>182</v>
      </c>
      <c r="AA27" s="461"/>
      <c r="AB27" s="461"/>
      <c r="AC27" s="461"/>
      <c r="AD27" s="461"/>
      <c r="AE27" s="461"/>
      <c r="AF27" s="461"/>
      <c r="AG27" s="462"/>
      <c r="AH27" s="482">
        <v>32</v>
      </c>
      <c r="AI27" s="483"/>
      <c r="AJ27" s="483"/>
      <c r="AK27" s="483"/>
      <c r="AL27" s="525"/>
      <c r="AM27" s="482">
        <v>107182</v>
      </c>
      <c r="AN27" s="483"/>
      <c r="AO27" s="483"/>
      <c r="AP27" s="483"/>
      <c r="AQ27" s="483"/>
      <c r="AR27" s="525"/>
      <c r="AS27" s="482">
        <v>3349</v>
      </c>
      <c r="AT27" s="483"/>
      <c r="AU27" s="483"/>
      <c r="AV27" s="483"/>
      <c r="AW27" s="483"/>
      <c r="AX27" s="484"/>
      <c r="AY27" s="526" t="s">
        <v>183</v>
      </c>
      <c r="AZ27" s="527"/>
      <c r="BA27" s="527"/>
      <c r="BB27" s="527"/>
      <c r="BC27" s="527"/>
      <c r="BD27" s="527"/>
      <c r="BE27" s="527"/>
      <c r="BF27" s="527"/>
      <c r="BG27" s="527"/>
      <c r="BH27" s="527"/>
      <c r="BI27" s="527"/>
      <c r="BJ27" s="527"/>
      <c r="BK27" s="527"/>
      <c r="BL27" s="527"/>
      <c r="BM27" s="528"/>
      <c r="BN27" s="607" t="s">
        <v>128</v>
      </c>
      <c r="BO27" s="608"/>
      <c r="BP27" s="608"/>
      <c r="BQ27" s="608"/>
      <c r="BR27" s="608"/>
      <c r="BS27" s="608"/>
      <c r="BT27" s="608"/>
      <c r="BU27" s="609"/>
      <c r="BV27" s="607" t="s">
        <v>184</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185</v>
      </c>
      <c r="F28" s="461"/>
      <c r="G28" s="461"/>
      <c r="H28" s="461"/>
      <c r="I28" s="461"/>
      <c r="J28" s="461"/>
      <c r="K28" s="462"/>
      <c r="L28" s="482">
        <v>1</v>
      </c>
      <c r="M28" s="483"/>
      <c r="N28" s="483"/>
      <c r="O28" s="483"/>
      <c r="P28" s="525"/>
      <c r="Q28" s="482">
        <v>4680</v>
      </c>
      <c r="R28" s="483"/>
      <c r="S28" s="483"/>
      <c r="T28" s="483"/>
      <c r="U28" s="483"/>
      <c r="V28" s="525"/>
      <c r="W28" s="584"/>
      <c r="X28" s="572"/>
      <c r="Y28" s="573"/>
      <c r="Z28" s="481" t="s">
        <v>186</v>
      </c>
      <c r="AA28" s="461"/>
      <c r="AB28" s="461"/>
      <c r="AC28" s="461"/>
      <c r="AD28" s="461"/>
      <c r="AE28" s="461"/>
      <c r="AF28" s="461"/>
      <c r="AG28" s="462"/>
      <c r="AH28" s="482" t="s">
        <v>176</v>
      </c>
      <c r="AI28" s="483"/>
      <c r="AJ28" s="483"/>
      <c r="AK28" s="483"/>
      <c r="AL28" s="525"/>
      <c r="AM28" s="482" t="s">
        <v>184</v>
      </c>
      <c r="AN28" s="483"/>
      <c r="AO28" s="483"/>
      <c r="AP28" s="483"/>
      <c r="AQ28" s="483"/>
      <c r="AR28" s="525"/>
      <c r="AS28" s="482" t="s">
        <v>176</v>
      </c>
      <c r="AT28" s="483"/>
      <c r="AU28" s="483"/>
      <c r="AV28" s="483"/>
      <c r="AW28" s="483"/>
      <c r="AX28" s="484"/>
      <c r="AY28" s="610" t="s">
        <v>187</v>
      </c>
      <c r="AZ28" s="611"/>
      <c r="BA28" s="611"/>
      <c r="BB28" s="612"/>
      <c r="BC28" s="391" t="s">
        <v>47</v>
      </c>
      <c r="BD28" s="392"/>
      <c r="BE28" s="392"/>
      <c r="BF28" s="392"/>
      <c r="BG28" s="392"/>
      <c r="BH28" s="392"/>
      <c r="BI28" s="392"/>
      <c r="BJ28" s="392"/>
      <c r="BK28" s="392"/>
      <c r="BL28" s="392"/>
      <c r="BM28" s="393"/>
      <c r="BN28" s="394">
        <v>980237</v>
      </c>
      <c r="BO28" s="395"/>
      <c r="BP28" s="395"/>
      <c r="BQ28" s="395"/>
      <c r="BR28" s="395"/>
      <c r="BS28" s="395"/>
      <c r="BT28" s="395"/>
      <c r="BU28" s="396"/>
      <c r="BV28" s="394">
        <v>803696</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188</v>
      </c>
      <c r="F29" s="461"/>
      <c r="G29" s="461"/>
      <c r="H29" s="461"/>
      <c r="I29" s="461"/>
      <c r="J29" s="461"/>
      <c r="K29" s="462"/>
      <c r="L29" s="482">
        <v>13</v>
      </c>
      <c r="M29" s="483"/>
      <c r="N29" s="483"/>
      <c r="O29" s="483"/>
      <c r="P29" s="525"/>
      <c r="Q29" s="482">
        <v>4500</v>
      </c>
      <c r="R29" s="483"/>
      <c r="S29" s="483"/>
      <c r="T29" s="483"/>
      <c r="U29" s="483"/>
      <c r="V29" s="525"/>
      <c r="W29" s="585"/>
      <c r="X29" s="586"/>
      <c r="Y29" s="587"/>
      <c r="Z29" s="481" t="s">
        <v>189</v>
      </c>
      <c r="AA29" s="461"/>
      <c r="AB29" s="461"/>
      <c r="AC29" s="461"/>
      <c r="AD29" s="461"/>
      <c r="AE29" s="461"/>
      <c r="AF29" s="461"/>
      <c r="AG29" s="462"/>
      <c r="AH29" s="482">
        <v>373</v>
      </c>
      <c r="AI29" s="483"/>
      <c r="AJ29" s="483"/>
      <c r="AK29" s="483"/>
      <c r="AL29" s="525"/>
      <c r="AM29" s="482">
        <v>1210317</v>
      </c>
      <c r="AN29" s="483"/>
      <c r="AO29" s="483"/>
      <c r="AP29" s="483"/>
      <c r="AQ29" s="483"/>
      <c r="AR29" s="525"/>
      <c r="AS29" s="482">
        <v>3245</v>
      </c>
      <c r="AT29" s="483"/>
      <c r="AU29" s="483"/>
      <c r="AV29" s="483"/>
      <c r="AW29" s="483"/>
      <c r="AX29" s="484"/>
      <c r="AY29" s="613"/>
      <c r="AZ29" s="614"/>
      <c r="BA29" s="614"/>
      <c r="BB29" s="615"/>
      <c r="BC29" s="465" t="s">
        <v>190</v>
      </c>
      <c r="BD29" s="466"/>
      <c r="BE29" s="466"/>
      <c r="BF29" s="466"/>
      <c r="BG29" s="466"/>
      <c r="BH29" s="466"/>
      <c r="BI29" s="466"/>
      <c r="BJ29" s="466"/>
      <c r="BK29" s="466"/>
      <c r="BL29" s="466"/>
      <c r="BM29" s="467"/>
      <c r="BN29" s="431">
        <v>1295032</v>
      </c>
      <c r="BO29" s="432"/>
      <c r="BP29" s="432"/>
      <c r="BQ29" s="432"/>
      <c r="BR29" s="432"/>
      <c r="BS29" s="432"/>
      <c r="BT29" s="432"/>
      <c r="BU29" s="433"/>
      <c r="BV29" s="431">
        <v>1291080</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191</v>
      </c>
      <c r="X30" s="592"/>
      <c r="Y30" s="592"/>
      <c r="Z30" s="592"/>
      <c r="AA30" s="592"/>
      <c r="AB30" s="592"/>
      <c r="AC30" s="592"/>
      <c r="AD30" s="592"/>
      <c r="AE30" s="592"/>
      <c r="AF30" s="592"/>
      <c r="AG30" s="593"/>
      <c r="AH30" s="550">
        <v>97.1</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49</v>
      </c>
      <c r="BD30" s="605"/>
      <c r="BE30" s="605"/>
      <c r="BF30" s="605"/>
      <c r="BG30" s="605"/>
      <c r="BH30" s="605"/>
      <c r="BI30" s="605"/>
      <c r="BJ30" s="605"/>
      <c r="BK30" s="605"/>
      <c r="BL30" s="605"/>
      <c r="BM30" s="606"/>
      <c r="BN30" s="607">
        <v>2318851</v>
      </c>
      <c r="BO30" s="608"/>
      <c r="BP30" s="608"/>
      <c r="BQ30" s="608"/>
      <c r="BR30" s="608"/>
      <c r="BS30" s="608"/>
      <c r="BT30" s="608"/>
      <c r="BU30" s="609"/>
      <c r="BV30" s="607">
        <v>1982492</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198</v>
      </c>
      <c r="D33" s="455"/>
      <c r="E33" s="420" t="s">
        <v>199</v>
      </c>
      <c r="F33" s="420"/>
      <c r="G33" s="420"/>
      <c r="H33" s="420"/>
      <c r="I33" s="420"/>
      <c r="J33" s="420"/>
      <c r="K33" s="420"/>
      <c r="L33" s="420"/>
      <c r="M33" s="420"/>
      <c r="N33" s="420"/>
      <c r="O33" s="420"/>
      <c r="P33" s="420"/>
      <c r="Q33" s="420"/>
      <c r="R33" s="420"/>
      <c r="S33" s="420"/>
      <c r="T33" s="216"/>
      <c r="U33" s="455" t="s">
        <v>200</v>
      </c>
      <c r="V33" s="455"/>
      <c r="W33" s="420" t="s">
        <v>201</v>
      </c>
      <c r="X33" s="420"/>
      <c r="Y33" s="420"/>
      <c r="Z33" s="420"/>
      <c r="AA33" s="420"/>
      <c r="AB33" s="420"/>
      <c r="AC33" s="420"/>
      <c r="AD33" s="420"/>
      <c r="AE33" s="420"/>
      <c r="AF33" s="420"/>
      <c r="AG33" s="420"/>
      <c r="AH33" s="420"/>
      <c r="AI33" s="420"/>
      <c r="AJ33" s="420"/>
      <c r="AK33" s="420"/>
      <c r="AL33" s="216"/>
      <c r="AM33" s="455" t="s">
        <v>202</v>
      </c>
      <c r="AN33" s="455"/>
      <c r="AO33" s="420" t="s">
        <v>199</v>
      </c>
      <c r="AP33" s="420"/>
      <c r="AQ33" s="420"/>
      <c r="AR33" s="420"/>
      <c r="AS33" s="420"/>
      <c r="AT33" s="420"/>
      <c r="AU33" s="420"/>
      <c r="AV33" s="420"/>
      <c r="AW33" s="420"/>
      <c r="AX33" s="420"/>
      <c r="AY33" s="420"/>
      <c r="AZ33" s="420"/>
      <c r="BA33" s="420"/>
      <c r="BB33" s="420"/>
      <c r="BC33" s="420"/>
      <c r="BD33" s="217"/>
      <c r="BE33" s="420" t="s">
        <v>203</v>
      </c>
      <c r="BF33" s="420"/>
      <c r="BG33" s="420" t="s">
        <v>204</v>
      </c>
      <c r="BH33" s="420"/>
      <c r="BI33" s="420"/>
      <c r="BJ33" s="420"/>
      <c r="BK33" s="420"/>
      <c r="BL33" s="420"/>
      <c r="BM33" s="420"/>
      <c r="BN33" s="420"/>
      <c r="BO33" s="420"/>
      <c r="BP33" s="420"/>
      <c r="BQ33" s="420"/>
      <c r="BR33" s="420"/>
      <c r="BS33" s="420"/>
      <c r="BT33" s="420"/>
      <c r="BU33" s="420"/>
      <c r="BV33" s="217"/>
      <c r="BW33" s="455" t="s">
        <v>203</v>
      </c>
      <c r="BX33" s="455"/>
      <c r="BY33" s="420" t="s">
        <v>205</v>
      </c>
      <c r="BZ33" s="420"/>
      <c r="CA33" s="420"/>
      <c r="CB33" s="420"/>
      <c r="CC33" s="420"/>
      <c r="CD33" s="420"/>
      <c r="CE33" s="420"/>
      <c r="CF33" s="420"/>
      <c r="CG33" s="420"/>
      <c r="CH33" s="420"/>
      <c r="CI33" s="420"/>
      <c r="CJ33" s="420"/>
      <c r="CK33" s="420"/>
      <c r="CL33" s="420"/>
      <c r="CM33" s="420"/>
      <c r="CN33" s="216"/>
      <c r="CO33" s="455" t="s">
        <v>200</v>
      </c>
      <c r="CP33" s="455"/>
      <c r="CQ33" s="420" t="s">
        <v>206</v>
      </c>
      <c r="CR33" s="420"/>
      <c r="CS33" s="420"/>
      <c r="CT33" s="420"/>
      <c r="CU33" s="420"/>
      <c r="CV33" s="420"/>
      <c r="CW33" s="420"/>
      <c r="CX33" s="420"/>
      <c r="CY33" s="420"/>
      <c r="CZ33" s="420"/>
      <c r="DA33" s="420"/>
      <c r="DB33" s="420"/>
      <c r="DC33" s="420"/>
      <c r="DD33" s="420"/>
      <c r="DE33" s="420"/>
      <c r="DF33" s="216"/>
      <c r="DG33" s="619" t="s">
        <v>207</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3</v>
      </c>
      <c r="V34" s="620"/>
      <c r="W34" s="621" t="str">
        <f>IF('各会計、関係団体の財政状況及び健全化判断比率'!B28="","",'各会計、関係団体の財政状況及び健全化判断比率'!B28)</f>
        <v>国民健康保険事業特別会計</v>
      </c>
      <c r="X34" s="621"/>
      <c r="Y34" s="621"/>
      <c r="Z34" s="621"/>
      <c r="AA34" s="621"/>
      <c r="AB34" s="621"/>
      <c r="AC34" s="621"/>
      <c r="AD34" s="621"/>
      <c r="AE34" s="621"/>
      <c r="AF34" s="621"/>
      <c r="AG34" s="621"/>
      <c r="AH34" s="621"/>
      <c r="AI34" s="621"/>
      <c r="AJ34" s="621"/>
      <c r="AK34" s="621"/>
      <c r="AL34" s="214"/>
      <c r="AM34" s="620">
        <f>IF(AO34="","",MAX(C34:D43,U34:V43)+1)</f>
        <v>6</v>
      </c>
      <c r="AN34" s="620"/>
      <c r="AO34" s="621" t="str">
        <f>IF('各会計、関係団体の財政状況及び健全化判断比率'!B31="","",'各会計、関係団体の財政状況及び健全化判断比率'!B31)</f>
        <v>下水道事業会計</v>
      </c>
      <c r="AP34" s="621"/>
      <c r="AQ34" s="621"/>
      <c r="AR34" s="621"/>
      <c r="AS34" s="621"/>
      <c r="AT34" s="621"/>
      <c r="AU34" s="621"/>
      <c r="AV34" s="621"/>
      <c r="AW34" s="621"/>
      <c r="AX34" s="621"/>
      <c r="AY34" s="621"/>
      <c r="AZ34" s="621"/>
      <c r="BA34" s="621"/>
      <c r="BB34" s="621"/>
      <c r="BC34" s="621"/>
      <c r="BD34" s="214"/>
      <c r="BE34" s="620" t="str">
        <f>IF(BG34="","",MAX(C34:D43,U34:V43,AM34:AN43)+1)</f>
        <v/>
      </c>
      <c r="BF34" s="620"/>
      <c r="BG34" s="621"/>
      <c r="BH34" s="621"/>
      <c r="BI34" s="621"/>
      <c r="BJ34" s="621"/>
      <c r="BK34" s="621"/>
      <c r="BL34" s="621"/>
      <c r="BM34" s="621"/>
      <c r="BN34" s="621"/>
      <c r="BO34" s="621"/>
      <c r="BP34" s="621"/>
      <c r="BQ34" s="621"/>
      <c r="BR34" s="621"/>
      <c r="BS34" s="621"/>
      <c r="BT34" s="621"/>
      <c r="BU34" s="621"/>
      <c r="BV34" s="214"/>
      <c r="BW34" s="620">
        <f>IF(BY34="","",MAX(C34:D43,U34:V43,AM34:AN43,BE34:BF43)+1)</f>
        <v>7</v>
      </c>
      <c r="BX34" s="620"/>
      <c r="BY34" s="621" t="str">
        <f>IF('各会計、関係団体の財政状況及び健全化判断比率'!B68="","",'各会計、関係団体の財政状況及び健全化判断比率'!B68)</f>
        <v>泉南清掃事務組合
（一般会計）</v>
      </c>
      <c r="BZ34" s="621"/>
      <c r="CA34" s="621"/>
      <c r="CB34" s="621"/>
      <c r="CC34" s="621"/>
      <c r="CD34" s="621"/>
      <c r="CE34" s="621"/>
      <c r="CF34" s="621"/>
      <c r="CG34" s="621"/>
      <c r="CH34" s="621"/>
      <c r="CI34" s="621"/>
      <c r="CJ34" s="621"/>
      <c r="CK34" s="621"/>
      <c r="CL34" s="621"/>
      <c r="CM34" s="621"/>
      <c r="CN34" s="214"/>
      <c r="CO34" s="620" t="str">
        <f>IF(CQ34="","",MAX(C34:D43,U34:V43,AM34:AN43,BE34:BF43,BW34:BX43)+1)</f>
        <v/>
      </c>
      <c r="CP34" s="620"/>
      <c r="CQ34" s="621" t="str">
        <f>IF('各会計、関係団体の財政状況及び健全化判断比率'!BS7="","",'各会計、関係団体の財政状況及び健全化判断比率'!BS7)</f>
        <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15">
      <c r="A35" s="187"/>
      <c r="B35" s="213"/>
      <c r="C35" s="620">
        <f>IF(E35="","",C34+1)</f>
        <v>2</v>
      </c>
      <c r="D35" s="620"/>
      <c r="E35" s="621" t="str">
        <f>IF('各会計、関係団体の財政状況及び健全化判断比率'!B8="","",'各会計、関係団体の財政状況及び健全化判断比率'!B8)</f>
        <v>公共用地取得事業特別会計</v>
      </c>
      <c r="F35" s="621"/>
      <c r="G35" s="621"/>
      <c r="H35" s="621"/>
      <c r="I35" s="621"/>
      <c r="J35" s="621"/>
      <c r="K35" s="621"/>
      <c r="L35" s="621"/>
      <c r="M35" s="621"/>
      <c r="N35" s="621"/>
      <c r="O35" s="621"/>
      <c r="P35" s="621"/>
      <c r="Q35" s="621"/>
      <c r="R35" s="621"/>
      <c r="S35" s="621"/>
      <c r="T35" s="214"/>
      <c r="U35" s="620">
        <f>IF(W35="","",U34+1)</f>
        <v>4</v>
      </c>
      <c r="V35" s="620"/>
      <c r="W35" s="621" t="str">
        <f>IF('各会計、関係団体の財政状況及び健全化判断比率'!B29="","",'各会計、関係団体の財政状況及び健全化判断比率'!B29)</f>
        <v>介護保険事業特別会計</v>
      </c>
      <c r="X35" s="621"/>
      <c r="Y35" s="621"/>
      <c r="Z35" s="621"/>
      <c r="AA35" s="621"/>
      <c r="AB35" s="621"/>
      <c r="AC35" s="621"/>
      <c r="AD35" s="621"/>
      <c r="AE35" s="621"/>
      <c r="AF35" s="621"/>
      <c r="AG35" s="621"/>
      <c r="AH35" s="621"/>
      <c r="AI35" s="621"/>
      <c r="AJ35" s="621"/>
      <c r="AK35" s="621"/>
      <c r="AL35" s="214"/>
      <c r="AM35" s="620" t="str">
        <f t="shared" ref="AM35:AM43" si="0">IF(AO35="","",AM34+1)</f>
        <v/>
      </c>
      <c r="AN35" s="620"/>
      <c r="AO35" s="621"/>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8</v>
      </c>
      <c r="BX35" s="620"/>
      <c r="BY35" s="621" t="str">
        <f>IF('各会計、関係団体の財政状況及び健全化判断比率'!B69="","",'各会計、関係団体の財政状況及び健全化判断比率'!B69)</f>
        <v>大阪府後期高齢者医療広域連合
（一般会計）</v>
      </c>
      <c r="BZ35" s="621"/>
      <c r="CA35" s="621"/>
      <c r="CB35" s="621"/>
      <c r="CC35" s="621"/>
      <c r="CD35" s="621"/>
      <c r="CE35" s="621"/>
      <c r="CF35" s="621"/>
      <c r="CG35" s="621"/>
      <c r="CH35" s="621"/>
      <c r="CI35" s="621"/>
      <c r="CJ35" s="621"/>
      <c r="CK35" s="621"/>
      <c r="CL35" s="621"/>
      <c r="CM35" s="621"/>
      <c r="CN35" s="214"/>
      <c r="CO35" s="620" t="str">
        <f t="shared" ref="CO35:CO43" si="3">IF(CQ35="","",CO34+1)</f>
        <v/>
      </c>
      <c r="CP35" s="620"/>
      <c r="CQ35" s="621" t="str">
        <f>IF('各会計、関係団体の財政状況及び健全化判断比率'!BS8="","",'各会計、関係団体の財政状況及び健全化判断比率'!BS8)</f>
        <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5</v>
      </c>
      <c r="V36" s="620"/>
      <c r="W36" s="621" t="str">
        <f>IF('各会計、関係団体の財政状況及び健全化判断比率'!B30="","",'各会計、関係団体の財政状況及び健全化判断比率'!B30)</f>
        <v>後期高齢者医療事業特別会計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9</v>
      </c>
      <c r="BX36" s="620"/>
      <c r="BY36" s="621" t="str">
        <f>IF('各会計、関係団体の財政状況及び健全化判断比率'!B70="","",'各会計、関係団体の財政状況及び健全化判断比率'!B70)</f>
        <v>大阪府後期高齢者医療広域連合
（後期高齢者医療特別会計）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t="str">
        <f t="shared" si="4"/>
        <v/>
      </c>
      <c r="V37" s="620"/>
      <c r="W37" s="621"/>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10</v>
      </c>
      <c r="BX37" s="620"/>
      <c r="BY37" s="621" t="str">
        <f>IF('各会計、関係団体の財政状況及び健全化判断比率'!B71="","",'各会計、関係団体の財政状況及び健全化判断比率'!B71)</f>
        <v>大阪広域水道企業団
（水道事業会計）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11</v>
      </c>
      <c r="BX38" s="620"/>
      <c r="BY38" s="621" t="str">
        <f>IF('各会計、関係団体の財政状況及び健全化判断比率'!B72="","",'各会計、関係団体の財政状況及び健全化判断比率'!B72)</f>
        <v>大阪広域水道企業団
（工業用水道事業会計）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12</v>
      </c>
      <c r="BX39" s="620"/>
      <c r="BY39" s="621" t="str">
        <f>IF('各会計、関係団体の財政状況及び健全化判断比率'!B73="","",'各会計、関係団体の財政状況及び健全化判断比率'!B73)</f>
        <v>泉州南消防組合
（一般会計）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t="str">
        <f t="shared" si="2"/>
        <v/>
      </c>
      <c r="BX40" s="620"/>
      <c r="BY40" s="621" t="str">
        <f>IF('各会計、関係団体の財政状況及び健全化判断比率'!B74="","",'各会計、関係団体の財政状況及び健全化判断比率'!B74)</f>
        <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212</v>
      </c>
    </row>
    <row r="50" spans="5:5" x14ac:dyDescent="0.15">
      <c r="E50" s="188" t="s">
        <v>213</v>
      </c>
    </row>
    <row r="51" spans="5:5" x14ac:dyDescent="0.15">
      <c r="E51" s="188" t="s">
        <v>214</v>
      </c>
    </row>
    <row r="52" spans="5:5" x14ac:dyDescent="0.15">
      <c r="E52" s="188" t="s">
        <v>215</v>
      </c>
    </row>
    <row r="53" spans="5:5" x14ac:dyDescent="0.15"/>
    <row r="54" spans="5:5" x14ac:dyDescent="0.15"/>
    <row r="55" spans="5:5" x14ac:dyDescent="0.15"/>
    <row r="56" spans="5:5" x14ac:dyDescent="0.15"/>
  </sheetData>
  <sheetProtection algorithmName="SHA-512" hashValue="7XoXkqQnuqptNsxvznF8EtUVIcS7lpeczrhr0Niah5mgphs7IelTSG6JSRQykKqJm+VolcERl/dC1MDcshgqGQ==" saltValue="Y1Dm5p0Xut1HeKcc1go2Y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213" t="s">
        <v>570</v>
      </c>
      <c r="D34" s="1213"/>
      <c r="E34" s="1214"/>
      <c r="F34" s="32">
        <v>0.02</v>
      </c>
      <c r="G34" s="33">
        <v>7.0000000000000007E-2</v>
      </c>
      <c r="H34" s="33">
        <v>0.04</v>
      </c>
      <c r="I34" s="33">
        <v>1.55</v>
      </c>
      <c r="J34" s="34">
        <v>2.82</v>
      </c>
      <c r="K34" s="22"/>
      <c r="L34" s="22"/>
      <c r="M34" s="22"/>
      <c r="N34" s="22"/>
      <c r="O34" s="22"/>
      <c r="P34" s="22"/>
    </row>
    <row r="35" spans="1:16" ht="39" customHeight="1" x14ac:dyDescent="0.15">
      <c r="A35" s="22"/>
      <c r="B35" s="35"/>
      <c r="C35" s="1207" t="s">
        <v>571</v>
      </c>
      <c r="D35" s="1208"/>
      <c r="E35" s="1209"/>
      <c r="F35" s="36">
        <v>0.36</v>
      </c>
      <c r="G35" s="37">
        <v>1.46</v>
      </c>
      <c r="H35" s="37">
        <v>1.44</v>
      </c>
      <c r="I35" s="37">
        <v>1.51</v>
      </c>
      <c r="J35" s="38">
        <v>2.1800000000000002</v>
      </c>
      <c r="K35" s="22"/>
      <c r="L35" s="22"/>
      <c r="M35" s="22"/>
      <c r="N35" s="22"/>
      <c r="O35" s="22"/>
      <c r="P35" s="22"/>
    </row>
    <row r="36" spans="1:16" ht="39" customHeight="1" x14ac:dyDescent="0.15">
      <c r="A36" s="22"/>
      <c r="B36" s="35"/>
      <c r="C36" s="1207" t="s">
        <v>572</v>
      </c>
      <c r="D36" s="1208"/>
      <c r="E36" s="1209"/>
      <c r="F36" s="36" t="s">
        <v>573</v>
      </c>
      <c r="G36" s="37">
        <v>1.42</v>
      </c>
      <c r="H36" s="37">
        <v>0.87</v>
      </c>
      <c r="I36" s="37">
        <v>0.75</v>
      </c>
      <c r="J36" s="38">
        <v>0.69</v>
      </c>
      <c r="K36" s="22"/>
      <c r="L36" s="22"/>
      <c r="M36" s="22"/>
      <c r="N36" s="22"/>
      <c r="O36" s="22"/>
      <c r="P36" s="22"/>
    </row>
    <row r="37" spans="1:16" ht="39" customHeight="1" x14ac:dyDescent="0.15">
      <c r="A37" s="22"/>
      <c r="B37" s="35"/>
      <c r="C37" s="1207" t="s">
        <v>574</v>
      </c>
      <c r="D37" s="1208"/>
      <c r="E37" s="1209"/>
      <c r="F37" s="36" t="s">
        <v>523</v>
      </c>
      <c r="G37" s="37" t="s">
        <v>523</v>
      </c>
      <c r="H37" s="37" t="s">
        <v>523</v>
      </c>
      <c r="I37" s="37" t="s">
        <v>523</v>
      </c>
      <c r="J37" s="38">
        <v>0.55000000000000004</v>
      </c>
      <c r="K37" s="22"/>
      <c r="L37" s="22"/>
      <c r="M37" s="22"/>
      <c r="N37" s="22"/>
      <c r="O37" s="22"/>
      <c r="P37" s="22"/>
    </row>
    <row r="38" spans="1:16" ht="39" customHeight="1" x14ac:dyDescent="0.15">
      <c r="A38" s="22"/>
      <c r="B38" s="35"/>
      <c r="C38" s="1207" t="s">
        <v>575</v>
      </c>
      <c r="D38" s="1208"/>
      <c r="E38" s="1209"/>
      <c r="F38" s="36">
        <v>0.09</v>
      </c>
      <c r="G38" s="37">
        <v>0.06</v>
      </c>
      <c r="H38" s="37">
        <v>0.09</v>
      </c>
      <c r="I38" s="37">
        <v>0.09</v>
      </c>
      <c r="J38" s="38">
        <v>0.09</v>
      </c>
      <c r="K38" s="22"/>
      <c r="L38" s="22"/>
      <c r="M38" s="22"/>
      <c r="N38" s="22"/>
      <c r="O38" s="22"/>
      <c r="P38" s="22"/>
    </row>
    <row r="39" spans="1:16" ht="39" customHeight="1" x14ac:dyDescent="0.15">
      <c r="A39" s="22"/>
      <c r="B39" s="35"/>
      <c r="C39" s="1207" t="s">
        <v>576</v>
      </c>
      <c r="D39" s="1208"/>
      <c r="E39" s="1209"/>
      <c r="F39" s="36">
        <v>0</v>
      </c>
      <c r="G39" s="37">
        <v>0</v>
      </c>
      <c r="H39" s="37">
        <v>0</v>
      </c>
      <c r="I39" s="37">
        <v>0</v>
      </c>
      <c r="J39" s="38">
        <v>0</v>
      </c>
      <c r="K39" s="22"/>
      <c r="L39" s="22"/>
      <c r="M39" s="22"/>
      <c r="N39" s="22"/>
      <c r="O39" s="22"/>
      <c r="P39" s="22"/>
    </row>
    <row r="40" spans="1:16" ht="39" customHeight="1" x14ac:dyDescent="0.15">
      <c r="A40" s="22"/>
      <c r="B40" s="35"/>
      <c r="C40" s="1207"/>
      <c r="D40" s="1208"/>
      <c r="E40" s="1209"/>
      <c r="F40" s="36"/>
      <c r="G40" s="37"/>
      <c r="H40" s="37"/>
      <c r="I40" s="37"/>
      <c r="J40" s="38"/>
      <c r="K40" s="22"/>
      <c r="L40" s="22"/>
      <c r="M40" s="22"/>
      <c r="N40" s="22"/>
      <c r="O40" s="22"/>
      <c r="P40" s="22"/>
    </row>
    <row r="41" spans="1:16" ht="39" customHeight="1" x14ac:dyDescent="0.15">
      <c r="A41" s="22"/>
      <c r="B41" s="35"/>
      <c r="C41" s="1207"/>
      <c r="D41" s="1208"/>
      <c r="E41" s="1209"/>
      <c r="F41" s="36"/>
      <c r="G41" s="37"/>
      <c r="H41" s="37"/>
      <c r="I41" s="37"/>
      <c r="J41" s="38"/>
      <c r="K41" s="22"/>
      <c r="L41" s="22"/>
      <c r="M41" s="22"/>
      <c r="N41" s="22"/>
      <c r="O41" s="22"/>
      <c r="P41" s="22"/>
    </row>
    <row r="42" spans="1:16" ht="39" customHeight="1" x14ac:dyDescent="0.15">
      <c r="A42" s="22"/>
      <c r="B42" s="39"/>
      <c r="C42" s="1207" t="s">
        <v>577</v>
      </c>
      <c r="D42" s="1208"/>
      <c r="E42" s="1209"/>
      <c r="F42" s="36" t="s">
        <v>523</v>
      </c>
      <c r="G42" s="37" t="s">
        <v>523</v>
      </c>
      <c r="H42" s="37" t="s">
        <v>523</v>
      </c>
      <c r="I42" s="37" t="s">
        <v>523</v>
      </c>
      <c r="J42" s="38" t="s">
        <v>523</v>
      </c>
      <c r="K42" s="22"/>
      <c r="L42" s="22"/>
      <c r="M42" s="22"/>
      <c r="N42" s="22"/>
      <c r="O42" s="22"/>
      <c r="P42" s="22"/>
    </row>
    <row r="43" spans="1:16" ht="39" customHeight="1" thickBot="1" x14ac:dyDescent="0.2">
      <c r="A43" s="22"/>
      <c r="B43" s="40"/>
      <c r="C43" s="1210" t="s">
        <v>578</v>
      </c>
      <c r="D43" s="1211"/>
      <c r="E43" s="1212"/>
      <c r="F43" s="41">
        <v>10.82</v>
      </c>
      <c r="G43" s="42">
        <v>11.67</v>
      </c>
      <c r="H43" s="42">
        <v>11.66</v>
      </c>
      <c r="I43" s="42">
        <v>0.65</v>
      </c>
      <c r="J43" s="43" t="s">
        <v>523</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lUxl3gpRROh0VFDqVGJ59hXgMSNnfugPO2aF9a/ZkeeCjgybDVCEhHaN4UCOPlRvl5/BjeqqVYoCK9ttWdWirQ==" saltValue="Sx6qJ2ALIvB1MAN9hrfr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215" t="s">
        <v>10</v>
      </c>
      <c r="C45" s="1216"/>
      <c r="D45" s="58"/>
      <c r="E45" s="1221" t="s">
        <v>11</v>
      </c>
      <c r="F45" s="1221"/>
      <c r="G45" s="1221"/>
      <c r="H45" s="1221"/>
      <c r="I45" s="1221"/>
      <c r="J45" s="1222"/>
      <c r="K45" s="59">
        <v>2841</v>
      </c>
      <c r="L45" s="60">
        <v>2658</v>
      </c>
      <c r="M45" s="60">
        <v>2645</v>
      </c>
      <c r="N45" s="60">
        <v>2552</v>
      </c>
      <c r="O45" s="61">
        <v>2529</v>
      </c>
      <c r="P45" s="48"/>
      <c r="Q45" s="48"/>
      <c r="R45" s="48"/>
      <c r="S45" s="48"/>
      <c r="T45" s="48"/>
      <c r="U45" s="48"/>
    </row>
    <row r="46" spans="1:21" ht="30.75" customHeight="1" x14ac:dyDescent="0.15">
      <c r="A46" s="48"/>
      <c r="B46" s="1217"/>
      <c r="C46" s="1218"/>
      <c r="D46" s="62"/>
      <c r="E46" s="1223" t="s">
        <v>12</v>
      </c>
      <c r="F46" s="1223"/>
      <c r="G46" s="1223"/>
      <c r="H46" s="1223"/>
      <c r="I46" s="1223"/>
      <c r="J46" s="1224"/>
      <c r="K46" s="63" t="s">
        <v>523</v>
      </c>
      <c r="L46" s="64" t="s">
        <v>523</v>
      </c>
      <c r="M46" s="64" t="s">
        <v>523</v>
      </c>
      <c r="N46" s="64" t="s">
        <v>523</v>
      </c>
      <c r="O46" s="65" t="s">
        <v>523</v>
      </c>
      <c r="P46" s="48"/>
      <c r="Q46" s="48"/>
      <c r="R46" s="48"/>
      <c r="S46" s="48"/>
      <c r="T46" s="48"/>
      <c r="U46" s="48"/>
    </row>
    <row r="47" spans="1:21" ht="30.75" customHeight="1" x14ac:dyDescent="0.15">
      <c r="A47" s="48"/>
      <c r="B47" s="1217"/>
      <c r="C47" s="1218"/>
      <c r="D47" s="62"/>
      <c r="E47" s="1223" t="s">
        <v>13</v>
      </c>
      <c r="F47" s="1223"/>
      <c r="G47" s="1223"/>
      <c r="H47" s="1223"/>
      <c r="I47" s="1223"/>
      <c r="J47" s="1224"/>
      <c r="K47" s="63" t="s">
        <v>523</v>
      </c>
      <c r="L47" s="64" t="s">
        <v>523</v>
      </c>
      <c r="M47" s="64" t="s">
        <v>523</v>
      </c>
      <c r="N47" s="64" t="s">
        <v>523</v>
      </c>
      <c r="O47" s="65" t="s">
        <v>523</v>
      </c>
      <c r="P47" s="48"/>
      <c r="Q47" s="48"/>
      <c r="R47" s="48"/>
      <c r="S47" s="48"/>
      <c r="T47" s="48"/>
      <c r="U47" s="48"/>
    </row>
    <row r="48" spans="1:21" ht="30.75" customHeight="1" x14ac:dyDescent="0.15">
      <c r="A48" s="48"/>
      <c r="B48" s="1217"/>
      <c r="C48" s="1218"/>
      <c r="D48" s="62"/>
      <c r="E48" s="1223" t="s">
        <v>14</v>
      </c>
      <c r="F48" s="1223"/>
      <c r="G48" s="1223"/>
      <c r="H48" s="1223"/>
      <c r="I48" s="1223"/>
      <c r="J48" s="1224"/>
      <c r="K48" s="63">
        <v>477</v>
      </c>
      <c r="L48" s="64">
        <v>496</v>
      </c>
      <c r="M48" s="64">
        <v>513</v>
      </c>
      <c r="N48" s="64">
        <v>531</v>
      </c>
      <c r="O48" s="65">
        <v>252</v>
      </c>
      <c r="P48" s="48"/>
      <c r="Q48" s="48"/>
      <c r="R48" s="48"/>
      <c r="S48" s="48"/>
      <c r="T48" s="48"/>
      <c r="U48" s="48"/>
    </row>
    <row r="49" spans="1:21" ht="30.75" customHeight="1" x14ac:dyDescent="0.15">
      <c r="A49" s="48"/>
      <c r="B49" s="1217"/>
      <c r="C49" s="1218"/>
      <c r="D49" s="62"/>
      <c r="E49" s="1223" t="s">
        <v>15</v>
      </c>
      <c r="F49" s="1223"/>
      <c r="G49" s="1223"/>
      <c r="H49" s="1223"/>
      <c r="I49" s="1223"/>
      <c r="J49" s="1224"/>
      <c r="K49" s="63">
        <v>191</v>
      </c>
      <c r="L49" s="64">
        <v>219</v>
      </c>
      <c r="M49" s="64">
        <v>245</v>
      </c>
      <c r="N49" s="64">
        <v>260</v>
      </c>
      <c r="O49" s="65">
        <v>249</v>
      </c>
      <c r="P49" s="48"/>
      <c r="Q49" s="48"/>
      <c r="R49" s="48"/>
      <c r="S49" s="48"/>
      <c r="T49" s="48"/>
      <c r="U49" s="48"/>
    </row>
    <row r="50" spans="1:21" ht="30.75" customHeight="1" x14ac:dyDescent="0.15">
      <c r="A50" s="48"/>
      <c r="B50" s="1217"/>
      <c r="C50" s="1218"/>
      <c r="D50" s="62"/>
      <c r="E50" s="1223" t="s">
        <v>16</v>
      </c>
      <c r="F50" s="1223"/>
      <c r="G50" s="1223"/>
      <c r="H50" s="1223"/>
      <c r="I50" s="1223"/>
      <c r="J50" s="1224"/>
      <c r="K50" s="63">
        <v>78</v>
      </c>
      <c r="L50" s="64">
        <v>78</v>
      </c>
      <c r="M50" s="64">
        <v>78</v>
      </c>
      <c r="N50" s="64">
        <v>78</v>
      </c>
      <c r="O50" s="65">
        <v>78</v>
      </c>
      <c r="P50" s="48"/>
      <c r="Q50" s="48"/>
      <c r="R50" s="48"/>
      <c r="S50" s="48"/>
      <c r="T50" s="48"/>
      <c r="U50" s="48"/>
    </row>
    <row r="51" spans="1:21" ht="30.75" customHeight="1" x14ac:dyDescent="0.15">
      <c r="A51" s="48"/>
      <c r="B51" s="1219"/>
      <c r="C51" s="1220"/>
      <c r="D51" s="66"/>
      <c r="E51" s="1223" t="s">
        <v>17</v>
      </c>
      <c r="F51" s="1223"/>
      <c r="G51" s="1223"/>
      <c r="H51" s="1223"/>
      <c r="I51" s="1223"/>
      <c r="J51" s="1224"/>
      <c r="K51" s="63">
        <v>0</v>
      </c>
      <c r="L51" s="64">
        <v>1</v>
      </c>
      <c r="M51" s="64">
        <v>1</v>
      </c>
      <c r="N51" s="64">
        <v>1</v>
      </c>
      <c r="O51" s="65">
        <v>0</v>
      </c>
      <c r="P51" s="48"/>
      <c r="Q51" s="48"/>
      <c r="R51" s="48"/>
      <c r="S51" s="48"/>
      <c r="T51" s="48"/>
      <c r="U51" s="48"/>
    </row>
    <row r="52" spans="1:21" ht="30.75" customHeight="1" x14ac:dyDescent="0.15">
      <c r="A52" s="48"/>
      <c r="B52" s="1225" t="s">
        <v>18</v>
      </c>
      <c r="C52" s="1226"/>
      <c r="D52" s="66"/>
      <c r="E52" s="1223" t="s">
        <v>19</v>
      </c>
      <c r="F52" s="1223"/>
      <c r="G52" s="1223"/>
      <c r="H52" s="1223"/>
      <c r="I52" s="1223"/>
      <c r="J52" s="1224"/>
      <c r="K52" s="63">
        <v>2168</v>
      </c>
      <c r="L52" s="64">
        <v>2235</v>
      </c>
      <c r="M52" s="64">
        <v>2252</v>
      </c>
      <c r="N52" s="64">
        <v>2215</v>
      </c>
      <c r="O52" s="65">
        <v>1947</v>
      </c>
      <c r="P52" s="48"/>
      <c r="Q52" s="48"/>
      <c r="R52" s="48"/>
      <c r="S52" s="48"/>
      <c r="T52" s="48"/>
      <c r="U52" s="48"/>
    </row>
    <row r="53" spans="1:21" ht="30.75" customHeight="1" thickBot="1" x14ac:dyDescent="0.2">
      <c r="A53" s="48"/>
      <c r="B53" s="1227" t="s">
        <v>20</v>
      </c>
      <c r="C53" s="1228"/>
      <c r="D53" s="67"/>
      <c r="E53" s="1229" t="s">
        <v>21</v>
      </c>
      <c r="F53" s="1229"/>
      <c r="G53" s="1229"/>
      <c r="H53" s="1229"/>
      <c r="I53" s="1229"/>
      <c r="J53" s="1230"/>
      <c r="K53" s="68">
        <v>1419</v>
      </c>
      <c r="L53" s="69">
        <v>1217</v>
      </c>
      <c r="M53" s="69">
        <v>1230</v>
      </c>
      <c r="N53" s="69">
        <v>1207</v>
      </c>
      <c r="O53" s="70">
        <v>1161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579</v>
      </c>
      <c r="P55" s="48"/>
      <c r="Q55" s="48"/>
      <c r="R55" s="48"/>
      <c r="S55" s="48"/>
      <c r="T55" s="48"/>
      <c r="U55" s="48"/>
    </row>
    <row r="56" spans="1:21" ht="31.5" customHeight="1" thickBot="1" x14ac:dyDescent="0.2">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x14ac:dyDescent="0.15">
      <c r="B57" s="1231" t="s">
        <v>24</v>
      </c>
      <c r="C57" s="1232"/>
      <c r="D57" s="1235" t="s">
        <v>25</v>
      </c>
      <c r="E57" s="1236"/>
      <c r="F57" s="1236"/>
      <c r="G57" s="1236"/>
      <c r="H57" s="1236"/>
      <c r="I57" s="1236"/>
      <c r="J57" s="1237"/>
      <c r="K57" s="83" t="s">
        <v>597</v>
      </c>
      <c r="L57" s="84" t="s">
        <v>597</v>
      </c>
      <c r="M57" s="84" t="s">
        <v>597</v>
      </c>
      <c r="N57" s="84" t="s">
        <v>597</v>
      </c>
      <c r="O57" s="85" t="s">
        <v>597</v>
      </c>
    </row>
    <row r="58" spans="1:21" ht="31.5" customHeight="1" thickBot="1" x14ac:dyDescent="0.2">
      <c r="B58" s="1233"/>
      <c r="C58" s="1234"/>
      <c r="D58" s="1238" t="s">
        <v>26</v>
      </c>
      <c r="E58" s="1239"/>
      <c r="F58" s="1239"/>
      <c r="G58" s="1239"/>
      <c r="H58" s="1239"/>
      <c r="I58" s="1239"/>
      <c r="J58" s="1240"/>
      <c r="K58" s="86" t="s">
        <v>597</v>
      </c>
      <c r="L58" s="87" t="s">
        <v>597</v>
      </c>
      <c r="M58" s="87" t="s">
        <v>597</v>
      </c>
      <c r="N58" s="87" t="s">
        <v>597</v>
      </c>
      <c r="O58" s="88" t="s">
        <v>597</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b0/Vusk6RsEhsKcZSPA+BFbrJG0JzSNmpl9wgRr7BAp5F5tGh68QV03CZe0uImB7dc8FDEVI8daFiyKzu4VzQ==" saltValue="tKF9UO3hHB8q3Uv4yEaMK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564</v>
      </c>
      <c r="J40" s="100" t="s">
        <v>565</v>
      </c>
      <c r="K40" s="100" t="s">
        <v>566</v>
      </c>
      <c r="L40" s="100" t="s">
        <v>567</v>
      </c>
      <c r="M40" s="101" t="s">
        <v>568</v>
      </c>
    </row>
    <row r="41" spans="2:13" ht="27.75" customHeight="1" x14ac:dyDescent="0.15">
      <c r="B41" s="1241" t="s">
        <v>29</v>
      </c>
      <c r="C41" s="1242"/>
      <c r="D41" s="102"/>
      <c r="E41" s="1247" t="s">
        <v>30</v>
      </c>
      <c r="F41" s="1247"/>
      <c r="G41" s="1247"/>
      <c r="H41" s="1248"/>
      <c r="I41" s="103">
        <v>28300</v>
      </c>
      <c r="J41" s="104">
        <v>28482</v>
      </c>
      <c r="K41" s="104">
        <v>29450</v>
      </c>
      <c r="L41" s="104">
        <v>28971</v>
      </c>
      <c r="M41" s="105">
        <v>28254</v>
      </c>
    </row>
    <row r="42" spans="2:13" ht="27.75" customHeight="1" x14ac:dyDescent="0.15">
      <c r="B42" s="1243"/>
      <c r="C42" s="1244"/>
      <c r="D42" s="106"/>
      <c r="E42" s="1249" t="s">
        <v>31</v>
      </c>
      <c r="F42" s="1249"/>
      <c r="G42" s="1249"/>
      <c r="H42" s="1250"/>
      <c r="I42" s="107">
        <v>468</v>
      </c>
      <c r="J42" s="108">
        <v>390</v>
      </c>
      <c r="K42" s="108">
        <v>312</v>
      </c>
      <c r="L42" s="108">
        <v>234</v>
      </c>
      <c r="M42" s="109">
        <v>156</v>
      </c>
    </row>
    <row r="43" spans="2:13" ht="27.75" customHeight="1" x14ac:dyDescent="0.15">
      <c r="B43" s="1243"/>
      <c r="C43" s="1244"/>
      <c r="D43" s="106"/>
      <c r="E43" s="1249" t="s">
        <v>32</v>
      </c>
      <c r="F43" s="1249"/>
      <c r="G43" s="1249"/>
      <c r="H43" s="1250"/>
      <c r="I43" s="107">
        <v>5923</v>
      </c>
      <c r="J43" s="108">
        <v>5753</v>
      </c>
      <c r="K43" s="108">
        <v>5623</v>
      </c>
      <c r="L43" s="108">
        <v>5197</v>
      </c>
      <c r="M43" s="109">
        <v>4108</v>
      </c>
    </row>
    <row r="44" spans="2:13" ht="27.75" customHeight="1" x14ac:dyDescent="0.15">
      <c r="B44" s="1243"/>
      <c r="C44" s="1244"/>
      <c r="D44" s="106"/>
      <c r="E44" s="1249" t="s">
        <v>33</v>
      </c>
      <c r="F44" s="1249"/>
      <c r="G44" s="1249"/>
      <c r="H44" s="1250"/>
      <c r="I44" s="107">
        <v>1575</v>
      </c>
      <c r="J44" s="108">
        <v>1605</v>
      </c>
      <c r="K44" s="108">
        <v>1457</v>
      </c>
      <c r="L44" s="108">
        <v>1531</v>
      </c>
      <c r="M44" s="109">
        <v>1350</v>
      </c>
    </row>
    <row r="45" spans="2:13" ht="27.75" customHeight="1" x14ac:dyDescent="0.15">
      <c r="B45" s="1243"/>
      <c r="C45" s="1244"/>
      <c r="D45" s="106"/>
      <c r="E45" s="1249" t="s">
        <v>34</v>
      </c>
      <c r="F45" s="1249"/>
      <c r="G45" s="1249"/>
      <c r="H45" s="1250"/>
      <c r="I45" s="107">
        <v>4129</v>
      </c>
      <c r="J45" s="108">
        <v>3889</v>
      </c>
      <c r="K45" s="108">
        <v>3539</v>
      </c>
      <c r="L45" s="108">
        <v>3692</v>
      </c>
      <c r="M45" s="109">
        <v>3768</v>
      </c>
    </row>
    <row r="46" spans="2:13" ht="27.75" customHeight="1" x14ac:dyDescent="0.15">
      <c r="B46" s="1243"/>
      <c r="C46" s="1244"/>
      <c r="D46" s="110"/>
      <c r="E46" s="1249" t="s">
        <v>35</v>
      </c>
      <c r="F46" s="1249"/>
      <c r="G46" s="1249"/>
      <c r="H46" s="1250"/>
      <c r="I46" s="107" t="s">
        <v>523</v>
      </c>
      <c r="J46" s="108" t="s">
        <v>523</v>
      </c>
      <c r="K46" s="108" t="s">
        <v>523</v>
      </c>
      <c r="L46" s="108" t="s">
        <v>523</v>
      </c>
      <c r="M46" s="109" t="s">
        <v>523</v>
      </c>
    </row>
    <row r="47" spans="2:13" ht="27.75" customHeight="1" x14ac:dyDescent="0.15">
      <c r="B47" s="1243"/>
      <c r="C47" s="1244"/>
      <c r="D47" s="111"/>
      <c r="E47" s="1251" t="s">
        <v>36</v>
      </c>
      <c r="F47" s="1252"/>
      <c r="G47" s="1252"/>
      <c r="H47" s="1253"/>
      <c r="I47" s="107" t="s">
        <v>523</v>
      </c>
      <c r="J47" s="108" t="s">
        <v>523</v>
      </c>
      <c r="K47" s="108" t="s">
        <v>523</v>
      </c>
      <c r="L47" s="108" t="s">
        <v>523</v>
      </c>
      <c r="M47" s="109" t="s">
        <v>523</v>
      </c>
    </row>
    <row r="48" spans="2:13" ht="27.75" customHeight="1" x14ac:dyDescent="0.15">
      <c r="B48" s="1243"/>
      <c r="C48" s="1244"/>
      <c r="D48" s="106"/>
      <c r="E48" s="1249" t="s">
        <v>37</v>
      </c>
      <c r="F48" s="1249"/>
      <c r="G48" s="1249"/>
      <c r="H48" s="1250"/>
      <c r="I48" s="107" t="s">
        <v>523</v>
      </c>
      <c r="J48" s="108" t="s">
        <v>523</v>
      </c>
      <c r="K48" s="108" t="s">
        <v>523</v>
      </c>
      <c r="L48" s="108" t="s">
        <v>523</v>
      </c>
      <c r="M48" s="109" t="s">
        <v>523</v>
      </c>
    </row>
    <row r="49" spans="2:13" ht="27.75" customHeight="1" x14ac:dyDescent="0.15">
      <c r="B49" s="1245"/>
      <c r="C49" s="1246"/>
      <c r="D49" s="106"/>
      <c r="E49" s="1249" t="s">
        <v>38</v>
      </c>
      <c r="F49" s="1249"/>
      <c r="G49" s="1249"/>
      <c r="H49" s="1250"/>
      <c r="I49" s="107" t="s">
        <v>523</v>
      </c>
      <c r="J49" s="108" t="s">
        <v>523</v>
      </c>
      <c r="K49" s="108" t="s">
        <v>523</v>
      </c>
      <c r="L49" s="108" t="s">
        <v>523</v>
      </c>
      <c r="M49" s="109" t="s">
        <v>523</v>
      </c>
    </row>
    <row r="50" spans="2:13" ht="27.75" customHeight="1" x14ac:dyDescent="0.15">
      <c r="B50" s="1254" t="s">
        <v>39</v>
      </c>
      <c r="C50" s="1255"/>
      <c r="D50" s="112"/>
      <c r="E50" s="1249" t="s">
        <v>40</v>
      </c>
      <c r="F50" s="1249"/>
      <c r="G50" s="1249"/>
      <c r="H50" s="1250"/>
      <c r="I50" s="107">
        <v>3535</v>
      </c>
      <c r="J50" s="108">
        <v>3347</v>
      </c>
      <c r="K50" s="108">
        <v>3495</v>
      </c>
      <c r="L50" s="108">
        <v>4077</v>
      </c>
      <c r="M50" s="109">
        <v>4594</v>
      </c>
    </row>
    <row r="51" spans="2:13" ht="27.75" customHeight="1" x14ac:dyDescent="0.15">
      <c r="B51" s="1243"/>
      <c r="C51" s="1244"/>
      <c r="D51" s="106"/>
      <c r="E51" s="1249" t="s">
        <v>41</v>
      </c>
      <c r="F51" s="1249"/>
      <c r="G51" s="1249"/>
      <c r="H51" s="1250"/>
      <c r="I51" s="107">
        <v>5852</v>
      </c>
      <c r="J51" s="108">
        <v>5753</v>
      </c>
      <c r="K51" s="108">
        <v>5125</v>
      </c>
      <c r="L51" s="108">
        <v>4888</v>
      </c>
      <c r="M51" s="109">
        <v>4133</v>
      </c>
    </row>
    <row r="52" spans="2:13" ht="27.75" customHeight="1" x14ac:dyDescent="0.15">
      <c r="B52" s="1245"/>
      <c r="C52" s="1246"/>
      <c r="D52" s="106"/>
      <c r="E52" s="1249" t="s">
        <v>42</v>
      </c>
      <c r="F52" s="1249"/>
      <c r="G52" s="1249"/>
      <c r="H52" s="1250"/>
      <c r="I52" s="107">
        <v>18691</v>
      </c>
      <c r="J52" s="108">
        <v>19130</v>
      </c>
      <c r="K52" s="108">
        <v>19118</v>
      </c>
      <c r="L52" s="108">
        <v>18964</v>
      </c>
      <c r="M52" s="109">
        <v>18635</v>
      </c>
    </row>
    <row r="53" spans="2:13" ht="27.75" customHeight="1" thickBot="1" x14ac:dyDescent="0.2">
      <c r="B53" s="1256" t="s">
        <v>43</v>
      </c>
      <c r="C53" s="1257"/>
      <c r="D53" s="113"/>
      <c r="E53" s="1258" t="s">
        <v>44</v>
      </c>
      <c r="F53" s="1258"/>
      <c r="G53" s="1258"/>
      <c r="H53" s="1259"/>
      <c r="I53" s="114">
        <v>12316</v>
      </c>
      <c r="J53" s="115">
        <v>11889</v>
      </c>
      <c r="K53" s="115">
        <v>12642</v>
      </c>
      <c r="L53" s="115">
        <v>11695</v>
      </c>
      <c r="M53" s="116">
        <v>10274</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DpJeP1TLinvm7d6W1J6dPNHMQPCl2JspMt+/bqW5h45cO2zhcROqsqJ8F4/CAwrXbzuAKfhdbwoC7TKHeUy7Hw==" saltValue="nxx4/lCkHJ3Rryqa/WK51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566</v>
      </c>
      <c r="G54" s="125" t="s">
        <v>567</v>
      </c>
      <c r="H54" s="126" t="s">
        <v>568</v>
      </c>
    </row>
    <row r="55" spans="2:8" ht="52.5" customHeight="1" x14ac:dyDescent="0.15">
      <c r="B55" s="127"/>
      <c r="C55" s="1268" t="s">
        <v>47</v>
      </c>
      <c r="D55" s="1268"/>
      <c r="E55" s="1269"/>
      <c r="F55" s="128">
        <v>628</v>
      </c>
      <c r="G55" s="128">
        <v>804</v>
      </c>
      <c r="H55" s="129">
        <v>980</v>
      </c>
    </row>
    <row r="56" spans="2:8" ht="52.5" customHeight="1" x14ac:dyDescent="0.15">
      <c r="B56" s="130"/>
      <c r="C56" s="1270" t="s">
        <v>48</v>
      </c>
      <c r="D56" s="1270"/>
      <c r="E56" s="1271"/>
      <c r="F56" s="131">
        <v>1278</v>
      </c>
      <c r="G56" s="131">
        <v>1291</v>
      </c>
      <c r="H56" s="132">
        <v>1295</v>
      </c>
    </row>
    <row r="57" spans="2:8" ht="53.25" customHeight="1" x14ac:dyDescent="0.15">
      <c r="B57" s="130"/>
      <c r="C57" s="1272" t="s">
        <v>49</v>
      </c>
      <c r="D57" s="1272"/>
      <c r="E57" s="1273"/>
      <c r="F57" s="133">
        <v>1589</v>
      </c>
      <c r="G57" s="133">
        <v>1982</v>
      </c>
      <c r="H57" s="134">
        <v>2319</v>
      </c>
    </row>
    <row r="58" spans="2:8" ht="45.75" customHeight="1" x14ac:dyDescent="0.15">
      <c r="B58" s="135"/>
      <c r="C58" s="1260" t="s">
        <v>592</v>
      </c>
      <c r="D58" s="1261"/>
      <c r="E58" s="1262"/>
      <c r="F58" s="136">
        <v>841</v>
      </c>
      <c r="G58" s="136">
        <v>970</v>
      </c>
      <c r="H58" s="137">
        <v>974</v>
      </c>
    </row>
    <row r="59" spans="2:8" ht="45.75" customHeight="1" x14ac:dyDescent="0.15">
      <c r="B59" s="135"/>
      <c r="C59" s="1260" t="s">
        <v>593</v>
      </c>
      <c r="D59" s="1261"/>
      <c r="E59" s="1262"/>
      <c r="F59" s="136">
        <v>211</v>
      </c>
      <c r="G59" s="136">
        <v>472</v>
      </c>
      <c r="H59" s="137">
        <v>796</v>
      </c>
    </row>
    <row r="60" spans="2:8" ht="45.75" customHeight="1" x14ac:dyDescent="0.15">
      <c r="B60" s="135"/>
      <c r="C60" s="1260" t="s">
        <v>594</v>
      </c>
      <c r="D60" s="1261"/>
      <c r="E60" s="1262"/>
      <c r="F60" s="136">
        <v>278</v>
      </c>
      <c r="G60" s="136">
        <v>279</v>
      </c>
      <c r="H60" s="137">
        <v>279</v>
      </c>
    </row>
    <row r="61" spans="2:8" ht="45.75" customHeight="1" x14ac:dyDescent="0.15">
      <c r="B61" s="135"/>
      <c r="C61" s="1260" t="s">
        <v>595</v>
      </c>
      <c r="D61" s="1261"/>
      <c r="E61" s="1262"/>
      <c r="F61" s="136">
        <v>228</v>
      </c>
      <c r="G61" s="136">
        <v>227</v>
      </c>
      <c r="H61" s="137">
        <v>227</v>
      </c>
    </row>
    <row r="62" spans="2:8" ht="45.75" customHeight="1" thickBot="1" x14ac:dyDescent="0.2">
      <c r="B62" s="138"/>
      <c r="C62" s="1263" t="s">
        <v>596</v>
      </c>
      <c r="D62" s="1264"/>
      <c r="E62" s="1265"/>
      <c r="F62" s="139">
        <v>19</v>
      </c>
      <c r="G62" s="139">
        <v>19</v>
      </c>
      <c r="H62" s="140">
        <v>19</v>
      </c>
    </row>
    <row r="63" spans="2:8" ht="52.5" customHeight="1" thickBot="1" x14ac:dyDescent="0.2">
      <c r="B63" s="141"/>
      <c r="C63" s="1266" t="s">
        <v>50</v>
      </c>
      <c r="D63" s="1266"/>
      <c r="E63" s="1267"/>
      <c r="F63" s="142">
        <v>3495</v>
      </c>
      <c r="G63" s="142">
        <v>4077</v>
      </c>
      <c r="H63" s="143">
        <v>4594</v>
      </c>
    </row>
    <row r="64" spans="2:8" ht="15" customHeight="1" x14ac:dyDescent="0.15"/>
  </sheetData>
  <sheetProtection algorithmName="SHA-512" hashValue="M1irUtsKHGm61RAcvDR5V5JyWCNFBqsj3v6pFjQ2zefQKUYVy7t0lak55y4IQreEtCGC2Q0BviaBqtg93zc/bw==" saltValue="4FV5X5JvXdz1353thADb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0" customHeight="1" zeroHeight="1" x14ac:dyDescent="0.15"/>
  <cols>
    <col min="1" max="1" width="6.375" style="1274" customWidth="1"/>
    <col min="2" max="107" width="2.5" style="1274" customWidth="1"/>
    <col min="108" max="108" width="6.125" style="1276" customWidth="1"/>
    <col min="109" max="109" width="5.875" style="1275" customWidth="1"/>
    <col min="110" max="110" width="19.125" style="1274" hidden="1"/>
    <col min="111" max="115" width="12.625" style="1274" hidden="1"/>
    <col min="116" max="349" width="8.625" style="1274" hidden="1"/>
    <col min="350" max="355" width="14.875" style="1274" hidden="1"/>
    <col min="356" max="357" width="15.875" style="1274" hidden="1"/>
    <col min="358" max="363" width="16.125" style="1274" hidden="1"/>
    <col min="364" max="364" width="6.125" style="1274" hidden="1"/>
    <col min="365" max="365" width="3" style="1274" hidden="1"/>
    <col min="366" max="605" width="8.625" style="1274" hidden="1"/>
    <col min="606" max="611" width="14.875" style="1274" hidden="1"/>
    <col min="612" max="613" width="15.875" style="1274" hidden="1"/>
    <col min="614" max="619" width="16.125" style="1274" hidden="1"/>
    <col min="620" max="620" width="6.125" style="1274" hidden="1"/>
    <col min="621" max="621" width="3" style="1274" hidden="1"/>
    <col min="622" max="861" width="8.625" style="1274" hidden="1"/>
    <col min="862" max="867" width="14.875" style="1274" hidden="1"/>
    <col min="868" max="869" width="15.875" style="1274" hidden="1"/>
    <col min="870" max="875" width="16.125" style="1274" hidden="1"/>
    <col min="876" max="876" width="6.125" style="1274" hidden="1"/>
    <col min="877" max="877" width="3" style="1274" hidden="1"/>
    <col min="878" max="1117" width="8.625" style="1274" hidden="1"/>
    <col min="1118" max="1123" width="14.875" style="1274" hidden="1"/>
    <col min="1124" max="1125" width="15.875" style="1274" hidden="1"/>
    <col min="1126" max="1131" width="16.125" style="1274" hidden="1"/>
    <col min="1132" max="1132" width="6.125" style="1274" hidden="1"/>
    <col min="1133" max="1133" width="3" style="1274" hidden="1"/>
    <col min="1134" max="1373" width="8.625" style="1274" hidden="1"/>
    <col min="1374" max="1379" width="14.875" style="1274" hidden="1"/>
    <col min="1380" max="1381" width="15.875" style="1274" hidden="1"/>
    <col min="1382" max="1387" width="16.125" style="1274" hidden="1"/>
    <col min="1388" max="1388" width="6.125" style="1274" hidden="1"/>
    <col min="1389" max="1389" width="3" style="1274" hidden="1"/>
    <col min="1390" max="1629" width="8.625" style="1274" hidden="1"/>
    <col min="1630" max="1635" width="14.875" style="1274" hidden="1"/>
    <col min="1636" max="1637" width="15.875" style="1274" hidden="1"/>
    <col min="1638" max="1643" width="16.125" style="1274" hidden="1"/>
    <col min="1644" max="1644" width="6.125" style="1274" hidden="1"/>
    <col min="1645" max="1645" width="3" style="1274" hidden="1"/>
    <col min="1646" max="1885" width="8.625" style="1274" hidden="1"/>
    <col min="1886" max="1891" width="14.875" style="1274" hidden="1"/>
    <col min="1892" max="1893" width="15.875" style="1274" hidden="1"/>
    <col min="1894" max="1899" width="16.125" style="1274" hidden="1"/>
    <col min="1900" max="1900" width="6.125" style="1274" hidden="1"/>
    <col min="1901" max="1901" width="3" style="1274" hidden="1"/>
    <col min="1902" max="2141" width="8.625" style="1274" hidden="1"/>
    <col min="2142" max="2147" width="14.875" style="1274" hidden="1"/>
    <col min="2148" max="2149" width="15.875" style="1274" hidden="1"/>
    <col min="2150" max="2155" width="16.125" style="1274" hidden="1"/>
    <col min="2156" max="2156" width="6.125" style="1274" hidden="1"/>
    <col min="2157" max="2157" width="3" style="1274" hidden="1"/>
    <col min="2158" max="2397" width="8.625" style="1274" hidden="1"/>
    <col min="2398" max="2403" width="14.875" style="1274" hidden="1"/>
    <col min="2404" max="2405" width="15.875" style="1274" hidden="1"/>
    <col min="2406" max="2411" width="16.125" style="1274" hidden="1"/>
    <col min="2412" max="2412" width="6.125" style="1274" hidden="1"/>
    <col min="2413" max="2413" width="3" style="1274" hidden="1"/>
    <col min="2414" max="2653" width="8.625" style="1274" hidden="1"/>
    <col min="2654" max="2659" width="14.875" style="1274" hidden="1"/>
    <col min="2660" max="2661" width="15.875" style="1274" hidden="1"/>
    <col min="2662" max="2667" width="16.125" style="1274" hidden="1"/>
    <col min="2668" max="2668" width="6.125" style="1274" hidden="1"/>
    <col min="2669" max="2669" width="3" style="1274" hidden="1"/>
    <col min="2670" max="2909" width="8.625" style="1274" hidden="1"/>
    <col min="2910" max="2915" width="14.875" style="1274" hidden="1"/>
    <col min="2916" max="2917" width="15.875" style="1274" hidden="1"/>
    <col min="2918" max="2923" width="16.125" style="1274" hidden="1"/>
    <col min="2924" max="2924" width="6.125" style="1274" hidden="1"/>
    <col min="2925" max="2925" width="3" style="1274" hidden="1"/>
    <col min="2926" max="3165" width="8.625" style="1274" hidden="1"/>
    <col min="3166" max="3171" width="14.875" style="1274" hidden="1"/>
    <col min="3172" max="3173" width="15.875" style="1274" hidden="1"/>
    <col min="3174" max="3179" width="16.125" style="1274" hidden="1"/>
    <col min="3180" max="3180" width="6.125" style="1274" hidden="1"/>
    <col min="3181" max="3181" width="3" style="1274" hidden="1"/>
    <col min="3182" max="3421" width="8.625" style="1274" hidden="1"/>
    <col min="3422" max="3427" width="14.875" style="1274" hidden="1"/>
    <col min="3428" max="3429" width="15.875" style="1274" hidden="1"/>
    <col min="3430" max="3435" width="16.125" style="1274" hidden="1"/>
    <col min="3436" max="3436" width="6.125" style="1274" hidden="1"/>
    <col min="3437" max="3437" width="3" style="1274" hidden="1"/>
    <col min="3438" max="3677" width="8.625" style="1274" hidden="1"/>
    <col min="3678" max="3683" width="14.875" style="1274" hidden="1"/>
    <col min="3684" max="3685" width="15.875" style="1274" hidden="1"/>
    <col min="3686" max="3691" width="16.125" style="1274" hidden="1"/>
    <col min="3692" max="3692" width="6.125" style="1274" hidden="1"/>
    <col min="3693" max="3693" width="3" style="1274" hidden="1"/>
    <col min="3694" max="3933" width="8.625" style="1274" hidden="1"/>
    <col min="3934" max="3939" width="14.875" style="1274" hidden="1"/>
    <col min="3940" max="3941" width="15.875" style="1274" hidden="1"/>
    <col min="3942" max="3947" width="16.125" style="1274" hidden="1"/>
    <col min="3948" max="3948" width="6.125" style="1274" hidden="1"/>
    <col min="3949" max="3949" width="3" style="1274" hidden="1"/>
    <col min="3950" max="4189" width="8.625" style="1274" hidden="1"/>
    <col min="4190" max="4195" width="14.875" style="1274" hidden="1"/>
    <col min="4196" max="4197" width="15.875" style="1274" hidden="1"/>
    <col min="4198" max="4203" width="16.125" style="1274" hidden="1"/>
    <col min="4204" max="4204" width="6.125" style="1274" hidden="1"/>
    <col min="4205" max="4205" width="3" style="1274" hidden="1"/>
    <col min="4206" max="4445" width="8.625" style="1274" hidden="1"/>
    <col min="4446" max="4451" width="14.875" style="1274" hidden="1"/>
    <col min="4452" max="4453" width="15.875" style="1274" hidden="1"/>
    <col min="4454" max="4459" width="16.125" style="1274" hidden="1"/>
    <col min="4460" max="4460" width="6.125" style="1274" hidden="1"/>
    <col min="4461" max="4461" width="3" style="1274" hidden="1"/>
    <col min="4462" max="4701" width="8.625" style="1274" hidden="1"/>
    <col min="4702" max="4707" width="14.875" style="1274" hidden="1"/>
    <col min="4708" max="4709" width="15.875" style="1274" hidden="1"/>
    <col min="4710" max="4715" width="16.125" style="1274" hidden="1"/>
    <col min="4716" max="4716" width="6.125" style="1274" hidden="1"/>
    <col min="4717" max="4717" width="3" style="1274" hidden="1"/>
    <col min="4718" max="4957" width="8.625" style="1274" hidden="1"/>
    <col min="4958" max="4963" width="14.875" style="1274" hidden="1"/>
    <col min="4964" max="4965" width="15.875" style="1274" hidden="1"/>
    <col min="4966" max="4971" width="16.125" style="1274" hidden="1"/>
    <col min="4972" max="4972" width="6.125" style="1274" hidden="1"/>
    <col min="4973" max="4973" width="3" style="1274" hidden="1"/>
    <col min="4974" max="5213" width="8.625" style="1274" hidden="1"/>
    <col min="5214" max="5219" width="14.875" style="1274" hidden="1"/>
    <col min="5220" max="5221" width="15.875" style="1274" hidden="1"/>
    <col min="5222" max="5227" width="16.125" style="1274" hidden="1"/>
    <col min="5228" max="5228" width="6.125" style="1274" hidden="1"/>
    <col min="5229" max="5229" width="3" style="1274" hidden="1"/>
    <col min="5230" max="5469" width="8.625" style="1274" hidden="1"/>
    <col min="5470" max="5475" width="14.875" style="1274" hidden="1"/>
    <col min="5476" max="5477" width="15.875" style="1274" hidden="1"/>
    <col min="5478" max="5483" width="16.125" style="1274" hidden="1"/>
    <col min="5484" max="5484" width="6.125" style="1274" hidden="1"/>
    <col min="5485" max="5485" width="3" style="1274" hidden="1"/>
    <col min="5486" max="5725" width="8.625" style="1274" hidden="1"/>
    <col min="5726" max="5731" width="14.875" style="1274" hidden="1"/>
    <col min="5732" max="5733" width="15.875" style="1274" hidden="1"/>
    <col min="5734" max="5739" width="16.125" style="1274" hidden="1"/>
    <col min="5740" max="5740" width="6.125" style="1274" hidden="1"/>
    <col min="5741" max="5741" width="3" style="1274" hidden="1"/>
    <col min="5742" max="5981" width="8.625" style="1274" hidden="1"/>
    <col min="5982" max="5987" width="14.875" style="1274" hidden="1"/>
    <col min="5988" max="5989" width="15.875" style="1274" hidden="1"/>
    <col min="5990" max="5995" width="16.125" style="1274" hidden="1"/>
    <col min="5996" max="5996" width="6.125" style="1274" hidden="1"/>
    <col min="5997" max="5997" width="3" style="1274" hidden="1"/>
    <col min="5998" max="6237" width="8.625" style="1274" hidden="1"/>
    <col min="6238" max="6243" width="14.875" style="1274" hidden="1"/>
    <col min="6244" max="6245" width="15.875" style="1274" hidden="1"/>
    <col min="6246" max="6251" width="16.125" style="1274" hidden="1"/>
    <col min="6252" max="6252" width="6.125" style="1274" hidden="1"/>
    <col min="6253" max="6253" width="3" style="1274" hidden="1"/>
    <col min="6254" max="6493" width="8.625" style="1274" hidden="1"/>
    <col min="6494" max="6499" width="14.875" style="1274" hidden="1"/>
    <col min="6500" max="6501" width="15.875" style="1274" hidden="1"/>
    <col min="6502" max="6507" width="16.125" style="1274" hidden="1"/>
    <col min="6508" max="6508" width="6.125" style="1274" hidden="1"/>
    <col min="6509" max="6509" width="3" style="1274" hidden="1"/>
    <col min="6510" max="6749" width="8.625" style="1274" hidden="1"/>
    <col min="6750" max="6755" width="14.875" style="1274" hidden="1"/>
    <col min="6756" max="6757" width="15.875" style="1274" hidden="1"/>
    <col min="6758" max="6763" width="16.125" style="1274" hidden="1"/>
    <col min="6764" max="6764" width="6.125" style="1274" hidden="1"/>
    <col min="6765" max="6765" width="3" style="1274" hidden="1"/>
    <col min="6766" max="7005" width="8.625" style="1274" hidden="1"/>
    <col min="7006" max="7011" width="14.875" style="1274" hidden="1"/>
    <col min="7012" max="7013" width="15.875" style="1274" hidden="1"/>
    <col min="7014" max="7019" width="16.125" style="1274" hidden="1"/>
    <col min="7020" max="7020" width="6.125" style="1274" hidden="1"/>
    <col min="7021" max="7021" width="3" style="1274" hidden="1"/>
    <col min="7022" max="7261" width="8.625" style="1274" hidden="1"/>
    <col min="7262" max="7267" width="14.875" style="1274" hidden="1"/>
    <col min="7268" max="7269" width="15.875" style="1274" hidden="1"/>
    <col min="7270" max="7275" width="16.125" style="1274" hidden="1"/>
    <col min="7276" max="7276" width="6.125" style="1274" hidden="1"/>
    <col min="7277" max="7277" width="3" style="1274" hidden="1"/>
    <col min="7278" max="7517" width="8.625" style="1274" hidden="1"/>
    <col min="7518" max="7523" width="14.875" style="1274" hidden="1"/>
    <col min="7524" max="7525" width="15.875" style="1274" hidden="1"/>
    <col min="7526" max="7531" width="16.125" style="1274" hidden="1"/>
    <col min="7532" max="7532" width="6.125" style="1274" hidden="1"/>
    <col min="7533" max="7533" width="3" style="1274" hidden="1"/>
    <col min="7534" max="7773" width="8.625" style="1274" hidden="1"/>
    <col min="7774" max="7779" width="14.875" style="1274" hidden="1"/>
    <col min="7780" max="7781" width="15.875" style="1274" hidden="1"/>
    <col min="7782" max="7787" width="16.125" style="1274" hidden="1"/>
    <col min="7788" max="7788" width="6.125" style="1274" hidden="1"/>
    <col min="7789" max="7789" width="3" style="1274" hidden="1"/>
    <col min="7790" max="8029" width="8.625" style="1274" hidden="1"/>
    <col min="8030" max="8035" width="14.875" style="1274" hidden="1"/>
    <col min="8036" max="8037" width="15.875" style="1274" hidden="1"/>
    <col min="8038" max="8043" width="16.125" style="1274" hidden="1"/>
    <col min="8044" max="8044" width="6.125" style="1274" hidden="1"/>
    <col min="8045" max="8045" width="3" style="1274" hidden="1"/>
    <col min="8046" max="8285" width="8.625" style="1274" hidden="1"/>
    <col min="8286" max="8291" width="14.875" style="1274" hidden="1"/>
    <col min="8292" max="8293" width="15.875" style="1274" hidden="1"/>
    <col min="8294" max="8299" width="16.125" style="1274" hidden="1"/>
    <col min="8300" max="8300" width="6.125" style="1274" hidden="1"/>
    <col min="8301" max="8301" width="3" style="1274" hidden="1"/>
    <col min="8302" max="8541" width="8.625" style="1274" hidden="1"/>
    <col min="8542" max="8547" width="14.875" style="1274" hidden="1"/>
    <col min="8548" max="8549" width="15.875" style="1274" hidden="1"/>
    <col min="8550" max="8555" width="16.125" style="1274" hidden="1"/>
    <col min="8556" max="8556" width="6.125" style="1274" hidden="1"/>
    <col min="8557" max="8557" width="3" style="1274" hidden="1"/>
    <col min="8558" max="8797" width="8.625" style="1274" hidden="1"/>
    <col min="8798" max="8803" width="14.875" style="1274" hidden="1"/>
    <col min="8804" max="8805" width="15.875" style="1274" hidden="1"/>
    <col min="8806" max="8811" width="16.125" style="1274" hidden="1"/>
    <col min="8812" max="8812" width="6.125" style="1274" hidden="1"/>
    <col min="8813" max="8813" width="3" style="1274" hidden="1"/>
    <col min="8814" max="9053" width="8.625" style="1274" hidden="1"/>
    <col min="9054" max="9059" width="14.875" style="1274" hidden="1"/>
    <col min="9060" max="9061" width="15.875" style="1274" hidden="1"/>
    <col min="9062" max="9067" width="16.125" style="1274" hidden="1"/>
    <col min="9068" max="9068" width="6.125" style="1274" hidden="1"/>
    <col min="9069" max="9069" width="3" style="1274" hidden="1"/>
    <col min="9070" max="9309" width="8.625" style="1274" hidden="1"/>
    <col min="9310" max="9315" width="14.875" style="1274" hidden="1"/>
    <col min="9316" max="9317" width="15.875" style="1274" hidden="1"/>
    <col min="9318" max="9323" width="16.125" style="1274" hidden="1"/>
    <col min="9324" max="9324" width="6.125" style="1274" hidden="1"/>
    <col min="9325" max="9325" width="3" style="1274" hidden="1"/>
    <col min="9326" max="9565" width="8.625" style="1274" hidden="1"/>
    <col min="9566" max="9571" width="14.875" style="1274" hidden="1"/>
    <col min="9572" max="9573" width="15.875" style="1274" hidden="1"/>
    <col min="9574" max="9579" width="16.125" style="1274" hidden="1"/>
    <col min="9580" max="9580" width="6.125" style="1274" hidden="1"/>
    <col min="9581" max="9581" width="3" style="1274" hidden="1"/>
    <col min="9582" max="9821" width="8.625" style="1274" hidden="1"/>
    <col min="9822" max="9827" width="14.875" style="1274" hidden="1"/>
    <col min="9828" max="9829" width="15.875" style="1274" hidden="1"/>
    <col min="9830" max="9835" width="16.125" style="1274" hidden="1"/>
    <col min="9836" max="9836" width="6.125" style="1274" hidden="1"/>
    <col min="9837" max="9837" width="3" style="1274" hidden="1"/>
    <col min="9838" max="10077" width="8.625" style="1274" hidden="1"/>
    <col min="10078" max="10083" width="14.875" style="1274" hidden="1"/>
    <col min="10084" max="10085" width="15.875" style="1274" hidden="1"/>
    <col min="10086" max="10091" width="16.125" style="1274" hidden="1"/>
    <col min="10092" max="10092" width="6.125" style="1274" hidden="1"/>
    <col min="10093" max="10093" width="3" style="1274" hidden="1"/>
    <col min="10094" max="10333" width="8.625" style="1274" hidden="1"/>
    <col min="10334" max="10339" width="14.875" style="1274" hidden="1"/>
    <col min="10340" max="10341" width="15.875" style="1274" hidden="1"/>
    <col min="10342" max="10347" width="16.125" style="1274" hidden="1"/>
    <col min="10348" max="10348" width="6.125" style="1274" hidden="1"/>
    <col min="10349" max="10349" width="3" style="1274" hidden="1"/>
    <col min="10350" max="10589" width="8.625" style="1274" hidden="1"/>
    <col min="10590" max="10595" width="14.875" style="1274" hidden="1"/>
    <col min="10596" max="10597" width="15.875" style="1274" hidden="1"/>
    <col min="10598" max="10603" width="16.125" style="1274" hidden="1"/>
    <col min="10604" max="10604" width="6.125" style="1274" hidden="1"/>
    <col min="10605" max="10605" width="3" style="1274" hidden="1"/>
    <col min="10606" max="10845" width="8.625" style="1274" hidden="1"/>
    <col min="10846" max="10851" width="14.875" style="1274" hidden="1"/>
    <col min="10852" max="10853" width="15.875" style="1274" hidden="1"/>
    <col min="10854" max="10859" width="16.125" style="1274" hidden="1"/>
    <col min="10860" max="10860" width="6.125" style="1274" hidden="1"/>
    <col min="10861" max="10861" width="3" style="1274" hidden="1"/>
    <col min="10862" max="11101" width="8.625" style="1274" hidden="1"/>
    <col min="11102" max="11107" width="14.875" style="1274" hidden="1"/>
    <col min="11108" max="11109" width="15.875" style="1274" hidden="1"/>
    <col min="11110" max="11115" width="16.125" style="1274" hidden="1"/>
    <col min="11116" max="11116" width="6.125" style="1274" hidden="1"/>
    <col min="11117" max="11117" width="3" style="1274" hidden="1"/>
    <col min="11118" max="11357" width="8.625" style="1274" hidden="1"/>
    <col min="11358" max="11363" width="14.875" style="1274" hidden="1"/>
    <col min="11364" max="11365" width="15.875" style="1274" hidden="1"/>
    <col min="11366" max="11371" width="16.125" style="1274" hidden="1"/>
    <col min="11372" max="11372" width="6.125" style="1274" hidden="1"/>
    <col min="11373" max="11373" width="3" style="1274" hidden="1"/>
    <col min="11374" max="11613" width="8.625" style="1274" hidden="1"/>
    <col min="11614" max="11619" width="14.875" style="1274" hidden="1"/>
    <col min="11620" max="11621" width="15.875" style="1274" hidden="1"/>
    <col min="11622" max="11627" width="16.125" style="1274" hidden="1"/>
    <col min="11628" max="11628" width="6.125" style="1274" hidden="1"/>
    <col min="11629" max="11629" width="3" style="1274" hidden="1"/>
    <col min="11630" max="11869" width="8.625" style="1274" hidden="1"/>
    <col min="11870" max="11875" width="14.875" style="1274" hidden="1"/>
    <col min="11876" max="11877" width="15.875" style="1274" hidden="1"/>
    <col min="11878" max="11883" width="16.125" style="1274" hidden="1"/>
    <col min="11884" max="11884" width="6.125" style="1274" hidden="1"/>
    <col min="11885" max="11885" width="3" style="1274" hidden="1"/>
    <col min="11886" max="12125" width="8.625" style="1274" hidden="1"/>
    <col min="12126" max="12131" width="14.875" style="1274" hidden="1"/>
    <col min="12132" max="12133" width="15.875" style="1274" hidden="1"/>
    <col min="12134" max="12139" width="16.125" style="1274" hidden="1"/>
    <col min="12140" max="12140" width="6.125" style="1274" hidden="1"/>
    <col min="12141" max="12141" width="3" style="1274" hidden="1"/>
    <col min="12142" max="12381" width="8.625" style="1274" hidden="1"/>
    <col min="12382" max="12387" width="14.875" style="1274" hidden="1"/>
    <col min="12388" max="12389" width="15.875" style="1274" hidden="1"/>
    <col min="12390" max="12395" width="16.125" style="1274" hidden="1"/>
    <col min="12396" max="12396" width="6.125" style="1274" hidden="1"/>
    <col min="12397" max="12397" width="3" style="1274" hidden="1"/>
    <col min="12398" max="12637" width="8.625" style="1274" hidden="1"/>
    <col min="12638" max="12643" width="14.875" style="1274" hidden="1"/>
    <col min="12644" max="12645" width="15.875" style="1274" hidden="1"/>
    <col min="12646" max="12651" width="16.125" style="1274" hidden="1"/>
    <col min="12652" max="12652" width="6.125" style="1274" hidden="1"/>
    <col min="12653" max="12653" width="3" style="1274" hidden="1"/>
    <col min="12654" max="12893" width="8.625" style="1274" hidden="1"/>
    <col min="12894" max="12899" width="14.875" style="1274" hidden="1"/>
    <col min="12900" max="12901" width="15.875" style="1274" hidden="1"/>
    <col min="12902" max="12907" width="16.125" style="1274" hidden="1"/>
    <col min="12908" max="12908" width="6.125" style="1274" hidden="1"/>
    <col min="12909" max="12909" width="3" style="1274" hidden="1"/>
    <col min="12910" max="13149" width="8.625" style="1274" hidden="1"/>
    <col min="13150" max="13155" width="14.875" style="1274" hidden="1"/>
    <col min="13156" max="13157" width="15.875" style="1274" hidden="1"/>
    <col min="13158" max="13163" width="16.125" style="1274" hidden="1"/>
    <col min="13164" max="13164" width="6.125" style="1274" hidden="1"/>
    <col min="13165" max="13165" width="3" style="1274" hidden="1"/>
    <col min="13166" max="13405" width="8.625" style="1274" hidden="1"/>
    <col min="13406" max="13411" width="14.875" style="1274" hidden="1"/>
    <col min="13412" max="13413" width="15.875" style="1274" hidden="1"/>
    <col min="13414" max="13419" width="16.125" style="1274" hidden="1"/>
    <col min="13420" max="13420" width="6.125" style="1274" hidden="1"/>
    <col min="13421" max="13421" width="3" style="1274" hidden="1"/>
    <col min="13422" max="13661" width="8.625" style="1274" hidden="1"/>
    <col min="13662" max="13667" width="14.875" style="1274" hidden="1"/>
    <col min="13668" max="13669" width="15.875" style="1274" hidden="1"/>
    <col min="13670" max="13675" width="16.125" style="1274" hidden="1"/>
    <col min="13676" max="13676" width="6.125" style="1274" hidden="1"/>
    <col min="13677" max="13677" width="3" style="1274" hidden="1"/>
    <col min="13678" max="13917" width="8.625" style="1274" hidden="1"/>
    <col min="13918" max="13923" width="14.875" style="1274" hidden="1"/>
    <col min="13924" max="13925" width="15.875" style="1274" hidden="1"/>
    <col min="13926" max="13931" width="16.125" style="1274" hidden="1"/>
    <col min="13932" max="13932" width="6.125" style="1274" hidden="1"/>
    <col min="13933" max="13933" width="3" style="1274" hidden="1"/>
    <col min="13934" max="14173" width="8.625" style="1274" hidden="1"/>
    <col min="14174" max="14179" width="14.875" style="1274" hidden="1"/>
    <col min="14180" max="14181" width="15.875" style="1274" hidden="1"/>
    <col min="14182" max="14187" width="16.125" style="1274" hidden="1"/>
    <col min="14188" max="14188" width="6.125" style="1274" hidden="1"/>
    <col min="14189" max="14189" width="3" style="1274" hidden="1"/>
    <col min="14190" max="14429" width="8.625" style="1274" hidden="1"/>
    <col min="14430" max="14435" width="14.875" style="1274" hidden="1"/>
    <col min="14436" max="14437" width="15.875" style="1274" hidden="1"/>
    <col min="14438" max="14443" width="16.125" style="1274" hidden="1"/>
    <col min="14444" max="14444" width="6.125" style="1274" hidden="1"/>
    <col min="14445" max="14445" width="3" style="1274" hidden="1"/>
    <col min="14446" max="14685" width="8.625" style="1274" hidden="1"/>
    <col min="14686" max="14691" width="14.875" style="1274" hidden="1"/>
    <col min="14692" max="14693" width="15.875" style="1274" hidden="1"/>
    <col min="14694" max="14699" width="16.125" style="1274" hidden="1"/>
    <col min="14700" max="14700" width="6.125" style="1274" hidden="1"/>
    <col min="14701" max="14701" width="3" style="1274" hidden="1"/>
    <col min="14702" max="14941" width="8.625" style="1274" hidden="1"/>
    <col min="14942" max="14947" width="14.875" style="1274" hidden="1"/>
    <col min="14948" max="14949" width="15.875" style="1274" hidden="1"/>
    <col min="14950" max="14955" width="16.125" style="1274" hidden="1"/>
    <col min="14956" max="14956" width="6.125" style="1274" hidden="1"/>
    <col min="14957" max="14957" width="3" style="1274" hidden="1"/>
    <col min="14958" max="15197" width="8.625" style="1274" hidden="1"/>
    <col min="15198" max="15203" width="14.875" style="1274" hidden="1"/>
    <col min="15204" max="15205" width="15.875" style="1274" hidden="1"/>
    <col min="15206" max="15211" width="16.125" style="1274" hidden="1"/>
    <col min="15212" max="15212" width="6.125" style="1274" hidden="1"/>
    <col min="15213" max="15213" width="3" style="1274" hidden="1"/>
    <col min="15214" max="15453" width="8.625" style="1274" hidden="1"/>
    <col min="15454" max="15459" width="14.875" style="1274" hidden="1"/>
    <col min="15460" max="15461" width="15.875" style="1274" hidden="1"/>
    <col min="15462" max="15467" width="16.125" style="1274" hidden="1"/>
    <col min="15468" max="15468" width="6.125" style="1274" hidden="1"/>
    <col min="15469" max="15469" width="3" style="1274" hidden="1"/>
    <col min="15470" max="15709" width="8.625" style="1274" hidden="1"/>
    <col min="15710" max="15715" width="14.875" style="1274" hidden="1"/>
    <col min="15716" max="15717" width="15.875" style="1274" hidden="1"/>
    <col min="15718" max="15723" width="16.125" style="1274" hidden="1"/>
    <col min="15724" max="15724" width="6.125" style="1274" hidden="1"/>
    <col min="15725" max="15725" width="3" style="1274" hidden="1"/>
    <col min="15726" max="15965" width="8.625" style="1274" hidden="1"/>
    <col min="15966" max="15971" width="14.875" style="1274" hidden="1"/>
    <col min="15972" max="15973" width="15.875" style="1274" hidden="1"/>
    <col min="15974" max="15979" width="16.125" style="1274" hidden="1"/>
    <col min="15980" max="15980" width="6.125" style="1274" hidden="1"/>
    <col min="15981" max="15981" width="3" style="1274" hidden="1"/>
    <col min="15982" max="16221" width="8.625" style="1274" hidden="1"/>
    <col min="16222" max="16227" width="14.875" style="1274" hidden="1"/>
    <col min="16228" max="16229" width="15.875" style="1274" hidden="1"/>
    <col min="16230" max="16235" width="16.125" style="1274" hidden="1"/>
    <col min="16236" max="16236" width="6.125" style="1274" hidden="1"/>
    <col min="16237" max="16237" width="3" style="1274" hidden="1"/>
    <col min="16238" max="16384" width="8.625" style="1274" hidden="1"/>
  </cols>
  <sheetData>
    <row r="1" spans="1:143" ht="42.75" customHeight="1" x14ac:dyDescent="0.15">
      <c r="A1" s="1333"/>
      <c r="B1" s="1332"/>
      <c r="DD1" s="1274"/>
      <c r="DE1" s="1274"/>
    </row>
    <row r="2" spans="1:143" ht="25.5" customHeight="1" x14ac:dyDescent="0.15">
      <c r="A2" s="1331"/>
      <c r="C2" s="1331"/>
      <c r="O2" s="1331"/>
      <c r="P2" s="1331"/>
      <c r="Q2" s="1331"/>
      <c r="R2" s="1331"/>
      <c r="S2" s="1331"/>
      <c r="T2" s="1331"/>
      <c r="U2" s="1331"/>
      <c r="V2" s="1331"/>
      <c r="W2" s="1331"/>
      <c r="X2" s="1331"/>
      <c r="Y2" s="1331"/>
      <c r="Z2" s="1331"/>
      <c r="AA2" s="1331"/>
      <c r="AB2" s="1331"/>
      <c r="AC2" s="1331"/>
      <c r="AD2" s="1331"/>
      <c r="AE2" s="1331"/>
      <c r="AF2" s="1331"/>
      <c r="AG2" s="1331"/>
      <c r="AH2" s="1331"/>
      <c r="AI2" s="1331"/>
      <c r="AU2" s="1331"/>
      <c r="BG2" s="1331"/>
      <c r="BS2" s="1331"/>
      <c r="CE2" s="1331"/>
      <c r="CQ2" s="1331"/>
      <c r="DD2" s="1274"/>
      <c r="DE2" s="1274"/>
    </row>
    <row r="3" spans="1:143" ht="25.5" customHeight="1" x14ac:dyDescent="0.15">
      <c r="A3" s="1331"/>
      <c r="C3" s="1331"/>
      <c r="O3" s="1331"/>
      <c r="P3" s="1331"/>
      <c r="Q3" s="1331"/>
      <c r="R3" s="1331"/>
      <c r="S3" s="1331"/>
      <c r="T3" s="1331"/>
      <c r="U3" s="1331"/>
      <c r="V3" s="1331"/>
      <c r="W3" s="1331"/>
      <c r="X3" s="1331"/>
      <c r="Y3" s="1331"/>
      <c r="Z3" s="1331"/>
      <c r="AA3" s="1331"/>
      <c r="AB3" s="1331"/>
      <c r="AC3" s="1331"/>
      <c r="AD3" s="1331"/>
      <c r="AE3" s="1331"/>
      <c r="AF3" s="1331"/>
      <c r="AG3" s="1331"/>
      <c r="AH3" s="1331"/>
      <c r="AI3" s="1331"/>
      <c r="AU3" s="1331"/>
      <c r="BG3" s="1331"/>
      <c r="BS3" s="1331"/>
      <c r="CE3" s="1331"/>
      <c r="CQ3" s="1331"/>
      <c r="DD3" s="1274"/>
      <c r="DE3" s="1274"/>
    </row>
    <row r="4" spans="1:143" s="292" customFormat="1" ht="13.5" x14ac:dyDescent="0.15">
      <c r="A4" s="1331"/>
      <c r="B4" s="1331"/>
      <c r="C4" s="1331"/>
      <c r="D4" s="1331"/>
      <c r="E4" s="1331"/>
      <c r="F4" s="1331"/>
      <c r="G4" s="1331"/>
      <c r="H4" s="1331"/>
      <c r="I4" s="1331"/>
      <c r="J4" s="1331"/>
      <c r="K4" s="1331"/>
      <c r="L4" s="1331"/>
      <c r="M4" s="1331"/>
      <c r="N4" s="1331"/>
      <c r="O4" s="1331"/>
      <c r="P4" s="1331"/>
      <c r="Q4" s="1331"/>
      <c r="R4" s="1331"/>
      <c r="S4" s="1331"/>
      <c r="T4" s="1331"/>
      <c r="U4" s="1331"/>
      <c r="V4" s="1331"/>
      <c r="W4" s="1331"/>
      <c r="X4" s="1331"/>
      <c r="Y4" s="1331"/>
      <c r="Z4" s="1331"/>
      <c r="AA4" s="1331"/>
      <c r="AB4" s="1331"/>
      <c r="AC4" s="1331"/>
      <c r="AD4" s="1331"/>
      <c r="AE4" s="1331"/>
      <c r="AF4" s="1331"/>
      <c r="AG4" s="1331"/>
      <c r="AH4" s="1331"/>
      <c r="AI4" s="1331"/>
      <c r="AJ4" s="1331"/>
      <c r="AK4" s="1331"/>
      <c r="AL4" s="1331"/>
      <c r="AM4" s="1331"/>
      <c r="AN4" s="1331"/>
      <c r="AO4" s="1331"/>
      <c r="AP4" s="1331"/>
      <c r="AQ4" s="1331"/>
      <c r="AR4" s="1331"/>
      <c r="AS4" s="1331"/>
      <c r="AT4" s="1331"/>
      <c r="AU4" s="1331"/>
      <c r="AV4" s="1331"/>
      <c r="AW4" s="1331"/>
      <c r="AX4" s="1331"/>
      <c r="AY4" s="1331"/>
      <c r="AZ4" s="1331"/>
      <c r="BA4" s="1331"/>
      <c r="BB4" s="1331"/>
      <c r="BC4" s="1331"/>
      <c r="BD4" s="1331"/>
      <c r="BE4" s="1331"/>
      <c r="BF4" s="1331"/>
      <c r="BG4" s="1331"/>
      <c r="BH4" s="1331"/>
      <c r="BI4" s="1331"/>
      <c r="BJ4" s="1331"/>
      <c r="BK4" s="1331"/>
      <c r="BL4" s="1331"/>
      <c r="BM4" s="1331"/>
      <c r="BN4" s="1331"/>
      <c r="BO4" s="1331"/>
      <c r="BP4" s="1331"/>
      <c r="BQ4" s="1331"/>
      <c r="BR4" s="1331"/>
      <c r="BS4" s="1331"/>
      <c r="BT4" s="1331"/>
      <c r="BU4" s="1331"/>
      <c r="BV4" s="1331"/>
      <c r="BW4" s="1331"/>
      <c r="BX4" s="1331"/>
      <c r="BY4" s="1331"/>
      <c r="BZ4" s="1331"/>
      <c r="CA4" s="1331"/>
      <c r="CB4" s="1331"/>
      <c r="CC4" s="1331"/>
      <c r="CD4" s="1331"/>
      <c r="CE4" s="1331"/>
      <c r="CF4" s="1331"/>
      <c r="CG4" s="1331"/>
      <c r="CH4" s="1331"/>
      <c r="CI4" s="1331"/>
      <c r="CJ4" s="1331"/>
      <c r="CK4" s="1331"/>
      <c r="CL4" s="1331"/>
      <c r="CM4" s="1331"/>
      <c r="CN4" s="1331"/>
      <c r="CO4" s="1331"/>
      <c r="CP4" s="1331"/>
      <c r="CQ4" s="1331"/>
      <c r="CR4" s="1331"/>
      <c r="CS4" s="1331"/>
      <c r="CT4" s="1331"/>
      <c r="CU4" s="1331"/>
      <c r="CV4" s="1331"/>
      <c r="CW4" s="1331"/>
      <c r="CX4" s="1331"/>
      <c r="CY4" s="1331"/>
      <c r="CZ4" s="1331"/>
      <c r="DA4" s="1331"/>
      <c r="DB4" s="1331"/>
      <c r="DC4" s="1331"/>
      <c r="DD4" s="1331"/>
      <c r="DE4" s="1331"/>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1331"/>
      <c r="B5" s="1331"/>
      <c r="C5" s="1331"/>
      <c r="D5" s="1331"/>
      <c r="E5" s="1331"/>
      <c r="F5" s="1331"/>
      <c r="G5" s="1331"/>
      <c r="H5" s="1331"/>
      <c r="I5" s="1331"/>
      <c r="J5" s="1331"/>
      <c r="K5" s="1331"/>
      <c r="L5" s="1331"/>
      <c r="M5" s="1331"/>
      <c r="N5" s="1331"/>
      <c r="O5" s="1331"/>
      <c r="P5" s="1331"/>
      <c r="Q5" s="1331"/>
      <c r="R5" s="1331"/>
      <c r="S5" s="1331"/>
      <c r="T5" s="1331"/>
      <c r="U5" s="1331"/>
      <c r="V5" s="1331"/>
      <c r="W5" s="1331"/>
      <c r="X5" s="1331"/>
      <c r="Y5" s="1331"/>
      <c r="Z5" s="1331"/>
      <c r="AA5" s="1331"/>
      <c r="AB5" s="1331"/>
      <c r="AC5" s="1331"/>
      <c r="AD5" s="1331"/>
      <c r="AE5" s="1331"/>
      <c r="AF5" s="1331"/>
      <c r="AG5" s="1331"/>
      <c r="AH5" s="1331"/>
      <c r="AI5" s="1331"/>
      <c r="AJ5" s="1331"/>
      <c r="AK5" s="1331"/>
      <c r="AL5" s="1331"/>
      <c r="AM5" s="1331"/>
      <c r="AN5" s="1331"/>
      <c r="AO5" s="1331"/>
      <c r="AP5" s="1331"/>
      <c r="AQ5" s="1331"/>
      <c r="AR5" s="1331"/>
      <c r="AS5" s="1331"/>
      <c r="AT5" s="1331"/>
      <c r="AU5" s="1331"/>
      <c r="AV5" s="1331"/>
      <c r="AW5" s="1331"/>
      <c r="AX5" s="1331"/>
      <c r="AY5" s="1331"/>
      <c r="AZ5" s="1331"/>
      <c r="BA5" s="1331"/>
      <c r="BB5" s="1331"/>
      <c r="BC5" s="1331"/>
      <c r="BD5" s="1331"/>
      <c r="BE5" s="1331"/>
      <c r="BF5" s="1331"/>
      <c r="BG5" s="1331"/>
      <c r="BH5" s="1331"/>
      <c r="BI5" s="1331"/>
      <c r="BJ5" s="1331"/>
      <c r="BK5" s="1331"/>
      <c r="BL5" s="1331"/>
      <c r="BM5" s="1331"/>
      <c r="BN5" s="1331"/>
      <c r="BO5" s="1331"/>
      <c r="BP5" s="1331"/>
      <c r="BQ5" s="1331"/>
      <c r="BR5" s="1331"/>
      <c r="BS5" s="1331"/>
      <c r="BT5" s="1331"/>
      <c r="BU5" s="1331"/>
      <c r="BV5" s="1331"/>
      <c r="BW5" s="1331"/>
      <c r="BX5" s="1331"/>
      <c r="BY5" s="1331"/>
      <c r="BZ5" s="1331"/>
      <c r="CA5" s="1331"/>
      <c r="CB5" s="1331"/>
      <c r="CC5" s="1331"/>
      <c r="CD5" s="1331"/>
      <c r="CE5" s="1331"/>
      <c r="CF5" s="1331"/>
      <c r="CG5" s="1331"/>
      <c r="CH5" s="1331"/>
      <c r="CI5" s="1331"/>
      <c r="CJ5" s="1331"/>
      <c r="CK5" s="1331"/>
      <c r="CL5" s="1331"/>
      <c r="CM5" s="1331"/>
      <c r="CN5" s="1331"/>
      <c r="CO5" s="1331"/>
      <c r="CP5" s="1331"/>
      <c r="CQ5" s="1331"/>
      <c r="CR5" s="1331"/>
      <c r="CS5" s="1331"/>
      <c r="CT5" s="1331"/>
      <c r="CU5" s="1331"/>
      <c r="CV5" s="1331"/>
      <c r="CW5" s="1331"/>
      <c r="CX5" s="1331"/>
      <c r="CY5" s="1331"/>
      <c r="CZ5" s="1331"/>
      <c r="DA5" s="1331"/>
      <c r="DB5" s="1331"/>
      <c r="DC5" s="1331"/>
      <c r="DD5" s="1331"/>
      <c r="DE5" s="1331"/>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1331"/>
      <c r="B6" s="1331"/>
      <c r="C6" s="1331"/>
      <c r="D6" s="1331"/>
      <c r="E6" s="1331"/>
      <c r="F6" s="1331"/>
      <c r="G6" s="1331"/>
      <c r="H6" s="1331"/>
      <c r="I6" s="1331"/>
      <c r="J6" s="1331"/>
      <c r="K6" s="1331"/>
      <c r="L6" s="1331"/>
      <c r="M6" s="1331"/>
      <c r="N6" s="1331"/>
      <c r="O6" s="1331"/>
      <c r="P6" s="1331"/>
      <c r="Q6" s="1331"/>
      <c r="R6" s="1331"/>
      <c r="S6" s="1331"/>
      <c r="T6" s="1331"/>
      <c r="U6" s="1331"/>
      <c r="V6" s="1331"/>
      <c r="W6" s="1331"/>
      <c r="X6" s="1331"/>
      <c r="Y6" s="1331"/>
      <c r="Z6" s="1331"/>
      <c r="AA6" s="1331"/>
      <c r="AB6" s="1331"/>
      <c r="AC6" s="1331"/>
      <c r="AD6" s="1331"/>
      <c r="AE6" s="1331"/>
      <c r="AF6" s="1331"/>
      <c r="AG6" s="1331"/>
      <c r="AH6" s="1331"/>
      <c r="AI6" s="1331"/>
      <c r="AJ6" s="1331"/>
      <c r="AK6" s="1331"/>
      <c r="AL6" s="1331"/>
      <c r="AM6" s="1331"/>
      <c r="AN6" s="1331"/>
      <c r="AO6" s="1331"/>
      <c r="AP6" s="1331"/>
      <c r="AQ6" s="1331"/>
      <c r="AR6" s="1331"/>
      <c r="AS6" s="1331"/>
      <c r="AT6" s="1331"/>
      <c r="AU6" s="1331"/>
      <c r="AV6" s="1331"/>
      <c r="AW6" s="1331"/>
      <c r="AX6" s="1331"/>
      <c r="AY6" s="1331"/>
      <c r="AZ6" s="1331"/>
      <c r="BA6" s="1331"/>
      <c r="BB6" s="1331"/>
      <c r="BC6" s="1331"/>
      <c r="BD6" s="1331"/>
      <c r="BE6" s="1331"/>
      <c r="BF6" s="1331"/>
      <c r="BG6" s="1331"/>
      <c r="BH6" s="1331"/>
      <c r="BI6" s="1331"/>
      <c r="BJ6" s="1331"/>
      <c r="BK6" s="1331"/>
      <c r="BL6" s="1331"/>
      <c r="BM6" s="1331"/>
      <c r="BN6" s="1331"/>
      <c r="BO6" s="1331"/>
      <c r="BP6" s="1331"/>
      <c r="BQ6" s="1331"/>
      <c r="BR6" s="1331"/>
      <c r="BS6" s="1331"/>
      <c r="BT6" s="1331"/>
      <c r="BU6" s="1331"/>
      <c r="BV6" s="1331"/>
      <c r="BW6" s="1331"/>
      <c r="BX6" s="1331"/>
      <c r="BY6" s="1331"/>
      <c r="BZ6" s="1331"/>
      <c r="CA6" s="1331"/>
      <c r="CB6" s="1331"/>
      <c r="CC6" s="1331"/>
      <c r="CD6" s="1331"/>
      <c r="CE6" s="1331"/>
      <c r="CF6" s="1331"/>
      <c r="CG6" s="1331"/>
      <c r="CH6" s="1331"/>
      <c r="CI6" s="1331"/>
      <c r="CJ6" s="1331"/>
      <c r="CK6" s="1331"/>
      <c r="CL6" s="1331"/>
      <c r="CM6" s="1331"/>
      <c r="CN6" s="1331"/>
      <c r="CO6" s="1331"/>
      <c r="CP6" s="1331"/>
      <c r="CQ6" s="1331"/>
      <c r="CR6" s="1331"/>
      <c r="CS6" s="1331"/>
      <c r="CT6" s="1331"/>
      <c r="CU6" s="1331"/>
      <c r="CV6" s="1331"/>
      <c r="CW6" s="1331"/>
      <c r="CX6" s="1331"/>
      <c r="CY6" s="1331"/>
      <c r="CZ6" s="1331"/>
      <c r="DA6" s="1331"/>
      <c r="DB6" s="1331"/>
      <c r="DC6" s="1331"/>
      <c r="DD6" s="1331"/>
      <c r="DE6" s="1331"/>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1331"/>
      <c r="B7" s="1331"/>
      <c r="C7" s="1331"/>
      <c r="D7" s="1331"/>
      <c r="E7" s="1331"/>
      <c r="F7" s="1331"/>
      <c r="G7" s="1331"/>
      <c r="H7" s="1331"/>
      <c r="I7" s="1331"/>
      <c r="J7" s="1331"/>
      <c r="K7" s="1331"/>
      <c r="L7" s="1331"/>
      <c r="M7" s="1331"/>
      <c r="N7" s="1331"/>
      <c r="O7" s="1331"/>
      <c r="P7" s="1331"/>
      <c r="Q7" s="1331"/>
      <c r="R7" s="1331"/>
      <c r="S7" s="1331"/>
      <c r="T7" s="1331"/>
      <c r="U7" s="1331"/>
      <c r="V7" s="1331"/>
      <c r="W7" s="1331"/>
      <c r="X7" s="1331"/>
      <c r="Y7" s="1331"/>
      <c r="Z7" s="1331"/>
      <c r="AA7" s="1331"/>
      <c r="AB7" s="1331"/>
      <c r="AC7" s="1331"/>
      <c r="AD7" s="1331"/>
      <c r="AE7" s="1331"/>
      <c r="AF7" s="1331"/>
      <c r="AG7" s="1331"/>
      <c r="AH7" s="1331"/>
      <c r="AI7" s="1331"/>
      <c r="AJ7" s="1331"/>
      <c r="AK7" s="1331"/>
      <c r="AL7" s="1331"/>
      <c r="AM7" s="1331"/>
      <c r="AN7" s="1331"/>
      <c r="AO7" s="1331"/>
      <c r="AP7" s="1331"/>
      <c r="AQ7" s="1331"/>
      <c r="AR7" s="1331"/>
      <c r="AS7" s="1331"/>
      <c r="AT7" s="1331"/>
      <c r="AU7" s="1331"/>
      <c r="AV7" s="1331"/>
      <c r="AW7" s="1331"/>
      <c r="AX7" s="1331"/>
      <c r="AY7" s="1331"/>
      <c r="AZ7" s="1331"/>
      <c r="BA7" s="1331"/>
      <c r="BB7" s="1331"/>
      <c r="BC7" s="1331"/>
      <c r="BD7" s="1331"/>
      <c r="BE7" s="1331"/>
      <c r="BF7" s="1331"/>
      <c r="BG7" s="1331"/>
      <c r="BH7" s="1331"/>
      <c r="BI7" s="1331"/>
      <c r="BJ7" s="1331"/>
      <c r="BK7" s="1331"/>
      <c r="BL7" s="1331"/>
      <c r="BM7" s="1331"/>
      <c r="BN7" s="1331"/>
      <c r="BO7" s="1331"/>
      <c r="BP7" s="1331"/>
      <c r="BQ7" s="1331"/>
      <c r="BR7" s="1331"/>
      <c r="BS7" s="1331"/>
      <c r="BT7" s="1331"/>
      <c r="BU7" s="1331"/>
      <c r="BV7" s="1331"/>
      <c r="BW7" s="1331"/>
      <c r="BX7" s="1331"/>
      <c r="BY7" s="1331"/>
      <c r="BZ7" s="1331"/>
      <c r="CA7" s="1331"/>
      <c r="CB7" s="1331"/>
      <c r="CC7" s="1331"/>
      <c r="CD7" s="1331"/>
      <c r="CE7" s="1331"/>
      <c r="CF7" s="1331"/>
      <c r="CG7" s="1331"/>
      <c r="CH7" s="1331"/>
      <c r="CI7" s="1331"/>
      <c r="CJ7" s="1331"/>
      <c r="CK7" s="1331"/>
      <c r="CL7" s="1331"/>
      <c r="CM7" s="1331"/>
      <c r="CN7" s="1331"/>
      <c r="CO7" s="1331"/>
      <c r="CP7" s="1331"/>
      <c r="CQ7" s="1331"/>
      <c r="CR7" s="1331"/>
      <c r="CS7" s="1331"/>
      <c r="CT7" s="1331"/>
      <c r="CU7" s="1331"/>
      <c r="CV7" s="1331"/>
      <c r="CW7" s="1331"/>
      <c r="CX7" s="1331"/>
      <c r="CY7" s="1331"/>
      <c r="CZ7" s="1331"/>
      <c r="DA7" s="1331"/>
      <c r="DB7" s="1331"/>
      <c r="DC7" s="1331"/>
      <c r="DD7" s="1331"/>
      <c r="DE7" s="1331"/>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1331"/>
      <c r="B8" s="1331"/>
      <c r="C8" s="1331"/>
      <c r="D8" s="1331"/>
      <c r="E8" s="1331"/>
      <c r="F8" s="1331"/>
      <c r="G8" s="1331"/>
      <c r="H8" s="1331"/>
      <c r="I8" s="1331"/>
      <c r="J8" s="1331"/>
      <c r="K8" s="1331"/>
      <c r="L8" s="1331"/>
      <c r="M8" s="1331"/>
      <c r="N8" s="1331"/>
      <c r="O8" s="1331"/>
      <c r="P8" s="1331"/>
      <c r="Q8" s="1331"/>
      <c r="R8" s="1331"/>
      <c r="S8" s="1331"/>
      <c r="T8" s="1331"/>
      <c r="U8" s="1331"/>
      <c r="V8" s="1331"/>
      <c r="W8" s="1331"/>
      <c r="X8" s="1331"/>
      <c r="Y8" s="1331"/>
      <c r="Z8" s="1331"/>
      <c r="AA8" s="1331"/>
      <c r="AB8" s="1331"/>
      <c r="AC8" s="1331"/>
      <c r="AD8" s="1331"/>
      <c r="AE8" s="1331"/>
      <c r="AF8" s="1331"/>
      <c r="AG8" s="1331"/>
      <c r="AH8" s="1331"/>
      <c r="AI8" s="1331"/>
      <c r="AJ8" s="1331"/>
      <c r="AK8" s="1331"/>
      <c r="AL8" s="1331"/>
      <c r="AM8" s="1331"/>
      <c r="AN8" s="1331"/>
      <c r="AO8" s="1331"/>
      <c r="AP8" s="1331"/>
      <c r="AQ8" s="1331"/>
      <c r="AR8" s="1331"/>
      <c r="AS8" s="1331"/>
      <c r="AT8" s="1331"/>
      <c r="AU8" s="1331"/>
      <c r="AV8" s="1331"/>
      <c r="AW8" s="1331"/>
      <c r="AX8" s="1331"/>
      <c r="AY8" s="1331"/>
      <c r="AZ8" s="1331"/>
      <c r="BA8" s="1331"/>
      <c r="BB8" s="1331"/>
      <c r="BC8" s="1331"/>
      <c r="BD8" s="1331"/>
      <c r="BE8" s="1331"/>
      <c r="BF8" s="1331"/>
      <c r="BG8" s="1331"/>
      <c r="BH8" s="1331"/>
      <c r="BI8" s="1331"/>
      <c r="BJ8" s="1331"/>
      <c r="BK8" s="1331"/>
      <c r="BL8" s="1331"/>
      <c r="BM8" s="1331"/>
      <c r="BN8" s="1331"/>
      <c r="BO8" s="1331"/>
      <c r="BP8" s="1331"/>
      <c r="BQ8" s="1331"/>
      <c r="BR8" s="1331"/>
      <c r="BS8" s="1331"/>
      <c r="BT8" s="1331"/>
      <c r="BU8" s="1331"/>
      <c r="BV8" s="1331"/>
      <c r="BW8" s="1331"/>
      <c r="BX8" s="1331"/>
      <c r="BY8" s="1331"/>
      <c r="BZ8" s="1331"/>
      <c r="CA8" s="1331"/>
      <c r="CB8" s="1331"/>
      <c r="CC8" s="1331"/>
      <c r="CD8" s="1331"/>
      <c r="CE8" s="1331"/>
      <c r="CF8" s="1331"/>
      <c r="CG8" s="1331"/>
      <c r="CH8" s="1331"/>
      <c r="CI8" s="1331"/>
      <c r="CJ8" s="1331"/>
      <c r="CK8" s="1331"/>
      <c r="CL8" s="1331"/>
      <c r="CM8" s="1331"/>
      <c r="CN8" s="1331"/>
      <c r="CO8" s="1331"/>
      <c r="CP8" s="1331"/>
      <c r="CQ8" s="1331"/>
      <c r="CR8" s="1331"/>
      <c r="CS8" s="1331"/>
      <c r="CT8" s="1331"/>
      <c r="CU8" s="1331"/>
      <c r="CV8" s="1331"/>
      <c r="CW8" s="1331"/>
      <c r="CX8" s="1331"/>
      <c r="CY8" s="1331"/>
      <c r="CZ8" s="1331"/>
      <c r="DA8" s="1331"/>
      <c r="DB8" s="1331"/>
      <c r="DC8" s="1331"/>
      <c r="DD8" s="1331"/>
      <c r="DE8" s="1331"/>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1331"/>
      <c r="B9" s="1331"/>
      <c r="C9" s="1331"/>
      <c r="D9" s="1331"/>
      <c r="E9" s="1331"/>
      <c r="F9" s="1331"/>
      <c r="G9" s="1331"/>
      <c r="H9" s="1331"/>
      <c r="I9" s="1331"/>
      <c r="J9" s="1331"/>
      <c r="K9" s="1331"/>
      <c r="L9" s="1331"/>
      <c r="M9" s="1331"/>
      <c r="N9" s="1331"/>
      <c r="O9" s="1331"/>
      <c r="P9" s="1331"/>
      <c r="Q9" s="1331"/>
      <c r="R9" s="1331"/>
      <c r="S9" s="1331"/>
      <c r="T9" s="1331"/>
      <c r="U9" s="1331"/>
      <c r="V9" s="1331"/>
      <c r="W9" s="1331"/>
      <c r="X9" s="1331"/>
      <c r="Y9" s="1331"/>
      <c r="Z9" s="1331"/>
      <c r="AA9" s="1331"/>
      <c r="AB9" s="1331"/>
      <c r="AC9" s="1331"/>
      <c r="AD9" s="1331"/>
      <c r="AE9" s="1331"/>
      <c r="AF9" s="1331"/>
      <c r="AG9" s="1331"/>
      <c r="AH9" s="1331"/>
      <c r="AI9" s="1331"/>
      <c r="AJ9" s="1331"/>
      <c r="AK9" s="1331"/>
      <c r="AL9" s="1331"/>
      <c r="AM9" s="1331"/>
      <c r="AN9" s="1331"/>
      <c r="AO9" s="1331"/>
      <c r="AP9" s="1331"/>
      <c r="AQ9" s="1331"/>
      <c r="AR9" s="1331"/>
      <c r="AS9" s="1331"/>
      <c r="AT9" s="1331"/>
      <c r="AU9" s="1331"/>
      <c r="AV9" s="1331"/>
      <c r="AW9" s="1331"/>
      <c r="AX9" s="1331"/>
      <c r="AY9" s="1331"/>
      <c r="AZ9" s="1331"/>
      <c r="BA9" s="1331"/>
      <c r="BB9" s="1331"/>
      <c r="BC9" s="1331"/>
      <c r="BD9" s="1331"/>
      <c r="BE9" s="1331"/>
      <c r="BF9" s="1331"/>
      <c r="BG9" s="1331"/>
      <c r="BH9" s="1331"/>
      <c r="BI9" s="1331"/>
      <c r="BJ9" s="1331"/>
      <c r="BK9" s="1331"/>
      <c r="BL9" s="1331"/>
      <c r="BM9" s="1331"/>
      <c r="BN9" s="1331"/>
      <c r="BO9" s="1331"/>
      <c r="BP9" s="1331"/>
      <c r="BQ9" s="1331"/>
      <c r="BR9" s="1331"/>
      <c r="BS9" s="1331"/>
      <c r="BT9" s="1331"/>
      <c r="BU9" s="1331"/>
      <c r="BV9" s="1331"/>
      <c r="BW9" s="1331"/>
      <c r="BX9" s="1331"/>
      <c r="BY9" s="1331"/>
      <c r="BZ9" s="1331"/>
      <c r="CA9" s="1331"/>
      <c r="CB9" s="1331"/>
      <c r="CC9" s="1331"/>
      <c r="CD9" s="1331"/>
      <c r="CE9" s="1331"/>
      <c r="CF9" s="1331"/>
      <c r="CG9" s="1331"/>
      <c r="CH9" s="1331"/>
      <c r="CI9" s="1331"/>
      <c r="CJ9" s="1331"/>
      <c r="CK9" s="1331"/>
      <c r="CL9" s="1331"/>
      <c r="CM9" s="1331"/>
      <c r="CN9" s="1331"/>
      <c r="CO9" s="1331"/>
      <c r="CP9" s="1331"/>
      <c r="CQ9" s="1331"/>
      <c r="CR9" s="1331"/>
      <c r="CS9" s="1331"/>
      <c r="CT9" s="1331"/>
      <c r="CU9" s="1331"/>
      <c r="CV9" s="1331"/>
      <c r="CW9" s="1331"/>
      <c r="CX9" s="1331"/>
      <c r="CY9" s="1331"/>
      <c r="CZ9" s="1331"/>
      <c r="DA9" s="1331"/>
      <c r="DB9" s="1331"/>
      <c r="DC9" s="1331"/>
      <c r="DD9" s="1331"/>
      <c r="DE9" s="1331"/>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1331"/>
      <c r="B10" s="1331"/>
      <c r="C10" s="1331"/>
      <c r="D10" s="1331"/>
      <c r="E10" s="1331"/>
      <c r="F10" s="1331"/>
      <c r="G10" s="1331"/>
      <c r="H10" s="1331"/>
      <c r="I10" s="1331"/>
      <c r="J10" s="1331"/>
      <c r="K10" s="1331"/>
      <c r="L10" s="1331"/>
      <c r="M10" s="1331"/>
      <c r="N10" s="1331"/>
      <c r="O10" s="1331"/>
      <c r="P10" s="1331"/>
      <c r="Q10" s="1331"/>
      <c r="R10" s="1331"/>
      <c r="S10" s="1331"/>
      <c r="T10" s="1331"/>
      <c r="U10" s="1331"/>
      <c r="V10" s="1331"/>
      <c r="W10" s="1331"/>
      <c r="X10" s="1331"/>
      <c r="Y10" s="1331"/>
      <c r="Z10" s="1331"/>
      <c r="AA10" s="1331"/>
      <c r="AB10" s="1331"/>
      <c r="AC10" s="1331"/>
      <c r="AD10" s="1331"/>
      <c r="AE10" s="1331"/>
      <c r="AF10" s="1331"/>
      <c r="AG10" s="1331"/>
      <c r="AH10" s="1331"/>
      <c r="AI10" s="1331"/>
      <c r="AJ10" s="1331"/>
      <c r="AK10" s="1331"/>
      <c r="AL10" s="1331"/>
      <c r="AM10" s="1331"/>
      <c r="AN10" s="1331"/>
      <c r="AO10" s="1331"/>
      <c r="AP10" s="1331"/>
      <c r="AQ10" s="1331"/>
      <c r="AR10" s="1331"/>
      <c r="AS10" s="1331"/>
      <c r="AT10" s="1331"/>
      <c r="AU10" s="1331"/>
      <c r="AV10" s="1331"/>
      <c r="AW10" s="1331"/>
      <c r="AX10" s="1331"/>
      <c r="AY10" s="1331"/>
      <c r="AZ10" s="1331"/>
      <c r="BA10" s="1331"/>
      <c r="BB10" s="1331"/>
      <c r="BC10" s="1331"/>
      <c r="BD10" s="1331"/>
      <c r="BE10" s="1331"/>
      <c r="BF10" s="1331"/>
      <c r="BG10" s="1331"/>
      <c r="BH10" s="1331"/>
      <c r="BI10" s="1331"/>
      <c r="BJ10" s="1331"/>
      <c r="BK10" s="1331"/>
      <c r="BL10" s="1331"/>
      <c r="BM10" s="1331"/>
      <c r="BN10" s="1331"/>
      <c r="BO10" s="1331"/>
      <c r="BP10" s="1331"/>
      <c r="BQ10" s="1331"/>
      <c r="BR10" s="1331"/>
      <c r="BS10" s="1331"/>
      <c r="BT10" s="1331"/>
      <c r="BU10" s="1331"/>
      <c r="BV10" s="1331"/>
      <c r="BW10" s="1331"/>
      <c r="BX10" s="1331"/>
      <c r="BY10" s="1331"/>
      <c r="BZ10" s="1331"/>
      <c r="CA10" s="1331"/>
      <c r="CB10" s="1331"/>
      <c r="CC10" s="1331"/>
      <c r="CD10" s="1331"/>
      <c r="CE10" s="1331"/>
      <c r="CF10" s="1331"/>
      <c r="CG10" s="1331"/>
      <c r="CH10" s="1331"/>
      <c r="CI10" s="1331"/>
      <c r="CJ10" s="1331"/>
      <c r="CK10" s="1331"/>
      <c r="CL10" s="1331"/>
      <c r="CM10" s="1331"/>
      <c r="CN10" s="1331"/>
      <c r="CO10" s="1331"/>
      <c r="CP10" s="1331"/>
      <c r="CQ10" s="1331"/>
      <c r="CR10" s="1331"/>
      <c r="CS10" s="1331"/>
      <c r="CT10" s="1331"/>
      <c r="CU10" s="1331"/>
      <c r="CV10" s="1331"/>
      <c r="CW10" s="1331"/>
      <c r="CX10" s="1331"/>
      <c r="CY10" s="1331"/>
      <c r="CZ10" s="1331"/>
      <c r="DA10" s="1331"/>
      <c r="DB10" s="1331"/>
      <c r="DC10" s="1331"/>
      <c r="DD10" s="1331"/>
      <c r="DE10" s="1331"/>
      <c r="DF10" s="293"/>
      <c r="DG10" s="293"/>
      <c r="DH10" s="293"/>
      <c r="DI10" s="293"/>
      <c r="DJ10" s="293"/>
      <c r="DK10" s="293"/>
      <c r="DL10" s="293"/>
      <c r="DM10" s="293"/>
      <c r="DN10" s="293"/>
      <c r="DO10" s="293"/>
      <c r="DP10" s="293"/>
      <c r="DQ10" s="293"/>
      <c r="DR10" s="293"/>
      <c r="DS10" s="293"/>
      <c r="DT10" s="293"/>
      <c r="DU10" s="293"/>
      <c r="DV10" s="293"/>
      <c r="DW10" s="293"/>
      <c r="EM10" s="292" t="s">
        <v>609</v>
      </c>
    </row>
    <row r="11" spans="1:143" s="292" customFormat="1" ht="13.5" x14ac:dyDescent="0.15">
      <c r="A11" s="1331"/>
      <c r="B11" s="1331"/>
      <c r="C11" s="1331"/>
      <c r="D11" s="1331"/>
      <c r="E11" s="1331"/>
      <c r="F11" s="1331"/>
      <c r="G11" s="1331"/>
      <c r="H11" s="1331"/>
      <c r="I11" s="1331"/>
      <c r="J11" s="1331"/>
      <c r="K11" s="1331"/>
      <c r="L11" s="1331"/>
      <c r="M11" s="1331"/>
      <c r="N11" s="1331"/>
      <c r="O11" s="1331"/>
      <c r="P11" s="1331"/>
      <c r="Q11" s="1331"/>
      <c r="R11" s="1331"/>
      <c r="S11" s="1331"/>
      <c r="T11" s="1331"/>
      <c r="U11" s="1331"/>
      <c r="V11" s="1331"/>
      <c r="W11" s="1331"/>
      <c r="X11" s="1331"/>
      <c r="Y11" s="1331"/>
      <c r="Z11" s="1331"/>
      <c r="AA11" s="1331"/>
      <c r="AB11" s="1331"/>
      <c r="AC11" s="1331"/>
      <c r="AD11" s="1331"/>
      <c r="AE11" s="1331"/>
      <c r="AF11" s="1331"/>
      <c r="AG11" s="1331"/>
      <c r="AH11" s="1331"/>
      <c r="AI11" s="1331"/>
      <c r="AJ11" s="1331"/>
      <c r="AK11" s="1331"/>
      <c r="AL11" s="1331"/>
      <c r="AM11" s="1331"/>
      <c r="AN11" s="1331"/>
      <c r="AO11" s="1331"/>
      <c r="AP11" s="1331"/>
      <c r="AQ11" s="1331"/>
      <c r="AR11" s="1331"/>
      <c r="AS11" s="1331"/>
      <c r="AT11" s="1331"/>
      <c r="AU11" s="1331"/>
      <c r="AV11" s="1331"/>
      <c r="AW11" s="1331"/>
      <c r="AX11" s="1331"/>
      <c r="AY11" s="1331"/>
      <c r="AZ11" s="1331"/>
      <c r="BA11" s="1331"/>
      <c r="BB11" s="1331"/>
      <c r="BC11" s="1331"/>
      <c r="BD11" s="1331"/>
      <c r="BE11" s="1331"/>
      <c r="BF11" s="1331"/>
      <c r="BG11" s="1331"/>
      <c r="BH11" s="1331"/>
      <c r="BI11" s="1331"/>
      <c r="BJ11" s="1331"/>
      <c r="BK11" s="1331"/>
      <c r="BL11" s="1331"/>
      <c r="BM11" s="1331"/>
      <c r="BN11" s="1331"/>
      <c r="BO11" s="1331"/>
      <c r="BP11" s="1331"/>
      <c r="BQ11" s="1331"/>
      <c r="BR11" s="1331"/>
      <c r="BS11" s="1331"/>
      <c r="BT11" s="1331"/>
      <c r="BU11" s="1331"/>
      <c r="BV11" s="1331"/>
      <c r="BW11" s="1331"/>
      <c r="BX11" s="1331"/>
      <c r="BY11" s="1331"/>
      <c r="BZ11" s="1331"/>
      <c r="CA11" s="1331"/>
      <c r="CB11" s="1331"/>
      <c r="CC11" s="1331"/>
      <c r="CD11" s="1331"/>
      <c r="CE11" s="1331"/>
      <c r="CF11" s="1331"/>
      <c r="CG11" s="1331"/>
      <c r="CH11" s="1331"/>
      <c r="CI11" s="1331"/>
      <c r="CJ11" s="1331"/>
      <c r="CK11" s="1331"/>
      <c r="CL11" s="1331"/>
      <c r="CM11" s="1331"/>
      <c r="CN11" s="1331"/>
      <c r="CO11" s="1331"/>
      <c r="CP11" s="1331"/>
      <c r="CQ11" s="1331"/>
      <c r="CR11" s="1331"/>
      <c r="CS11" s="1331"/>
      <c r="CT11" s="1331"/>
      <c r="CU11" s="1331"/>
      <c r="CV11" s="1331"/>
      <c r="CW11" s="1331"/>
      <c r="CX11" s="1331"/>
      <c r="CY11" s="1331"/>
      <c r="CZ11" s="1331"/>
      <c r="DA11" s="1331"/>
      <c r="DB11" s="1331"/>
      <c r="DC11" s="1331"/>
      <c r="DD11" s="1331"/>
      <c r="DE11" s="133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1331"/>
      <c r="B12" s="1331"/>
      <c r="C12" s="1331"/>
      <c r="D12" s="1331"/>
      <c r="E12" s="1331"/>
      <c r="F12" s="1331"/>
      <c r="G12" s="1331"/>
      <c r="H12" s="1331"/>
      <c r="I12" s="1331"/>
      <c r="J12" s="1331"/>
      <c r="K12" s="1331"/>
      <c r="L12" s="1331"/>
      <c r="M12" s="1331"/>
      <c r="N12" s="1331"/>
      <c r="O12" s="1331"/>
      <c r="P12" s="1331"/>
      <c r="Q12" s="1331"/>
      <c r="R12" s="1331"/>
      <c r="S12" s="1331"/>
      <c r="T12" s="1331"/>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T12" s="1331"/>
      <c r="AU12" s="1331"/>
      <c r="AV12" s="1331"/>
      <c r="AW12" s="1331"/>
      <c r="AX12" s="1331"/>
      <c r="AY12" s="1331"/>
      <c r="AZ12" s="1331"/>
      <c r="BA12" s="1331"/>
      <c r="BB12" s="1331"/>
      <c r="BC12" s="1331"/>
      <c r="BD12" s="1331"/>
      <c r="BE12" s="1331"/>
      <c r="BF12" s="1331"/>
      <c r="BG12" s="1331"/>
      <c r="BH12" s="1331"/>
      <c r="BI12" s="1331"/>
      <c r="BJ12" s="1331"/>
      <c r="BK12" s="1331"/>
      <c r="BL12" s="1331"/>
      <c r="BM12" s="1331"/>
      <c r="BN12" s="1331"/>
      <c r="BO12" s="1331"/>
      <c r="BP12" s="1331"/>
      <c r="BQ12" s="1331"/>
      <c r="BR12" s="1331"/>
      <c r="BS12" s="1331"/>
      <c r="BT12" s="1331"/>
      <c r="BU12" s="1331"/>
      <c r="BV12" s="1331"/>
      <c r="BW12" s="1331"/>
      <c r="BX12" s="1331"/>
      <c r="BY12" s="1331"/>
      <c r="BZ12" s="1331"/>
      <c r="CA12" s="1331"/>
      <c r="CB12" s="1331"/>
      <c r="CC12" s="1331"/>
      <c r="CD12" s="1331"/>
      <c r="CE12" s="1331"/>
      <c r="CF12" s="1331"/>
      <c r="CG12" s="1331"/>
      <c r="CH12" s="1331"/>
      <c r="CI12" s="1331"/>
      <c r="CJ12" s="1331"/>
      <c r="CK12" s="1331"/>
      <c r="CL12" s="1331"/>
      <c r="CM12" s="1331"/>
      <c r="CN12" s="1331"/>
      <c r="CO12" s="1331"/>
      <c r="CP12" s="1331"/>
      <c r="CQ12" s="1331"/>
      <c r="CR12" s="1331"/>
      <c r="CS12" s="1331"/>
      <c r="CT12" s="1331"/>
      <c r="CU12" s="1331"/>
      <c r="CV12" s="1331"/>
      <c r="CW12" s="1331"/>
      <c r="CX12" s="1331"/>
      <c r="CY12" s="1331"/>
      <c r="CZ12" s="1331"/>
      <c r="DA12" s="1331"/>
      <c r="DB12" s="1331"/>
      <c r="DC12" s="1331"/>
      <c r="DD12" s="1331"/>
      <c r="DE12" s="1331"/>
      <c r="DF12" s="293"/>
      <c r="DG12" s="293"/>
      <c r="DH12" s="293"/>
      <c r="DI12" s="293"/>
      <c r="DJ12" s="293"/>
      <c r="DK12" s="293"/>
      <c r="DL12" s="293"/>
      <c r="DM12" s="293"/>
      <c r="DN12" s="293"/>
      <c r="DO12" s="293"/>
      <c r="DP12" s="293"/>
      <c r="DQ12" s="293"/>
      <c r="DR12" s="293"/>
      <c r="DS12" s="293"/>
      <c r="DT12" s="293"/>
      <c r="DU12" s="293"/>
      <c r="DV12" s="293"/>
      <c r="DW12" s="293"/>
      <c r="EM12" s="292" t="s">
        <v>609</v>
      </c>
    </row>
    <row r="13" spans="1:143" s="292" customFormat="1" ht="13.5" x14ac:dyDescent="0.15">
      <c r="A13" s="1331"/>
      <c r="B13" s="1331"/>
      <c r="C13" s="1331"/>
      <c r="D13" s="1331"/>
      <c r="E13" s="1331"/>
      <c r="F13" s="1331"/>
      <c r="G13" s="1331"/>
      <c r="H13" s="1331"/>
      <c r="I13" s="1331"/>
      <c r="J13" s="1331"/>
      <c r="K13" s="1331"/>
      <c r="L13" s="1331"/>
      <c r="M13" s="1331"/>
      <c r="N13" s="1331"/>
      <c r="O13" s="1331"/>
      <c r="P13" s="1331"/>
      <c r="Q13" s="1331"/>
      <c r="R13" s="1331"/>
      <c r="S13" s="1331"/>
      <c r="T13" s="1331"/>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T13" s="1331"/>
      <c r="AU13" s="1331"/>
      <c r="AV13" s="1331"/>
      <c r="AW13" s="1331"/>
      <c r="AX13" s="1331"/>
      <c r="AY13" s="1331"/>
      <c r="AZ13" s="1331"/>
      <c r="BA13" s="1331"/>
      <c r="BB13" s="1331"/>
      <c r="BC13" s="1331"/>
      <c r="BD13" s="1331"/>
      <c r="BE13" s="1331"/>
      <c r="BF13" s="1331"/>
      <c r="BG13" s="1331"/>
      <c r="BH13" s="1331"/>
      <c r="BI13" s="1331"/>
      <c r="BJ13" s="1331"/>
      <c r="BK13" s="1331"/>
      <c r="BL13" s="1331"/>
      <c r="BM13" s="1331"/>
      <c r="BN13" s="1331"/>
      <c r="BO13" s="1331"/>
      <c r="BP13" s="1331"/>
      <c r="BQ13" s="1331"/>
      <c r="BR13" s="1331"/>
      <c r="BS13" s="1331"/>
      <c r="BT13" s="1331"/>
      <c r="BU13" s="1331"/>
      <c r="BV13" s="1331"/>
      <c r="BW13" s="1331"/>
      <c r="BX13" s="1331"/>
      <c r="BY13" s="1331"/>
      <c r="BZ13" s="1331"/>
      <c r="CA13" s="1331"/>
      <c r="CB13" s="1331"/>
      <c r="CC13" s="1331"/>
      <c r="CD13" s="1331"/>
      <c r="CE13" s="1331"/>
      <c r="CF13" s="1331"/>
      <c r="CG13" s="1331"/>
      <c r="CH13" s="1331"/>
      <c r="CI13" s="1331"/>
      <c r="CJ13" s="1331"/>
      <c r="CK13" s="1331"/>
      <c r="CL13" s="1331"/>
      <c r="CM13" s="1331"/>
      <c r="CN13" s="1331"/>
      <c r="CO13" s="1331"/>
      <c r="CP13" s="1331"/>
      <c r="CQ13" s="1331"/>
      <c r="CR13" s="1331"/>
      <c r="CS13" s="1331"/>
      <c r="CT13" s="1331"/>
      <c r="CU13" s="1331"/>
      <c r="CV13" s="1331"/>
      <c r="CW13" s="1331"/>
      <c r="CX13" s="1331"/>
      <c r="CY13" s="1331"/>
      <c r="CZ13" s="1331"/>
      <c r="DA13" s="1331"/>
      <c r="DB13" s="1331"/>
      <c r="DC13" s="1331"/>
      <c r="DD13" s="1331"/>
      <c r="DE13" s="133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1331"/>
      <c r="B14" s="1331"/>
      <c r="C14" s="1331"/>
      <c r="D14" s="1331"/>
      <c r="E14" s="1331"/>
      <c r="F14" s="1331"/>
      <c r="G14" s="1331"/>
      <c r="H14" s="1331"/>
      <c r="I14" s="1331"/>
      <c r="J14" s="1331"/>
      <c r="K14" s="1331"/>
      <c r="L14" s="1331"/>
      <c r="M14" s="1331"/>
      <c r="N14" s="1331"/>
      <c r="O14" s="1331"/>
      <c r="P14" s="1331"/>
      <c r="Q14" s="1331"/>
      <c r="R14" s="1331"/>
      <c r="S14" s="1331"/>
      <c r="T14" s="1331"/>
      <c r="U14" s="1331"/>
      <c r="V14" s="1331"/>
      <c r="W14" s="1331"/>
      <c r="X14" s="1331"/>
      <c r="Y14" s="1331"/>
      <c r="Z14" s="1331"/>
      <c r="AA14" s="1331"/>
      <c r="AB14" s="1331"/>
      <c r="AC14" s="1331"/>
      <c r="AD14" s="1331"/>
      <c r="AE14" s="1331"/>
      <c r="AF14" s="1331"/>
      <c r="AG14" s="1331"/>
      <c r="AH14" s="1331"/>
      <c r="AI14" s="1331"/>
      <c r="AJ14" s="1331"/>
      <c r="AK14" s="1331"/>
      <c r="AL14" s="1331"/>
      <c r="AM14" s="1331"/>
      <c r="AN14" s="1331"/>
      <c r="AO14" s="1331"/>
      <c r="AP14" s="1331"/>
      <c r="AQ14" s="1331"/>
      <c r="AR14" s="1331"/>
      <c r="AS14" s="1331"/>
      <c r="AT14" s="1331"/>
      <c r="AU14" s="1331"/>
      <c r="AV14" s="1331"/>
      <c r="AW14" s="1331"/>
      <c r="AX14" s="1331"/>
      <c r="AY14" s="1331"/>
      <c r="AZ14" s="1331"/>
      <c r="BA14" s="1331"/>
      <c r="BB14" s="1331"/>
      <c r="BC14" s="1331"/>
      <c r="BD14" s="1331"/>
      <c r="BE14" s="1331"/>
      <c r="BF14" s="1331"/>
      <c r="BG14" s="1331"/>
      <c r="BH14" s="1331"/>
      <c r="BI14" s="1331"/>
      <c r="BJ14" s="1331"/>
      <c r="BK14" s="1331"/>
      <c r="BL14" s="1331"/>
      <c r="BM14" s="1331"/>
      <c r="BN14" s="1331"/>
      <c r="BO14" s="1331"/>
      <c r="BP14" s="1331"/>
      <c r="BQ14" s="1331"/>
      <c r="BR14" s="1331"/>
      <c r="BS14" s="1331"/>
      <c r="BT14" s="1331"/>
      <c r="BU14" s="1331"/>
      <c r="BV14" s="1331"/>
      <c r="BW14" s="1331"/>
      <c r="BX14" s="1331"/>
      <c r="BY14" s="1331"/>
      <c r="BZ14" s="1331"/>
      <c r="CA14" s="1331"/>
      <c r="CB14" s="1331"/>
      <c r="CC14" s="1331"/>
      <c r="CD14" s="1331"/>
      <c r="CE14" s="1331"/>
      <c r="CF14" s="1331"/>
      <c r="CG14" s="1331"/>
      <c r="CH14" s="1331"/>
      <c r="CI14" s="1331"/>
      <c r="CJ14" s="1331"/>
      <c r="CK14" s="1331"/>
      <c r="CL14" s="1331"/>
      <c r="CM14" s="1331"/>
      <c r="CN14" s="1331"/>
      <c r="CO14" s="1331"/>
      <c r="CP14" s="1331"/>
      <c r="CQ14" s="1331"/>
      <c r="CR14" s="1331"/>
      <c r="CS14" s="1331"/>
      <c r="CT14" s="1331"/>
      <c r="CU14" s="1331"/>
      <c r="CV14" s="1331"/>
      <c r="CW14" s="1331"/>
      <c r="CX14" s="1331"/>
      <c r="CY14" s="1331"/>
      <c r="CZ14" s="1331"/>
      <c r="DA14" s="1331"/>
      <c r="DB14" s="1331"/>
      <c r="DC14" s="1331"/>
      <c r="DD14" s="1331"/>
      <c r="DE14" s="133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1274"/>
      <c r="B15" s="1331"/>
      <c r="C15" s="1331"/>
      <c r="D15" s="1331"/>
      <c r="E15" s="1331"/>
      <c r="F15" s="1331"/>
      <c r="G15" s="1331"/>
      <c r="H15" s="1331"/>
      <c r="I15" s="1331"/>
      <c r="J15" s="1331"/>
      <c r="K15" s="1331"/>
      <c r="L15" s="1331"/>
      <c r="M15" s="1331"/>
      <c r="N15" s="1331"/>
      <c r="O15" s="1331"/>
      <c r="P15" s="1331"/>
      <c r="Q15" s="1331"/>
      <c r="R15" s="1331"/>
      <c r="S15" s="1331"/>
      <c r="T15" s="1331"/>
      <c r="U15" s="1331"/>
      <c r="V15" s="1331"/>
      <c r="W15" s="1331"/>
      <c r="X15" s="1331"/>
      <c r="Y15" s="1331"/>
      <c r="Z15" s="1331"/>
      <c r="AA15" s="1331"/>
      <c r="AB15" s="1331"/>
      <c r="AC15" s="1331"/>
      <c r="AD15" s="1331"/>
      <c r="AE15" s="1331"/>
      <c r="AF15" s="1331"/>
      <c r="AG15" s="1331"/>
      <c r="AH15" s="1331"/>
      <c r="AI15" s="1331"/>
      <c r="AJ15" s="1331"/>
      <c r="AK15" s="1331"/>
      <c r="AL15" s="1331"/>
      <c r="AM15" s="1331"/>
      <c r="AN15" s="1331"/>
      <c r="AO15" s="1331"/>
      <c r="AP15" s="1331"/>
      <c r="AQ15" s="1331"/>
      <c r="AR15" s="1331"/>
      <c r="AS15" s="1331"/>
      <c r="AT15" s="1331"/>
      <c r="AU15" s="1331"/>
      <c r="AV15" s="1331"/>
      <c r="AW15" s="1331"/>
      <c r="AX15" s="1331"/>
      <c r="AY15" s="1331"/>
      <c r="AZ15" s="1331"/>
      <c r="BA15" s="1331"/>
      <c r="BB15" s="1331"/>
      <c r="BC15" s="1331"/>
      <c r="BD15" s="1331"/>
      <c r="BE15" s="1331"/>
      <c r="BF15" s="1331"/>
      <c r="BG15" s="1331"/>
      <c r="BH15" s="1331"/>
      <c r="BI15" s="1331"/>
      <c r="BJ15" s="1331"/>
      <c r="BK15" s="1331"/>
      <c r="BL15" s="1331"/>
      <c r="BM15" s="1331"/>
      <c r="BN15" s="1331"/>
      <c r="BO15" s="1331"/>
      <c r="BP15" s="1331"/>
      <c r="BQ15" s="1331"/>
      <c r="BR15" s="1331"/>
      <c r="BS15" s="1331"/>
      <c r="BT15" s="1331"/>
      <c r="BU15" s="1331"/>
      <c r="BV15" s="1331"/>
      <c r="BW15" s="1331"/>
      <c r="BX15" s="1331"/>
      <c r="BY15" s="1331"/>
      <c r="BZ15" s="1331"/>
      <c r="CA15" s="1331"/>
      <c r="CB15" s="1331"/>
      <c r="CC15" s="1331"/>
      <c r="CD15" s="1331"/>
      <c r="CE15" s="1331"/>
      <c r="CF15" s="1331"/>
      <c r="CG15" s="1331"/>
      <c r="CH15" s="1331"/>
      <c r="CI15" s="1331"/>
      <c r="CJ15" s="1331"/>
      <c r="CK15" s="1331"/>
      <c r="CL15" s="1331"/>
      <c r="CM15" s="1331"/>
      <c r="CN15" s="1331"/>
      <c r="CO15" s="1331"/>
      <c r="CP15" s="1331"/>
      <c r="CQ15" s="1331"/>
      <c r="CR15" s="1331"/>
      <c r="CS15" s="1331"/>
      <c r="CT15" s="1331"/>
      <c r="CU15" s="1331"/>
      <c r="CV15" s="1331"/>
      <c r="CW15" s="1331"/>
      <c r="CX15" s="1331"/>
      <c r="CY15" s="1331"/>
      <c r="CZ15" s="1331"/>
      <c r="DA15" s="1331"/>
      <c r="DB15" s="1331"/>
      <c r="DC15" s="1331"/>
      <c r="DD15" s="1331"/>
      <c r="DE15" s="133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1274"/>
      <c r="B16" s="1331"/>
      <c r="C16" s="1331"/>
      <c r="D16" s="1331"/>
      <c r="E16" s="1331"/>
      <c r="F16" s="1331"/>
      <c r="G16" s="1331"/>
      <c r="H16" s="1331"/>
      <c r="I16" s="1331"/>
      <c r="J16" s="1331"/>
      <c r="K16" s="1331"/>
      <c r="L16" s="1331"/>
      <c r="M16" s="1331"/>
      <c r="N16" s="1331"/>
      <c r="O16" s="1331"/>
      <c r="P16" s="1331"/>
      <c r="Q16" s="1331"/>
      <c r="R16" s="1331"/>
      <c r="S16" s="1331"/>
      <c r="T16" s="1331"/>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D16" s="1331"/>
      <c r="BE16" s="1331"/>
      <c r="BF16" s="1331"/>
      <c r="BG16" s="1331"/>
      <c r="BH16" s="1331"/>
      <c r="BI16" s="1331"/>
      <c r="BJ16" s="1331"/>
      <c r="BK16" s="1331"/>
      <c r="BL16" s="1331"/>
      <c r="BM16" s="1331"/>
      <c r="BN16" s="1331"/>
      <c r="BO16" s="1331"/>
      <c r="BP16" s="1331"/>
      <c r="BQ16" s="1331"/>
      <c r="BR16" s="1331"/>
      <c r="BS16" s="1331"/>
      <c r="BT16" s="1331"/>
      <c r="BU16" s="1331"/>
      <c r="BV16" s="1331"/>
      <c r="BW16" s="1331"/>
      <c r="BX16" s="1331"/>
      <c r="BY16" s="1331"/>
      <c r="BZ16" s="1331"/>
      <c r="CA16" s="1331"/>
      <c r="CB16" s="1331"/>
      <c r="CC16" s="1331"/>
      <c r="CD16" s="1331"/>
      <c r="CE16" s="1331"/>
      <c r="CF16" s="1331"/>
      <c r="CG16" s="1331"/>
      <c r="CH16" s="1331"/>
      <c r="CI16" s="1331"/>
      <c r="CJ16" s="1331"/>
      <c r="CK16" s="1331"/>
      <c r="CL16" s="1331"/>
      <c r="CM16" s="1331"/>
      <c r="CN16" s="1331"/>
      <c r="CO16" s="1331"/>
      <c r="CP16" s="1331"/>
      <c r="CQ16" s="1331"/>
      <c r="CR16" s="1331"/>
      <c r="CS16" s="1331"/>
      <c r="CT16" s="1331"/>
      <c r="CU16" s="1331"/>
      <c r="CV16" s="1331"/>
      <c r="CW16" s="1331"/>
      <c r="CX16" s="1331"/>
      <c r="CY16" s="1331"/>
      <c r="CZ16" s="1331"/>
      <c r="DA16" s="1331"/>
      <c r="DB16" s="1331"/>
      <c r="DC16" s="1331"/>
      <c r="DD16" s="1331"/>
      <c r="DE16" s="133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1274"/>
      <c r="B17" s="1331"/>
      <c r="C17" s="1331"/>
      <c r="D17" s="1331"/>
      <c r="E17" s="1331"/>
      <c r="F17" s="1331"/>
      <c r="G17" s="1331"/>
      <c r="H17" s="1331"/>
      <c r="I17" s="1331"/>
      <c r="J17" s="1331"/>
      <c r="K17" s="1331"/>
      <c r="L17" s="1331"/>
      <c r="M17" s="1331"/>
      <c r="N17" s="1331"/>
      <c r="O17" s="1331"/>
      <c r="P17" s="1331"/>
      <c r="Q17" s="1331"/>
      <c r="R17" s="1331"/>
      <c r="S17" s="1331"/>
      <c r="T17" s="1331"/>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D17" s="1331"/>
      <c r="BE17" s="1331"/>
      <c r="BF17" s="1331"/>
      <c r="BG17" s="1331"/>
      <c r="BH17" s="1331"/>
      <c r="BI17" s="1331"/>
      <c r="BJ17" s="1331"/>
      <c r="BK17" s="1331"/>
      <c r="BL17" s="1331"/>
      <c r="BM17" s="1331"/>
      <c r="BN17" s="1331"/>
      <c r="BO17" s="1331"/>
      <c r="BP17" s="1331"/>
      <c r="BQ17" s="1331"/>
      <c r="BR17" s="1331"/>
      <c r="BS17" s="1331"/>
      <c r="BT17" s="1331"/>
      <c r="BU17" s="1331"/>
      <c r="BV17" s="1331"/>
      <c r="BW17" s="1331"/>
      <c r="BX17" s="1331"/>
      <c r="BY17" s="1331"/>
      <c r="BZ17" s="1331"/>
      <c r="CA17" s="1331"/>
      <c r="CB17" s="1331"/>
      <c r="CC17" s="1331"/>
      <c r="CD17" s="1331"/>
      <c r="CE17" s="1331"/>
      <c r="CF17" s="1331"/>
      <c r="CG17" s="1331"/>
      <c r="CH17" s="1331"/>
      <c r="CI17" s="1331"/>
      <c r="CJ17" s="1331"/>
      <c r="CK17" s="1331"/>
      <c r="CL17" s="1331"/>
      <c r="CM17" s="1331"/>
      <c r="CN17" s="1331"/>
      <c r="CO17" s="1331"/>
      <c r="CP17" s="1331"/>
      <c r="CQ17" s="1331"/>
      <c r="CR17" s="1331"/>
      <c r="CS17" s="1331"/>
      <c r="CT17" s="1331"/>
      <c r="CU17" s="1331"/>
      <c r="CV17" s="1331"/>
      <c r="CW17" s="1331"/>
      <c r="CX17" s="1331"/>
      <c r="CY17" s="1331"/>
      <c r="CZ17" s="1331"/>
      <c r="DA17" s="1331"/>
      <c r="DB17" s="1331"/>
      <c r="DC17" s="1331"/>
      <c r="DD17" s="1331"/>
      <c r="DE17" s="133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1274"/>
      <c r="B18" s="1331"/>
      <c r="C18" s="1331"/>
      <c r="D18" s="1331"/>
      <c r="E18" s="1331"/>
      <c r="F18" s="1331"/>
      <c r="G18" s="1331"/>
      <c r="H18" s="1331"/>
      <c r="I18" s="1331"/>
      <c r="J18" s="1331"/>
      <c r="K18" s="1331"/>
      <c r="L18" s="1331"/>
      <c r="M18" s="1331"/>
      <c r="N18" s="1331"/>
      <c r="O18" s="1331"/>
      <c r="P18" s="1331"/>
      <c r="Q18" s="1331"/>
      <c r="R18" s="1331"/>
      <c r="S18" s="1331"/>
      <c r="T18" s="1331"/>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D18" s="1331"/>
      <c r="BE18" s="1331"/>
      <c r="BF18" s="1331"/>
      <c r="BG18" s="1331"/>
      <c r="BH18" s="1331"/>
      <c r="BI18" s="1331"/>
      <c r="BJ18" s="1331"/>
      <c r="BK18" s="1331"/>
      <c r="BL18" s="1331"/>
      <c r="BM18" s="1331"/>
      <c r="BN18" s="1331"/>
      <c r="BO18" s="1331"/>
      <c r="BP18" s="1331"/>
      <c r="BQ18" s="1331"/>
      <c r="BR18" s="1331"/>
      <c r="BS18" s="1331"/>
      <c r="BT18" s="1331"/>
      <c r="BU18" s="1331"/>
      <c r="BV18" s="1331"/>
      <c r="BW18" s="1331"/>
      <c r="BX18" s="1331"/>
      <c r="BY18" s="1331"/>
      <c r="BZ18" s="1331"/>
      <c r="CA18" s="1331"/>
      <c r="CB18" s="1331"/>
      <c r="CC18" s="1331"/>
      <c r="CD18" s="1331"/>
      <c r="CE18" s="1331"/>
      <c r="CF18" s="1331"/>
      <c r="CG18" s="1331"/>
      <c r="CH18" s="1331"/>
      <c r="CI18" s="1331"/>
      <c r="CJ18" s="1331"/>
      <c r="CK18" s="1331"/>
      <c r="CL18" s="1331"/>
      <c r="CM18" s="1331"/>
      <c r="CN18" s="1331"/>
      <c r="CO18" s="1331"/>
      <c r="CP18" s="1331"/>
      <c r="CQ18" s="1331"/>
      <c r="CR18" s="1331"/>
      <c r="CS18" s="1331"/>
      <c r="CT18" s="1331"/>
      <c r="CU18" s="1331"/>
      <c r="CV18" s="1331"/>
      <c r="CW18" s="1331"/>
      <c r="CX18" s="1331"/>
      <c r="CY18" s="1331"/>
      <c r="CZ18" s="1331"/>
      <c r="DA18" s="1331"/>
      <c r="DB18" s="1331"/>
      <c r="DC18" s="1331"/>
      <c r="DD18" s="1331"/>
      <c r="DE18" s="1331"/>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1274"/>
      <c r="DE19" s="1274"/>
    </row>
    <row r="20" spans="1:351" ht="13.5" x14ac:dyDescent="0.15">
      <c r="DD20" s="1274"/>
      <c r="DE20" s="1274"/>
    </row>
    <row r="21" spans="1:351" ht="17.25" x14ac:dyDescent="0.15">
      <c r="B21" s="1330"/>
      <c r="C21" s="1326"/>
      <c r="D21" s="1326"/>
      <c r="E21" s="1326"/>
      <c r="F21" s="1326"/>
      <c r="G21" s="1326"/>
      <c r="H21" s="1326"/>
      <c r="I21" s="1326"/>
      <c r="J21" s="1326"/>
      <c r="K21" s="1326"/>
      <c r="L21" s="1326"/>
      <c r="M21" s="1326"/>
      <c r="N21" s="1329"/>
      <c r="O21" s="1326"/>
      <c r="P21" s="1326"/>
      <c r="Q21" s="1326"/>
      <c r="R21" s="1326"/>
      <c r="S21" s="1326"/>
      <c r="T21" s="1326"/>
      <c r="U21" s="1326"/>
      <c r="V21" s="1326"/>
      <c r="W21" s="1326"/>
      <c r="X21" s="1326"/>
      <c r="Y21" s="1326"/>
      <c r="Z21" s="1326"/>
      <c r="AA21" s="1326"/>
      <c r="AB21" s="1326"/>
      <c r="AC21" s="1326"/>
      <c r="AD21" s="1326"/>
      <c r="AE21" s="1326"/>
      <c r="AF21" s="1326"/>
      <c r="AG21" s="1326"/>
      <c r="AH21" s="1326"/>
      <c r="AI21" s="1326"/>
      <c r="AJ21" s="1326"/>
      <c r="AK21" s="1326"/>
      <c r="AL21" s="1326"/>
      <c r="AM21" s="1326"/>
      <c r="AN21" s="1326"/>
      <c r="AO21" s="1326"/>
      <c r="AP21" s="1326"/>
      <c r="AQ21" s="1326"/>
      <c r="AR21" s="1326"/>
      <c r="AS21" s="1326"/>
      <c r="AT21" s="1329"/>
      <c r="AU21" s="1326"/>
      <c r="AV21" s="1326"/>
      <c r="AW21" s="1326"/>
      <c r="AX21" s="1326"/>
      <c r="AY21" s="1326"/>
      <c r="AZ21" s="1326"/>
      <c r="BA21" s="1326"/>
      <c r="BB21" s="1326"/>
      <c r="BC21" s="1326"/>
      <c r="BD21" s="1326"/>
      <c r="BE21" s="1326"/>
      <c r="BF21" s="1329"/>
      <c r="BG21" s="1326"/>
      <c r="BH21" s="1326"/>
      <c r="BI21" s="1326"/>
      <c r="BJ21" s="1326"/>
      <c r="BK21" s="1326"/>
      <c r="BL21" s="1326"/>
      <c r="BM21" s="1326"/>
      <c r="BN21" s="1326"/>
      <c r="BO21" s="1326"/>
      <c r="BP21" s="1326"/>
      <c r="BQ21" s="1326"/>
      <c r="BR21" s="1329"/>
      <c r="BS21" s="1326"/>
      <c r="BT21" s="1326"/>
      <c r="BU21" s="1326"/>
      <c r="BV21" s="1326"/>
      <c r="BW21" s="1326"/>
      <c r="BX21" s="1326"/>
      <c r="BY21" s="1326"/>
      <c r="BZ21" s="1326"/>
      <c r="CA21" s="1326"/>
      <c r="CB21" s="1326"/>
      <c r="CC21" s="1326"/>
      <c r="CD21" s="1329"/>
      <c r="CE21" s="1326"/>
      <c r="CF21" s="1326"/>
      <c r="CG21" s="1326"/>
      <c r="CH21" s="1326"/>
      <c r="CI21" s="1326"/>
      <c r="CJ21" s="1326"/>
      <c r="CK21" s="1326"/>
      <c r="CL21" s="1326"/>
      <c r="CM21" s="1326"/>
      <c r="CN21" s="1326"/>
      <c r="CO21" s="1326"/>
      <c r="CP21" s="1329"/>
      <c r="CQ21" s="1326"/>
      <c r="CR21" s="1326"/>
      <c r="CS21" s="1326"/>
      <c r="CT21" s="1326"/>
      <c r="CU21" s="1326"/>
      <c r="CV21" s="1326"/>
      <c r="CW21" s="1326"/>
      <c r="CX21" s="1326"/>
      <c r="CY21" s="1326"/>
      <c r="CZ21" s="1326"/>
      <c r="DA21" s="1326"/>
      <c r="DB21" s="1329"/>
      <c r="DC21" s="1326"/>
      <c r="DD21" s="1325"/>
      <c r="DE21" s="1274"/>
      <c r="MM21" s="1328"/>
    </row>
    <row r="22" spans="1:351" ht="17.25" x14ac:dyDescent="0.15">
      <c r="B22" s="1275"/>
      <c r="MM22" s="1328"/>
    </row>
    <row r="23" spans="1:351" ht="13.5" x14ac:dyDescent="0.15">
      <c r="B23" s="1275"/>
    </row>
    <row r="24" spans="1:351" ht="13.5" x14ac:dyDescent="0.15">
      <c r="B24" s="1275"/>
    </row>
    <row r="25" spans="1:351" ht="13.5" x14ac:dyDescent="0.15">
      <c r="B25" s="1275"/>
    </row>
    <row r="26" spans="1:351" ht="13.5" x14ac:dyDescent="0.15">
      <c r="B26" s="1275"/>
    </row>
    <row r="27" spans="1:351" ht="13.5" x14ac:dyDescent="0.15">
      <c r="B27" s="1275"/>
    </row>
    <row r="28" spans="1:351" ht="13.5" x14ac:dyDescent="0.15">
      <c r="B28" s="1275"/>
    </row>
    <row r="29" spans="1:351" ht="13.5" x14ac:dyDescent="0.15">
      <c r="B29" s="1275"/>
    </row>
    <row r="30" spans="1:351" ht="13.5" x14ac:dyDescent="0.15">
      <c r="B30" s="1275"/>
    </row>
    <row r="31" spans="1:351" ht="13.5" x14ac:dyDescent="0.15">
      <c r="B31" s="1275"/>
    </row>
    <row r="32" spans="1:351" ht="13.5" x14ac:dyDescent="0.15">
      <c r="B32" s="1275"/>
    </row>
    <row r="33" spans="2:109" ht="13.5" x14ac:dyDescent="0.15">
      <c r="B33" s="1275"/>
    </row>
    <row r="34" spans="2:109" ht="13.5" x14ac:dyDescent="0.15">
      <c r="B34" s="1275"/>
    </row>
    <row r="35" spans="2:109" ht="13.5" x14ac:dyDescent="0.15">
      <c r="B35" s="1275"/>
    </row>
    <row r="36" spans="2:109" ht="13.5" x14ac:dyDescent="0.15">
      <c r="B36" s="1275"/>
    </row>
    <row r="37" spans="2:109" ht="13.5" x14ac:dyDescent="0.15">
      <c r="B37" s="1275"/>
    </row>
    <row r="38" spans="2:109" ht="13.5" x14ac:dyDescent="0.15">
      <c r="B38" s="1275"/>
    </row>
    <row r="39" spans="2:109" ht="13.5" x14ac:dyDescent="0.15">
      <c r="B39" s="1280"/>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78"/>
    </row>
    <row r="40" spans="2:109" ht="13.5" x14ac:dyDescent="0.15">
      <c r="B40" s="1316"/>
      <c r="DD40" s="1316"/>
      <c r="DE40" s="1274"/>
    </row>
    <row r="41" spans="2:109" ht="17.25" x14ac:dyDescent="0.15">
      <c r="B41" s="1327" t="s">
        <v>608</v>
      </c>
      <c r="C41" s="1326"/>
      <c r="D41" s="1326"/>
      <c r="E41" s="1326"/>
      <c r="F41" s="1326"/>
      <c r="G41" s="1326"/>
      <c r="H41" s="1326"/>
      <c r="I41" s="1326"/>
      <c r="J41" s="1326"/>
      <c r="K41" s="1326"/>
      <c r="L41" s="1326"/>
      <c r="M41" s="1326"/>
      <c r="N41" s="1326"/>
      <c r="O41" s="1326"/>
      <c r="P41" s="1326"/>
      <c r="Q41" s="1326"/>
      <c r="R41" s="1326"/>
      <c r="S41" s="1326"/>
      <c r="T41" s="1326"/>
      <c r="U41" s="1326"/>
      <c r="V41" s="1326"/>
      <c r="W41" s="1326"/>
      <c r="X41" s="1326"/>
      <c r="Y41" s="1326"/>
      <c r="Z41" s="1326"/>
      <c r="AA41" s="1326"/>
      <c r="AB41" s="1326"/>
      <c r="AC41" s="1326"/>
      <c r="AD41" s="1326"/>
      <c r="AE41" s="1326"/>
      <c r="AF41" s="1326"/>
      <c r="AG41" s="1326"/>
      <c r="AH41" s="1326"/>
      <c r="AI41" s="1326"/>
      <c r="AJ41" s="1326"/>
      <c r="AK41" s="1326"/>
      <c r="AL41" s="1326"/>
      <c r="AM41" s="1326"/>
      <c r="AN41" s="1326"/>
      <c r="AO41" s="1326"/>
      <c r="AP41" s="1326"/>
      <c r="AQ41" s="1326"/>
      <c r="AR41" s="1326"/>
      <c r="AS41" s="1326"/>
      <c r="AT41" s="1326"/>
      <c r="AU41" s="1326"/>
      <c r="AV41" s="1326"/>
      <c r="AW41" s="1326"/>
      <c r="AX41" s="1326"/>
      <c r="AY41" s="1326"/>
      <c r="AZ41" s="1326"/>
      <c r="BA41" s="1326"/>
      <c r="BB41" s="1326"/>
      <c r="BC41" s="1326"/>
      <c r="BD41" s="1326"/>
      <c r="BE41" s="1326"/>
      <c r="BF41" s="1326"/>
      <c r="BG41" s="1326"/>
      <c r="BH41" s="1326"/>
      <c r="BI41" s="1326"/>
      <c r="BJ41" s="1326"/>
      <c r="BK41" s="1326"/>
      <c r="BL41" s="1326"/>
      <c r="BM41" s="1326"/>
      <c r="BN41" s="1326"/>
      <c r="BO41" s="1326"/>
      <c r="BP41" s="1326"/>
      <c r="BQ41" s="1326"/>
      <c r="BR41" s="1326"/>
      <c r="BS41" s="1326"/>
      <c r="BT41" s="1326"/>
      <c r="BU41" s="1326"/>
      <c r="BV41" s="1326"/>
      <c r="BW41" s="1326"/>
      <c r="BX41" s="1326"/>
      <c r="BY41" s="1326"/>
      <c r="BZ41" s="1326"/>
      <c r="CA41" s="1326"/>
      <c r="CB41" s="1326"/>
      <c r="CC41" s="1326"/>
      <c r="CD41" s="1326"/>
      <c r="CE41" s="1326"/>
      <c r="CF41" s="1326"/>
      <c r="CG41" s="1326"/>
      <c r="CH41" s="1326"/>
      <c r="CI41" s="1326"/>
      <c r="CJ41" s="1326"/>
      <c r="CK41" s="1326"/>
      <c r="CL41" s="1326"/>
      <c r="CM41" s="1326"/>
      <c r="CN41" s="1326"/>
      <c r="CO41" s="1326"/>
      <c r="CP41" s="1326"/>
      <c r="CQ41" s="1326"/>
      <c r="CR41" s="1326"/>
      <c r="CS41" s="1326"/>
      <c r="CT41" s="1326"/>
      <c r="CU41" s="1326"/>
      <c r="CV41" s="1326"/>
      <c r="CW41" s="1326"/>
      <c r="CX41" s="1326"/>
      <c r="CY41" s="1326"/>
      <c r="CZ41" s="1326"/>
      <c r="DA41" s="1326"/>
      <c r="DB41" s="1326"/>
      <c r="DC41" s="1326"/>
      <c r="DD41" s="1325"/>
    </row>
    <row r="42" spans="2:109" ht="13.5" x14ac:dyDescent="0.15">
      <c r="B42" s="1275"/>
      <c r="G42" s="1312"/>
      <c r="I42" s="1311"/>
      <c r="J42" s="1311"/>
      <c r="K42" s="1311"/>
      <c r="AM42" s="1312"/>
      <c r="AN42" s="1312" t="s">
        <v>604</v>
      </c>
      <c r="AP42" s="1311"/>
      <c r="AQ42" s="1311"/>
      <c r="AR42" s="1311"/>
      <c r="AY42" s="1312"/>
      <c r="BA42" s="1311"/>
      <c r="BB42" s="1311"/>
      <c r="BC42" s="1311"/>
      <c r="BK42" s="1312"/>
      <c r="BM42" s="1311"/>
      <c r="BN42" s="1311"/>
      <c r="BO42" s="1311"/>
      <c r="BW42" s="1312"/>
      <c r="BY42" s="1311"/>
      <c r="BZ42" s="1311"/>
      <c r="CA42" s="1311"/>
      <c r="CI42" s="1312"/>
      <c r="CK42" s="1311"/>
      <c r="CL42" s="1311"/>
      <c r="CM42" s="1311"/>
      <c r="CU42" s="1312"/>
      <c r="CW42" s="1311"/>
      <c r="CX42" s="1311"/>
      <c r="CY42" s="1311"/>
    </row>
    <row r="43" spans="2:109" ht="13.5" customHeight="1" x14ac:dyDescent="0.15">
      <c r="B43" s="1275"/>
      <c r="AN43" s="1310" t="s">
        <v>607</v>
      </c>
      <c r="AO43" s="1309"/>
      <c r="AP43" s="1309"/>
      <c r="AQ43" s="1309"/>
      <c r="AR43" s="1309"/>
      <c r="AS43" s="1309"/>
      <c r="AT43" s="1309"/>
      <c r="AU43" s="1309"/>
      <c r="AV43" s="1309"/>
      <c r="AW43" s="1309"/>
      <c r="AX43" s="1309"/>
      <c r="AY43" s="1309"/>
      <c r="AZ43" s="1309"/>
      <c r="BA43" s="1309"/>
      <c r="BB43" s="1309"/>
      <c r="BC43" s="1309"/>
      <c r="BD43" s="1309"/>
      <c r="BE43" s="1309"/>
      <c r="BF43" s="1309"/>
      <c r="BG43" s="1309"/>
      <c r="BH43" s="1309"/>
      <c r="BI43" s="1309"/>
      <c r="BJ43" s="1309"/>
      <c r="BK43" s="1309"/>
      <c r="BL43" s="1309"/>
      <c r="BM43" s="1309"/>
      <c r="BN43" s="1309"/>
      <c r="BO43" s="1309"/>
      <c r="BP43" s="1309"/>
      <c r="BQ43" s="1309"/>
      <c r="BR43" s="1309"/>
      <c r="BS43" s="1309"/>
      <c r="BT43" s="1309"/>
      <c r="BU43" s="1309"/>
      <c r="BV43" s="1309"/>
      <c r="BW43" s="1309"/>
      <c r="BX43" s="1309"/>
      <c r="BY43" s="1309"/>
      <c r="BZ43" s="1309"/>
      <c r="CA43" s="1309"/>
      <c r="CB43" s="1309"/>
      <c r="CC43" s="1309"/>
      <c r="CD43" s="1309"/>
      <c r="CE43" s="1309"/>
      <c r="CF43" s="1309"/>
      <c r="CG43" s="1309"/>
      <c r="CH43" s="1309"/>
      <c r="CI43" s="1309"/>
      <c r="CJ43" s="1309"/>
      <c r="CK43" s="1309"/>
      <c r="CL43" s="1309"/>
      <c r="CM43" s="1309"/>
      <c r="CN43" s="1309"/>
      <c r="CO43" s="1309"/>
      <c r="CP43" s="1309"/>
      <c r="CQ43" s="1309"/>
      <c r="CR43" s="1309"/>
      <c r="CS43" s="1309"/>
      <c r="CT43" s="1309"/>
      <c r="CU43" s="1309"/>
      <c r="CV43" s="1309"/>
      <c r="CW43" s="1309"/>
      <c r="CX43" s="1309"/>
      <c r="CY43" s="1309"/>
      <c r="CZ43" s="1309"/>
      <c r="DA43" s="1309"/>
      <c r="DB43" s="1309"/>
      <c r="DC43" s="1308"/>
    </row>
    <row r="44" spans="2:109" ht="13.5" x14ac:dyDescent="0.15">
      <c r="B44" s="1275"/>
      <c r="AN44" s="1307"/>
      <c r="AO44" s="1306"/>
      <c r="AP44" s="1306"/>
      <c r="AQ44" s="1306"/>
      <c r="AR44" s="1306"/>
      <c r="AS44" s="1306"/>
      <c r="AT44" s="1306"/>
      <c r="AU44" s="1306"/>
      <c r="AV44" s="1306"/>
      <c r="AW44" s="1306"/>
      <c r="AX44" s="1306"/>
      <c r="AY44" s="1306"/>
      <c r="AZ44" s="1306"/>
      <c r="BA44" s="1306"/>
      <c r="BB44" s="1306"/>
      <c r="BC44" s="1306"/>
      <c r="BD44" s="1306"/>
      <c r="BE44" s="1306"/>
      <c r="BF44" s="1306"/>
      <c r="BG44" s="1306"/>
      <c r="BH44" s="1306"/>
      <c r="BI44" s="1306"/>
      <c r="BJ44" s="1306"/>
      <c r="BK44" s="1306"/>
      <c r="BL44" s="1306"/>
      <c r="BM44" s="1306"/>
      <c r="BN44" s="1306"/>
      <c r="BO44" s="1306"/>
      <c r="BP44" s="1306"/>
      <c r="BQ44" s="1306"/>
      <c r="BR44" s="1306"/>
      <c r="BS44" s="1306"/>
      <c r="BT44" s="1306"/>
      <c r="BU44" s="1306"/>
      <c r="BV44" s="1306"/>
      <c r="BW44" s="1306"/>
      <c r="BX44" s="1306"/>
      <c r="BY44" s="1306"/>
      <c r="BZ44" s="1306"/>
      <c r="CA44" s="1306"/>
      <c r="CB44" s="1306"/>
      <c r="CC44" s="1306"/>
      <c r="CD44" s="1306"/>
      <c r="CE44" s="1306"/>
      <c r="CF44" s="1306"/>
      <c r="CG44" s="1306"/>
      <c r="CH44" s="1306"/>
      <c r="CI44" s="1306"/>
      <c r="CJ44" s="1306"/>
      <c r="CK44" s="1306"/>
      <c r="CL44" s="1306"/>
      <c r="CM44" s="1306"/>
      <c r="CN44" s="1306"/>
      <c r="CO44" s="1306"/>
      <c r="CP44" s="1306"/>
      <c r="CQ44" s="1306"/>
      <c r="CR44" s="1306"/>
      <c r="CS44" s="1306"/>
      <c r="CT44" s="1306"/>
      <c r="CU44" s="1306"/>
      <c r="CV44" s="1306"/>
      <c r="CW44" s="1306"/>
      <c r="CX44" s="1306"/>
      <c r="CY44" s="1306"/>
      <c r="CZ44" s="1306"/>
      <c r="DA44" s="1306"/>
      <c r="DB44" s="1306"/>
      <c r="DC44" s="1305"/>
    </row>
    <row r="45" spans="2:109" ht="13.5" x14ac:dyDescent="0.15">
      <c r="B45" s="1275"/>
      <c r="AN45" s="1307"/>
      <c r="AO45" s="1306"/>
      <c r="AP45" s="1306"/>
      <c r="AQ45" s="1306"/>
      <c r="AR45" s="1306"/>
      <c r="AS45" s="1306"/>
      <c r="AT45" s="1306"/>
      <c r="AU45" s="1306"/>
      <c r="AV45" s="1306"/>
      <c r="AW45" s="1306"/>
      <c r="AX45" s="1306"/>
      <c r="AY45" s="1306"/>
      <c r="AZ45" s="1306"/>
      <c r="BA45" s="1306"/>
      <c r="BB45" s="1306"/>
      <c r="BC45" s="1306"/>
      <c r="BD45" s="1306"/>
      <c r="BE45" s="1306"/>
      <c r="BF45" s="1306"/>
      <c r="BG45" s="1306"/>
      <c r="BH45" s="1306"/>
      <c r="BI45" s="1306"/>
      <c r="BJ45" s="1306"/>
      <c r="BK45" s="1306"/>
      <c r="BL45" s="1306"/>
      <c r="BM45" s="1306"/>
      <c r="BN45" s="1306"/>
      <c r="BO45" s="1306"/>
      <c r="BP45" s="1306"/>
      <c r="BQ45" s="1306"/>
      <c r="BR45" s="1306"/>
      <c r="BS45" s="1306"/>
      <c r="BT45" s="1306"/>
      <c r="BU45" s="1306"/>
      <c r="BV45" s="1306"/>
      <c r="BW45" s="1306"/>
      <c r="BX45" s="1306"/>
      <c r="BY45" s="1306"/>
      <c r="BZ45" s="1306"/>
      <c r="CA45" s="1306"/>
      <c r="CB45" s="1306"/>
      <c r="CC45" s="1306"/>
      <c r="CD45" s="1306"/>
      <c r="CE45" s="1306"/>
      <c r="CF45" s="1306"/>
      <c r="CG45" s="1306"/>
      <c r="CH45" s="1306"/>
      <c r="CI45" s="1306"/>
      <c r="CJ45" s="1306"/>
      <c r="CK45" s="1306"/>
      <c r="CL45" s="1306"/>
      <c r="CM45" s="1306"/>
      <c r="CN45" s="1306"/>
      <c r="CO45" s="1306"/>
      <c r="CP45" s="1306"/>
      <c r="CQ45" s="1306"/>
      <c r="CR45" s="1306"/>
      <c r="CS45" s="1306"/>
      <c r="CT45" s="1306"/>
      <c r="CU45" s="1306"/>
      <c r="CV45" s="1306"/>
      <c r="CW45" s="1306"/>
      <c r="CX45" s="1306"/>
      <c r="CY45" s="1306"/>
      <c r="CZ45" s="1306"/>
      <c r="DA45" s="1306"/>
      <c r="DB45" s="1306"/>
      <c r="DC45" s="1305"/>
    </row>
    <row r="46" spans="2:109" ht="13.5" x14ac:dyDescent="0.15">
      <c r="B46" s="1275"/>
      <c r="AN46" s="1307"/>
      <c r="AO46" s="1306"/>
      <c r="AP46" s="1306"/>
      <c r="AQ46" s="1306"/>
      <c r="AR46" s="1306"/>
      <c r="AS46" s="1306"/>
      <c r="AT46" s="1306"/>
      <c r="AU46" s="1306"/>
      <c r="AV46" s="1306"/>
      <c r="AW46" s="1306"/>
      <c r="AX46" s="1306"/>
      <c r="AY46" s="1306"/>
      <c r="AZ46" s="1306"/>
      <c r="BA46" s="1306"/>
      <c r="BB46" s="1306"/>
      <c r="BC46" s="1306"/>
      <c r="BD46" s="1306"/>
      <c r="BE46" s="1306"/>
      <c r="BF46" s="1306"/>
      <c r="BG46" s="1306"/>
      <c r="BH46" s="1306"/>
      <c r="BI46" s="1306"/>
      <c r="BJ46" s="1306"/>
      <c r="BK46" s="1306"/>
      <c r="BL46" s="1306"/>
      <c r="BM46" s="1306"/>
      <c r="BN46" s="1306"/>
      <c r="BO46" s="1306"/>
      <c r="BP46" s="1306"/>
      <c r="BQ46" s="1306"/>
      <c r="BR46" s="1306"/>
      <c r="BS46" s="1306"/>
      <c r="BT46" s="1306"/>
      <c r="BU46" s="1306"/>
      <c r="BV46" s="1306"/>
      <c r="BW46" s="1306"/>
      <c r="BX46" s="1306"/>
      <c r="BY46" s="1306"/>
      <c r="BZ46" s="1306"/>
      <c r="CA46" s="1306"/>
      <c r="CB46" s="1306"/>
      <c r="CC46" s="1306"/>
      <c r="CD46" s="1306"/>
      <c r="CE46" s="1306"/>
      <c r="CF46" s="1306"/>
      <c r="CG46" s="1306"/>
      <c r="CH46" s="1306"/>
      <c r="CI46" s="1306"/>
      <c r="CJ46" s="1306"/>
      <c r="CK46" s="1306"/>
      <c r="CL46" s="1306"/>
      <c r="CM46" s="1306"/>
      <c r="CN46" s="1306"/>
      <c r="CO46" s="1306"/>
      <c r="CP46" s="1306"/>
      <c r="CQ46" s="1306"/>
      <c r="CR46" s="1306"/>
      <c r="CS46" s="1306"/>
      <c r="CT46" s="1306"/>
      <c r="CU46" s="1306"/>
      <c r="CV46" s="1306"/>
      <c r="CW46" s="1306"/>
      <c r="CX46" s="1306"/>
      <c r="CY46" s="1306"/>
      <c r="CZ46" s="1306"/>
      <c r="DA46" s="1306"/>
      <c r="DB46" s="1306"/>
      <c r="DC46" s="1305"/>
    </row>
    <row r="47" spans="2:109" ht="13.5" x14ac:dyDescent="0.15">
      <c r="B47" s="1275"/>
      <c r="AN47" s="1304"/>
      <c r="AO47" s="1303"/>
      <c r="AP47" s="1303"/>
      <c r="AQ47" s="1303"/>
      <c r="AR47" s="1303"/>
      <c r="AS47" s="1303"/>
      <c r="AT47" s="1303"/>
      <c r="AU47" s="1303"/>
      <c r="AV47" s="1303"/>
      <c r="AW47" s="1303"/>
      <c r="AX47" s="1303"/>
      <c r="AY47" s="1303"/>
      <c r="AZ47" s="1303"/>
      <c r="BA47" s="1303"/>
      <c r="BB47" s="1303"/>
      <c r="BC47" s="1303"/>
      <c r="BD47" s="1303"/>
      <c r="BE47" s="1303"/>
      <c r="BF47" s="1303"/>
      <c r="BG47" s="1303"/>
      <c r="BH47" s="1303"/>
      <c r="BI47" s="1303"/>
      <c r="BJ47" s="1303"/>
      <c r="BK47" s="1303"/>
      <c r="BL47" s="1303"/>
      <c r="BM47" s="1303"/>
      <c r="BN47" s="1303"/>
      <c r="BO47" s="1303"/>
      <c r="BP47" s="1303"/>
      <c r="BQ47" s="1303"/>
      <c r="BR47" s="1303"/>
      <c r="BS47" s="1303"/>
      <c r="BT47" s="1303"/>
      <c r="BU47" s="1303"/>
      <c r="BV47" s="1303"/>
      <c r="BW47" s="1303"/>
      <c r="BX47" s="1303"/>
      <c r="BY47" s="1303"/>
      <c r="BZ47" s="1303"/>
      <c r="CA47" s="1303"/>
      <c r="CB47" s="1303"/>
      <c r="CC47" s="1303"/>
      <c r="CD47" s="1303"/>
      <c r="CE47" s="1303"/>
      <c r="CF47" s="1303"/>
      <c r="CG47" s="1303"/>
      <c r="CH47" s="1303"/>
      <c r="CI47" s="1303"/>
      <c r="CJ47" s="1303"/>
      <c r="CK47" s="1303"/>
      <c r="CL47" s="1303"/>
      <c r="CM47" s="1303"/>
      <c r="CN47" s="1303"/>
      <c r="CO47" s="1303"/>
      <c r="CP47" s="1303"/>
      <c r="CQ47" s="1303"/>
      <c r="CR47" s="1303"/>
      <c r="CS47" s="1303"/>
      <c r="CT47" s="1303"/>
      <c r="CU47" s="1303"/>
      <c r="CV47" s="1303"/>
      <c r="CW47" s="1303"/>
      <c r="CX47" s="1303"/>
      <c r="CY47" s="1303"/>
      <c r="CZ47" s="1303"/>
      <c r="DA47" s="1303"/>
      <c r="DB47" s="1303"/>
      <c r="DC47" s="1302"/>
    </row>
    <row r="48" spans="2:109" ht="13.5" x14ac:dyDescent="0.15">
      <c r="B48" s="1275"/>
      <c r="H48" s="1289"/>
      <c r="I48" s="1289"/>
      <c r="J48" s="1289"/>
      <c r="AN48" s="1289"/>
      <c r="AO48" s="1289"/>
      <c r="AP48" s="1289"/>
      <c r="AZ48" s="1289"/>
      <c r="BA48" s="1289"/>
      <c r="BB48" s="1289"/>
      <c r="BL48" s="1289"/>
      <c r="BM48" s="1289"/>
      <c r="BN48" s="1289"/>
      <c r="BX48" s="1289"/>
      <c r="BY48" s="1289"/>
      <c r="BZ48" s="1289"/>
      <c r="CJ48" s="1289"/>
      <c r="CK48" s="1289"/>
      <c r="CL48" s="1289"/>
      <c r="CV48" s="1289"/>
      <c r="CW48" s="1289"/>
      <c r="CX48" s="1289"/>
    </row>
    <row r="49" spans="1:109" ht="13.5" x14ac:dyDescent="0.15">
      <c r="B49" s="1275"/>
      <c r="AN49" s="1274" t="s">
        <v>602</v>
      </c>
    </row>
    <row r="50" spans="1:109" ht="13.5" x14ac:dyDescent="0.15">
      <c r="B50" s="1275"/>
      <c r="G50" s="1287"/>
      <c r="H50" s="1287"/>
      <c r="I50" s="1287"/>
      <c r="J50" s="1287"/>
      <c r="K50" s="1296"/>
      <c r="L50" s="1296"/>
      <c r="M50" s="1295"/>
      <c r="N50" s="1295"/>
      <c r="AN50" s="1294"/>
      <c r="AO50" s="1293"/>
      <c r="AP50" s="1293"/>
      <c r="AQ50" s="1293"/>
      <c r="AR50" s="1293"/>
      <c r="AS50" s="1293"/>
      <c r="AT50" s="1293"/>
      <c r="AU50" s="1293"/>
      <c r="AV50" s="1293"/>
      <c r="AW50" s="1293"/>
      <c r="AX50" s="1293"/>
      <c r="AY50" s="1293"/>
      <c r="AZ50" s="1293"/>
      <c r="BA50" s="1293"/>
      <c r="BB50" s="1293"/>
      <c r="BC50" s="1293"/>
      <c r="BD50" s="1293"/>
      <c r="BE50" s="1293"/>
      <c r="BF50" s="1293"/>
      <c r="BG50" s="1293"/>
      <c r="BH50" s="1293"/>
      <c r="BI50" s="1293"/>
      <c r="BJ50" s="1293"/>
      <c r="BK50" s="1293"/>
      <c r="BL50" s="1293"/>
      <c r="BM50" s="1293"/>
      <c r="BN50" s="1293"/>
      <c r="BO50" s="1292"/>
      <c r="BP50" s="1284" t="s">
        <v>564</v>
      </c>
      <c r="BQ50" s="1284"/>
      <c r="BR50" s="1284"/>
      <c r="BS50" s="1284"/>
      <c r="BT50" s="1284"/>
      <c r="BU50" s="1284"/>
      <c r="BV50" s="1284"/>
      <c r="BW50" s="1284"/>
      <c r="BX50" s="1284" t="s">
        <v>565</v>
      </c>
      <c r="BY50" s="1284"/>
      <c r="BZ50" s="1284"/>
      <c r="CA50" s="1284"/>
      <c r="CB50" s="1284"/>
      <c r="CC50" s="1284"/>
      <c r="CD50" s="1284"/>
      <c r="CE50" s="1284"/>
      <c r="CF50" s="1284" t="s">
        <v>566</v>
      </c>
      <c r="CG50" s="1284"/>
      <c r="CH50" s="1284"/>
      <c r="CI50" s="1284"/>
      <c r="CJ50" s="1284"/>
      <c r="CK50" s="1284"/>
      <c r="CL50" s="1284"/>
      <c r="CM50" s="1284"/>
      <c r="CN50" s="1284" t="s">
        <v>567</v>
      </c>
      <c r="CO50" s="1284"/>
      <c r="CP50" s="1284"/>
      <c r="CQ50" s="1284"/>
      <c r="CR50" s="1284"/>
      <c r="CS50" s="1284"/>
      <c r="CT50" s="1284"/>
      <c r="CU50" s="1284"/>
      <c r="CV50" s="1284" t="s">
        <v>568</v>
      </c>
      <c r="CW50" s="1284"/>
      <c r="CX50" s="1284"/>
      <c r="CY50" s="1284"/>
      <c r="CZ50" s="1284"/>
      <c r="DA50" s="1284"/>
      <c r="DB50" s="1284"/>
      <c r="DC50" s="1284"/>
    </row>
    <row r="51" spans="1:109" ht="13.5" customHeight="1" x14ac:dyDescent="0.15">
      <c r="B51" s="1275"/>
      <c r="G51" s="1291"/>
      <c r="H51" s="1291"/>
      <c r="I51" s="1324"/>
      <c r="J51" s="1324"/>
      <c r="K51" s="1290"/>
      <c r="L51" s="1290"/>
      <c r="M51" s="1290"/>
      <c r="N51" s="1290"/>
      <c r="AM51" s="1289"/>
      <c r="AN51" s="1283" t="s">
        <v>601</v>
      </c>
      <c r="AO51" s="1283"/>
      <c r="AP51" s="1283"/>
      <c r="AQ51" s="1283"/>
      <c r="AR51" s="1283"/>
      <c r="AS51" s="1283"/>
      <c r="AT51" s="1283"/>
      <c r="AU51" s="1283"/>
      <c r="AV51" s="1283"/>
      <c r="AW51" s="1283"/>
      <c r="AX51" s="1283"/>
      <c r="AY51" s="1283"/>
      <c r="AZ51" s="1283"/>
      <c r="BA51" s="1283"/>
      <c r="BB51" s="1283" t="s">
        <v>599</v>
      </c>
      <c r="BC51" s="1283"/>
      <c r="BD51" s="1283"/>
      <c r="BE51" s="1283"/>
      <c r="BF51" s="1283"/>
      <c r="BG51" s="1283"/>
      <c r="BH51" s="1283"/>
      <c r="BI51" s="1283"/>
      <c r="BJ51" s="1283"/>
      <c r="BK51" s="1283"/>
      <c r="BL51" s="1283"/>
      <c r="BM51" s="1283"/>
      <c r="BN51" s="1283"/>
      <c r="BO51" s="1283"/>
      <c r="BP51" s="1282">
        <v>107.2</v>
      </c>
      <c r="BQ51" s="1282"/>
      <c r="BR51" s="1282"/>
      <c r="BS51" s="1282"/>
      <c r="BT51" s="1282"/>
      <c r="BU51" s="1282"/>
      <c r="BV51" s="1282"/>
      <c r="BW51" s="1282"/>
      <c r="BX51" s="1282">
        <v>104.9</v>
      </c>
      <c r="BY51" s="1282"/>
      <c r="BZ51" s="1282"/>
      <c r="CA51" s="1282"/>
      <c r="CB51" s="1282"/>
      <c r="CC51" s="1282"/>
      <c r="CD51" s="1282"/>
      <c r="CE51" s="1282"/>
      <c r="CF51" s="1282">
        <v>108.5</v>
      </c>
      <c r="CG51" s="1282"/>
      <c r="CH51" s="1282"/>
      <c r="CI51" s="1282"/>
      <c r="CJ51" s="1282"/>
      <c r="CK51" s="1282"/>
      <c r="CL51" s="1282"/>
      <c r="CM51" s="1282"/>
      <c r="CN51" s="1282">
        <v>99.4</v>
      </c>
      <c r="CO51" s="1282"/>
      <c r="CP51" s="1282"/>
      <c r="CQ51" s="1282"/>
      <c r="CR51" s="1282"/>
      <c r="CS51" s="1282"/>
      <c r="CT51" s="1282"/>
      <c r="CU51" s="1282"/>
      <c r="CV51" s="1282">
        <v>85.2</v>
      </c>
      <c r="CW51" s="1282"/>
      <c r="CX51" s="1282"/>
      <c r="CY51" s="1282"/>
      <c r="CZ51" s="1282"/>
      <c r="DA51" s="1282"/>
      <c r="DB51" s="1282"/>
      <c r="DC51" s="1282"/>
    </row>
    <row r="52" spans="1:109" ht="13.5" x14ac:dyDescent="0.15">
      <c r="B52" s="1275"/>
      <c r="G52" s="1291"/>
      <c r="H52" s="1291"/>
      <c r="I52" s="1324"/>
      <c r="J52" s="1324"/>
      <c r="K52" s="1290"/>
      <c r="L52" s="1290"/>
      <c r="M52" s="1290"/>
      <c r="N52" s="1290"/>
      <c r="AM52" s="1289"/>
      <c r="AN52" s="1283"/>
      <c r="AO52" s="1283"/>
      <c r="AP52" s="1283"/>
      <c r="AQ52" s="1283"/>
      <c r="AR52" s="1283"/>
      <c r="AS52" s="1283"/>
      <c r="AT52" s="1283"/>
      <c r="AU52" s="1283"/>
      <c r="AV52" s="1283"/>
      <c r="AW52" s="1283"/>
      <c r="AX52" s="1283"/>
      <c r="AY52" s="1283"/>
      <c r="AZ52" s="1283"/>
      <c r="BA52" s="1283"/>
      <c r="BB52" s="1283"/>
      <c r="BC52" s="1283"/>
      <c r="BD52" s="1283"/>
      <c r="BE52" s="1283"/>
      <c r="BF52" s="1283"/>
      <c r="BG52" s="1283"/>
      <c r="BH52" s="1283"/>
      <c r="BI52" s="1283"/>
      <c r="BJ52" s="1283"/>
      <c r="BK52" s="1283"/>
      <c r="BL52" s="1283"/>
      <c r="BM52" s="1283"/>
      <c r="BN52" s="1283"/>
      <c r="BO52" s="1283"/>
      <c r="BP52" s="1282"/>
      <c r="BQ52" s="1282"/>
      <c r="BR52" s="1282"/>
      <c r="BS52" s="1282"/>
      <c r="BT52" s="1282"/>
      <c r="BU52" s="1282"/>
      <c r="BV52" s="1282"/>
      <c r="BW52" s="1282"/>
      <c r="BX52" s="1282"/>
      <c r="BY52" s="1282"/>
      <c r="BZ52" s="1282"/>
      <c r="CA52" s="1282"/>
      <c r="CB52" s="1282"/>
      <c r="CC52" s="1282"/>
      <c r="CD52" s="1282"/>
      <c r="CE52" s="1282"/>
      <c r="CF52" s="1282"/>
      <c r="CG52" s="1282"/>
      <c r="CH52" s="1282"/>
      <c r="CI52" s="1282"/>
      <c r="CJ52" s="1282"/>
      <c r="CK52" s="1282"/>
      <c r="CL52" s="1282"/>
      <c r="CM52" s="1282"/>
      <c r="CN52" s="1282"/>
      <c r="CO52" s="1282"/>
      <c r="CP52" s="1282"/>
      <c r="CQ52" s="1282"/>
      <c r="CR52" s="1282"/>
      <c r="CS52" s="1282"/>
      <c r="CT52" s="1282"/>
      <c r="CU52" s="1282"/>
      <c r="CV52" s="1282"/>
      <c r="CW52" s="1282"/>
      <c r="CX52" s="1282"/>
      <c r="CY52" s="1282"/>
      <c r="CZ52" s="1282"/>
      <c r="DA52" s="1282"/>
      <c r="DB52" s="1282"/>
      <c r="DC52" s="1282"/>
    </row>
    <row r="53" spans="1:109" ht="13.5" x14ac:dyDescent="0.15">
      <c r="A53" s="1311"/>
      <c r="B53" s="1275"/>
      <c r="G53" s="1291"/>
      <c r="H53" s="1291"/>
      <c r="I53" s="1287"/>
      <c r="J53" s="1287"/>
      <c r="K53" s="1290"/>
      <c r="L53" s="1290"/>
      <c r="M53" s="1290"/>
      <c r="N53" s="1290"/>
      <c r="AM53" s="1289"/>
      <c r="AN53" s="1283"/>
      <c r="AO53" s="1283"/>
      <c r="AP53" s="1283"/>
      <c r="AQ53" s="1283"/>
      <c r="AR53" s="1283"/>
      <c r="AS53" s="1283"/>
      <c r="AT53" s="1283"/>
      <c r="AU53" s="1283"/>
      <c r="AV53" s="1283"/>
      <c r="AW53" s="1283"/>
      <c r="AX53" s="1283"/>
      <c r="AY53" s="1283"/>
      <c r="AZ53" s="1283"/>
      <c r="BA53" s="1283"/>
      <c r="BB53" s="1283" t="s">
        <v>606</v>
      </c>
      <c r="BC53" s="1283"/>
      <c r="BD53" s="1283"/>
      <c r="BE53" s="1283"/>
      <c r="BF53" s="1283"/>
      <c r="BG53" s="1283"/>
      <c r="BH53" s="1283"/>
      <c r="BI53" s="1283"/>
      <c r="BJ53" s="1283"/>
      <c r="BK53" s="1283"/>
      <c r="BL53" s="1283"/>
      <c r="BM53" s="1283"/>
      <c r="BN53" s="1283"/>
      <c r="BO53" s="1283"/>
      <c r="BP53" s="1282">
        <v>67</v>
      </c>
      <c r="BQ53" s="1282"/>
      <c r="BR53" s="1282"/>
      <c r="BS53" s="1282"/>
      <c r="BT53" s="1282"/>
      <c r="BU53" s="1282"/>
      <c r="BV53" s="1282"/>
      <c r="BW53" s="1282"/>
      <c r="BX53" s="1282">
        <v>68.3</v>
      </c>
      <c r="BY53" s="1282"/>
      <c r="BZ53" s="1282"/>
      <c r="CA53" s="1282"/>
      <c r="CB53" s="1282"/>
      <c r="CC53" s="1282"/>
      <c r="CD53" s="1282"/>
      <c r="CE53" s="1282"/>
      <c r="CF53" s="1282">
        <v>65.8</v>
      </c>
      <c r="CG53" s="1282"/>
      <c r="CH53" s="1282"/>
      <c r="CI53" s="1282"/>
      <c r="CJ53" s="1282"/>
      <c r="CK53" s="1282"/>
      <c r="CL53" s="1282"/>
      <c r="CM53" s="1282"/>
      <c r="CN53" s="1282">
        <v>66.599999999999994</v>
      </c>
      <c r="CO53" s="1282"/>
      <c r="CP53" s="1282"/>
      <c r="CQ53" s="1282"/>
      <c r="CR53" s="1282"/>
      <c r="CS53" s="1282"/>
      <c r="CT53" s="1282"/>
      <c r="CU53" s="1282"/>
      <c r="CV53" s="1282">
        <v>67.900000000000006</v>
      </c>
      <c r="CW53" s="1282"/>
      <c r="CX53" s="1282"/>
      <c r="CY53" s="1282"/>
      <c r="CZ53" s="1282"/>
      <c r="DA53" s="1282"/>
      <c r="DB53" s="1282"/>
      <c r="DC53" s="1282"/>
    </row>
    <row r="54" spans="1:109" ht="13.5" x14ac:dyDescent="0.15">
      <c r="A54" s="1311"/>
      <c r="B54" s="1275"/>
      <c r="G54" s="1291"/>
      <c r="H54" s="1291"/>
      <c r="I54" s="1287"/>
      <c r="J54" s="1287"/>
      <c r="K54" s="1290"/>
      <c r="L54" s="1290"/>
      <c r="M54" s="1290"/>
      <c r="N54" s="1290"/>
      <c r="AM54" s="1289"/>
      <c r="AN54" s="1283"/>
      <c r="AO54" s="1283"/>
      <c r="AP54" s="1283"/>
      <c r="AQ54" s="1283"/>
      <c r="AR54" s="1283"/>
      <c r="AS54" s="1283"/>
      <c r="AT54" s="1283"/>
      <c r="AU54" s="1283"/>
      <c r="AV54" s="1283"/>
      <c r="AW54" s="1283"/>
      <c r="AX54" s="1283"/>
      <c r="AY54" s="1283"/>
      <c r="AZ54" s="1283"/>
      <c r="BA54" s="1283"/>
      <c r="BB54" s="1283"/>
      <c r="BC54" s="1283"/>
      <c r="BD54" s="1283"/>
      <c r="BE54" s="1283"/>
      <c r="BF54" s="1283"/>
      <c r="BG54" s="1283"/>
      <c r="BH54" s="1283"/>
      <c r="BI54" s="1283"/>
      <c r="BJ54" s="1283"/>
      <c r="BK54" s="1283"/>
      <c r="BL54" s="1283"/>
      <c r="BM54" s="1283"/>
      <c r="BN54" s="1283"/>
      <c r="BO54" s="1283"/>
      <c r="BP54" s="1282"/>
      <c r="BQ54" s="1282"/>
      <c r="BR54" s="1282"/>
      <c r="BS54" s="1282"/>
      <c r="BT54" s="1282"/>
      <c r="BU54" s="1282"/>
      <c r="BV54" s="1282"/>
      <c r="BW54" s="1282"/>
      <c r="BX54" s="1282"/>
      <c r="BY54" s="1282"/>
      <c r="BZ54" s="1282"/>
      <c r="CA54" s="1282"/>
      <c r="CB54" s="1282"/>
      <c r="CC54" s="1282"/>
      <c r="CD54" s="1282"/>
      <c r="CE54" s="1282"/>
      <c r="CF54" s="1282"/>
      <c r="CG54" s="1282"/>
      <c r="CH54" s="1282"/>
      <c r="CI54" s="1282"/>
      <c r="CJ54" s="1282"/>
      <c r="CK54" s="1282"/>
      <c r="CL54" s="1282"/>
      <c r="CM54" s="1282"/>
      <c r="CN54" s="1282"/>
      <c r="CO54" s="1282"/>
      <c r="CP54" s="1282"/>
      <c r="CQ54" s="1282"/>
      <c r="CR54" s="1282"/>
      <c r="CS54" s="1282"/>
      <c r="CT54" s="1282"/>
      <c r="CU54" s="1282"/>
      <c r="CV54" s="1282"/>
      <c r="CW54" s="1282"/>
      <c r="CX54" s="1282"/>
      <c r="CY54" s="1282"/>
      <c r="CZ54" s="1282"/>
      <c r="DA54" s="1282"/>
      <c r="DB54" s="1282"/>
      <c r="DC54" s="1282"/>
    </row>
    <row r="55" spans="1:109" ht="13.5" x14ac:dyDescent="0.15">
      <c r="A55" s="1311"/>
      <c r="B55" s="1275"/>
      <c r="G55" s="1287"/>
      <c r="H55" s="1287"/>
      <c r="I55" s="1287"/>
      <c r="J55" s="1287"/>
      <c r="K55" s="1290"/>
      <c r="L55" s="1290"/>
      <c r="M55" s="1290"/>
      <c r="N55" s="1290"/>
      <c r="AN55" s="1284" t="s">
        <v>600</v>
      </c>
      <c r="AO55" s="1284"/>
      <c r="AP55" s="1284"/>
      <c r="AQ55" s="1284"/>
      <c r="AR55" s="1284"/>
      <c r="AS55" s="1284"/>
      <c r="AT55" s="1284"/>
      <c r="AU55" s="1284"/>
      <c r="AV55" s="1284"/>
      <c r="AW55" s="1284"/>
      <c r="AX55" s="1284"/>
      <c r="AY55" s="1284"/>
      <c r="AZ55" s="1284"/>
      <c r="BA55" s="1284"/>
      <c r="BB55" s="1283" t="s">
        <v>599</v>
      </c>
      <c r="BC55" s="1283"/>
      <c r="BD55" s="1283"/>
      <c r="BE55" s="1283"/>
      <c r="BF55" s="1283"/>
      <c r="BG55" s="1283"/>
      <c r="BH55" s="1283"/>
      <c r="BI55" s="1283"/>
      <c r="BJ55" s="1283"/>
      <c r="BK55" s="1283"/>
      <c r="BL55" s="1283"/>
      <c r="BM55" s="1283"/>
      <c r="BN55" s="1283"/>
      <c r="BO55" s="1283"/>
      <c r="BP55" s="1282">
        <v>35.299999999999997</v>
      </c>
      <c r="BQ55" s="1282"/>
      <c r="BR55" s="1282"/>
      <c r="BS55" s="1282"/>
      <c r="BT55" s="1282"/>
      <c r="BU55" s="1282"/>
      <c r="BV55" s="1282"/>
      <c r="BW55" s="1282"/>
      <c r="BX55" s="1282">
        <v>31.9</v>
      </c>
      <c r="BY55" s="1282"/>
      <c r="BZ55" s="1282"/>
      <c r="CA55" s="1282"/>
      <c r="CB55" s="1282"/>
      <c r="CC55" s="1282"/>
      <c r="CD55" s="1282"/>
      <c r="CE55" s="1282"/>
      <c r="CF55" s="1282">
        <v>24.2</v>
      </c>
      <c r="CG55" s="1282"/>
      <c r="CH55" s="1282"/>
      <c r="CI55" s="1282"/>
      <c r="CJ55" s="1282"/>
      <c r="CK55" s="1282"/>
      <c r="CL55" s="1282"/>
      <c r="CM55" s="1282"/>
      <c r="CN55" s="1282">
        <v>22.1</v>
      </c>
      <c r="CO55" s="1282"/>
      <c r="CP55" s="1282"/>
      <c r="CQ55" s="1282"/>
      <c r="CR55" s="1282"/>
      <c r="CS55" s="1282"/>
      <c r="CT55" s="1282"/>
      <c r="CU55" s="1282"/>
      <c r="CV55" s="1282">
        <v>20.399999999999999</v>
      </c>
      <c r="CW55" s="1282"/>
      <c r="CX55" s="1282"/>
      <c r="CY55" s="1282"/>
      <c r="CZ55" s="1282"/>
      <c r="DA55" s="1282"/>
      <c r="DB55" s="1282"/>
      <c r="DC55" s="1282"/>
    </row>
    <row r="56" spans="1:109" ht="13.5" x14ac:dyDescent="0.15">
      <c r="A56" s="1311"/>
      <c r="B56" s="1275"/>
      <c r="G56" s="1287"/>
      <c r="H56" s="1287"/>
      <c r="I56" s="1287"/>
      <c r="J56" s="1287"/>
      <c r="K56" s="1290"/>
      <c r="L56" s="1290"/>
      <c r="M56" s="1290"/>
      <c r="N56" s="1290"/>
      <c r="AN56" s="1284"/>
      <c r="AO56" s="1284"/>
      <c r="AP56" s="1284"/>
      <c r="AQ56" s="1284"/>
      <c r="AR56" s="1284"/>
      <c r="AS56" s="1284"/>
      <c r="AT56" s="1284"/>
      <c r="AU56" s="1284"/>
      <c r="AV56" s="1284"/>
      <c r="AW56" s="1284"/>
      <c r="AX56" s="1284"/>
      <c r="AY56" s="1284"/>
      <c r="AZ56" s="1284"/>
      <c r="BA56" s="1284"/>
      <c r="BB56" s="1283"/>
      <c r="BC56" s="1283"/>
      <c r="BD56" s="1283"/>
      <c r="BE56" s="1283"/>
      <c r="BF56" s="1283"/>
      <c r="BG56" s="1283"/>
      <c r="BH56" s="1283"/>
      <c r="BI56" s="1283"/>
      <c r="BJ56" s="1283"/>
      <c r="BK56" s="1283"/>
      <c r="BL56" s="1283"/>
      <c r="BM56" s="1283"/>
      <c r="BN56" s="1283"/>
      <c r="BO56" s="1283"/>
      <c r="BP56" s="1282"/>
      <c r="BQ56" s="1282"/>
      <c r="BR56" s="1282"/>
      <c r="BS56" s="1282"/>
      <c r="BT56" s="1282"/>
      <c r="BU56" s="1282"/>
      <c r="BV56" s="1282"/>
      <c r="BW56" s="1282"/>
      <c r="BX56" s="1282"/>
      <c r="BY56" s="1282"/>
      <c r="BZ56" s="1282"/>
      <c r="CA56" s="1282"/>
      <c r="CB56" s="1282"/>
      <c r="CC56" s="1282"/>
      <c r="CD56" s="1282"/>
      <c r="CE56" s="1282"/>
      <c r="CF56" s="1282"/>
      <c r="CG56" s="1282"/>
      <c r="CH56" s="1282"/>
      <c r="CI56" s="1282"/>
      <c r="CJ56" s="1282"/>
      <c r="CK56" s="1282"/>
      <c r="CL56" s="1282"/>
      <c r="CM56" s="1282"/>
      <c r="CN56" s="1282"/>
      <c r="CO56" s="1282"/>
      <c r="CP56" s="1282"/>
      <c r="CQ56" s="1282"/>
      <c r="CR56" s="1282"/>
      <c r="CS56" s="1282"/>
      <c r="CT56" s="1282"/>
      <c r="CU56" s="1282"/>
      <c r="CV56" s="1282"/>
      <c r="CW56" s="1282"/>
      <c r="CX56" s="1282"/>
      <c r="CY56" s="1282"/>
      <c r="CZ56" s="1282"/>
      <c r="DA56" s="1282"/>
      <c r="DB56" s="1282"/>
      <c r="DC56" s="1282"/>
    </row>
    <row r="57" spans="1:109" s="1311" customFormat="1" ht="13.5" x14ac:dyDescent="0.15">
      <c r="B57" s="1317"/>
      <c r="G57" s="1287"/>
      <c r="H57" s="1287"/>
      <c r="I57" s="1286"/>
      <c r="J57" s="1286"/>
      <c r="K57" s="1290"/>
      <c r="L57" s="1290"/>
      <c r="M57" s="1290"/>
      <c r="N57" s="1290"/>
      <c r="AM57" s="1274"/>
      <c r="AN57" s="1284"/>
      <c r="AO57" s="1284"/>
      <c r="AP57" s="1284"/>
      <c r="AQ57" s="1284"/>
      <c r="AR57" s="1284"/>
      <c r="AS57" s="1284"/>
      <c r="AT57" s="1284"/>
      <c r="AU57" s="1284"/>
      <c r="AV57" s="1284"/>
      <c r="AW57" s="1284"/>
      <c r="AX57" s="1284"/>
      <c r="AY57" s="1284"/>
      <c r="AZ57" s="1284"/>
      <c r="BA57" s="1284"/>
      <c r="BB57" s="1283" t="s">
        <v>606</v>
      </c>
      <c r="BC57" s="1283"/>
      <c r="BD57" s="1283"/>
      <c r="BE57" s="1283"/>
      <c r="BF57" s="1283"/>
      <c r="BG57" s="1283"/>
      <c r="BH57" s="1283"/>
      <c r="BI57" s="1283"/>
      <c r="BJ57" s="1283"/>
      <c r="BK57" s="1283"/>
      <c r="BL57" s="1283"/>
      <c r="BM57" s="1283"/>
      <c r="BN57" s="1283"/>
      <c r="BO57" s="1283"/>
      <c r="BP57" s="1282">
        <v>60.4</v>
      </c>
      <c r="BQ57" s="1282"/>
      <c r="BR57" s="1282"/>
      <c r="BS57" s="1282"/>
      <c r="BT57" s="1282"/>
      <c r="BU57" s="1282"/>
      <c r="BV57" s="1282"/>
      <c r="BW57" s="1282"/>
      <c r="BX57" s="1282">
        <v>59.4</v>
      </c>
      <c r="BY57" s="1282"/>
      <c r="BZ57" s="1282"/>
      <c r="CA57" s="1282"/>
      <c r="CB57" s="1282"/>
      <c r="CC57" s="1282"/>
      <c r="CD57" s="1282"/>
      <c r="CE57" s="1282"/>
      <c r="CF57" s="1282">
        <v>60.2</v>
      </c>
      <c r="CG57" s="1282"/>
      <c r="CH57" s="1282"/>
      <c r="CI57" s="1282"/>
      <c r="CJ57" s="1282"/>
      <c r="CK57" s="1282"/>
      <c r="CL57" s="1282"/>
      <c r="CM57" s="1282"/>
      <c r="CN57" s="1282">
        <v>61.5</v>
      </c>
      <c r="CO57" s="1282"/>
      <c r="CP57" s="1282"/>
      <c r="CQ57" s="1282"/>
      <c r="CR57" s="1282"/>
      <c r="CS57" s="1282"/>
      <c r="CT57" s="1282"/>
      <c r="CU57" s="1282"/>
      <c r="CV57" s="1282">
        <v>62.8</v>
      </c>
      <c r="CW57" s="1282"/>
      <c r="CX57" s="1282"/>
      <c r="CY57" s="1282"/>
      <c r="CZ57" s="1282"/>
      <c r="DA57" s="1282"/>
      <c r="DB57" s="1282"/>
      <c r="DC57" s="1282"/>
      <c r="DD57" s="1322"/>
      <c r="DE57" s="1317"/>
    </row>
    <row r="58" spans="1:109" s="1311" customFormat="1" ht="13.5" x14ac:dyDescent="0.15">
      <c r="A58" s="1274"/>
      <c r="B58" s="1317"/>
      <c r="G58" s="1287"/>
      <c r="H58" s="1287"/>
      <c r="I58" s="1286"/>
      <c r="J58" s="1286"/>
      <c r="K58" s="1290"/>
      <c r="L58" s="1290"/>
      <c r="M58" s="1290"/>
      <c r="N58" s="1290"/>
      <c r="AM58" s="1274"/>
      <c r="AN58" s="1284"/>
      <c r="AO58" s="1284"/>
      <c r="AP58" s="1284"/>
      <c r="AQ58" s="1284"/>
      <c r="AR58" s="1284"/>
      <c r="AS58" s="1284"/>
      <c r="AT58" s="1284"/>
      <c r="AU58" s="1284"/>
      <c r="AV58" s="1284"/>
      <c r="AW58" s="1284"/>
      <c r="AX58" s="1284"/>
      <c r="AY58" s="1284"/>
      <c r="AZ58" s="1284"/>
      <c r="BA58" s="1284"/>
      <c r="BB58" s="1283"/>
      <c r="BC58" s="1283"/>
      <c r="BD58" s="1283"/>
      <c r="BE58" s="1283"/>
      <c r="BF58" s="1283"/>
      <c r="BG58" s="1283"/>
      <c r="BH58" s="1283"/>
      <c r="BI58" s="1283"/>
      <c r="BJ58" s="1283"/>
      <c r="BK58" s="1283"/>
      <c r="BL58" s="1283"/>
      <c r="BM58" s="1283"/>
      <c r="BN58" s="1283"/>
      <c r="BO58" s="1283"/>
      <c r="BP58" s="1282"/>
      <c r="BQ58" s="1282"/>
      <c r="BR58" s="1282"/>
      <c r="BS58" s="1282"/>
      <c r="BT58" s="1282"/>
      <c r="BU58" s="1282"/>
      <c r="BV58" s="1282"/>
      <c r="BW58" s="1282"/>
      <c r="BX58" s="1282"/>
      <c r="BY58" s="1282"/>
      <c r="BZ58" s="1282"/>
      <c r="CA58" s="1282"/>
      <c r="CB58" s="1282"/>
      <c r="CC58" s="1282"/>
      <c r="CD58" s="1282"/>
      <c r="CE58" s="1282"/>
      <c r="CF58" s="1282"/>
      <c r="CG58" s="1282"/>
      <c r="CH58" s="1282"/>
      <c r="CI58" s="1282"/>
      <c r="CJ58" s="1282"/>
      <c r="CK58" s="1282"/>
      <c r="CL58" s="1282"/>
      <c r="CM58" s="1282"/>
      <c r="CN58" s="1282"/>
      <c r="CO58" s="1282"/>
      <c r="CP58" s="1282"/>
      <c r="CQ58" s="1282"/>
      <c r="CR58" s="1282"/>
      <c r="CS58" s="1282"/>
      <c r="CT58" s="1282"/>
      <c r="CU58" s="1282"/>
      <c r="CV58" s="1282"/>
      <c r="CW58" s="1282"/>
      <c r="CX58" s="1282"/>
      <c r="CY58" s="1282"/>
      <c r="CZ58" s="1282"/>
      <c r="DA58" s="1282"/>
      <c r="DB58" s="1282"/>
      <c r="DC58" s="1282"/>
      <c r="DD58" s="1322"/>
      <c r="DE58" s="1317"/>
    </row>
    <row r="59" spans="1:109" s="1311" customFormat="1" ht="13.5" x14ac:dyDescent="0.15">
      <c r="A59" s="1274"/>
      <c r="B59" s="1317"/>
      <c r="K59" s="1323"/>
      <c r="L59" s="1323"/>
      <c r="M59" s="1323"/>
      <c r="N59" s="1323"/>
      <c r="AQ59" s="1323"/>
      <c r="AR59" s="1323"/>
      <c r="AS59" s="1323"/>
      <c r="AT59" s="1323"/>
      <c r="BC59" s="1323"/>
      <c r="BD59" s="1323"/>
      <c r="BE59" s="1323"/>
      <c r="BF59" s="1323"/>
      <c r="BO59" s="1323"/>
      <c r="BP59" s="1323"/>
      <c r="BQ59" s="1323"/>
      <c r="BR59" s="1323"/>
      <c r="CA59" s="1323"/>
      <c r="CB59" s="1323"/>
      <c r="CC59" s="1323"/>
      <c r="CD59" s="1323"/>
      <c r="CM59" s="1323"/>
      <c r="CN59" s="1323"/>
      <c r="CO59" s="1323"/>
      <c r="CP59" s="1323"/>
      <c r="CY59" s="1323"/>
      <c r="CZ59" s="1323"/>
      <c r="DA59" s="1323"/>
      <c r="DB59" s="1323"/>
      <c r="DC59" s="1323"/>
      <c r="DD59" s="1322"/>
      <c r="DE59" s="1317"/>
    </row>
    <row r="60" spans="1:109" s="1311" customFormat="1" ht="13.5" x14ac:dyDescent="0.15">
      <c r="A60" s="1274"/>
      <c r="B60" s="1317"/>
      <c r="K60" s="1323"/>
      <c r="L60" s="1323"/>
      <c r="M60" s="1323"/>
      <c r="N60" s="1323"/>
      <c r="AQ60" s="1323"/>
      <c r="AR60" s="1323"/>
      <c r="AS60" s="1323"/>
      <c r="AT60" s="1323"/>
      <c r="BC60" s="1323"/>
      <c r="BD60" s="1323"/>
      <c r="BE60" s="1323"/>
      <c r="BF60" s="1323"/>
      <c r="BO60" s="1323"/>
      <c r="BP60" s="1323"/>
      <c r="BQ60" s="1323"/>
      <c r="BR60" s="1323"/>
      <c r="CA60" s="1323"/>
      <c r="CB60" s="1323"/>
      <c r="CC60" s="1323"/>
      <c r="CD60" s="1323"/>
      <c r="CM60" s="1323"/>
      <c r="CN60" s="1323"/>
      <c r="CO60" s="1323"/>
      <c r="CP60" s="1323"/>
      <c r="CY60" s="1323"/>
      <c r="CZ60" s="1323"/>
      <c r="DA60" s="1323"/>
      <c r="DB60" s="1323"/>
      <c r="DC60" s="1323"/>
      <c r="DD60" s="1322"/>
      <c r="DE60" s="1317"/>
    </row>
    <row r="61" spans="1:109" s="1311" customFormat="1" ht="13.5" x14ac:dyDescent="0.15">
      <c r="A61" s="1274"/>
      <c r="B61" s="1321"/>
      <c r="C61" s="1320"/>
      <c r="D61" s="1320"/>
      <c r="E61" s="1320"/>
      <c r="F61" s="1320"/>
      <c r="G61" s="1320"/>
      <c r="H61" s="1320"/>
      <c r="I61" s="1320"/>
      <c r="J61" s="1320"/>
      <c r="K61" s="1320"/>
      <c r="L61" s="1320"/>
      <c r="M61" s="1319"/>
      <c r="N61" s="1319"/>
      <c r="O61" s="1320"/>
      <c r="P61" s="1320"/>
      <c r="Q61" s="1320"/>
      <c r="R61" s="1320"/>
      <c r="S61" s="1320"/>
      <c r="T61" s="1320"/>
      <c r="U61" s="1320"/>
      <c r="V61" s="1320"/>
      <c r="W61" s="1320"/>
      <c r="X61" s="1320"/>
      <c r="Y61" s="1320"/>
      <c r="Z61" s="1320"/>
      <c r="AA61" s="1320"/>
      <c r="AB61" s="1320"/>
      <c r="AC61" s="1320"/>
      <c r="AD61" s="1320"/>
      <c r="AE61" s="1320"/>
      <c r="AF61" s="1320"/>
      <c r="AG61" s="1320"/>
      <c r="AH61" s="1320"/>
      <c r="AI61" s="1320"/>
      <c r="AJ61" s="1320"/>
      <c r="AK61" s="1320"/>
      <c r="AL61" s="1320"/>
      <c r="AM61" s="1320"/>
      <c r="AN61" s="1320"/>
      <c r="AO61" s="1320"/>
      <c r="AP61" s="1320"/>
      <c r="AQ61" s="1320"/>
      <c r="AR61" s="1320"/>
      <c r="AS61" s="1319"/>
      <c r="AT61" s="1319"/>
      <c r="AU61" s="1320"/>
      <c r="AV61" s="1320"/>
      <c r="AW61" s="1320"/>
      <c r="AX61" s="1320"/>
      <c r="AY61" s="1320"/>
      <c r="AZ61" s="1320"/>
      <c r="BA61" s="1320"/>
      <c r="BB61" s="1320"/>
      <c r="BC61" s="1320"/>
      <c r="BD61" s="1320"/>
      <c r="BE61" s="1319"/>
      <c r="BF61" s="1319"/>
      <c r="BG61" s="1320"/>
      <c r="BH61" s="1320"/>
      <c r="BI61" s="1320"/>
      <c r="BJ61" s="1320"/>
      <c r="BK61" s="1320"/>
      <c r="BL61" s="1320"/>
      <c r="BM61" s="1320"/>
      <c r="BN61" s="1320"/>
      <c r="BO61" s="1320"/>
      <c r="BP61" s="1320"/>
      <c r="BQ61" s="1319"/>
      <c r="BR61" s="1319"/>
      <c r="BS61" s="1320"/>
      <c r="BT61" s="1320"/>
      <c r="BU61" s="1320"/>
      <c r="BV61" s="1320"/>
      <c r="BW61" s="1320"/>
      <c r="BX61" s="1320"/>
      <c r="BY61" s="1320"/>
      <c r="BZ61" s="1320"/>
      <c r="CA61" s="1320"/>
      <c r="CB61" s="1320"/>
      <c r="CC61" s="1319"/>
      <c r="CD61" s="1319"/>
      <c r="CE61" s="1320"/>
      <c r="CF61" s="1320"/>
      <c r="CG61" s="1320"/>
      <c r="CH61" s="1320"/>
      <c r="CI61" s="1320"/>
      <c r="CJ61" s="1320"/>
      <c r="CK61" s="1320"/>
      <c r="CL61" s="1320"/>
      <c r="CM61" s="1320"/>
      <c r="CN61" s="1320"/>
      <c r="CO61" s="1319"/>
      <c r="CP61" s="1319"/>
      <c r="CQ61" s="1320"/>
      <c r="CR61" s="1320"/>
      <c r="CS61" s="1320"/>
      <c r="CT61" s="1320"/>
      <c r="CU61" s="1320"/>
      <c r="CV61" s="1320"/>
      <c r="CW61" s="1320"/>
      <c r="CX61" s="1320"/>
      <c r="CY61" s="1320"/>
      <c r="CZ61" s="1320"/>
      <c r="DA61" s="1319"/>
      <c r="DB61" s="1319"/>
      <c r="DC61" s="1319"/>
      <c r="DD61" s="1318"/>
      <c r="DE61" s="1317"/>
    </row>
    <row r="62" spans="1:109" ht="13.5" x14ac:dyDescent="0.15">
      <c r="B62" s="1316"/>
      <c r="C62" s="1316"/>
      <c r="D62" s="1316"/>
      <c r="E62" s="1316"/>
      <c r="F62" s="1316"/>
      <c r="G62" s="1316"/>
      <c r="H62" s="1316"/>
      <c r="I62" s="1316"/>
      <c r="J62" s="1316"/>
      <c r="K62" s="1316"/>
      <c r="L62" s="1316"/>
      <c r="M62" s="1316"/>
      <c r="N62" s="1316"/>
      <c r="O62" s="1316"/>
      <c r="P62" s="1316"/>
      <c r="Q62" s="1316"/>
      <c r="R62" s="1316"/>
      <c r="S62" s="1316"/>
      <c r="T62" s="1316"/>
      <c r="U62" s="1316"/>
      <c r="V62" s="1316"/>
      <c r="W62" s="1316"/>
      <c r="X62" s="1316"/>
      <c r="Y62" s="1316"/>
      <c r="Z62" s="1316"/>
      <c r="AA62" s="1316"/>
      <c r="AB62" s="1316"/>
      <c r="AC62" s="1316"/>
      <c r="AD62" s="1316"/>
      <c r="AE62" s="1316"/>
      <c r="AF62" s="1316"/>
      <c r="AG62" s="1316"/>
      <c r="AH62" s="1316"/>
      <c r="AI62" s="1316"/>
      <c r="AJ62" s="1316"/>
      <c r="AK62" s="1316"/>
      <c r="AL62" s="1316"/>
      <c r="AM62" s="1316"/>
      <c r="AN62" s="1316"/>
      <c r="AO62" s="1316"/>
      <c r="AP62" s="1316"/>
      <c r="AQ62" s="1316"/>
      <c r="AR62" s="1316"/>
      <c r="AS62" s="1316"/>
      <c r="AT62" s="1316"/>
      <c r="AU62" s="1316"/>
      <c r="AV62" s="1316"/>
      <c r="AW62" s="1316"/>
      <c r="AX62" s="1316"/>
      <c r="AY62" s="1316"/>
      <c r="AZ62" s="1316"/>
      <c r="BA62" s="1316"/>
      <c r="BB62" s="1316"/>
      <c r="BC62" s="1316"/>
      <c r="BD62" s="1316"/>
      <c r="BE62" s="1316"/>
      <c r="BF62" s="1316"/>
      <c r="BG62" s="1316"/>
      <c r="BH62" s="1316"/>
      <c r="BI62" s="1316"/>
      <c r="BJ62" s="1316"/>
      <c r="BK62" s="1316"/>
      <c r="BL62" s="1316"/>
      <c r="BM62" s="1316"/>
      <c r="BN62" s="1316"/>
      <c r="BO62" s="1316"/>
      <c r="BP62" s="1316"/>
      <c r="BQ62" s="1316"/>
      <c r="BR62" s="1316"/>
      <c r="BS62" s="1316"/>
      <c r="BT62" s="1316"/>
      <c r="BU62" s="1316"/>
      <c r="BV62" s="1316"/>
      <c r="BW62" s="1316"/>
      <c r="BX62" s="1316"/>
      <c r="BY62" s="1316"/>
      <c r="BZ62" s="1316"/>
      <c r="CA62" s="1316"/>
      <c r="CB62" s="1316"/>
      <c r="CC62" s="1316"/>
      <c r="CD62" s="1316"/>
      <c r="CE62" s="1316"/>
      <c r="CF62" s="1316"/>
      <c r="CG62" s="1316"/>
      <c r="CH62" s="1316"/>
      <c r="CI62" s="1316"/>
      <c r="CJ62" s="1316"/>
      <c r="CK62" s="1316"/>
      <c r="CL62" s="1316"/>
      <c r="CM62" s="1316"/>
      <c r="CN62" s="1316"/>
      <c r="CO62" s="1316"/>
      <c r="CP62" s="1316"/>
      <c r="CQ62" s="1316"/>
      <c r="CR62" s="1316"/>
      <c r="CS62" s="1316"/>
      <c r="CT62" s="1316"/>
      <c r="CU62" s="1316"/>
      <c r="CV62" s="1316"/>
      <c r="CW62" s="1316"/>
      <c r="CX62" s="1316"/>
      <c r="CY62" s="1316"/>
      <c r="CZ62" s="1316"/>
      <c r="DA62" s="1316"/>
      <c r="DB62" s="1316"/>
      <c r="DC62" s="1316"/>
      <c r="DD62" s="1316"/>
      <c r="DE62" s="1274"/>
    </row>
    <row r="63" spans="1:109" ht="17.25" x14ac:dyDescent="0.15">
      <c r="B63" s="1315" t="s">
        <v>605</v>
      </c>
    </row>
    <row r="64" spans="1:109" ht="13.5" x14ac:dyDescent="0.15">
      <c r="B64" s="1275"/>
      <c r="G64" s="1312"/>
      <c r="I64" s="1314"/>
      <c r="J64" s="1314"/>
      <c r="K64" s="1314"/>
      <c r="L64" s="1314"/>
      <c r="M64" s="1314"/>
      <c r="N64" s="1313"/>
      <c r="AM64" s="1312"/>
      <c r="AN64" s="1312" t="s">
        <v>604</v>
      </c>
      <c r="AP64" s="1311"/>
      <c r="AQ64" s="1311"/>
      <c r="AR64" s="1311"/>
      <c r="AY64" s="1312"/>
      <c r="BA64" s="1311"/>
      <c r="BB64" s="1311"/>
      <c r="BC64" s="1311"/>
      <c r="BK64" s="1312"/>
      <c r="BM64" s="1311"/>
      <c r="BN64" s="1311"/>
      <c r="BO64" s="1311"/>
      <c r="BW64" s="1312"/>
      <c r="BY64" s="1311"/>
      <c r="BZ64" s="1311"/>
      <c r="CA64" s="1311"/>
      <c r="CI64" s="1312"/>
      <c r="CK64" s="1311"/>
      <c r="CL64" s="1311"/>
      <c r="CM64" s="1311"/>
      <c r="CU64" s="1312"/>
      <c r="CW64" s="1311"/>
      <c r="CX64" s="1311"/>
      <c r="CY64" s="1311"/>
    </row>
    <row r="65" spans="2:107" ht="13.5" x14ac:dyDescent="0.15">
      <c r="B65" s="1275"/>
      <c r="AN65" s="1310" t="s">
        <v>603</v>
      </c>
      <c r="AO65" s="1309"/>
      <c r="AP65" s="1309"/>
      <c r="AQ65" s="1309"/>
      <c r="AR65" s="1309"/>
      <c r="AS65" s="1309"/>
      <c r="AT65" s="1309"/>
      <c r="AU65" s="1309"/>
      <c r="AV65" s="1309"/>
      <c r="AW65" s="1309"/>
      <c r="AX65" s="1309"/>
      <c r="AY65" s="1309"/>
      <c r="AZ65" s="1309"/>
      <c r="BA65" s="1309"/>
      <c r="BB65" s="1309"/>
      <c r="BC65" s="1309"/>
      <c r="BD65" s="1309"/>
      <c r="BE65" s="1309"/>
      <c r="BF65" s="1309"/>
      <c r="BG65" s="1309"/>
      <c r="BH65" s="1309"/>
      <c r="BI65" s="1309"/>
      <c r="BJ65" s="1309"/>
      <c r="BK65" s="1309"/>
      <c r="BL65" s="1309"/>
      <c r="BM65" s="1309"/>
      <c r="BN65" s="1309"/>
      <c r="BO65" s="1309"/>
      <c r="BP65" s="1309"/>
      <c r="BQ65" s="1309"/>
      <c r="BR65" s="1309"/>
      <c r="BS65" s="1309"/>
      <c r="BT65" s="1309"/>
      <c r="BU65" s="1309"/>
      <c r="BV65" s="1309"/>
      <c r="BW65" s="1309"/>
      <c r="BX65" s="1309"/>
      <c r="BY65" s="1309"/>
      <c r="BZ65" s="1309"/>
      <c r="CA65" s="1309"/>
      <c r="CB65" s="1309"/>
      <c r="CC65" s="1309"/>
      <c r="CD65" s="1309"/>
      <c r="CE65" s="1309"/>
      <c r="CF65" s="1309"/>
      <c r="CG65" s="1309"/>
      <c r="CH65" s="1309"/>
      <c r="CI65" s="1309"/>
      <c r="CJ65" s="1309"/>
      <c r="CK65" s="1309"/>
      <c r="CL65" s="1309"/>
      <c r="CM65" s="1309"/>
      <c r="CN65" s="1309"/>
      <c r="CO65" s="1309"/>
      <c r="CP65" s="1309"/>
      <c r="CQ65" s="1309"/>
      <c r="CR65" s="1309"/>
      <c r="CS65" s="1309"/>
      <c r="CT65" s="1309"/>
      <c r="CU65" s="1309"/>
      <c r="CV65" s="1309"/>
      <c r="CW65" s="1309"/>
      <c r="CX65" s="1309"/>
      <c r="CY65" s="1309"/>
      <c r="CZ65" s="1309"/>
      <c r="DA65" s="1309"/>
      <c r="DB65" s="1309"/>
      <c r="DC65" s="1308"/>
    </row>
    <row r="66" spans="2:107" ht="13.5" x14ac:dyDescent="0.15">
      <c r="B66" s="1275"/>
      <c r="AN66" s="1307"/>
      <c r="AO66" s="1306"/>
      <c r="AP66" s="1306"/>
      <c r="AQ66" s="1306"/>
      <c r="AR66" s="1306"/>
      <c r="AS66" s="1306"/>
      <c r="AT66" s="1306"/>
      <c r="AU66" s="1306"/>
      <c r="AV66" s="1306"/>
      <c r="AW66" s="1306"/>
      <c r="AX66" s="1306"/>
      <c r="AY66" s="1306"/>
      <c r="AZ66" s="1306"/>
      <c r="BA66" s="1306"/>
      <c r="BB66" s="1306"/>
      <c r="BC66" s="1306"/>
      <c r="BD66" s="1306"/>
      <c r="BE66" s="1306"/>
      <c r="BF66" s="1306"/>
      <c r="BG66" s="1306"/>
      <c r="BH66" s="1306"/>
      <c r="BI66" s="1306"/>
      <c r="BJ66" s="1306"/>
      <c r="BK66" s="1306"/>
      <c r="BL66" s="1306"/>
      <c r="BM66" s="1306"/>
      <c r="BN66" s="1306"/>
      <c r="BO66" s="1306"/>
      <c r="BP66" s="1306"/>
      <c r="BQ66" s="1306"/>
      <c r="BR66" s="1306"/>
      <c r="BS66" s="1306"/>
      <c r="BT66" s="1306"/>
      <c r="BU66" s="1306"/>
      <c r="BV66" s="1306"/>
      <c r="BW66" s="1306"/>
      <c r="BX66" s="1306"/>
      <c r="BY66" s="1306"/>
      <c r="BZ66" s="1306"/>
      <c r="CA66" s="1306"/>
      <c r="CB66" s="1306"/>
      <c r="CC66" s="1306"/>
      <c r="CD66" s="1306"/>
      <c r="CE66" s="1306"/>
      <c r="CF66" s="1306"/>
      <c r="CG66" s="1306"/>
      <c r="CH66" s="1306"/>
      <c r="CI66" s="1306"/>
      <c r="CJ66" s="1306"/>
      <c r="CK66" s="1306"/>
      <c r="CL66" s="1306"/>
      <c r="CM66" s="1306"/>
      <c r="CN66" s="1306"/>
      <c r="CO66" s="1306"/>
      <c r="CP66" s="1306"/>
      <c r="CQ66" s="1306"/>
      <c r="CR66" s="1306"/>
      <c r="CS66" s="1306"/>
      <c r="CT66" s="1306"/>
      <c r="CU66" s="1306"/>
      <c r="CV66" s="1306"/>
      <c r="CW66" s="1306"/>
      <c r="CX66" s="1306"/>
      <c r="CY66" s="1306"/>
      <c r="CZ66" s="1306"/>
      <c r="DA66" s="1306"/>
      <c r="DB66" s="1306"/>
      <c r="DC66" s="1305"/>
    </row>
    <row r="67" spans="2:107" ht="13.5" x14ac:dyDescent="0.15">
      <c r="B67" s="1275"/>
      <c r="AN67" s="1307"/>
      <c r="AO67" s="1306"/>
      <c r="AP67" s="1306"/>
      <c r="AQ67" s="1306"/>
      <c r="AR67" s="1306"/>
      <c r="AS67" s="1306"/>
      <c r="AT67" s="1306"/>
      <c r="AU67" s="1306"/>
      <c r="AV67" s="1306"/>
      <c r="AW67" s="1306"/>
      <c r="AX67" s="1306"/>
      <c r="AY67" s="1306"/>
      <c r="AZ67" s="1306"/>
      <c r="BA67" s="1306"/>
      <c r="BB67" s="1306"/>
      <c r="BC67" s="1306"/>
      <c r="BD67" s="1306"/>
      <c r="BE67" s="1306"/>
      <c r="BF67" s="1306"/>
      <c r="BG67" s="1306"/>
      <c r="BH67" s="1306"/>
      <c r="BI67" s="1306"/>
      <c r="BJ67" s="1306"/>
      <c r="BK67" s="1306"/>
      <c r="BL67" s="1306"/>
      <c r="BM67" s="1306"/>
      <c r="BN67" s="1306"/>
      <c r="BO67" s="1306"/>
      <c r="BP67" s="1306"/>
      <c r="BQ67" s="1306"/>
      <c r="BR67" s="1306"/>
      <c r="BS67" s="1306"/>
      <c r="BT67" s="1306"/>
      <c r="BU67" s="1306"/>
      <c r="BV67" s="1306"/>
      <c r="BW67" s="1306"/>
      <c r="BX67" s="1306"/>
      <c r="BY67" s="1306"/>
      <c r="BZ67" s="1306"/>
      <c r="CA67" s="1306"/>
      <c r="CB67" s="1306"/>
      <c r="CC67" s="1306"/>
      <c r="CD67" s="1306"/>
      <c r="CE67" s="1306"/>
      <c r="CF67" s="1306"/>
      <c r="CG67" s="1306"/>
      <c r="CH67" s="1306"/>
      <c r="CI67" s="1306"/>
      <c r="CJ67" s="1306"/>
      <c r="CK67" s="1306"/>
      <c r="CL67" s="1306"/>
      <c r="CM67" s="1306"/>
      <c r="CN67" s="1306"/>
      <c r="CO67" s="1306"/>
      <c r="CP67" s="1306"/>
      <c r="CQ67" s="1306"/>
      <c r="CR67" s="1306"/>
      <c r="CS67" s="1306"/>
      <c r="CT67" s="1306"/>
      <c r="CU67" s="1306"/>
      <c r="CV67" s="1306"/>
      <c r="CW67" s="1306"/>
      <c r="CX67" s="1306"/>
      <c r="CY67" s="1306"/>
      <c r="CZ67" s="1306"/>
      <c r="DA67" s="1306"/>
      <c r="DB67" s="1306"/>
      <c r="DC67" s="1305"/>
    </row>
    <row r="68" spans="2:107" ht="13.5" x14ac:dyDescent="0.15">
      <c r="B68" s="1275"/>
      <c r="AN68" s="1307"/>
      <c r="AO68" s="1306"/>
      <c r="AP68" s="1306"/>
      <c r="AQ68" s="1306"/>
      <c r="AR68" s="1306"/>
      <c r="AS68" s="1306"/>
      <c r="AT68" s="1306"/>
      <c r="AU68" s="1306"/>
      <c r="AV68" s="1306"/>
      <c r="AW68" s="1306"/>
      <c r="AX68" s="1306"/>
      <c r="AY68" s="1306"/>
      <c r="AZ68" s="1306"/>
      <c r="BA68" s="1306"/>
      <c r="BB68" s="1306"/>
      <c r="BC68" s="1306"/>
      <c r="BD68" s="1306"/>
      <c r="BE68" s="1306"/>
      <c r="BF68" s="1306"/>
      <c r="BG68" s="1306"/>
      <c r="BH68" s="1306"/>
      <c r="BI68" s="1306"/>
      <c r="BJ68" s="1306"/>
      <c r="BK68" s="1306"/>
      <c r="BL68" s="1306"/>
      <c r="BM68" s="1306"/>
      <c r="BN68" s="1306"/>
      <c r="BO68" s="1306"/>
      <c r="BP68" s="1306"/>
      <c r="BQ68" s="1306"/>
      <c r="BR68" s="1306"/>
      <c r="BS68" s="1306"/>
      <c r="BT68" s="1306"/>
      <c r="BU68" s="1306"/>
      <c r="BV68" s="1306"/>
      <c r="BW68" s="1306"/>
      <c r="BX68" s="1306"/>
      <c r="BY68" s="1306"/>
      <c r="BZ68" s="1306"/>
      <c r="CA68" s="1306"/>
      <c r="CB68" s="1306"/>
      <c r="CC68" s="1306"/>
      <c r="CD68" s="1306"/>
      <c r="CE68" s="1306"/>
      <c r="CF68" s="1306"/>
      <c r="CG68" s="1306"/>
      <c r="CH68" s="1306"/>
      <c r="CI68" s="1306"/>
      <c r="CJ68" s="1306"/>
      <c r="CK68" s="1306"/>
      <c r="CL68" s="1306"/>
      <c r="CM68" s="1306"/>
      <c r="CN68" s="1306"/>
      <c r="CO68" s="1306"/>
      <c r="CP68" s="1306"/>
      <c r="CQ68" s="1306"/>
      <c r="CR68" s="1306"/>
      <c r="CS68" s="1306"/>
      <c r="CT68" s="1306"/>
      <c r="CU68" s="1306"/>
      <c r="CV68" s="1306"/>
      <c r="CW68" s="1306"/>
      <c r="CX68" s="1306"/>
      <c r="CY68" s="1306"/>
      <c r="CZ68" s="1306"/>
      <c r="DA68" s="1306"/>
      <c r="DB68" s="1306"/>
      <c r="DC68" s="1305"/>
    </row>
    <row r="69" spans="2:107" ht="13.5" x14ac:dyDescent="0.15">
      <c r="B69" s="1275"/>
      <c r="AN69" s="1304"/>
      <c r="AO69" s="1303"/>
      <c r="AP69" s="1303"/>
      <c r="AQ69" s="1303"/>
      <c r="AR69" s="1303"/>
      <c r="AS69" s="1303"/>
      <c r="AT69" s="1303"/>
      <c r="AU69" s="1303"/>
      <c r="AV69" s="1303"/>
      <c r="AW69" s="1303"/>
      <c r="AX69" s="1303"/>
      <c r="AY69" s="1303"/>
      <c r="AZ69" s="1303"/>
      <c r="BA69" s="1303"/>
      <c r="BB69" s="1303"/>
      <c r="BC69" s="1303"/>
      <c r="BD69" s="1303"/>
      <c r="BE69" s="1303"/>
      <c r="BF69" s="1303"/>
      <c r="BG69" s="1303"/>
      <c r="BH69" s="1303"/>
      <c r="BI69" s="1303"/>
      <c r="BJ69" s="1303"/>
      <c r="BK69" s="1303"/>
      <c r="BL69" s="1303"/>
      <c r="BM69" s="1303"/>
      <c r="BN69" s="1303"/>
      <c r="BO69" s="1303"/>
      <c r="BP69" s="1303"/>
      <c r="BQ69" s="1303"/>
      <c r="BR69" s="1303"/>
      <c r="BS69" s="1303"/>
      <c r="BT69" s="1303"/>
      <c r="BU69" s="1303"/>
      <c r="BV69" s="1303"/>
      <c r="BW69" s="1303"/>
      <c r="BX69" s="1303"/>
      <c r="BY69" s="1303"/>
      <c r="BZ69" s="1303"/>
      <c r="CA69" s="1303"/>
      <c r="CB69" s="1303"/>
      <c r="CC69" s="1303"/>
      <c r="CD69" s="1303"/>
      <c r="CE69" s="1303"/>
      <c r="CF69" s="1303"/>
      <c r="CG69" s="1303"/>
      <c r="CH69" s="1303"/>
      <c r="CI69" s="1303"/>
      <c r="CJ69" s="1303"/>
      <c r="CK69" s="1303"/>
      <c r="CL69" s="1303"/>
      <c r="CM69" s="1303"/>
      <c r="CN69" s="1303"/>
      <c r="CO69" s="1303"/>
      <c r="CP69" s="1303"/>
      <c r="CQ69" s="1303"/>
      <c r="CR69" s="1303"/>
      <c r="CS69" s="1303"/>
      <c r="CT69" s="1303"/>
      <c r="CU69" s="1303"/>
      <c r="CV69" s="1303"/>
      <c r="CW69" s="1303"/>
      <c r="CX69" s="1303"/>
      <c r="CY69" s="1303"/>
      <c r="CZ69" s="1303"/>
      <c r="DA69" s="1303"/>
      <c r="DB69" s="1303"/>
      <c r="DC69" s="1302"/>
    </row>
    <row r="70" spans="2:107" ht="13.5" x14ac:dyDescent="0.15">
      <c r="B70" s="1275"/>
      <c r="H70" s="1301"/>
      <c r="I70" s="1301"/>
      <c r="J70" s="1299"/>
      <c r="K70" s="1299"/>
      <c r="L70" s="1298"/>
      <c r="M70" s="1299"/>
      <c r="N70" s="1298"/>
      <c r="AN70" s="1289"/>
      <c r="AO70" s="1289"/>
      <c r="AP70" s="1289"/>
      <c r="AZ70" s="1289"/>
      <c r="BA70" s="1289"/>
      <c r="BB70" s="1289"/>
      <c r="BL70" s="1289"/>
      <c r="BM70" s="1289"/>
      <c r="BN70" s="1289"/>
      <c r="BX70" s="1289"/>
      <c r="BY70" s="1289"/>
      <c r="BZ70" s="1289"/>
      <c r="CJ70" s="1289"/>
      <c r="CK70" s="1289"/>
      <c r="CL70" s="1289"/>
      <c r="CV70" s="1289"/>
      <c r="CW70" s="1289"/>
      <c r="CX70" s="1289"/>
    </row>
    <row r="71" spans="2:107" ht="13.5" x14ac:dyDescent="0.15">
      <c r="B71" s="1275"/>
      <c r="G71" s="1297"/>
      <c r="I71" s="1300"/>
      <c r="J71" s="1299"/>
      <c r="K71" s="1299"/>
      <c r="L71" s="1298"/>
      <c r="M71" s="1299"/>
      <c r="N71" s="1298"/>
      <c r="AM71" s="1297"/>
      <c r="AN71" s="1274" t="s">
        <v>602</v>
      </c>
    </row>
    <row r="72" spans="2:107" ht="13.5" x14ac:dyDescent="0.15">
      <c r="B72" s="1275"/>
      <c r="G72" s="1287"/>
      <c r="H72" s="1287"/>
      <c r="I72" s="1287"/>
      <c r="J72" s="1287"/>
      <c r="K72" s="1296"/>
      <c r="L72" s="1296"/>
      <c r="M72" s="1295"/>
      <c r="N72" s="1295"/>
      <c r="AN72" s="1294"/>
      <c r="AO72" s="1293"/>
      <c r="AP72" s="1293"/>
      <c r="AQ72" s="1293"/>
      <c r="AR72" s="1293"/>
      <c r="AS72" s="1293"/>
      <c r="AT72" s="1293"/>
      <c r="AU72" s="1293"/>
      <c r="AV72" s="1293"/>
      <c r="AW72" s="1293"/>
      <c r="AX72" s="1293"/>
      <c r="AY72" s="1293"/>
      <c r="AZ72" s="1293"/>
      <c r="BA72" s="1293"/>
      <c r="BB72" s="1293"/>
      <c r="BC72" s="1293"/>
      <c r="BD72" s="1293"/>
      <c r="BE72" s="1293"/>
      <c r="BF72" s="1293"/>
      <c r="BG72" s="1293"/>
      <c r="BH72" s="1293"/>
      <c r="BI72" s="1293"/>
      <c r="BJ72" s="1293"/>
      <c r="BK72" s="1293"/>
      <c r="BL72" s="1293"/>
      <c r="BM72" s="1293"/>
      <c r="BN72" s="1293"/>
      <c r="BO72" s="1292"/>
      <c r="BP72" s="1284" t="s">
        <v>564</v>
      </c>
      <c r="BQ72" s="1284"/>
      <c r="BR72" s="1284"/>
      <c r="BS72" s="1284"/>
      <c r="BT72" s="1284"/>
      <c r="BU72" s="1284"/>
      <c r="BV72" s="1284"/>
      <c r="BW72" s="1284"/>
      <c r="BX72" s="1284" t="s">
        <v>565</v>
      </c>
      <c r="BY72" s="1284"/>
      <c r="BZ72" s="1284"/>
      <c r="CA72" s="1284"/>
      <c r="CB72" s="1284"/>
      <c r="CC72" s="1284"/>
      <c r="CD72" s="1284"/>
      <c r="CE72" s="1284"/>
      <c r="CF72" s="1284" t="s">
        <v>566</v>
      </c>
      <c r="CG72" s="1284"/>
      <c r="CH72" s="1284"/>
      <c r="CI72" s="1284"/>
      <c r="CJ72" s="1284"/>
      <c r="CK72" s="1284"/>
      <c r="CL72" s="1284"/>
      <c r="CM72" s="1284"/>
      <c r="CN72" s="1284" t="s">
        <v>567</v>
      </c>
      <c r="CO72" s="1284"/>
      <c r="CP72" s="1284"/>
      <c r="CQ72" s="1284"/>
      <c r="CR72" s="1284"/>
      <c r="CS72" s="1284"/>
      <c r="CT72" s="1284"/>
      <c r="CU72" s="1284"/>
      <c r="CV72" s="1284" t="s">
        <v>568</v>
      </c>
      <c r="CW72" s="1284"/>
      <c r="CX72" s="1284"/>
      <c r="CY72" s="1284"/>
      <c r="CZ72" s="1284"/>
      <c r="DA72" s="1284"/>
      <c r="DB72" s="1284"/>
      <c r="DC72" s="1284"/>
    </row>
    <row r="73" spans="2:107" ht="13.5" x14ac:dyDescent="0.15">
      <c r="B73" s="1275"/>
      <c r="G73" s="1291"/>
      <c r="H73" s="1291"/>
      <c r="I73" s="1291"/>
      <c r="J73" s="1291"/>
      <c r="K73" s="1288"/>
      <c r="L73" s="1288"/>
      <c r="M73" s="1288"/>
      <c r="N73" s="1288"/>
      <c r="AM73" s="1289"/>
      <c r="AN73" s="1283" t="s">
        <v>601</v>
      </c>
      <c r="AO73" s="1283"/>
      <c r="AP73" s="1283"/>
      <c r="AQ73" s="1283"/>
      <c r="AR73" s="1283"/>
      <c r="AS73" s="1283"/>
      <c r="AT73" s="1283"/>
      <c r="AU73" s="1283"/>
      <c r="AV73" s="1283"/>
      <c r="AW73" s="1283"/>
      <c r="AX73" s="1283"/>
      <c r="AY73" s="1283"/>
      <c r="AZ73" s="1283"/>
      <c r="BA73" s="1283"/>
      <c r="BB73" s="1283" t="s">
        <v>599</v>
      </c>
      <c r="BC73" s="1283"/>
      <c r="BD73" s="1283"/>
      <c r="BE73" s="1283"/>
      <c r="BF73" s="1283"/>
      <c r="BG73" s="1283"/>
      <c r="BH73" s="1283"/>
      <c r="BI73" s="1283"/>
      <c r="BJ73" s="1283"/>
      <c r="BK73" s="1283"/>
      <c r="BL73" s="1283"/>
      <c r="BM73" s="1283"/>
      <c r="BN73" s="1283"/>
      <c r="BO73" s="1283"/>
      <c r="BP73" s="1282">
        <v>107.2</v>
      </c>
      <c r="BQ73" s="1282"/>
      <c r="BR73" s="1282"/>
      <c r="BS73" s="1282"/>
      <c r="BT73" s="1282"/>
      <c r="BU73" s="1282"/>
      <c r="BV73" s="1282"/>
      <c r="BW73" s="1282"/>
      <c r="BX73" s="1282">
        <v>104.9</v>
      </c>
      <c r="BY73" s="1282"/>
      <c r="BZ73" s="1282"/>
      <c r="CA73" s="1282"/>
      <c r="CB73" s="1282"/>
      <c r="CC73" s="1282"/>
      <c r="CD73" s="1282"/>
      <c r="CE73" s="1282"/>
      <c r="CF73" s="1282">
        <v>108.5</v>
      </c>
      <c r="CG73" s="1282"/>
      <c r="CH73" s="1282"/>
      <c r="CI73" s="1282"/>
      <c r="CJ73" s="1282"/>
      <c r="CK73" s="1282"/>
      <c r="CL73" s="1282"/>
      <c r="CM73" s="1282"/>
      <c r="CN73" s="1282">
        <v>99.4</v>
      </c>
      <c r="CO73" s="1282"/>
      <c r="CP73" s="1282"/>
      <c r="CQ73" s="1282"/>
      <c r="CR73" s="1282"/>
      <c r="CS73" s="1282"/>
      <c r="CT73" s="1282"/>
      <c r="CU73" s="1282"/>
      <c r="CV73" s="1282">
        <v>85.2</v>
      </c>
      <c r="CW73" s="1282"/>
      <c r="CX73" s="1282"/>
      <c r="CY73" s="1282"/>
      <c r="CZ73" s="1282"/>
      <c r="DA73" s="1282"/>
      <c r="DB73" s="1282"/>
      <c r="DC73" s="1282"/>
    </row>
    <row r="74" spans="2:107" ht="13.5" x14ac:dyDescent="0.15">
      <c r="B74" s="1275"/>
      <c r="G74" s="1291"/>
      <c r="H74" s="1291"/>
      <c r="I74" s="1291"/>
      <c r="J74" s="1291"/>
      <c r="K74" s="1288"/>
      <c r="L74" s="1288"/>
      <c r="M74" s="1288"/>
      <c r="N74" s="1288"/>
      <c r="AM74" s="1289"/>
      <c r="AN74" s="1283"/>
      <c r="AO74" s="1283"/>
      <c r="AP74" s="1283"/>
      <c r="AQ74" s="1283"/>
      <c r="AR74" s="1283"/>
      <c r="AS74" s="1283"/>
      <c r="AT74" s="1283"/>
      <c r="AU74" s="1283"/>
      <c r="AV74" s="1283"/>
      <c r="AW74" s="1283"/>
      <c r="AX74" s="1283"/>
      <c r="AY74" s="1283"/>
      <c r="AZ74" s="1283"/>
      <c r="BA74" s="1283"/>
      <c r="BB74" s="1283"/>
      <c r="BC74" s="1283"/>
      <c r="BD74" s="1283"/>
      <c r="BE74" s="1283"/>
      <c r="BF74" s="1283"/>
      <c r="BG74" s="1283"/>
      <c r="BH74" s="1283"/>
      <c r="BI74" s="1283"/>
      <c r="BJ74" s="1283"/>
      <c r="BK74" s="1283"/>
      <c r="BL74" s="1283"/>
      <c r="BM74" s="1283"/>
      <c r="BN74" s="1283"/>
      <c r="BO74" s="1283"/>
      <c r="BP74" s="1282"/>
      <c r="BQ74" s="1282"/>
      <c r="BR74" s="1282"/>
      <c r="BS74" s="1282"/>
      <c r="BT74" s="1282"/>
      <c r="BU74" s="1282"/>
      <c r="BV74" s="1282"/>
      <c r="BW74" s="1282"/>
      <c r="BX74" s="1282"/>
      <c r="BY74" s="1282"/>
      <c r="BZ74" s="1282"/>
      <c r="CA74" s="1282"/>
      <c r="CB74" s="1282"/>
      <c r="CC74" s="1282"/>
      <c r="CD74" s="1282"/>
      <c r="CE74" s="1282"/>
      <c r="CF74" s="1282"/>
      <c r="CG74" s="1282"/>
      <c r="CH74" s="1282"/>
      <c r="CI74" s="1282"/>
      <c r="CJ74" s="1282"/>
      <c r="CK74" s="1282"/>
      <c r="CL74" s="1282"/>
      <c r="CM74" s="1282"/>
      <c r="CN74" s="1282"/>
      <c r="CO74" s="1282"/>
      <c r="CP74" s="1282"/>
      <c r="CQ74" s="1282"/>
      <c r="CR74" s="1282"/>
      <c r="CS74" s="1282"/>
      <c r="CT74" s="1282"/>
      <c r="CU74" s="1282"/>
      <c r="CV74" s="1282"/>
      <c r="CW74" s="1282"/>
      <c r="CX74" s="1282"/>
      <c r="CY74" s="1282"/>
      <c r="CZ74" s="1282"/>
      <c r="DA74" s="1282"/>
      <c r="DB74" s="1282"/>
      <c r="DC74" s="1282"/>
    </row>
    <row r="75" spans="2:107" ht="13.5" x14ac:dyDescent="0.15">
      <c r="B75" s="1275"/>
      <c r="G75" s="1291"/>
      <c r="H75" s="1291"/>
      <c r="I75" s="1287"/>
      <c r="J75" s="1287"/>
      <c r="K75" s="1290"/>
      <c r="L75" s="1290"/>
      <c r="M75" s="1290"/>
      <c r="N75" s="1290"/>
      <c r="AM75" s="1289"/>
      <c r="AN75" s="1283"/>
      <c r="AO75" s="1283"/>
      <c r="AP75" s="1283"/>
      <c r="AQ75" s="1283"/>
      <c r="AR75" s="1283"/>
      <c r="AS75" s="1283"/>
      <c r="AT75" s="1283"/>
      <c r="AU75" s="1283"/>
      <c r="AV75" s="1283"/>
      <c r="AW75" s="1283"/>
      <c r="AX75" s="1283"/>
      <c r="AY75" s="1283"/>
      <c r="AZ75" s="1283"/>
      <c r="BA75" s="1283"/>
      <c r="BB75" s="1283" t="s">
        <v>598</v>
      </c>
      <c r="BC75" s="1283"/>
      <c r="BD75" s="1283"/>
      <c r="BE75" s="1283"/>
      <c r="BF75" s="1283"/>
      <c r="BG75" s="1283"/>
      <c r="BH75" s="1283"/>
      <c r="BI75" s="1283"/>
      <c r="BJ75" s="1283"/>
      <c r="BK75" s="1283"/>
      <c r="BL75" s="1283"/>
      <c r="BM75" s="1283"/>
      <c r="BN75" s="1283"/>
      <c r="BO75" s="1283"/>
      <c r="BP75" s="1282">
        <v>12.2</v>
      </c>
      <c r="BQ75" s="1282"/>
      <c r="BR75" s="1282"/>
      <c r="BS75" s="1282"/>
      <c r="BT75" s="1282"/>
      <c r="BU75" s="1282"/>
      <c r="BV75" s="1282"/>
      <c r="BW75" s="1282"/>
      <c r="BX75" s="1282">
        <v>12</v>
      </c>
      <c r="BY75" s="1282"/>
      <c r="BZ75" s="1282"/>
      <c r="CA75" s="1282"/>
      <c r="CB75" s="1282"/>
      <c r="CC75" s="1282"/>
      <c r="CD75" s="1282"/>
      <c r="CE75" s="1282"/>
      <c r="CF75" s="1282">
        <v>11.2</v>
      </c>
      <c r="CG75" s="1282"/>
      <c r="CH75" s="1282"/>
      <c r="CI75" s="1282"/>
      <c r="CJ75" s="1282"/>
      <c r="CK75" s="1282"/>
      <c r="CL75" s="1282"/>
      <c r="CM75" s="1282"/>
      <c r="CN75" s="1282">
        <v>10.5</v>
      </c>
      <c r="CO75" s="1282"/>
      <c r="CP75" s="1282"/>
      <c r="CQ75" s="1282"/>
      <c r="CR75" s="1282"/>
      <c r="CS75" s="1282"/>
      <c r="CT75" s="1282"/>
      <c r="CU75" s="1282"/>
      <c r="CV75" s="1282">
        <v>10.1</v>
      </c>
      <c r="CW75" s="1282"/>
      <c r="CX75" s="1282"/>
      <c r="CY75" s="1282"/>
      <c r="CZ75" s="1282"/>
      <c r="DA75" s="1282"/>
      <c r="DB75" s="1282"/>
      <c r="DC75" s="1282"/>
    </row>
    <row r="76" spans="2:107" ht="13.5" x14ac:dyDescent="0.15">
      <c r="B76" s="1275"/>
      <c r="G76" s="1291"/>
      <c r="H76" s="1291"/>
      <c r="I76" s="1287"/>
      <c r="J76" s="1287"/>
      <c r="K76" s="1290"/>
      <c r="L76" s="1290"/>
      <c r="M76" s="1290"/>
      <c r="N76" s="1290"/>
      <c r="AM76" s="1289"/>
      <c r="AN76" s="1283"/>
      <c r="AO76" s="1283"/>
      <c r="AP76" s="1283"/>
      <c r="AQ76" s="1283"/>
      <c r="AR76" s="1283"/>
      <c r="AS76" s="1283"/>
      <c r="AT76" s="1283"/>
      <c r="AU76" s="1283"/>
      <c r="AV76" s="1283"/>
      <c r="AW76" s="1283"/>
      <c r="AX76" s="1283"/>
      <c r="AY76" s="1283"/>
      <c r="AZ76" s="1283"/>
      <c r="BA76" s="1283"/>
      <c r="BB76" s="1283"/>
      <c r="BC76" s="1283"/>
      <c r="BD76" s="1283"/>
      <c r="BE76" s="1283"/>
      <c r="BF76" s="1283"/>
      <c r="BG76" s="1283"/>
      <c r="BH76" s="1283"/>
      <c r="BI76" s="1283"/>
      <c r="BJ76" s="1283"/>
      <c r="BK76" s="1283"/>
      <c r="BL76" s="1283"/>
      <c r="BM76" s="1283"/>
      <c r="BN76" s="1283"/>
      <c r="BO76" s="1283"/>
      <c r="BP76" s="1282"/>
      <c r="BQ76" s="1282"/>
      <c r="BR76" s="1282"/>
      <c r="BS76" s="1282"/>
      <c r="BT76" s="1282"/>
      <c r="BU76" s="1282"/>
      <c r="BV76" s="1282"/>
      <c r="BW76" s="1282"/>
      <c r="BX76" s="1282"/>
      <c r="BY76" s="1282"/>
      <c r="BZ76" s="1282"/>
      <c r="CA76" s="1282"/>
      <c r="CB76" s="1282"/>
      <c r="CC76" s="1282"/>
      <c r="CD76" s="1282"/>
      <c r="CE76" s="1282"/>
      <c r="CF76" s="1282"/>
      <c r="CG76" s="1282"/>
      <c r="CH76" s="1282"/>
      <c r="CI76" s="1282"/>
      <c r="CJ76" s="1282"/>
      <c r="CK76" s="1282"/>
      <c r="CL76" s="1282"/>
      <c r="CM76" s="1282"/>
      <c r="CN76" s="1282"/>
      <c r="CO76" s="1282"/>
      <c r="CP76" s="1282"/>
      <c r="CQ76" s="1282"/>
      <c r="CR76" s="1282"/>
      <c r="CS76" s="1282"/>
      <c r="CT76" s="1282"/>
      <c r="CU76" s="1282"/>
      <c r="CV76" s="1282"/>
      <c r="CW76" s="1282"/>
      <c r="CX76" s="1282"/>
      <c r="CY76" s="1282"/>
      <c r="CZ76" s="1282"/>
      <c r="DA76" s="1282"/>
      <c r="DB76" s="1282"/>
      <c r="DC76" s="1282"/>
    </row>
    <row r="77" spans="2:107" ht="13.5" x14ac:dyDescent="0.15">
      <c r="B77" s="1275"/>
      <c r="G77" s="1287"/>
      <c r="H77" s="1287"/>
      <c r="I77" s="1287"/>
      <c r="J77" s="1287"/>
      <c r="K77" s="1288"/>
      <c r="L77" s="1288"/>
      <c r="M77" s="1288"/>
      <c r="N77" s="1288"/>
      <c r="AN77" s="1284" t="s">
        <v>600</v>
      </c>
      <c r="AO77" s="1284"/>
      <c r="AP77" s="1284"/>
      <c r="AQ77" s="1284"/>
      <c r="AR77" s="1284"/>
      <c r="AS77" s="1284"/>
      <c r="AT77" s="1284"/>
      <c r="AU77" s="1284"/>
      <c r="AV77" s="1284"/>
      <c r="AW77" s="1284"/>
      <c r="AX77" s="1284"/>
      <c r="AY77" s="1284"/>
      <c r="AZ77" s="1284"/>
      <c r="BA77" s="1284"/>
      <c r="BB77" s="1283" t="s">
        <v>599</v>
      </c>
      <c r="BC77" s="1283"/>
      <c r="BD77" s="1283"/>
      <c r="BE77" s="1283"/>
      <c r="BF77" s="1283"/>
      <c r="BG77" s="1283"/>
      <c r="BH77" s="1283"/>
      <c r="BI77" s="1283"/>
      <c r="BJ77" s="1283"/>
      <c r="BK77" s="1283"/>
      <c r="BL77" s="1283"/>
      <c r="BM77" s="1283"/>
      <c r="BN77" s="1283"/>
      <c r="BO77" s="1283"/>
      <c r="BP77" s="1282">
        <v>35.299999999999997</v>
      </c>
      <c r="BQ77" s="1282"/>
      <c r="BR77" s="1282"/>
      <c r="BS77" s="1282"/>
      <c r="BT77" s="1282"/>
      <c r="BU77" s="1282"/>
      <c r="BV77" s="1282"/>
      <c r="BW77" s="1282"/>
      <c r="BX77" s="1282">
        <v>31.9</v>
      </c>
      <c r="BY77" s="1282"/>
      <c r="BZ77" s="1282"/>
      <c r="CA77" s="1282"/>
      <c r="CB77" s="1282"/>
      <c r="CC77" s="1282"/>
      <c r="CD77" s="1282"/>
      <c r="CE77" s="1282"/>
      <c r="CF77" s="1282">
        <v>24.2</v>
      </c>
      <c r="CG77" s="1282"/>
      <c r="CH77" s="1282"/>
      <c r="CI77" s="1282"/>
      <c r="CJ77" s="1282"/>
      <c r="CK77" s="1282"/>
      <c r="CL77" s="1282"/>
      <c r="CM77" s="1282"/>
      <c r="CN77" s="1282">
        <v>22.1</v>
      </c>
      <c r="CO77" s="1282"/>
      <c r="CP77" s="1282"/>
      <c r="CQ77" s="1282"/>
      <c r="CR77" s="1282"/>
      <c r="CS77" s="1282"/>
      <c r="CT77" s="1282"/>
      <c r="CU77" s="1282"/>
      <c r="CV77" s="1282">
        <v>20.399999999999999</v>
      </c>
      <c r="CW77" s="1282"/>
      <c r="CX77" s="1282"/>
      <c r="CY77" s="1282"/>
      <c r="CZ77" s="1282"/>
      <c r="DA77" s="1282"/>
      <c r="DB77" s="1282"/>
      <c r="DC77" s="1282"/>
    </row>
    <row r="78" spans="2:107" ht="13.5" x14ac:dyDescent="0.15">
      <c r="B78" s="1275"/>
      <c r="G78" s="1287"/>
      <c r="H78" s="1287"/>
      <c r="I78" s="1287"/>
      <c r="J78" s="1287"/>
      <c r="K78" s="1288"/>
      <c r="L78" s="1288"/>
      <c r="M78" s="1288"/>
      <c r="N78" s="1288"/>
      <c r="AN78" s="1284"/>
      <c r="AO78" s="1284"/>
      <c r="AP78" s="1284"/>
      <c r="AQ78" s="1284"/>
      <c r="AR78" s="1284"/>
      <c r="AS78" s="1284"/>
      <c r="AT78" s="1284"/>
      <c r="AU78" s="1284"/>
      <c r="AV78" s="1284"/>
      <c r="AW78" s="1284"/>
      <c r="AX78" s="1284"/>
      <c r="AY78" s="1284"/>
      <c r="AZ78" s="1284"/>
      <c r="BA78" s="1284"/>
      <c r="BB78" s="1283"/>
      <c r="BC78" s="1283"/>
      <c r="BD78" s="1283"/>
      <c r="BE78" s="1283"/>
      <c r="BF78" s="1283"/>
      <c r="BG78" s="1283"/>
      <c r="BH78" s="1283"/>
      <c r="BI78" s="1283"/>
      <c r="BJ78" s="1283"/>
      <c r="BK78" s="1283"/>
      <c r="BL78" s="1283"/>
      <c r="BM78" s="1283"/>
      <c r="BN78" s="1283"/>
      <c r="BO78" s="1283"/>
      <c r="BP78" s="1282"/>
      <c r="BQ78" s="1282"/>
      <c r="BR78" s="1282"/>
      <c r="BS78" s="1282"/>
      <c r="BT78" s="1282"/>
      <c r="BU78" s="1282"/>
      <c r="BV78" s="1282"/>
      <c r="BW78" s="1282"/>
      <c r="BX78" s="1282"/>
      <c r="BY78" s="1282"/>
      <c r="BZ78" s="1282"/>
      <c r="CA78" s="1282"/>
      <c r="CB78" s="1282"/>
      <c r="CC78" s="1282"/>
      <c r="CD78" s="1282"/>
      <c r="CE78" s="1282"/>
      <c r="CF78" s="1282"/>
      <c r="CG78" s="1282"/>
      <c r="CH78" s="1282"/>
      <c r="CI78" s="1282"/>
      <c r="CJ78" s="1282"/>
      <c r="CK78" s="1282"/>
      <c r="CL78" s="1282"/>
      <c r="CM78" s="1282"/>
      <c r="CN78" s="1282"/>
      <c r="CO78" s="1282"/>
      <c r="CP78" s="1282"/>
      <c r="CQ78" s="1282"/>
      <c r="CR78" s="1282"/>
      <c r="CS78" s="1282"/>
      <c r="CT78" s="1282"/>
      <c r="CU78" s="1282"/>
      <c r="CV78" s="1282"/>
      <c r="CW78" s="1282"/>
      <c r="CX78" s="1282"/>
      <c r="CY78" s="1282"/>
      <c r="CZ78" s="1282"/>
      <c r="DA78" s="1282"/>
      <c r="DB78" s="1282"/>
      <c r="DC78" s="1282"/>
    </row>
    <row r="79" spans="2:107" ht="13.5" x14ac:dyDescent="0.15">
      <c r="B79" s="1275"/>
      <c r="G79" s="1287"/>
      <c r="H79" s="1287"/>
      <c r="I79" s="1286"/>
      <c r="J79" s="1286"/>
      <c r="K79" s="1285"/>
      <c r="L79" s="1285"/>
      <c r="M79" s="1285"/>
      <c r="N79" s="1285"/>
      <c r="AN79" s="1284"/>
      <c r="AO79" s="1284"/>
      <c r="AP79" s="1284"/>
      <c r="AQ79" s="1284"/>
      <c r="AR79" s="1284"/>
      <c r="AS79" s="1284"/>
      <c r="AT79" s="1284"/>
      <c r="AU79" s="1284"/>
      <c r="AV79" s="1284"/>
      <c r="AW79" s="1284"/>
      <c r="AX79" s="1284"/>
      <c r="AY79" s="1284"/>
      <c r="AZ79" s="1284"/>
      <c r="BA79" s="1284"/>
      <c r="BB79" s="1283" t="s">
        <v>598</v>
      </c>
      <c r="BC79" s="1283"/>
      <c r="BD79" s="1283"/>
      <c r="BE79" s="1283"/>
      <c r="BF79" s="1283"/>
      <c r="BG79" s="1283"/>
      <c r="BH79" s="1283"/>
      <c r="BI79" s="1283"/>
      <c r="BJ79" s="1283"/>
      <c r="BK79" s="1283"/>
      <c r="BL79" s="1283"/>
      <c r="BM79" s="1283"/>
      <c r="BN79" s="1283"/>
      <c r="BO79" s="1283"/>
      <c r="BP79" s="1282">
        <v>6.9</v>
      </c>
      <c r="BQ79" s="1282"/>
      <c r="BR79" s="1282"/>
      <c r="BS79" s="1282"/>
      <c r="BT79" s="1282"/>
      <c r="BU79" s="1282"/>
      <c r="BV79" s="1282"/>
      <c r="BW79" s="1282"/>
      <c r="BX79" s="1282">
        <v>6.6</v>
      </c>
      <c r="BY79" s="1282"/>
      <c r="BZ79" s="1282"/>
      <c r="CA79" s="1282"/>
      <c r="CB79" s="1282"/>
      <c r="CC79" s="1282"/>
      <c r="CD79" s="1282"/>
      <c r="CE79" s="1282"/>
      <c r="CF79" s="1282">
        <v>6.4</v>
      </c>
      <c r="CG79" s="1282"/>
      <c r="CH79" s="1282"/>
      <c r="CI79" s="1282"/>
      <c r="CJ79" s="1282"/>
      <c r="CK79" s="1282"/>
      <c r="CL79" s="1282"/>
      <c r="CM79" s="1282"/>
      <c r="CN79" s="1282">
        <v>6.3</v>
      </c>
      <c r="CO79" s="1282"/>
      <c r="CP79" s="1282"/>
      <c r="CQ79" s="1282"/>
      <c r="CR79" s="1282"/>
      <c r="CS79" s="1282"/>
      <c r="CT79" s="1282"/>
      <c r="CU79" s="1282"/>
      <c r="CV79" s="1282">
        <v>6.2</v>
      </c>
      <c r="CW79" s="1282"/>
      <c r="CX79" s="1282"/>
      <c r="CY79" s="1282"/>
      <c r="CZ79" s="1282"/>
      <c r="DA79" s="1282"/>
      <c r="DB79" s="1282"/>
      <c r="DC79" s="1282"/>
    </row>
    <row r="80" spans="2:107" ht="13.5" x14ac:dyDescent="0.15">
      <c r="B80" s="1275"/>
      <c r="G80" s="1287"/>
      <c r="H80" s="1287"/>
      <c r="I80" s="1286"/>
      <c r="J80" s="1286"/>
      <c r="K80" s="1285"/>
      <c r="L80" s="1285"/>
      <c r="M80" s="1285"/>
      <c r="N80" s="1285"/>
      <c r="AN80" s="1284"/>
      <c r="AO80" s="1284"/>
      <c r="AP80" s="1284"/>
      <c r="AQ80" s="1284"/>
      <c r="AR80" s="1284"/>
      <c r="AS80" s="1284"/>
      <c r="AT80" s="1284"/>
      <c r="AU80" s="1284"/>
      <c r="AV80" s="1284"/>
      <c r="AW80" s="1284"/>
      <c r="AX80" s="1284"/>
      <c r="AY80" s="1284"/>
      <c r="AZ80" s="1284"/>
      <c r="BA80" s="1284"/>
      <c r="BB80" s="1283"/>
      <c r="BC80" s="1283"/>
      <c r="BD80" s="1283"/>
      <c r="BE80" s="1283"/>
      <c r="BF80" s="1283"/>
      <c r="BG80" s="1283"/>
      <c r="BH80" s="1283"/>
      <c r="BI80" s="1283"/>
      <c r="BJ80" s="1283"/>
      <c r="BK80" s="1283"/>
      <c r="BL80" s="1283"/>
      <c r="BM80" s="1283"/>
      <c r="BN80" s="1283"/>
      <c r="BO80" s="1283"/>
      <c r="BP80" s="1282"/>
      <c r="BQ80" s="1282"/>
      <c r="BR80" s="1282"/>
      <c r="BS80" s="1282"/>
      <c r="BT80" s="1282"/>
      <c r="BU80" s="1282"/>
      <c r="BV80" s="1282"/>
      <c r="BW80" s="1282"/>
      <c r="BX80" s="1282"/>
      <c r="BY80" s="1282"/>
      <c r="BZ80" s="1282"/>
      <c r="CA80" s="1282"/>
      <c r="CB80" s="1282"/>
      <c r="CC80" s="1282"/>
      <c r="CD80" s="1282"/>
      <c r="CE80" s="1282"/>
      <c r="CF80" s="1282"/>
      <c r="CG80" s="1282"/>
      <c r="CH80" s="1282"/>
      <c r="CI80" s="1282"/>
      <c r="CJ80" s="1282"/>
      <c r="CK80" s="1282"/>
      <c r="CL80" s="1282"/>
      <c r="CM80" s="1282"/>
      <c r="CN80" s="1282"/>
      <c r="CO80" s="1282"/>
      <c r="CP80" s="1282"/>
      <c r="CQ80" s="1282"/>
      <c r="CR80" s="1282"/>
      <c r="CS80" s="1282"/>
      <c r="CT80" s="1282"/>
      <c r="CU80" s="1282"/>
      <c r="CV80" s="1282"/>
      <c r="CW80" s="1282"/>
      <c r="CX80" s="1282"/>
      <c r="CY80" s="1282"/>
      <c r="CZ80" s="1282"/>
      <c r="DA80" s="1282"/>
      <c r="DB80" s="1282"/>
      <c r="DC80" s="1282"/>
    </row>
    <row r="81" spans="2:109" ht="13.5" x14ac:dyDescent="0.15">
      <c r="B81" s="1275"/>
    </row>
    <row r="82" spans="2:109" ht="17.25" x14ac:dyDescent="0.15">
      <c r="B82" s="1275"/>
      <c r="K82" s="1281"/>
      <c r="L82" s="1281"/>
      <c r="M82" s="1281"/>
      <c r="N82" s="1281"/>
      <c r="AQ82" s="1281"/>
      <c r="AR82" s="1281"/>
      <c r="AS82" s="1281"/>
      <c r="AT82" s="1281"/>
      <c r="BC82" s="1281"/>
      <c r="BD82" s="1281"/>
      <c r="BE82" s="1281"/>
      <c r="BF82" s="1281"/>
      <c r="BO82" s="1281"/>
      <c r="BP82" s="1281"/>
      <c r="BQ82" s="1281"/>
      <c r="BR82" s="1281"/>
      <c r="CA82" s="1281"/>
      <c r="CB82" s="1281"/>
      <c r="CC82" s="1281"/>
      <c r="CD82" s="1281"/>
      <c r="CM82" s="1281"/>
      <c r="CN82" s="1281"/>
      <c r="CO82" s="1281"/>
      <c r="CP82" s="1281"/>
      <c r="CY82" s="1281"/>
      <c r="CZ82" s="1281"/>
      <c r="DA82" s="1281"/>
      <c r="DB82" s="1281"/>
      <c r="DC82" s="1281"/>
    </row>
    <row r="83" spans="2:109" ht="13.5" x14ac:dyDescent="0.15">
      <c r="B83" s="1280"/>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78"/>
    </row>
    <row r="84" spans="2:109" ht="13.5" x14ac:dyDescent="0.15">
      <c r="DD84" s="1274"/>
      <c r="DE84" s="1274"/>
    </row>
    <row r="85" spans="2:109" ht="13.5" x14ac:dyDescent="0.15">
      <c r="DD85" s="1274"/>
      <c r="DE85" s="1274"/>
    </row>
    <row r="86" spans="2:109" ht="13.5" hidden="1" x14ac:dyDescent="0.15">
      <c r="DD86" s="1274"/>
      <c r="DE86" s="1274"/>
    </row>
    <row r="87" spans="2:109" ht="13.5" hidden="1" x14ac:dyDescent="0.15">
      <c r="K87" s="1277"/>
      <c r="AQ87" s="1277"/>
      <c r="BC87" s="1277"/>
      <c r="BO87" s="1277"/>
      <c r="CA87" s="1277"/>
      <c r="CM87" s="1277"/>
      <c r="CY87" s="1277"/>
      <c r="DD87" s="1274"/>
      <c r="DE87" s="1274"/>
    </row>
    <row r="88" spans="2:109" ht="13.5" hidden="1" x14ac:dyDescent="0.15">
      <c r="DD88" s="1274"/>
      <c r="DE88" s="1274"/>
    </row>
    <row r="89" spans="2:109" ht="13.5" hidden="1" x14ac:dyDescent="0.15">
      <c r="DD89" s="1274"/>
      <c r="DE89" s="1274"/>
    </row>
    <row r="90" spans="2:109" ht="13.5" hidden="1" x14ac:dyDescent="0.15">
      <c r="DD90" s="1274"/>
      <c r="DE90" s="1274"/>
    </row>
    <row r="91" spans="2:109" ht="13.5" hidden="1" x14ac:dyDescent="0.15">
      <c r="DD91" s="1274"/>
      <c r="DE91" s="1274"/>
    </row>
    <row r="92" spans="2:109" ht="13.5" hidden="1" customHeight="1" x14ac:dyDescent="0.15">
      <c r="DD92" s="1274"/>
      <c r="DE92" s="1274"/>
    </row>
    <row r="93" spans="2:109" ht="13.5" hidden="1" customHeight="1" x14ac:dyDescent="0.15">
      <c r="DD93" s="1274"/>
      <c r="DE93" s="1274"/>
    </row>
    <row r="94" spans="2:109" ht="13.5" hidden="1" customHeight="1" x14ac:dyDescent="0.15">
      <c r="DD94" s="1274"/>
      <c r="DE94" s="1274"/>
    </row>
    <row r="95" spans="2:109" ht="13.5" hidden="1" customHeight="1" x14ac:dyDescent="0.15">
      <c r="DD95" s="1274"/>
      <c r="DE95" s="1274"/>
    </row>
    <row r="96" spans="2:109" ht="13.5" hidden="1" customHeight="1" x14ac:dyDescent="0.15">
      <c r="DD96" s="1274"/>
      <c r="DE96" s="1274"/>
    </row>
    <row r="97" s="1274" customFormat="1" ht="13.5" hidden="1" customHeight="1" x14ac:dyDescent="0.15"/>
    <row r="98" s="1274" customFormat="1" ht="13.5" hidden="1" customHeight="1" x14ac:dyDescent="0.15"/>
    <row r="99" s="1274" customFormat="1" ht="13.5" hidden="1" customHeight="1" x14ac:dyDescent="0.15"/>
    <row r="100" s="1274" customFormat="1" ht="13.5" hidden="1" customHeight="1" x14ac:dyDescent="0.15"/>
    <row r="101" s="1274" customFormat="1" ht="13.5" hidden="1" customHeight="1" x14ac:dyDescent="0.15"/>
    <row r="102" s="1274" customFormat="1" ht="13.5" hidden="1" customHeight="1" x14ac:dyDescent="0.15"/>
    <row r="103" s="1274" customFormat="1" ht="13.5" hidden="1" customHeight="1" x14ac:dyDescent="0.15"/>
    <row r="104" s="1274" customFormat="1" ht="13.5" hidden="1" customHeight="1" x14ac:dyDescent="0.15"/>
    <row r="105" s="1274" customFormat="1" ht="13.5" hidden="1" customHeight="1" x14ac:dyDescent="0.15"/>
    <row r="106" s="1274" customFormat="1" ht="13.5" hidden="1" customHeight="1" x14ac:dyDescent="0.15"/>
    <row r="107" s="1274" customFormat="1" ht="13.5" hidden="1" customHeight="1" x14ac:dyDescent="0.15"/>
    <row r="108" s="1274" customFormat="1" ht="13.5" hidden="1" customHeight="1" x14ac:dyDescent="0.15"/>
    <row r="109" s="1274" customFormat="1" ht="13.5" hidden="1" customHeight="1" x14ac:dyDescent="0.15"/>
    <row r="110" s="1274" customFormat="1" ht="13.5" hidden="1" customHeight="1" x14ac:dyDescent="0.15"/>
    <row r="111" s="1274" customFormat="1" ht="13.5" hidden="1" customHeight="1" x14ac:dyDescent="0.15"/>
    <row r="112" s="1274" customFormat="1" ht="13.5" hidden="1" customHeight="1" x14ac:dyDescent="0.15"/>
    <row r="113" s="1274" customFormat="1" ht="13.5" hidden="1" customHeight="1" x14ac:dyDescent="0.15"/>
    <row r="114" s="1274" customFormat="1" ht="13.5" hidden="1" customHeight="1" x14ac:dyDescent="0.15"/>
    <row r="115" s="1274" customFormat="1" ht="13.5" hidden="1" customHeight="1" x14ac:dyDescent="0.15"/>
    <row r="116" s="1274" customFormat="1" ht="13.5" hidden="1" customHeight="1" x14ac:dyDescent="0.15"/>
    <row r="117" s="1274" customFormat="1" ht="13.5" hidden="1" customHeight="1" x14ac:dyDescent="0.15"/>
    <row r="118" s="1274" customFormat="1" ht="13.5" hidden="1" customHeight="1" x14ac:dyDescent="0.15"/>
    <row r="119" s="1274" customFormat="1" ht="13.5" hidden="1" customHeight="1" x14ac:dyDescent="0.15"/>
    <row r="120" s="1274" customFormat="1" ht="13.5" hidden="1" customHeight="1" x14ac:dyDescent="0.15"/>
    <row r="121" s="1274" customFormat="1" ht="13.5" hidden="1" customHeight="1" x14ac:dyDescent="0.15"/>
    <row r="122" s="1274" customFormat="1" ht="13.5" hidden="1" customHeight="1" x14ac:dyDescent="0.15"/>
    <row r="123" s="1274" customFormat="1" ht="13.5" hidden="1" customHeight="1" x14ac:dyDescent="0.15"/>
    <row r="124" s="1274" customFormat="1" ht="13.5" hidden="1" customHeight="1" x14ac:dyDescent="0.15"/>
    <row r="125" s="1274" customFormat="1" ht="13.5" hidden="1" customHeight="1" x14ac:dyDescent="0.15"/>
    <row r="126" s="1274" customFormat="1" ht="13.5" hidden="1" customHeight="1" x14ac:dyDescent="0.15"/>
    <row r="127" s="1274" customFormat="1" ht="13.5" hidden="1" customHeight="1" x14ac:dyDescent="0.15"/>
    <row r="128" s="1274" customFormat="1" ht="13.5" hidden="1" customHeight="1" x14ac:dyDescent="0.15"/>
    <row r="129" s="1274" customFormat="1" ht="13.5" hidden="1" customHeight="1" x14ac:dyDescent="0.15"/>
    <row r="130" s="1274" customFormat="1" ht="13.5" hidden="1" customHeight="1" x14ac:dyDescent="0.15"/>
    <row r="131" s="1274" customFormat="1" ht="13.5" hidden="1" customHeight="1" x14ac:dyDescent="0.15"/>
    <row r="132" s="1274" customFormat="1" ht="13.5" hidden="1" customHeight="1" x14ac:dyDescent="0.15"/>
    <row r="133" s="1274" customFormat="1" ht="13.5" hidden="1" customHeight="1" x14ac:dyDescent="0.15"/>
    <row r="134" s="1274" customFormat="1" ht="13.5" hidden="1" customHeight="1" x14ac:dyDescent="0.15"/>
    <row r="135" s="1274" customFormat="1" ht="13.5" hidden="1" customHeight="1" x14ac:dyDescent="0.15"/>
    <row r="136" s="1274" customFormat="1" ht="13.5" hidden="1" customHeight="1" x14ac:dyDescent="0.15"/>
    <row r="137" s="1274" customFormat="1" ht="13.5" hidden="1" customHeight="1" x14ac:dyDescent="0.15"/>
    <row r="138" s="1274" customFormat="1" ht="13.5" hidden="1" customHeight="1" x14ac:dyDescent="0.15"/>
    <row r="139" s="1274" customFormat="1" ht="13.5" hidden="1" customHeight="1" x14ac:dyDescent="0.15"/>
    <row r="140" s="1274" customFormat="1" ht="13.5" hidden="1" customHeight="1" x14ac:dyDescent="0.15"/>
    <row r="141" s="1274" customFormat="1" ht="13.5" hidden="1" customHeight="1" x14ac:dyDescent="0.15"/>
    <row r="142" s="1274" customFormat="1" ht="13.5" hidden="1" customHeight="1" x14ac:dyDescent="0.15"/>
    <row r="143" s="1274" customFormat="1" ht="13.5" hidden="1" customHeight="1" x14ac:dyDescent="0.15"/>
    <row r="144" s="1274" customFormat="1" ht="13.5" hidden="1" customHeight="1" x14ac:dyDescent="0.15"/>
    <row r="145" s="1274" customFormat="1" ht="13.5" hidden="1" customHeight="1" x14ac:dyDescent="0.15"/>
    <row r="146" s="1274" customFormat="1" ht="13.5" hidden="1" customHeight="1" x14ac:dyDescent="0.15"/>
    <row r="147" s="1274" customFormat="1" ht="13.5" hidden="1" customHeight="1" x14ac:dyDescent="0.15"/>
    <row r="148" s="1274" customFormat="1" ht="13.5" hidden="1" customHeight="1" x14ac:dyDescent="0.15"/>
    <row r="149" s="1274" customFormat="1" ht="13.5" hidden="1" customHeight="1" x14ac:dyDescent="0.15"/>
    <row r="150" s="1274" customFormat="1" ht="13.5" hidden="1" customHeight="1" x14ac:dyDescent="0.15"/>
    <row r="151" s="1274" customFormat="1" ht="13.5" hidden="1" customHeight="1" x14ac:dyDescent="0.15"/>
    <row r="152" s="1274" customFormat="1" ht="13.5" hidden="1" customHeight="1" x14ac:dyDescent="0.15"/>
    <row r="153" s="1274" customFormat="1" ht="13.5" hidden="1" customHeight="1" x14ac:dyDescent="0.15"/>
    <row r="154" s="1274" customFormat="1" ht="13.5" hidden="1" customHeight="1" x14ac:dyDescent="0.15"/>
    <row r="155" s="1274" customFormat="1" ht="13.5" hidden="1" customHeight="1" x14ac:dyDescent="0.15"/>
    <row r="156" s="1274" customFormat="1" ht="13.5" hidden="1" customHeight="1" x14ac:dyDescent="0.15"/>
    <row r="157" s="1274" customFormat="1" ht="13.5" hidden="1" customHeight="1" x14ac:dyDescent="0.15"/>
    <row r="158" s="1274" customFormat="1" ht="13.5" hidden="1" customHeight="1" x14ac:dyDescent="0.15"/>
    <row r="159" s="1274" customFormat="1" ht="13.5" hidden="1" customHeight="1" x14ac:dyDescent="0.15"/>
    <row r="160" s="1274" customFormat="1" ht="13.5" hidden="1" customHeight="1" x14ac:dyDescent="0.15"/>
  </sheetData>
  <sheetProtection algorithmName="SHA-512" hashValue="vtFOqa+y2aZwZhWv0nYEm92LXW7aoOFDC7SPlpLP2n29OjNsmw66vL2ccToE9jRshlLXFCscjvRtCCorrpEo0w==" saltValue="gXFxeUxK17jXPrzS3NU/lA=="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511</v>
      </c>
    </row>
  </sheetData>
  <sheetProtection algorithmName="SHA-512" hashValue="5oLkydKviyD3Ws6FhCsWx7z1Wsvs3d3dmvgGvYNUEfk6d/PNoTqSxro49IdbIXexx0xMastnv4oC94rXAR0HFw==" saltValue="bkuJNdQL9N4Jyzy6Jrm3g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511</v>
      </c>
    </row>
  </sheetData>
  <sheetProtection algorithmName="SHA-512" hashValue="QsKfff9BQLjnoh4r/PibiZcQTZRRD1/N2PCpnDyxneBH2w4LTknK8yMtVvn5skOsudLUXZvRIKzu1BUju19ocg==" saltValue="dt8BrvEWDQWobegUSZEPg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561</v>
      </c>
      <c r="G2" s="157"/>
      <c r="H2" s="158"/>
    </row>
    <row r="3" spans="1:8" x14ac:dyDescent="0.15">
      <c r="A3" s="154" t="s">
        <v>554</v>
      </c>
      <c r="B3" s="159"/>
      <c r="C3" s="160"/>
      <c r="D3" s="161">
        <v>15845</v>
      </c>
      <c r="E3" s="162"/>
      <c r="F3" s="163">
        <v>44504</v>
      </c>
      <c r="G3" s="164"/>
      <c r="H3" s="165"/>
    </row>
    <row r="4" spans="1:8" x14ac:dyDescent="0.15">
      <c r="A4" s="166"/>
      <c r="B4" s="167"/>
      <c r="C4" s="168"/>
      <c r="D4" s="169">
        <v>11503</v>
      </c>
      <c r="E4" s="170"/>
      <c r="F4" s="171">
        <v>25876</v>
      </c>
      <c r="G4" s="172"/>
      <c r="H4" s="173"/>
    </row>
    <row r="5" spans="1:8" x14ac:dyDescent="0.15">
      <c r="A5" s="154" t="s">
        <v>556</v>
      </c>
      <c r="B5" s="159"/>
      <c r="C5" s="160"/>
      <c r="D5" s="161">
        <v>34725</v>
      </c>
      <c r="E5" s="162"/>
      <c r="F5" s="163">
        <v>47820</v>
      </c>
      <c r="G5" s="164"/>
      <c r="H5" s="165"/>
    </row>
    <row r="6" spans="1:8" x14ac:dyDescent="0.15">
      <c r="A6" s="166"/>
      <c r="B6" s="167"/>
      <c r="C6" s="168"/>
      <c r="D6" s="169">
        <v>16464</v>
      </c>
      <c r="E6" s="170"/>
      <c r="F6" s="171">
        <v>25855</v>
      </c>
      <c r="G6" s="172"/>
      <c r="H6" s="173"/>
    </row>
    <row r="7" spans="1:8" x14ac:dyDescent="0.15">
      <c r="A7" s="154" t="s">
        <v>557</v>
      </c>
      <c r="B7" s="159"/>
      <c r="C7" s="160"/>
      <c r="D7" s="161">
        <v>59749</v>
      </c>
      <c r="E7" s="162"/>
      <c r="F7" s="163">
        <v>41934</v>
      </c>
      <c r="G7" s="164"/>
      <c r="H7" s="165"/>
    </row>
    <row r="8" spans="1:8" x14ac:dyDescent="0.15">
      <c r="A8" s="166"/>
      <c r="B8" s="167"/>
      <c r="C8" s="168"/>
      <c r="D8" s="169">
        <v>39945</v>
      </c>
      <c r="E8" s="170"/>
      <c r="F8" s="171">
        <v>23352</v>
      </c>
      <c r="G8" s="172"/>
      <c r="H8" s="173"/>
    </row>
    <row r="9" spans="1:8" x14ac:dyDescent="0.15">
      <c r="A9" s="154" t="s">
        <v>558</v>
      </c>
      <c r="B9" s="159"/>
      <c r="C9" s="160"/>
      <c r="D9" s="161">
        <v>20352</v>
      </c>
      <c r="E9" s="162"/>
      <c r="F9" s="163">
        <v>45588</v>
      </c>
      <c r="G9" s="164"/>
      <c r="H9" s="165"/>
    </row>
    <row r="10" spans="1:8" x14ac:dyDescent="0.15">
      <c r="A10" s="166"/>
      <c r="B10" s="167"/>
      <c r="C10" s="168"/>
      <c r="D10" s="169">
        <v>9836</v>
      </c>
      <c r="E10" s="170"/>
      <c r="F10" s="171">
        <v>24150</v>
      </c>
      <c r="G10" s="172"/>
      <c r="H10" s="173"/>
    </row>
    <row r="11" spans="1:8" x14ac:dyDescent="0.15">
      <c r="A11" s="154" t="s">
        <v>559</v>
      </c>
      <c r="B11" s="159"/>
      <c r="C11" s="160"/>
      <c r="D11" s="161">
        <v>11689</v>
      </c>
      <c r="E11" s="162"/>
      <c r="F11" s="163">
        <v>45483</v>
      </c>
      <c r="G11" s="164"/>
      <c r="H11" s="165"/>
    </row>
    <row r="12" spans="1:8" x14ac:dyDescent="0.15">
      <c r="A12" s="166"/>
      <c r="B12" s="167"/>
      <c r="C12" s="174"/>
      <c r="D12" s="169">
        <v>6089</v>
      </c>
      <c r="E12" s="170"/>
      <c r="F12" s="171">
        <v>24241</v>
      </c>
      <c r="G12" s="172"/>
      <c r="H12" s="173"/>
    </row>
    <row r="13" spans="1:8" x14ac:dyDescent="0.15">
      <c r="A13" s="154"/>
      <c r="B13" s="159"/>
      <c r="C13" s="175"/>
      <c r="D13" s="176">
        <v>28472</v>
      </c>
      <c r="E13" s="177"/>
      <c r="F13" s="178">
        <v>45066</v>
      </c>
      <c r="G13" s="179"/>
      <c r="H13" s="165"/>
    </row>
    <row r="14" spans="1:8" x14ac:dyDescent="0.15">
      <c r="A14" s="166"/>
      <c r="B14" s="167"/>
      <c r="C14" s="168"/>
      <c r="D14" s="169">
        <v>16767</v>
      </c>
      <c r="E14" s="170"/>
      <c r="F14" s="171">
        <v>24695</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0.03</v>
      </c>
      <c r="C19" s="180">
        <f>ROUND(VALUE(SUBSTITUTE(実質収支比率等に係る経年分析!G$48,"▲","-")),2)</f>
        <v>0.08</v>
      </c>
      <c r="D19" s="180">
        <f>ROUND(VALUE(SUBSTITUTE(実質収支比率等に係る経年分析!H$48,"▲","-")),2)</f>
        <v>0.05</v>
      </c>
      <c r="E19" s="180">
        <f>ROUND(VALUE(SUBSTITUTE(実質収支比率等に係る経年分析!I$48,"▲","-")),2)</f>
        <v>1.55</v>
      </c>
      <c r="F19" s="180">
        <f>ROUND(VALUE(SUBSTITUTE(実質収支比率等に係る経年分析!J$48,"▲","-")),2)</f>
        <v>2.82</v>
      </c>
    </row>
    <row r="20" spans="1:11" x14ac:dyDescent="0.15">
      <c r="A20" s="180" t="s">
        <v>54</v>
      </c>
      <c r="B20" s="180">
        <f>ROUND(VALUE(SUBSTITUTE(実質収支比率等に係る経年分析!F$47,"▲","-")),2)</f>
        <v>4.2699999999999996</v>
      </c>
      <c r="C20" s="180">
        <f>ROUND(VALUE(SUBSTITUTE(実質収支比率等に係る経年分析!G$47,"▲","-")),2)</f>
        <v>4.3099999999999996</v>
      </c>
      <c r="D20" s="180">
        <f>ROUND(VALUE(SUBSTITUTE(実質収支比率等に係る経年分析!H$47,"▲","-")),2)</f>
        <v>4.74</v>
      </c>
      <c r="E20" s="180">
        <f>ROUND(VALUE(SUBSTITUTE(実質収支比率等に係る経年分析!I$47,"▲","-")),2)</f>
        <v>6.03</v>
      </c>
      <c r="F20" s="180">
        <f>ROUND(VALUE(SUBSTITUTE(実質収支比率等に係る経年分析!J$47,"▲","-")),2)</f>
        <v>7.2</v>
      </c>
    </row>
    <row r="21" spans="1:11" x14ac:dyDescent="0.15">
      <c r="A21" s="180" t="s">
        <v>55</v>
      </c>
      <c r="B21" s="180">
        <f>IF(ISNUMBER(VALUE(SUBSTITUTE(実質収支比率等に係る経年分析!F$49,"▲","-"))),ROUND(VALUE(SUBSTITUTE(実質収支比率等に係る経年分析!F$49,"▲","-")),2),NA())</f>
        <v>-0.87</v>
      </c>
      <c r="C21" s="180">
        <f>IF(ISNUMBER(VALUE(SUBSTITUTE(実質収支比率等に係る経年分析!G$49,"▲","-"))),ROUND(VALUE(SUBSTITUTE(実質収支比率等に係る経年分析!G$49,"▲","-")),2),NA())</f>
        <v>0.06</v>
      </c>
      <c r="D21" s="180">
        <f>IF(ISNUMBER(VALUE(SUBSTITUTE(実質収支比率等に係る経年分析!H$49,"▲","-"))),ROUND(VALUE(SUBSTITUTE(実質収支比率等に係る経年分析!H$49,"▲","-")),2),NA())</f>
        <v>0.51</v>
      </c>
      <c r="E21" s="180">
        <f>IF(ISNUMBER(VALUE(SUBSTITUTE(実質収支比率等に係る経年分析!I$49,"▲","-"))),ROUND(VALUE(SUBSTITUTE(実質収支比率等に係る経年分析!I$49,"▲","-")),2),NA())</f>
        <v>2.82</v>
      </c>
      <c r="F21" s="180">
        <f>IF(ISNUMBER(VALUE(SUBSTITUTE(実質収支比率等に係る経年分析!J$49,"▲","-"))),ROUND(VALUE(SUBSTITUTE(実質収支比率等に係る経年分析!J$49,"▲","-")),2),NA())</f>
        <v>2.6</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10.82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11.67</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11.66</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0.65</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公共用地取得事業特別会計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後期高齢者医療事業特別会計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0.09</v>
      </c>
    </row>
    <row r="33" spans="1:16" x14ac:dyDescent="0.15">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#VALUE!</v>
      </c>
      <c r="I33" s="181" t="e">
        <f>IF(ROUND(VALUE(SUBSTITUTE(連結実質赤字比率に係る赤字・黒字の構成分析!I$37,"▲", "-")), 2) &gt;= 0, ABS(ROUND(VALUE(SUBSTITUTE(連結実質赤字比率に係る赤字・黒字の構成分析!I$37,"▲", "-")), 2)), NA())</f>
        <v>#VALUE!</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0.55000000000000004</v>
      </c>
    </row>
    <row r="34" spans="1:16" x14ac:dyDescent="0.15">
      <c r="A34" s="181" t="str">
        <f>IF(連結実質赤字比率に係る赤字・黒字の構成分析!C$36="",NA(),連結実質赤字比率に係る赤字・黒字の構成分析!C$36)</f>
        <v>国民健康保険事業特別会計</v>
      </c>
      <c r="B34" s="181">
        <f>IF(ROUND(VALUE(SUBSTITUTE(連結実質赤字比率に係る赤字・黒字の構成分析!F$36,"▲", "-")), 2) &lt; 0, ABS(ROUND(VALUE(SUBSTITUTE(連結実質赤字比率に係る赤字・黒字の構成分析!F$36,"▲", "-")), 2)), NA())</f>
        <v>1.45</v>
      </c>
      <c r="C34" s="181" t="e">
        <f>IF(ROUND(VALUE(SUBSTITUTE(連結実質赤字比率に係る赤字・黒字の構成分析!F$36,"▲", "-")), 2) &gt;= 0, ABS(ROUND(VALUE(SUBSTITUTE(連結実質赤字比率に係る赤字・黒字の構成分析!F$36,"▲", "-")), 2)), NA())</f>
        <v>#N/A</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1.42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0.87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0.75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0.69</v>
      </c>
    </row>
    <row r="35" spans="1:16" x14ac:dyDescent="0.15">
      <c r="A35" s="181" t="str">
        <f>IF(連結実質赤字比率に係る赤字・黒字の構成分析!C$35="",NA(),連結実質赤字比率に係る赤字・黒字の構成分析!C$35)</f>
        <v>介護保険事業特別会計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0.36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1.46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1.44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1.51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2.1800000000000002</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0.02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7.0000000000000007E-2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0.04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1.55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2.82</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2168</v>
      </c>
      <c r="E42" s="182"/>
      <c r="F42" s="182"/>
      <c r="G42" s="182">
        <f>'実質公債費比率（分子）の構造'!L$52</f>
        <v>2235</v>
      </c>
      <c r="H42" s="182"/>
      <c r="I42" s="182"/>
      <c r="J42" s="182">
        <f>'実質公債費比率（分子）の構造'!M$52</f>
        <v>2252</v>
      </c>
      <c r="K42" s="182"/>
      <c r="L42" s="182"/>
      <c r="M42" s="182">
        <f>'実質公債費比率（分子）の構造'!N$52</f>
        <v>2215</v>
      </c>
      <c r="N42" s="182"/>
      <c r="O42" s="182"/>
      <c r="P42" s="182">
        <f>'実質公債費比率（分子）の構造'!O$52</f>
        <v>1947</v>
      </c>
    </row>
    <row r="43" spans="1:16" x14ac:dyDescent="0.15">
      <c r="A43" s="182" t="s">
        <v>63</v>
      </c>
      <c r="B43" s="182">
        <f>'実質公債費比率（分子）の構造'!K$51</f>
        <v>0</v>
      </c>
      <c r="C43" s="182"/>
      <c r="D43" s="182"/>
      <c r="E43" s="182">
        <f>'実質公債費比率（分子）の構造'!L$51</f>
        <v>1</v>
      </c>
      <c r="F43" s="182"/>
      <c r="G43" s="182"/>
      <c r="H43" s="182">
        <f>'実質公債費比率（分子）の構造'!M$51</f>
        <v>1</v>
      </c>
      <c r="I43" s="182"/>
      <c r="J43" s="182"/>
      <c r="K43" s="182">
        <f>'実質公債費比率（分子）の構造'!N$51</f>
        <v>1</v>
      </c>
      <c r="L43" s="182"/>
      <c r="M43" s="182"/>
      <c r="N43" s="182">
        <f>'実質公債費比率（分子）の構造'!O$51</f>
        <v>0</v>
      </c>
      <c r="O43" s="182"/>
      <c r="P43" s="182"/>
    </row>
    <row r="44" spans="1:16" x14ac:dyDescent="0.15">
      <c r="A44" s="182" t="s">
        <v>64</v>
      </c>
      <c r="B44" s="182">
        <f>'実質公債費比率（分子）の構造'!K$50</f>
        <v>78</v>
      </c>
      <c r="C44" s="182"/>
      <c r="D44" s="182"/>
      <c r="E44" s="182">
        <f>'実質公債費比率（分子）の構造'!L$50</f>
        <v>78</v>
      </c>
      <c r="F44" s="182"/>
      <c r="G44" s="182"/>
      <c r="H44" s="182">
        <f>'実質公債費比率（分子）の構造'!M$50</f>
        <v>78</v>
      </c>
      <c r="I44" s="182"/>
      <c r="J44" s="182"/>
      <c r="K44" s="182">
        <f>'実質公債費比率（分子）の構造'!N$50</f>
        <v>78</v>
      </c>
      <c r="L44" s="182"/>
      <c r="M44" s="182"/>
      <c r="N44" s="182">
        <f>'実質公債費比率（分子）の構造'!O$50</f>
        <v>78</v>
      </c>
      <c r="O44" s="182"/>
      <c r="P44" s="182"/>
    </row>
    <row r="45" spans="1:16" x14ac:dyDescent="0.15">
      <c r="A45" s="182" t="s">
        <v>65</v>
      </c>
      <c r="B45" s="182">
        <f>'実質公債費比率（分子）の構造'!K$49</f>
        <v>191</v>
      </c>
      <c r="C45" s="182"/>
      <c r="D45" s="182"/>
      <c r="E45" s="182">
        <f>'実質公債費比率（分子）の構造'!L$49</f>
        <v>219</v>
      </c>
      <c r="F45" s="182"/>
      <c r="G45" s="182"/>
      <c r="H45" s="182">
        <f>'実質公債費比率（分子）の構造'!M$49</f>
        <v>245</v>
      </c>
      <c r="I45" s="182"/>
      <c r="J45" s="182"/>
      <c r="K45" s="182">
        <f>'実質公債費比率（分子）の構造'!N$49</f>
        <v>260</v>
      </c>
      <c r="L45" s="182"/>
      <c r="M45" s="182"/>
      <c r="N45" s="182">
        <f>'実質公債費比率（分子）の構造'!O$49</f>
        <v>249</v>
      </c>
      <c r="O45" s="182"/>
      <c r="P45" s="182"/>
    </row>
    <row r="46" spans="1:16" x14ac:dyDescent="0.15">
      <c r="A46" s="182" t="s">
        <v>66</v>
      </c>
      <c r="B46" s="182">
        <f>'実質公債費比率（分子）の構造'!K$48</f>
        <v>477</v>
      </c>
      <c r="C46" s="182"/>
      <c r="D46" s="182"/>
      <c r="E46" s="182">
        <f>'実質公債費比率（分子）の構造'!L$48</f>
        <v>496</v>
      </c>
      <c r="F46" s="182"/>
      <c r="G46" s="182"/>
      <c r="H46" s="182">
        <f>'実質公債費比率（分子）の構造'!M$48</f>
        <v>513</v>
      </c>
      <c r="I46" s="182"/>
      <c r="J46" s="182"/>
      <c r="K46" s="182">
        <f>'実質公債費比率（分子）の構造'!N$48</f>
        <v>531</v>
      </c>
      <c r="L46" s="182"/>
      <c r="M46" s="182"/>
      <c r="N46" s="182">
        <f>'実質公債費比率（分子）の構造'!O$48</f>
        <v>252</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2841</v>
      </c>
      <c r="C49" s="182"/>
      <c r="D49" s="182"/>
      <c r="E49" s="182">
        <f>'実質公債費比率（分子）の構造'!L$45</f>
        <v>2658</v>
      </c>
      <c r="F49" s="182"/>
      <c r="G49" s="182"/>
      <c r="H49" s="182">
        <f>'実質公債費比率（分子）の構造'!M$45</f>
        <v>2645</v>
      </c>
      <c r="I49" s="182"/>
      <c r="J49" s="182"/>
      <c r="K49" s="182">
        <f>'実質公債費比率（分子）の構造'!N$45</f>
        <v>2552</v>
      </c>
      <c r="L49" s="182"/>
      <c r="M49" s="182"/>
      <c r="N49" s="182">
        <f>'実質公債費比率（分子）の構造'!O$45</f>
        <v>2529</v>
      </c>
      <c r="O49" s="182"/>
      <c r="P49" s="182"/>
    </row>
    <row r="50" spans="1:16" x14ac:dyDescent="0.15">
      <c r="A50" s="182" t="s">
        <v>70</v>
      </c>
      <c r="B50" s="182" t="e">
        <f>NA()</f>
        <v>#N/A</v>
      </c>
      <c r="C50" s="182">
        <f>IF(ISNUMBER('実質公債費比率（分子）の構造'!K$53),'実質公債費比率（分子）の構造'!K$53,NA())</f>
        <v>1419</v>
      </c>
      <c r="D50" s="182" t="e">
        <f>NA()</f>
        <v>#N/A</v>
      </c>
      <c r="E50" s="182" t="e">
        <f>NA()</f>
        <v>#N/A</v>
      </c>
      <c r="F50" s="182">
        <f>IF(ISNUMBER('実質公債費比率（分子）の構造'!L$53),'実質公債費比率（分子）の構造'!L$53,NA())</f>
        <v>1217</v>
      </c>
      <c r="G50" s="182" t="e">
        <f>NA()</f>
        <v>#N/A</v>
      </c>
      <c r="H50" s="182" t="e">
        <f>NA()</f>
        <v>#N/A</v>
      </c>
      <c r="I50" s="182">
        <f>IF(ISNUMBER('実質公債費比率（分子）の構造'!M$53),'実質公債費比率（分子）の構造'!M$53,NA())</f>
        <v>1230</v>
      </c>
      <c r="J50" s="182" t="e">
        <f>NA()</f>
        <v>#N/A</v>
      </c>
      <c r="K50" s="182" t="e">
        <f>NA()</f>
        <v>#N/A</v>
      </c>
      <c r="L50" s="182">
        <f>IF(ISNUMBER('実質公債費比率（分子）の構造'!N$53),'実質公債費比率（分子）の構造'!N$53,NA())</f>
        <v>1207</v>
      </c>
      <c r="M50" s="182" t="e">
        <f>NA()</f>
        <v>#N/A</v>
      </c>
      <c r="N50" s="182" t="e">
        <f>NA()</f>
        <v>#N/A</v>
      </c>
      <c r="O50" s="182">
        <f>IF(ISNUMBER('実質公債費比率（分子）の構造'!O$53),'実質公債費比率（分子）の構造'!O$53,NA())</f>
        <v>1161</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18691</v>
      </c>
      <c r="E56" s="181"/>
      <c r="F56" s="181"/>
      <c r="G56" s="181">
        <f>'将来負担比率（分子）の構造'!J$52</f>
        <v>19130</v>
      </c>
      <c r="H56" s="181"/>
      <c r="I56" s="181"/>
      <c r="J56" s="181">
        <f>'将来負担比率（分子）の構造'!K$52</f>
        <v>19118</v>
      </c>
      <c r="K56" s="181"/>
      <c r="L56" s="181"/>
      <c r="M56" s="181">
        <f>'将来負担比率（分子）の構造'!L$52</f>
        <v>18964</v>
      </c>
      <c r="N56" s="181"/>
      <c r="O56" s="181"/>
      <c r="P56" s="181">
        <f>'将来負担比率（分子）の構造'!M$52</f>
        <v>18635</v>
      </c>
    </row>
    <row r="57" spans="1:16" x14ac:dyDescent="0.15">
      <c r="A57" s="181" t="s">
        <v>41</v>
      </c>
      <c r="B57" s="181"/>
      <c r="C57" s="181"/>
      <c r="D57" s="181">
        <f>'将来負担比率（分子）の構造'!I$51</f>
        <v>5852</v>
      </c>
      <c r="E57" s="181"/>
      <c r="F57" s="181"/>
      <c r="G57" s="181">
        <f>'将来負担比率（分子）の構造'!J$51</f>
        <v>5753</v>
      </c>
      <c r="H57" s="181"/>
      <c r="I57" s="181"/>
      <c r="J57" s="181">
        <f>'将来負担比率（分子）の構造'!K$51</f>
        <v>5125</v>
      </c>
      <c r="K57" s="181"/>
      <c r="L57" s="181"/>
      <c r="M57" s="181">
        <f>'将来負担比率（分子）の構造'!L$51</f>
        <v>4888</v>
      </c>
      <c r="N57" s="181"/>
      <c r="O57" s="181"/>
      <c r="P57" s="181">
        <f>'将来負担比率（分子）の構造'!M$51</f>
        <v>4133</v>
      </c>
    </row>
    <row r="58" spans="1:16" x14ac:dyDescent="0.15">
      <c r="A58" s="181" t="s">
        <v>40</v>
      </c>
      <c r="B58" s="181"/>
      <c r="C58" s="181"/>
      <c r="D58" s="181">
        <f>'将来負担比率（分子）の構造'!I$50</f>
        <v>3535</v>
      </c>
      <c r="E58" s="181"/>
      <c r="F58" s="181"/>
      <c r="G58" s="181">
        <f>'将来負担比率（分子）の構造'!J$50</f>
        <v>3347</v>
      </c>
      <c r="H58" s="181"/>
      <c r="I58" s="181"/>
      <c r="J58" s="181">
        <f>'将来負担比率（分子）の構造'!K$50</f>
        <v>3495</v>
      </c>
      <c r="K58" s="181"/>
      <c r="L58" s="181"/>
      <c r="M58" s="181">
        <f>'将来負担比率（分子）の構造'!L$50</f>
        <v>4077</v>
      </c>
      <c r="N58" s="181"/>
      <c r="O58" s="181"/>
      <c r="P58" s="181">
        <f>'将来負担比率（分子）の構造'!M$50</f>
        <v>4594</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4129</v>
      </c>
      <c r="C62" s="181"/>
      <c r="D62" s="181"/>
      <c r="E62" s="181">
        <f>'将来負担比率（分子）の構造'!J$45</f>
        <v>3889</v>
      </c>
      <c r="F62" s="181"/>
      <c r="G62" s="181"/>
      <c r="H62" s="181">
        <f>'将来負担比率（分子）の構造'!K$45</f>
        <v>3539</v>
      </c>
      <c r="I62" s="181"/>
      <c r="J62" s="181"/>
      <c r="K62" s="181">
        <f>'将来負担比率（分子）の構造'!L$45</f>
        <v>3692</v>
      </c>
      <c r="L62" s="181"/>
      <c r="M62" s="181"/>
      <c r="N62" s="181">
        <f>'将来負担比率（分子）の構造'!M$45</f>
        <v>3768</v>
      </c>
      <c r="O62" s="181"/>
      <c r="P62" s="181"/>
    </row>
    <row r="63" spans="1:16" x14ac:dyDescent="0.15">
      <c r="A63" s="181" t="s">
        <v>33</v>
      </c>
      <c r="B63" s="181">
        <f>'将来負担比率（分子）の構造'!I$44</f>
        <v>1575</v>
      </c>
      <c r="C63" s="181"/>
      <c r="D63" s="181"/>
      <c r="E63" s="181">
        <f>'将来負担比率（分子）の構造'!J$44</f>
        <v>1605</v>
      </c>
      <c r="F63" s="181"/>
      <c r="G63" s="181"/>
      <c r="H63" s="181">
        <f>'将来負担比率（分子）の構造'!K$44</f>
        <v>1457</v>
      </c>
      <c r="I63" s="181"/>
      <c r="J63" s="181"/>
      <c r="K63" s="181">
        <f>'将来負担比率（分子）の構造'!L$44</f>
        <v>1531</v>
      </c>
      <c r="L63" s="181"/>
      <c r="M63" s="181"/>
      <c r="N63" s="181">
        <f>'将来負担比率（分子）の構造'!M$44</f>
        <v>1350</v>
      </c>
      <c r="O63" s="181"/>
      <c r="P63" s="181"/>
    </row>
    <row r="64" spans="1:16" x14ac:dyDescent="0.15">
      <c r="A64" s="181" t="s">
        <v>32</v>
      </c>
      <c r="B64" s="181">
        <f>'将来負担比率（分子）の構造'!I$43</f>
        <v>5923</v>
      </c>
      <c r="C64" s="181"/>
      <c r="D64" s="181"/>
      <c r="E64" s="181">
        <f>'将来負担比率（分子）の構造'!J$43</f>
        <v>5753</v>
      </c>
      <c r="F64" s="181"/>
      <c r="G64" s="181"/>
      <c r="H64" s="181">
        <f>'将来負担比率（分子）の構造'!K$43</f>
        <v>5623</v>
      </c>
      <c r="I64" s="181"/>
      <c r="J64" s="181"/>
      <c r="K64" s="181">
        <f>'将来負担比率（分子）の構造'!L$43</f>
        <v>5197</v>
      </c>
      <c r="L64" s="181"/>
      <c r="M64" s="181"/>
      <c r="N64" s="181">
        <f>'将来負担比率（分子）の構造'!M$43</f>
        <v>4108</v>
      </c>
      <c r="O64" s="181"/>
      <c r="P64" s="181"/>
    </row>
    <row r="65" spans="1:16" x14ac:dyDescent="0.15">
      <c r="A65" s="181" t="s">
        <v>31</v>
      </c>
      <c r="B65" s="181">
        <f>'将来負担比率（分子）の構造'!I$42</f>
        <v>468</v>
      </c>
      <c r="C65" s="181"/>
      <c r="D65" s="181"/>
      <c r="E65" s="181">
        <f>'将来負担比率（分子）の構造'!J$42</f>
        <v>390</v>
      </c>
      <c r="F65" s="181"/>
      <c r="G65" s="181"/>
      <c r="H65" s="181">
        <f>'将来負担比率（分子）の構造'!K$42</f>
        <v>312</v>
      </c>
      <c r="I65" s="181"/>
      <c r="J65" s="181"/>
      <c r="K65" s="181">
        <f>'将来負担比率（分子）の構造'!L$42</f>
        <v>234</v>
      </c>
      <c r="L65" s="181"/>
      <c r="M65" s="181"/>
      <c r="N65" s="181">
        <f>'将来負担比率（分子）の構造'!M$42</f>
        <v>156</v>
      </c>
      <c r="O65" s="181"/>
      <c r="P65" s="181"/>
    </row>
    <row r="66" spans="1:16" x14ac:dyDescent="0.15">
      <c r="A66" s="181" t="s">
        <v>30</v>
      </c>
      <c r="B66" s="181">
        <f>'将来負担比率（分子）の構造'!I$41</f>
        <v>28300</v>
      </c>
      <c r="C66" s="181"/>
      <c r="D66" s="181"/>
      <c r="E66" s="181">
        <f>'将来負担比率（分子）の構造'!J$41</f>
        <v>28482</v>
      </c>
      <c r="F66" s="181"/>
      <c r="G66" s="181"/>
      <c r="H66" s="181">
        <f>'将来負担比率（分子）の構造'!K$41</f>
        <v>29450</v>
      </c>
      <c r="I66" s="181"/>
      <c r="J66" s="181"/>
      <c r="K66" s="181">
        <f>'将来負担比率（分子）の構造'!L$41</f>
        <v>28971</v>
      </c>
      <c r="L66" s="181"/>
      <c r="M66" s="181"/>
      <c r="N66" s="181">
        <f>'将来負担比率（分子）の構造'!M$41</f>
        <v>28254</v>
      </c>
      <c r="O66" s="181"/>
      <c r="P66" s="181"/>
    </row>
    <row r="67" spans="1:16" x14ac:dyDescent="0.15">
      <c r="A67" s="181" t="s">
        <v>74</v>
      </c>
      <c r="B67" s="181" t="e">
        <f>NA()</f>
        <v>#N/A</v>
      </c>
      <c r="C67" s="181">
        <f>IF(ISNUMBER('将来負担比率（分子）の構造'!I$53), IF('将来負担比率（分子）の構造'!I$53 &lt; 0, 0, '将来負担比率（分子）の構造'!I$53), NA())</f>
        <v>12316</v>
      </c>
      <c r="D67" s="181" t="e">
        <f>NA()</f>
        <v>#N/A</v>
      </c>
      <c r="E67" s="181" t="e">
        <f>NA()</f>
        <v>#N/A</v>
      </c>
      <c r="F67" s="181">
        <f>IF(ISNUMBER('将来負担比率（分子）の構造'!J$53), IF('将来負担比率（分子）の構造'!J$53 &lt; 0, 0, '将来負担比率（分子）の構造'!J$53), NA())</f>
        <v>11889</v>
      </c>
      <c r="G67" s="181" t="e">
        <f>NA()</f>
        <v>#N/A</v>
      </c>
      <c r="H67" s="181" t="e">
        <f>NA()</f>
        <v>#N/A</v>
      </c>
      <c r="I67" s="181">
        <f>IF(ISNUMBER('将来負担比率（分子）の構造'!K$53), IF('将来負担比率（分子）の構造'!K$53 &lt; 0, 0, '将来負担比率（分子）の構造'!K$53), NA())</f>
        <v>12642</v>
      </c>
      <c r="J67" s="181" t="e">
        <f>NA()</f>
        <v>#N/A</v>
      </c>
      <c r="K67" s="181" t="e">
        <f>NA()</f>
        <v>#N/A</v>
      </c>
      <c r="L67" s="181">
        <f>IF(ISNUMBER('将来負担比率（分子）の構造'!L$53), IF('将来負担比率（分子）の構造'!L$53 &lt; 0, 0, '将来負担比率（分子）の構造'!L$53), NA())</f>
        <v>11695</v>
      </c>
      <c r="M67" s="181" t="e">
        <f>NA()</f>
        <v>#N/A</v>
      </c>
      <c r="N67" s="181" t="e">
        <f>NA()</f>
        <v>#N/A</v>
      </c>
      <c r="O67" s="181">
        <f>IF(ISNUMBER('将来負担比率（分子）の構造'!M$53), IF('将来負担比率（分子）の構造'!M$53 &lt; 0, 0, '将来負担比率（分子）の構造'!M$53), NA())</f>
        <v>10274</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628</v>
      </c>
      <c r="C72" s="185">
        <f>基金残高に係る経年分析!G55</f>
        <v>804</v>
      </c>
      <c r="D72" s="185">
        <f>基金残高に係る経年分析!H55</f>
        <v>980</v>
      </c>
    </row>
    <row r="73" spans="1:16" x14ac:dyDescent="0.15">
      <c r="A73" s="184" t="s">
        <v>77</v>
      </c>
      <c r="B73" s="185">
        <f>基金残高に係る経年分析!F56</f>
        <v>1278</v>
      </c>
      <c r="C73" s="185">
        <f>基金残高に係る経年分析!G56</f>
        <v>1291</v>
      </c>
      <c r="D73" s="185">
        <f>基金残高に係る経年分析!H56</f>
        <v>1295</v>
      </c>
    </row>
    <row r="74" spans="1:16" x14ac:dyDescent="0.15">
      <c r="A74" s="184" t="s">
        <v>78</v>
      </c>
      <c r="B74" s="185">
        <f>基金残高に係る経年分析!F57</f>
        <v>1589</v>
      </c>
      <c r="C74" s="185">
        <f>基金残高に係る経年分析!G57</f>
        <v>1982</v>
      </c>
      <c r="D74" s="185">
        <f>基金残高に係る経年分析!H57</f>
        <v>2319</v>
      </c>
    </row>
  </sheetData>
  <sheetProtection algorithmName="SHA-512" hashValue="3knx3YNFjhHMqhgUey6cTGxIz1PsCET/bdUoa+oEne0EmHLjY9GvhXAqaAEl2fWobu0rmaZH/fFtaAtlv8Iz9g==" saltValue="V0DPbeobabP5utU2HYJVO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216</v>
      </c>
      <c r="DI1" s="624"/>
      <c r="DJ1" s="624"/>
      <c r="DK1" s="624"/>
      <c r="DL1" s="624"/>
      <c r="DM1" s="624"/>
      <c r="DN1" s="625"/>
      <c r="DO1" s="226"/>
      <c r="DP1" s="623" t="s">
        <v>217</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219</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220</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221</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222</v>
      </c>
      <c r="S4" s="627"/>
      <c r="T4" s="627"/>
      <c r="U4" s="627"/>
      <c r="V4" s="627"/>
      <c r="W4" s="627"/>
      <c r="X4" s="627"/>
      <c r="Y4" s="628"/>
      <c r="Z4" s="626" t="s">
        <v>223</v>
      </c>
      <c r="AA4" s="627"/>
      <c r="AB4" s="627"/>
      <c r="AC4" s="628"/>
      <c r="AD4" s="626" t="s">
        <v>224</v>
      </c>
      <c r="AE4" s="627"/>
      <c r="AF4" s="627"/>
      <c r="AG4" s="627"/>
      <c r="AH4" s="627"/>
      <c r="AI4" s="627"/>
      <c r="AJ4" s="627"/>
      <c r="AK4" s="628"/>
      <c r="AL4" s="626" t="s">
        <v>223</v>
      </c>
      <c r="AM4" s="627"/>
      <c r="AN4" s="627"/>
      <c r="AO4" s="628"/>
      <c r="AP4" s="632" t="s">
        <v>225</v>
      </c>
      <c r="AQ4" s="632"/>
      <c r="AR4" s="632"/>
      <c r="AS4" s="632"/>
      <c r="AT4" s="632"/>
      <c r="AU4" s="632"/>
      <c r="AV4" s="632"/>
      <c r="AW4" s="632"/>
      <c r="AX4" s="632"/>
      <c r="AY4" s="632"/>
      <c r="AZ4" s="632"/>
      <c r="BA4" s="632"/>
      <c r="BB4" s="632"/>
      <c r="BC4" s="632"/>
      <c r="BD4" s="632"/>
      <c r="BE4" s="632"/>
      <c r="BF4" s="632"/>
      <c r="BG4" s="632" t="s">
        <v>226</v>
      </c>
      <c r="BH4" s="632"/>
      <c r="BI4" s="632"/>
      <c r="BJ4" s="632"/>
      <c r="BK4" s="632"/>
      <c r="BL4" s="632"/>
      <c r="BM4" s="632"/>
      <c r="BN4" s="632"/>
      <c r="BO4" s="632" t="s">
        <v>223</v>
      </c>
      <c r="BP4" s="632"/>
      <c r="BQ4" s="632"/>
      <c r="BR4" s="632"/>
      <c r="BS4" s="632" t="s">
        <v>227</v>
      </c>
      <c r="BT4" s="632"/>
      <c r="BU4" s="632"/>
      <c r="BV4" s="632"/>
      <c r="BW4" s="632"/>
      <c r="BX4" s="632"/>
      <c r="BY4" s="632"/>
      <c r="BZ4" s="632"/>
      <c r="CA4" s="632"/>
      <c r="CB4" s="632"/>
      <c r="CD4" s="629" t="s">
        <v>228</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229</v>
      </c>
      <c r="C5" s="634"/>
      <c r="D5" s="634"/>
      <c r="E5" s="634"/>
      <c r="F5" s="634"/>
      <c r="G5" s="634"/>
      <c r="H5" s="634"/>
      <c r="I5" s="634"/>
      <c r="J5" s="634"/>
      <c r="K5" s="634"/>
      <c r="L5" s="634"/>
      <c r="M5" s="634"/>
      <c r="N5" s="634"/>
      <c r="O5" s="634"/>
      <c r="P5" s="634"/>
      <c r="Q5" s="635"/>
      <c r="R5" s="636">
        <v>8763348</v>
      </c>
      <c r="S5" s="637"/>
      <c r="T5" s="637"/>
      <c r="U5" s="637"/>
      <c r="V5" s="637"/>
      <c r="W5" s="637"/>
      <c r="X5" s="637"/>
      <c r="Y5" s="638"/>
      <c r="Z5" s="639">
        <v>28.6</v>
      </c>
      <c r="AA5" s="639"/>
      <c r="AB5" s="639"/>
      <c r="AC5" s="639"/>
      <c r="AD5" s="640">
        <v>8050212</v>
      </c>
      <c r="AE5" s="640"/>
      <c r="AF5" s="640"/>
      <c r="AG5" s="640"/>
      <c r="AH5" s="640"/>
      <c r="AI5" s="640"/>
      <c r="AJ5" s="640"/>
      <c r="AK5" s="640"/>
      <c r="AL5" s="641">
        <v>63.4</v>
      </c>
      <c r="AM5" s="642"/>
      <c r="AN5" s="642"/>
      <c r="AO5" s="643"/>
      <c r="AP5" s="633" t="s">
        <v>230</v>
      </c>
      <c r="AQ5" s="634"/>
      <c r="AR5" s="634"/>
      <c r="AS5" s="634"/>
      <c r="AT5" s="634"/>
      <c r="AU5" s="634"/>
      <c r="AV5" s="634"/>
      <c r="AW5" s="634"/>
      <c r="AX5" s="634"/>
      <c r="AY5" s="634"/>
      <c r="AZ5" s="634"/>
      <c r="BA5" s="634"/>
      <c r="BB5" s="634"/>
      <c r="BC5" s="634"/>
      <c r="BD5" s="634"/>
      <c r="BE5" s="634"/>
      <c r="BF5" s="635"/>
      <c r="BG5" s="647">
        <v>8049981</v>
      </c>
      <c r="BH5" s="648"/>
      <c r="BI5" s="648"/>
      <c r="BJ5" s="648"/>
      <c r="BK5" s="648"/>
      <c r="BL5" s="648"/>
      <c r="BM5" s="648"/>
      <c r="BN5" s="649"/>
      <c r="BO5" s="650">
        <v>91.9</v>
      </c>
      <c r="BP5" s="650"/>
      <c r="BQ5" s="650"/>
      <c r="BR5" s="650"/>
      <c r="BS5" s="651">
        <v>71109</v>
      </c>
      <c r="BT5" s="651"/>
      <c r="BU5" s="651"/>
      <c r="BV5" s="651"/>
      <c r="BW5" s="651"/>
      <c r="BX5" s="651"/>
      <c r="BY5" s="651"/>
      <c r="BZ5" s="651"/>
      <c r="CA5" s="651"/>
      <c r="CB5" s="655"/>
      <c r="CD5" s="629" t="s">
        <v>225</v>
      </c>
      <c r="CE5" s="630"/>
      <c r="CF5" s="630"/>
      <c r="CG5" s="630"/>
      <c r="CH5" s="630"/>
      <c r="CI5" s="630"/>
      <c r="CJ5" s="630"/>
      <c r="CK5" s="630"/>
      <c r="CL5" s="630"/>
      <c r="CM5" s="630"/>
      <c r="CN5" s="630"/>
      <c r="CO5" s="630"/>
      <c r="CP5" s="630"/>
      <c r="CQ5" s="631"/>
      <c r="CR5" s="629" t="s">
        <v>231</v>
      </c>
      <c r="CS5" s="630"/>
      <c r="CT5" s="630"/>
      <c r="CU5" s="630"/>
      <c r="CV5" s="630"/>
      <c r="CW5" s="630"/>
      <c r="CX5" s="630"/>
      <c r="CY5" s="631"/>
      <c r="CZ5" s="629" t="s">
        <v>223</v>
      </c>
      <c r="DA5" s="630"/>
      <c r="DB5" s="630"/>
      <c r="DC5" s="631"/>
      <c r="DD5" s="629" t="s">
        <v>232</v>
      </c>
      <c r="DE5" s="630"/>
      <c r="DF5" s="630"/>
      <c r="DG5" s="630"/>
      <c r="DH5" s="630"/>
      <c r="DI5" s="630"/>
      <c r="DJ5" s="630"/>
      <c r="DK5" s="630"/>
      <c r="DL5" s="630"/>
      <c r="DM5" s="630"/>
      <c r="DN5" s="630"/>
      <c r="DO5" s="630"/>
      <c r="DP5" s="631"/>
      <c r="DQ5" s="629" t="s">
        <v>233</v>
      </c>
      <c r="DR5" s="630"/>
      <c r="DS5" s="630"/>
      <c r="DT5" s="630"/>
      <c r="DU5" s="630"/>
      <c r="DV5" s="630"/>
      <c r="DW5" s="630"/>
      <c r="DX5" s="630"/>
      <c r="DY5" s="630"/>
      <c r="DZ5" s="630"/>
      <c r="EA5" s="630"/>
      <c r="EB5" s="630"/>
      <c r="EC5" s="631"/>
    </row>
    <row r="6" spans="2:143" ht="11.25" customHeight="1" x14ac:dyDescent="0.15">
      <c r="B6" s="644" t="s">
        <v>234</v>
      </c>
      <c r="C6" s="645"/>
      <c r="D6" s="645"/>
      <c r="E6" s="645"/>
      <c r="F6" s="645"/>
      <c r="G6" s="645"/>
      <c r="H6" s="645"/>
      <c r="I6" s="645"/>
      <c r="J6" s="645"/>
      <c r="K6" s="645"/>
      <c r="L6" s="645"/>
      <c r="M6" s="645"/>
      <c r="N6" s="645"/>
      <c r="O6" s="645"/>
      <c r="P6" s="645"/>
      <c r="Q6" s="646"/>
      <c r="R6" s="647">
        <v>137764</v>
      </c>
      <c r="S6" s="648"/>
      <c r="T6" s="648"/>
      <c r="U6" s="648"/>
      <c r="V6" s="648"/>
      <c r="W6" s="648"/>
      <c r="X6" s="648"/>
      <c r="Y6" s="649"/>
      <c r="Z6" s="650">
        <v>0.5</v>
      </c>
      <c r="AA6" s="650"/>
      <c r="AB6" s="650"/>
      <c r="AC6" s="650"/>
      <c r="AD6" s="651">
        <v>137764</v>
      </c>
      <c r="AE6" s="651"/>
      <c r="AF6" s="651"/>
      <c r="AG6" s="651"/>
      <c r="AH6" s="651"/>
      <c r="AI6" s="651"/>
      <c r="AJ6" s="651"/>
      <c r="AK6" s="651"/>
      <c r="AL6" s="652">
        <v>1.1000000000000001</v>
      </c>
      <c r="AM6" s="653"/>
      <c r="AN6" s="653"/>
      <c r="AO6" s="654"/>
      <c r="AP6" s="644" t="s">
        <v>235</v>
      </c>
      <c r="AQ6" s="645"/>
      <c r="AR6" s="645"/>
      <c r="AS6" s="645"/>
      <c r="AT6" s="645"/>
      <c r="AU6" s="645"/>
      <c r="AV6" s="645"/>
      <c r="AW6" s="645"/>
      <c r="AX6" s="645"/>
      <c r="AY6" s="645"/>
      <c r="AZ6" s="645"/>
      <c r="BA6" s="645"/>
      <c r="BB6" s="645"/>
      <c r="BC6" s="645"/>
      <c r="BD6" s="645"/>
      <c r="BE6" s="645"/>
      <c r="BF6" s="646"/>
      <c r="BG6" s="647">
        <v>8049981</v>
      </c>
      <c r="BH6" s="648"/>
      <c r="BI6" s="648"/>
      <c r="BJ6" s="648"/>
      <c r="BK6" s="648"/>
      <c r="BL6" s="648"/>
      <c r="BM6" s="648"/>
      <c r="BN6" s="649"/>
      <c r="BO6" s="650">
        <v>91.9</v>
      </c>
      <c r="BP6" s="650"/>
      <c r="BQ6" s="650"/>
      <c r="BR6" s="650"/>
      <c r="BS6" s="651">
        <v>71109</v>
      </c>
      <c r="BT6" s="651"/>
      <c r="BU6" s="651"/>
      <c r="BV6" s="651"/>
      <c r="BW6" s="651"/>
      <c r="BX6" s="651"/>
      <c r="BY6" s="651"/>
      <c r="BZ6" s="651"/>
      <c r="CA6" s="651"/>
      <c r="CB6" s="655"/>
      <c r="CD6" s="658" t="s">
        <v>236</v>
      </c>
      <c r="CE6" s="659"/>
      <c r="CF6" s="659"/>
      <c r="CG6" s="659"/>
      <c r="CH6" s="659"/>
      <c r="CI6" s="659"/>
      <c r="CJ6" s="659"/>
      <c r="CK6" s="659"/>
      <c r="CL6" s="659"/>
      <c r="CM6" s="659"/>
      <c r="CN6" s="659"/>
      <c r="CO6" s="659"/>
      <c r="CP6" s="659"/>
      <c r="CQ6" s="660"/>
      <c r="CR6" s="647">
        <v>201263</v>
      </c>
      <c r="CS6" s="648"/>
      <c r="CT6" s="648"/>
      <c r="CU6" s="648"/>
      <c r="CV6" s="648"/>
      <c r="CW6" s="648"/>
      <c r="CX6" s="648"/>
      <c r="CY6" s="649"/>
      <c r="CZ6" s="641">
        <v>0.7</v>
      </c>
      <c r="DA6" s="642"/>
      <c r="DB6" s="642"/>
      <c r="DC6" s="661"/>
      <c r="DD6" s="656" t="s">
        <v>128</v>
      </c>
      <c r="DE6" s="648"/>
      <c r="DF6" s="648"/>
      <c r="DG6" s="648"/>
      <c r="DH6" s="648"/>
      <c r="DI6" s="648"/>
      <c r="DJ6" s="648"/>
      <c r="DK6" s="648"/>
      <c r="DL6" s="648"/>
      <c r="DM6" s="648"/>
      <c r="DN6" s="648"/>
      <c r="DO6" s="648"/>
      <c r="DP6" s="649"/>
      <c r="DQ6" s="656">
        <v>201263</v>
      </c>
      <c r="DR6" s="648"/>
      <c r="DS6" s="648"/>
      <c r="DT6" s="648"/>
      <c r="DU6" s="648"/>
      <c r="DV6" s="648"/>
      <c r="DW6" s="648"/>
      <c r="DX6" s="648"/>
      <c r="DY6" s="648"/>
      <c r="DZ6" s="648"/>
      <c r="EA6" s="648"/>
      <c r="EB6" s="648"/>
      <c r="EC6" s="657"/>
    </row>
    <row r="7" spans="2:143" ht="11.25" customHeight="1" x14ac:dyDescent="0.15">
      <c r="B7" s="644" t="s">
        <v>237</v>
      </c>
      <c r="C7" s="645"/>
      <c r="D7" s="645"/>
      <c r="E7" s="645"/>
      <c r="F7" s="645"/>
      <c r="G7" s="645"/>
      <c r="H7" s="645"/>
      <c r="I7" s="645"/>
      <c r="J7" s="645"/>
      <c r="K7" s="645"/>
      <c r="L7" s="645"/>
      <c r="M7" s="645"/>
      <c r="N7" s="645"/>
      <c r="O7" s="645"/>
      <c r="P7" s="645"/>
      <c r="Q7" s="646"/>
      <c r="R7" s="647">
        <v>8509</v>
      </c>
      <c r="S7" s="648"/>
      <c r="T7" s="648"/>
      <c r="U7" s="648"/>
      <c r="V7" s="648"/>
      <c r="W7" s="648"/>
      <c r="X7" s="648"/>
      <c r="Y7" s="649"/>
      <c r="Z7" s="650">
        <v>0</v>
      </c>
      <c r="AA7" s="650"/>
      <c r="AB7" s="650"/>
      <c r="AC7" s="650"/>
      <c r="AD7" s="651">
        <v>8509</v>
      </c>
      <c r="AE7" s="651"/>
      <c r="AF7" s="651"/>
      <c r="AG7" s="651"/>
      <c r="AH7" s="651"/>
      <c r="AI7" s="651"/>
      <c r="AJ7" s="651"/>
      <c r="AK7" s="651"/>
      <c r="AL7" s="652">
        <v>0.1</v>
      </c>
      <c r="AM7" s="653"/>
      <c r="AN7" s="653"/>
      <c r="AO7" s="654"/>
      <c r="AP7" s="644" t="s">
        <v>238</v>
      </c>
      <c r="AQ7" s="645"/>
      <c r="AR7" s="645"/>
      <c r="AS7" s="645"/>
      <c r="AT7" s="645"/>
      <c r="AU7" s="645"/>
      <c r="AV7" s="645"/>
      <c r="AW7" s="645"/>
      <c r="AX7" s="645"/>
      <c r="AY7" s="645"/>
      <c r="AZ7" s="645"/>
      <c r="BA7" s="645"/>
      <c r="BB7" s="645"/>
      <c r="BC7" s="645"/>
      <c r="BD7" s="645"/>
      <c r="BE7" s="645"/>
      <c r="BF7" s="646"/>
      <c r="BG7" s="647">
        <v>2801141</v>
      </c>
      <c r="BH7" s="648"/>
      <c r="BI7" s="648"/>
      <c r="BJ7" s="648"/>
      <c r="BK7" s="648"/>
      <c r="BL7" s="648"/>
      <c r="BM7" s="648"/>
      <c r="BN7" s="649"/>
      <c r="BO7" s="650">
        <v>32</v>
      </c>
      <c r="BP7" s="650"/>
      <c r="BQ7" s="650"/>
      <c r="BR7" s="650"/>
      <c r="BS7" s="651">
        <v>71109</v>
      </c>
      <c r="BT7" s="651"/>
      <c r="BU7" s="651"/>
      <c r="BV7" s="651"/>
      <c r="BW7" s="651"/>
      <c r="BX7" s="651"/>
      <c r="BY7" s="651"/>
      <c r="BZ7" s="651"/>
      <c r="CA7" s="651"/>
      <c r="CB7" s="655"/>
      <c r="CD7" s="662" t="s">
        <v>239</v>
      </c>
      <c r="CE7" s="663"/>
      <c r="CF7" s="663"/>
      <c r="CG7" s="663"/>
      <c r="CH7" s="663"/>
      <c r="CI7" s="663"/>
      <c r="CJ7" s="663"/>
      <c r="CK7" s="663"/>
      <c r="CL7" s="663"/>
      <c r="CM7" s="663"/>
      <c r="CN7" s="663"/>
      <c r="CO7" s="663"/>
      <c r="CP7" s="663"/>
      <c r="CQ7" s="664"/>
      <c r="CR7" s="647">
        <v>8782795</v>
      </c>
      <c r="CS7" s="648"/>
      <c r="CT7" s="648"/>
      <c r="CU7" s="648"/>
      <c r="CV7" s="648"/>
      <c r="CW7" s="648"/>
      <c r="CX7" s="648"/>
      <c r="CY7" s="649"/>
      <c r="CZ7" s="650">
        <v>29.1</v>
      </c>
      <c r="DA7" s="650"/>
      <c r="DB7" s="650"/>
      <c r="DC7" s="650"/>
      <c r="DD7" s="656">
        <v>6372</v>
      </c>
      <c r="DE7" s="648"/>
      <c r="DF7" s="648"/>
      <c r="DG7" s="648"/>
      <c r="DH7" s="648"/>
      <c r="DI7" s="648"/>
      <c r="DJ7" s="648"/>
      <c r="DK7" s="648"/>
      <c r="DL7" s="648"/>
      <c r="DM7" s="648"/>
      <c r="DN7" s="648"/>
      <c r="DO7" s="648"/>
      <c r="DP7" s="649"/>
      <c r="DQ7" s="656">
        <v>1798612</v>
      </c>
      <c r="DR7" s="648"/>
      <c r="DS7" s="648"/>
      <c r="DT7" s="648"/>
      <c r="DU7" s="648"/>
      <c r="DV7" s="648"/>
      <c r="DW7" s="648"/>
      <c r="DX7" s="648"/>
      <c r="DY7" s="648"/>
      <c r="DZ7" s="648"/>
      <c r="EA7" s="648"/>
      <c r="EB7" s="648"/>
      <c r="EC7" s="657"/>
    </row>
    <row r="8" spans="2:143" ht="11.25" customHeight="1" x14ac:dyDescent="0.15">
      <c r="B8" s="644" t="s">
        <v>240</v>
      </c>
      <c r="C8" s="645"/>
      <c r="D8" s="645"/>
      <c r="E8" s="645"/>
      <c r="F8" s="645"/>
      <c r="G8" s="645"/>
      <c r="H8" s="645"/>
      <c r="I8" s="645"/>
      <c r="J8" s="645"/>
      <c r="K8" s="645"/>
      <c r="L8" s="645"/>
      <c r="M8" s="645"/>
      <c r="N8" s="645"/>
      <c r="O8" s="645"/>
      <c r="P8" s="645"/>
      <c r="Q8" s="646"/>
      <c r="R8" s="647">
        <v>36033</v>
      </c>
      <c r="S8" s="648"/>
      <c r="T8" s="648"/>
      <c r="U8" s="648"/>
      <c r="V8" s="648"/>
      <c r="W8" s="648"/>
      <c r="X8" s="648"/>
      <c r="Y8" s="649"/>
      <c r="Z8" s="650">
        <v>0.1</v>
      </c>
      <c r="AA8" s="650"/>
      <c r="AB8" s="650"/>
      <c r="AC8" s="650"/>
      <c r="AD8" s="651">
        <v>36033</v>
      </c>
      <c r="AE8" s="651"/>
      <c r="AF8" s="651"/>
      <c r="AG8" s="651"/>
      <c r="AH8" s="651"/>
      <c r="AI8" s="651"/>
      <c r="AJ8" s="651"/>
      <c r="AK8" s="651"/>
      <c r="AL8" s="652">
        <v>0.3</v>
      </c>
      <c r="AM8" s="653"/>
      <c r="AN8" s="653"/>
      <c r="AO8" s="654"/>
      <c r="AP8" s="644" t="s">
        <v>241</v>
      </c>
      <c r="AQ8" s="645"/>
      <c r="AR8" s="645"/>
      <c r="AS8" s="645"/>
      <c r="AT8" s="645"/>
      <c r="AU8" s="645"/>
      <c r="AV8" s="645"/>
      <c r="AW8" s="645"/>
      <c r="AX8" s="645"/>
      <c r="AY8" s="645"/>
      <c r="AZ8" s="645"/>
      <c r="BA8" s="645"/>
      <c r="BB8" s="645"/>
      <c r="BC8" s="645"/>
      <c r="BD8" s="645"/>
      <c r="BE8" s="645"/>
      <c r="BF8" s="646"/>
      <c r="BG8" s="647">
        <v>93562</v>
      </c>
      <c r="BH8" s="648"/>
      <c r="BI8" s="648"/>
      <c r="BJ8" s="648"/>
      <c r="BK8" s="648"/>
      <c r="BL8" s="648"/>
      <c r="BM8" s="648"/>
      <c r="BN8" s="649"/>
      <c r="BO8" s="650">
        <v>1.1000000000000001</v>
      </c>
      <c r="BP8" s="650"/>
      <c r="BQ8" s="650"/>
      <c r="BR8" s="650"/>
      <c r="BS8" s="656" t="s">
        <v>242</v>
      </c>
      <c r="BT8" s="648"/>
      <c r="BU8" s="648"/>
      <c r="BV8" s="648"/>
      <c r="BW8" s="648"/>
      <c r="BX8" s="648"/>
      <c r="BY8" s="648"/>
      <c r="BZ8" s="648"/>
      <c r="CA8" s="648"/>
      <c r="CB8" s="657"/>
      <c r="CD8" s="662" t="s">
        <v>243</v>
      </c>
      <c r="CE8" s="663"/>
      <c r="CF8" s="663"/>
      <c r="CG8" s="663"/>
      <c r="CH8" s="663"/>
      <c r="CI8" s="663"/>
      <c r="CJ8" s="663"/>
      <c r="CK8" s="663"/>
      <c r="CL8" s="663"/>
      <c r="CM8" s="663"/>
      <c r="CN8" s="663"/>
      <c r="CO8" s="663"/>
      <c r="CP8" s="663"/>
      <c r="CQ8" s="664"/>
      <c r="CR8" s="647">
        <v>11209264</v>
      </c>
      <c r="CS8" s="648"/>
      <c r="CT8" s="648"/>
      <c r="CU8" s="648"/>
      <c r="CV8" s="648"/>
      <c r="CW8" s="648"/>
      <c r="CX8" s="648"/>
      <c r="CY8" s="649"/>
      <c r="CZ8" s="650">
        <v>37.1</v>
      </c>
      <c r="DA8" s="650"/>
      <c r="DB8" s="650"/>
      <c r="DC8" s="650"/>
      <c r="DD8" s="656">
        <v>6473</v>
      </c>
      <c r="DE8" s="648"/>
      <c r="DF8" s="648"/>
      <c r="DG8" s="648"/>
      <c r="DH8" s="648"/>
      <c r="DI8" s="648"/>
      <c r="DJ8" s="648"/>
      <c r="DK8" s="648"/>
      <c r="DL8" s="648"/>
      <c r="DM8" s="648"/>
      <c r="DN8" s="648"/>
      <c r="DO8" s="648"/>
      <c r="DP8" s="649"/>
      <c r="DQ8" s="656">
        <v>4989850</v>
      </c>
      <c r="DR8" s="648"/>
      <c r="DS8" s="648"/>
      <c r="DT8" s="648"/>
      <c r="DU8" s="648"/>
      <c r="DV8" s="648"/>
      <c r="DW8" s="648"/>
      <c r="DX8" s="648"/>
      <c r="DY8" s="648"/>
      <c r="DZ8" s="648"/>
      <c r="EA8" s="648"/>
      <c r="EB8" s="648"/>
      <c r="EC8" s="657"/>
    </row>
    <row r="9" spans="2:143" ht="11.25" customHeight="1" x14ac:dyDescent="0.15">
      <c r="B9" s="644" t="s">
        <v>244</v>
      </c>
      <c r="C9" s="645"/>
      <c r="D9" s="645"/>
      <c r="E9" s="645"/>
      <c r="F9" s="645"/>
      <c r="G9" s="645"/>
      <c r="H9" s="645"/>
      <c r="I9" s="645"/>
      <c r="J9" s="645"/>
      <c r="K9" s="645"/>
      <c r="L9" s="645"/>
      <c r="M9" s="645"/>
      <c r="N9" s="645"/>
      <c r="O9" s="645"/>
      <c r="P9" s="645"/>
      <c r="Q9" s="646"/>
      <c r="R9" s="647">
        <v>40767</v>
      </c>
      <c r="S9" s="648"/>
      <c r="T9" s="648"/>
      <c r="U9" s="648"/>
      <c r="V9" s="648"/>
      <c r="W9" s="648"/>
      <c r="X9" s="648"/>
      <c r="Y9" s="649"/>
      <c r="Z9" s="650">
        <v>0.1</v>
      </c>
      <c r="AA9" s="650"/>
      <c r="AB9" s="650"/>
      <c r="AC9" s="650"/>
      <c r="AD9" s="651">
        <v>40767</v>
      </c>
      <c r="AE9" s="651"/>
      <c r="AF9" s="651"/>
      <c r="AG9" s="651"/>
      <c r="AH9" s="651"/>
      <c r="AI9" s="651"/>
      <c r="AJ9" s="651"/>
      <c r="AK9" s="651"/>
      <c r="AL9" s="652">
        <v>0.3</v>
      </c>
      <c r="AM9" s="653"/>
      <c r="AN9" s="653"/>
      <c r="AO9" s="654"/>
      <c r="AP9" s="644" t="s">
        <v>245</v>
      </c>
      <c r="AQ9" s="645"/>
      <c r="AR9" s="645"/>
      <c r="AS9" s="645"/>
      <c r="AT9" s="645"/>
      <c r="AU9" s="645"/>
      <c r="AV9" s="645"/>
      <c r="AW9" s="645"/>
      <c r="AX9" s="645"/>
      <c r="AY9" s="645"/>
      <c r="AZ9" s="645"/>
      <c r="BA9" s="645"/>
      <c r="BB9" s="645"/>
      <c r="BC9" s="645"/>
      <c r="BD9" s="645"/>
      <c r="BE9" s="645"/>
      <c r="BF9" s="646"/>
      <c r="BG9" s="647">
        <v>2300361</v>
      </c>
      <c r="BH9" s="648"/>
      <c r="BI9" s="648"/>
      <c r="BJ9" s="648"/>
      <c r="BK9" s="648"/>
      <c r="BL9" s="648"/>
      <c r="BM9" s="648"/>
      <c r="BN9" s="649"/>
      <c r="BO9" s="650">
        <v>26.2</v>
      </c>
      <c r="BP9" s="650"/>
      <c r="BQ9" s="650"/>
      <c r="BR9" s="650"/>
      <c r="BS9" s="656" t="s">
        <v>128</v>
      </c>
      <c r="BT9" s="648"/>
      <c r="BU9" s="648"/>
      <c r="BV9" s="648"/>
      <c r="BW9" s="648"/>
      <c r="BX9" s="648"/>
      <c r="BY9" s="648"/>
      <c r="BZ9" s="648"/>
      <c r="CA9" s="648"/>
      <c r="CB9" s="657"/>
      <c r="CD9" s="662" t="s">
        <v>246</v>
      </c>
      <c r="CE9" s="663"/>
      <c r="CF9" s="663"/>
      <c r="CG9" s="663"/>
      <c r="CH9" s="663"/>
      <c r="CI9" s="663"/>
      <c r="CJ9" s="663"/>
      <c r="CK9" s="663"/>
      <c r="CL9" s="663"/>
      <c r="CM9" s="663"/>
      <c r="CN9" s="663"/>
      <c r="CO9" s="663"/>
      <c r="CP9" s="663"/>
      <c r="CQ9" s="664"/>
      <c r="CR9" s="647">
        <v>1729690</v>
      </c>
      <c r="CS9" s="648"/>
      <c r="CT9" s="648"/>
      <c r="CU9" s="648"/>
      <c r="CV9" s="648"/>
      <c r="CW9" s="648"/>
      <c r="CX9" s="648"/>
      <c r="CY9" s="649"/>
      <c r="CZ9" s="650">
        <v>5.7</v>
      </c>
      <c r="DA9" s="650"/>
      <c r="DB9" s="650"/>
      <c r="DC9" s="650"/>
      <c r="DD9" s="656">
        <v>70964</v>
      </c>
      <c r="DE9" s="648"/>
      <c r="DF9" s="648"/>
      <c r="DG9" s="648"/>
      <c r="DH9" s="648"/>
      <c r="DI9" s="648"/>
      <c r="DJ9" s="648"/>
      <c r="DK9" s="648"/>
      <c r="DL9" s="648"/>
      <c r="DM9" s="648"/>
      <c r="DN9" s="648"/>
      <c r="DO9" s="648"/>
      <c r="DP9" s="649"/>
      <c r="DQ9" s="656">
        <v>1456500</v>
      </c>
      <c r="DR9" s="648"/>
      <c r="DS9" s="648"/>
      <c r="DT9" s="648"/>
      <c r="DU9" s="648"/>
      <c r="DV9" s="648"/>
      <c r="DW9" s="648"/>
      <c r="DX9" s="648"/>
      <c r="DY9" s="648"/>
      <c r="DZ9" s="648"/>
      <c r="EA9" s="648"/>
      <c r="EB9" s="648"/>
      <c r="EC9" s="657"/>
    </row>
    <row r="10" spans="2:143" ht="11.25" customHeight="1" x14ac:dyDescent="0.15">
      <c r="B10" s="644" t="s">
        <v>247</v>
      </c>
      <c r="C10" s="645"/>
      <c r="D10" s="645"/>
      <c r="E10" s="645"/>
      <c r="F10" s="645"/>
      <c r="G10" s="645"/>
      <c r="H10" s="645"/>
      <c r="I10" s="645"/>
      <c r="J10" s="645"/>
      <c r="K10" s="645"/>
      <c r="L10" s="645"/>
      <c r="M10" s="645"/>
      <c r="N10" s="645"/>
      <c r="O10" s="645"/>
      <c r="P10" s="645"/>
      <c r="Q10" s="646"/>
      <c r="R10" s="647" t="s">
        <v>128</v>
      </c>
      <c r="S10" s="648"/>
      <c r="T10" s="648"/>
      <c r="U10" s="648"/>
      <c r="V10" s="648"/>
      <c r="W10" s="648"/>
      <c r="X10" s="648"/>
      <c r="Y10" s="649"/>
      <c r="Z10" s="650" t="s">
        <v>128</v>
      </c>
      <c r="AA10" s="650"/>
      <c r="AB10" s="650"/>
      <c r="AC10" s="650"/>
      <c r="AD10" s="651" t="s">
        <v>242</v>
      </c>
      <c r="AE10" s="651"/>
      <c r="AF10" s="651"/>
      <c r="AG10" s="651"/>
      <c r="AH10" s="651"/>
      <c r="AI10" s="651"/>
      <c r="AJ10" s="651"/>
      <c r="AK10" s="651"/>
      <c r="AL10" s="652" t="s">
        <v>128</v>
      </c>
      <c r="AM10" s="653"/>
      <c r="AN10" s="653"/>
      <c r="AO10" s="654"/>
      <c r="AP10" s="644" t="s">
        <v>248</v>
      </c>
      <c r="AQ10" s="645"/>
      <c r="AR10" s="645"/>
      <c r="AS10" s="645"/>
      <c r="AT10" s="645"/>
      <c r="AU10" s="645"/>
      <c r="AV10" s="645"/>
      <c r="AW10" s="645"/>
      <c r="AX10" s="645"/>
      <c r="AY10" s="645"/>
      <c r="AZ10" s="645"/>
      <c r="BA10" s="645"/>
      <c r="BB10" s="645"/>
      <c r="BC10" s="645"/>
      <c r="BD10" s="645"/>
      <c r="BE10" s="645"/>
      <c r="BF10" s="646"/>
      <c r="BG10" s="647">
        <v>180960</v>
      </c>
      <c r="BH10" s="648"/>
      <c r="BI10" s="648"/>
      <c r="BJ10" s="648"/>
      <c r="BK10" s="648"/>
      <c r="BL10" s="648"/>
      <c r="BM10" s="648"/>
      <c r="BN10" s="649"/>
      <c r="BO10" s="650">
        <v>2.1</v>
      </c>
      <c r="BP10" s="650"/>
      <c r="BQ10" s="650"/>
      <c r="BR10" s="650"/>
      <c r="BS10" s="656">
        <v>30045</v>
      </c>
      <c r="BT10" s="648"/>
      <c r="BU10" s="648"/>
      <c r="BV10" s="648"/>
      <c r="BW10" s="648"/>
      <c r="BX10" s="648"/>
      <c r="BY10" s="648"/>
      <c r="BZ10" s="648"/>
      <c r="CA10" s="648"/>
      <c r="CB10" s="657"/>
      <c r="CD10" s="662" t="s">
        <v>249</v>
      </c>
      <c r="CE10" s="663"/>
      <c r="CF10" s="663"/>
      <c r="CG10" s="663"/>
      <c r="CH10" s="663"/>
      <c r="CI10" s="663"/>
      <c r="CJ10" s="663"/>
      <c r="CK10" s="663"/>
      <c r="CL10" s="663"/>
      <c r="CM10" s="663"/>
      <c r="CN10" s="663"/>
      <c r="CO10" s="663"/>
      <c r="CP10" s="663"/>
      <c r="CQ10" s="664"/>
      <c r="CR10" s="647">
        <v>13400</v>
      </c>
      <c r="CS10" s="648"/>
      <c r="CT10" s="648"/>
      <c r="CU10" s="648"/>
      <c r="CV10" s="648"/>
      <c r="CW10" s="648"/>
      <c r="CX10" s="648"/>
      <c r="CY10" s="649"/>
      <c r="CZ10" s="650">
        <v>0</v>
      </c>
      <c r="DA10" s="650"/>
      <c r="DB10" s="650"/>
      <c r="DC10" s="650"/>
      <c r="DD10" s="656" t="s">
        <v>128</v>
      </c>
      <c r="DE10" s="648"/>
      <c r="DF10" s="648"/>
      <c r="DG10" s="648"/>
      <c r="DH10" s="648"/>
      <c r="DI10" s="648"/>
      <c r="DJ10" s="648"/>
      <c r="DK10" s="648"/>
      <c r="DL10" s="648"/>
      <c r="DM10" s="648"/>
      <c r="DN10" s="648"/>
      <c r="DO10" s="648"/>
      <c r="DP10" s="649"/>
      <c r="DQ10" s="656">
        <v>13400</v>
      </c>
      <c r="DR10" s="648"/>
      <c r="DS10" s="648"/>
      <c r="DT10" s="648"/>
      <c r="DU10" s="648"/>
      <c r="DV10" s="648"/>
      <c r="DW10" s="648"/>
      <c r="DX10" s="648"/>
      <c r="DY10" s="648"/>
      <c r="DZ10" s="648"/>
      <c r="EA10" s="648"/>
      <c r="EB10" s="648"/>
      <c r="EC10" s="657"/>
    </row>
    <row r="11" spans="2:143" ht="11.25" customHeight="1" x14ac:dyDescent="0.15">
      <c r="B11" s="644" t="s">
        <v>250</v>
      </c>
      <c r="C11" s="645"/>
      <c r="D11" s="645"/>
      <c r="E11" s="645"/>
      <c r="F11" s="645"/>
      <c r="G11" s="645"/>
      <c r="H11" s="645"/>
      <c r="I11" s="645"/>
      <c r="J11" s="645"/>
      <c r="K11" s="645"/>
      <c r="L11" s="645"/>
      <c r="M11" s="645"/>
      <c r="N11" s="645"/>
      <c r="O11" s="645"/>
      <c r="P11" s="645"/>
      <c r="Q11" s="646"/>
      <c r="R11" s="647">
        <v>1262815</v>
      </c>
      <c r="S11" s="648"/>
      <c r="T11" s="648"/>
      <c r="U11" s="648"/>
      <c r="V11" s="648"/>
      <c r="W11" s="648"/>
      <c r="X11" s="648"/>
      <c r="Y11" s="649"/>
      <c r="Z11" s="652">
        <v>4.0999999999999996</v>
      </c>
      <c r="AA11" s="653"/>
      <c r="AB11" s="653"/>
      <c r="AC11" s="665"/>
      <c r="AD11" s="656">
        <v>1262815</v>
      </c>
      <c r="AE11" s="648"/>
      <c r="AF11" s="648"/>
      <c r="AG11" s="648"/>
      <c r="AH11" s="648"/>
      <c r="AI11" s="648"/>
      <c r="AJ11" s="648"/>
      <c r="AK11" s="649"/>
      <c r="AL11" s="652">
        <v>9.9</v>
      </c>
      <c r="AM11" s="653"/>
      <c r="AN11" s="653"/>
      <c r="AO11" s="654"/>
      <c r="AP11" s="644" t="s">
        <v>251</v>
      </c>
      <c r="AQ11" s="645"/>
      <c r="AR11" s="645"/>
      <c r="AS11" s="645"/>
      <c r="AT11" s="645"/>
      <c r="AU11" s="645"/>
      <c r="AV11" s="645"/>
      <c r="AW11" s="645"/>
      <c r="AX11" s="645"/>
      <c r="AY11" s="645"/>
      <c r="AZ11" s="645"/>
      <c r="BA11" s="645"/>
      <c r="BB11" s="645"/>
      <c r="BC11" s="645"/>
      <c r="BD11" s="645"/>
      <c r="BE11" s="645"/>
      <c r="BF11" s="646"/>
      <c r="BG11" s="647">
        <v>226258</v>
      </c>
      <c r="BH11" s="648"/>
      <c r="BI11" s="648"/>
      <c r="BJ11" s="648"/>
      <c r="BK11" s="648"/>
      <c r="BL11" s="648"/>
      <c r="BM11" s="648"/>
      <c r="BN11" s="649"/>
      <c r="BO11" s="650">
        <v>2.6</v>
      </c>
      <c r="BP11" s="650"/>
      <c r="BQ11" s="650"/>
      <c r="BR11" s="650"/>
      <c r="BS11" s="656">
        <v>41064</v>
      </c>
      <c r="BT11" s="648"/>
      <c r="BU11" s="648"/>
      <c r="BV11" s="648"/>
      <c r="BW11" s="648"/>
      <c r="BX11" s="648"/>
      <c r="BY11" s="648"/>
      <c r="BZ11" s="648"/>
      <c r="CA11" s="648"/>
      <c r="CB11" s="657"/>
      <c r="CD11" s="662" t="s">
        <v>252</v>
      </c>
      <c r="CE11" s="663"/>
      <c r="CF11" s="663"/>
      <c r="CG11" s="663"/>
      <c r="CH11" s="663"/>
      <c r="CI11" s="663"/>
      <c r="CJ11" s="663"/>
      <c r="CK11" s="663"/>
      <c r="CL11" s="663"/>
      <c r="CM11" s="663"/>
      <c r="CN11" s="663"/>
      <c r="CO11" s="663"/>
      <c r="CP11" s="663"/>
      <c r="CQ11" s="664"/>
      <c r="CR11" s="647">
        <v>243399</v>
      </c>
      <c r="CS11" s="648"/>
      <c r="CT11" s="648"/>
      <c r="CU11" s="648"/>
      <c r="CV11" s="648"/>
      <c r="CW11" s="648"/>
      <c r="CX11" s="648"/>
      <c r="CY11" s="649"/>
      <c r="CZ11" s="650">
        <v>0.8</v>
      </c>
      <c r="DA11" s="650"/>
      <c r="DB11" s="650"/>
      <c r="DC11" s="650"/>
      <c r="DD11" s="656">
        <v>95</v>
      </c>
      <c r="DE11" s="648"/>
      <c r="DF11" s="648"/>
      <c r="DG11" s="648"/>
      <c r="DH11" s="648"/>
      <c r="DI11" s="648"/>
      <c r="DJ11" s="648"/>
      <c r="DK11" s="648"/>
      <c r="DL11" s="648"/>
      <c r="DM11" s="648"/>
      <c r="DN11" s="648"/>
      <c r="DO11" s="648"/>
      <c r="DP11" s="649"/>
      <c r="DQ11" s="656">
        <v>213527</v>
      </c>
      <c r="DR11" s="648"/>
      <c r="DS11" s="648"/>
      <c r="DT11" s="648"/>
      <c r="DU11" s="648"/>
      <c r="DV11" s="648"/>
      <c r="DW11" s="648"/>
      <c r="DX11" s="648"/>
      <c r="DY11" s="648"/>
      <c r="DZ11" s="648"/>
      <c r="EA11" s="648"/>
      <c r="EB11" s="648"/>
      <c r="EC11" s="657"/>
    </row>
    <row r="12" spans="2:143" ht="11.25" customHeight="1" x14ac:dyDescent="0.15">
      <c r="B12" s="644" t="s">
        <v>253</v>
      </c>
      <c r="C12" s="645"/>
      <c r="D12" s="645"/>
      <c r="E12" s="645"/>
      <c r="F12" s="645"/>
      <c r="G12" s="645"/>
      <c r="H12" s="645"/>
      <c r="I12" s="645"/>
      <c r="J12" s="645"/>
      <c r="K12" s="645"/>
      <c r="L12" s="645"/>
      <c r="M12" s="645"/>
      <c r="N12" s="645"/>
      <c r="O12" s="645"/>
      <c r="P12" s="645"/>
      <c r="Q12" s="646"/>
      <c r="R12" s="647">
        <v>41659</v>
      </c>
      <c r="S12" s="648"/>
      <c r="T12" s="648"/>
      <c r="U12" s="648"/>
      <c r="V12" s="648"/>
      <c r="W12" s="648"/>
      <c r="X12" s="648"/>
      <c r="Y12" s="649"/>
      <c r="Z12" s="650">
        <v>0.1</v>
      </c>
      <c r="AA12" s="650"/>
      <c r="AB12" s="650"/>
      <c r="AC12" s="650"/>
      <c r="AD12" s="651">
        <v>41659</v>
      </c>
      <c r="AE12" s="651"/>
      <c r="AF12" s="651"/>
      <c r="AG12" s="651"/>
      <c r="AH12" s="651"/>
      <c r="AI12" s="651"/>
      <c r="AJ12" s="651"/>
      <c r="AK12" s="651"/>
      <c r="AL12" s="652">
        <v>0.3</v>
      </c>
      <c r="AM12" s="653"/>
      <c r="AN12" s="653"/>
      <c r="AO12" s="654"/>
      <c r="AP12" s="644" t="s">
        <v>254</v>
      </c>
      <c r="AQ12" s="645"/>
      <c r="AR12" s="645"/>
      <c r="AS12" s="645"/>
      <c r="AT12" s="645"/>
      <c r="AU12" s="645"/>
      <c r="AV12" s="645"/>
      <c r="AW12" s="645"/>
      <c r="AX12" s="645"/>
      <c r="AY12" s="645"/>
      <c r="AZ12" s="645"/>
      <c r="BA12" s="645"/>
      <c r="BB12" s="645"/>
      <c r="BC12" s="645"/>
      <c r="BD12" s="645"/>
      <c r="BE12" s="645"/>
      <c r="BF12" s="646"/>
      <c r="BG12" s="647">
        <v>4664892</v>
      </c>
      <c r="BH12" s="648"/>
      <c r="BI12" s="648"/>
      <c r="BJ12" s="648"/>
      <c r="BK12" s="648"/>
      <c r="BL12" s="648"/>
      <c r="BM12" s="648"/>
      <c r="BN12" s="649"/>
      <c r="BO12" s="650">
        <v>53.2</v>
      </c>
      <c r="BP12" s="650"/>
      <c r="BQ12" s="650"/>
      <c r="BR12" s="650"/>
      <c r="BS12" s="656" t="s">
        <v>242</v>
      </c>
      <c r="BT12" s="648"/>
      <c r="BU12" s="648"/>
      <c r="BV12" s="648"/>
      <c r="BW12" s="648"/>
      <c r="BX12" s="648"/>
      <c r="BY12" s="648"/>
      <c r="BZ12" s="648"/>
      <c r="CA12" s="648"/>
      <c r="CB12" s="657"/>
      <c r="CD12" s="662" t="s">
        <v>255</v>
      </c>
      <c r="CE12" s="663"/>
      <c r="CF12" s="663"/>
      <c r="CG12" s="663"/>
      <c r="CH12" s="663"/>
      <c r="CI12" s="663"/>
      <c r="CJ12" s="663"/>
      <c r="CK12" s="663"/>
      <c r="CL12" s="663"/>
      <c r="CM12" s="663"/>
      <c r="CN12" s="663"/>
      <c r="CO12" s="663"/>
      <c r="CP12" s="663"/>
      <c r="CQ12" s="664"/>
      <c r="CR12" s="647">
        <v>431263</v>
      </c>
      <c r="CS12" s="648"/>
      <c r="CT12" s="648"/>
      <c r="CU12" s="648"/>
      <c r="CV12" s="648"/>
      <c r="CW12" s="648"/>
      <c r="CX12" s="648"/>
      <c r="CY12" s="649"/>
      <c r="CZ12" s="650">
        <v>1.4</v>
      </c>
      <c r="DA12" s="650"/>
      <c r="DB12" s="650"/>
      <c r="DC12" s="650"/>
      <c r="DD12" s="656" t="s">
        <v>128</v>
      </c>
      <c r="DE12" s="648"/>
      <c r="DF12" s="648"/>
      <c r="DG12" s="648"/>
      <c r="DH12" s="648"/>
      <c r="DI12" s="648"/>
      <c r="DJ12" s="648"/>
      <c r="DK12" s="648"/>
      <c r="DL12" s="648"/>
      <c r="DM12" s="648"/>
      <c r="DN12" s="648"/>
      <c r="DO12" s="648"/>
      <c r="DP12" s="649"/>
      <c r="DQ12" s="656">
        <v>403328</v>
      </c>
      <c r="DR12" s="648"/>
      <c r="DS12" s="648"/>
      <c r="DT12" s="648"/>
      <c r="DU12" s="648"/>
      <c r="DV12" s="648"/>
      <c r="DW12" s="648"/>
      <c r="DX12" s="648"/>
      <c r="DY12" s="648"/>
      <c r="DZ12" s="648"/>
      <c r="EA12" s="648"/>
      <c r="EB12" s="648"/>
      <c r="EC12" s="657"/>
    </row>
    <row r="13" spans="2:143" ht="11.25" customHeight="1" x14ac:dyDescent="0.15">
      <c r="B13" s="644" t="s">
        <v>256</v>
      </c>
      <c r="C13" s="645"/>
      <c r="D13" s="645"/>
      <c r="E13" s="645"/>
      <c r="F13" s="645"/>
      <c r="G13" s="645"/>
      <c r="H13" s="645"/>
      <c r="I13" s="645"/>
      <c r="J13" s="645"/>
      <c r="K13" s="645"/>
      <c r="L13" s="645"/>
      <c r="M13" s="645"/>
      <c r="N13" s="645"/>
      <c r="O13" s="645"/>
      <c r="P13" s="645"/>
      <c r="Q13" s="646"/>
      <c r="R13" s="647" t="s">
        <v>242</v>
      </c>
      <c r="S13" s="648"/>
      <c r="T13" s="648"/>
      <c r="U13" s="648"/>
      <c r="V13" s="648"/>
      <c r="W13" s="648"/>
      <c r="X13" s="648"/>
      <c r="Y13" s="649"/>
      <c r="Z13" s="650" t="s">
        <v>128</v>
      </c>
      <c r="AA13" s="650"/>
      <c r="AB13" s="650"/>
      <c r="AC13" s="650"/>
      <c r="AD13" s="651" t="s">
        <v>242</v>
      </c>
      <c r="AE13" s="651"/>
      <c r="AF13" s="651"/>
      <c r="AG13" s="651"/>
      <c r="AH13" s="651"/>
      <c r="AI13" s="651"/>
      <c r="AJ13" s="651"/>
      <c r="AK13" s="651"/>
      <c r="AL13" s="652" t="s">
        <v>128</v>
      </c>
      <c r="AM13" s="653"/>
      <c r="AN13" s="653"/>
      <c r="AO13" s="654"/>
      <c r="AP13" s="644" t="s">
        <v>257</v>
      </c>
      <c r="AQ13" s="645"/>
      <c r="AR13" s="645"/>
      <c r="AS13" s="645"/>
      <c r="AT13" s="645"/>
      <c r="AU13" s="645"/>
      <c r="AV13" s="645"/>
      <c r="AW13" s="645"/>
      <c r="AX13" s="645"/>
      <c r="AY13" s="645"/>
      <c r="AZ13" s="645"/>
      <c r="BA13" s="645"/>
      <c r="BB13" s="645"/>
      <c r="BC13" s="645"/>
      <c r="BD13" s="645"/>
      <c r="BE13" s="645"/>
      <c r="BF13" s="646"/>
      <c r="BG13" s="647">
        <v>4620786</v>
      </c>
      <c r="BH13" s="648"/>
      <c r="BI13" s="648"/>
      <c r="BJ13" s="648"/>
      <c r="BK13" s="648"/>
      <c r="BL13" s="648"/>
      <c r="BM13" s="648"/>
      <c r="BN13" s="649"/>
      <c r="BO13" s="650">
        <v>52.7</v>
      </c>
      <c r="BP13" s="650"/>
      <c r="BQ13" s="650"/>
      <c r="BR13" s="650"/>
      <c r="BS13" s="656" t="s">
        <v>128</v>
      </c>
      <c r="BT13" s="648"/>
      <c r="BU13" s="648"/>
      <c r="BV13" s="648"/>
      <c r="BW13" s="648"/>
      <c r="BX13" s="648"/>
      <c r="BY13" s="648"/>
      <c r="BZ13" s="648"/>
      <c r="CA13" s="648"/>
      <c r="CB13" s="657"/>
      <c r="CD13" s="662" t="s">
        <v>258</v>
      </c>
      <c r="CE13" s="663"/>
      <c r="CF13" s="663"/>
      <c r="CG13" s="663"/>
      <c r="CH13" s="663"/>
      <c r="CI13" s="663"/>
      <c r="CJ13" s="663"/>
      <c r="CK13" s="663"/>
      <c r="CL13" s="663"/>
      <c r="CM13" s="663"/>
      <c r="CN13" s="663"/>
      <c r="CO13" s="663"/>
      <c r="CP13" s="663"/>
      <c r="CQ13" s="664"/>
      <c r="CR13" s="647">
        <v>1399452</v>
      </c>
      <c r="CS13" s="648"/>
      <c r="CT13" s="648"/>
      <c r="CU13" s="648"/>
      <c r="CV13" s="648"/>
      <c r="CW13" s="648"/>
      <c r="CX13" s="648"/>
      <c r="CY13" s="649"/>
      <c r="CZ13" s="650">
        <v>4.5999999999999996</v>
      </c>
      <c r="DA13" s="650"/>
      <c r="DB13" s="650"/>
      <c r="DC13" s="650"/>
      <c r="DD13" s="656">
        <v>163683</v>
      </c>
      <c r="DE13" s="648"/>
      <c r="DF13" s="648"/>
      <c r="DG13" s="648"/>
      <c r="DH13" s="648"/>
      <c r="DI13" s="648"/>
      <c r="DJ13" s="648"/>
      <c r="DK13" s="648"/>
      <c r="DL13" s="648"/>
      <c r="DM13" s="648"/>
      <c r="DN13" s="648"/>
      <c r="DO13" s="648"/>
      <c r="DP13" s="649"/>
      <c r="DQ13" s="656">
        <v>1179722</v>
      </c>
      <c r="DR13" s="648"/>
      <c r="DS13" s="648"/>
      <c r="DT13" s="648"/>
      <c r="DU13" s="648"/>
      <c r="DV13" s="648"/>
      <c r="DW13" s="648"/>
      <c r="DX13" s="648"/>
      <c r="DY13" s="648"/>
      <c r="DZ13" s="648"/>
      <c r="EA13" s="648"/>
      <c r="EB13" s="648"/>
      <c r="EC13" s="657"/>
    </row>
    <row r="14" spans="2:143" ht="11.25" customHeight="1" x14ac:dyDescent="0.15">
      <c r="B14" s="644" t="s">
        <v>259</v>
      </c>
      <c r="C14" s="645"/>
      <c r="D14" s="645"/>
      <c r="E14" s="645"/>
      <c r="F14" s="645"/>
      <c r="G14" s="645"/>
      <c r="H14" s="645"/>
      <c r="I14" s="645"/>
      <c r="J14" s="645"/>
      <c r="K14" s="645"/>
      <c r="L14" s="645"/>
      <c r="M14" s="645"/>
      <c r="N14" s="645"/>
      <c r="O14" s="645"/>
      <c r="P14" s="645"/>
      <c r="Q14" s="646"/>
      <c r="R14" s="647">
        <v>3</v>
      </c>
      <c r="S14" s="648"/>
      <c r="T14" s="648"/>
      <c r="U14" s="648"/>
      <c r="V14" s="648"/>
      <c r="W14" s="648"/>
      <c r="X14" s="648"/>
      <c r="Y14" s="649"/>
      <c r="Z14" s="650">
        <v>0</v>
      </c>
      <c r="AA14" s="650"/>
      <c r="AB14" s="650"/>
      <c r="AC14" s="650"/>
      <c r="AD14" s="651">
        <v>3</v>
      </c>
      <c r="AE14" s="651"/>
      <c r="AF14" s="651"/>
      <c r="AG14" s="651"/>
      <c r="AH14" s="651"/>
      <c r="AI14" s="651"/>
      <c r="AJ14" s="651"/>
      <c r="AK14" s="651"/>
      <c r="AL14" s="652">
        <v>0</v>
      </c>
      <c r="AM14" s="653"/>
      <c r="AN14" s="653"/>
      <c r="AO14" s="654"/>
      <c r="AP14" s="644" t="s">
        <v>260</v>
      </c>
      <c r="AQ14" s="645"/>
      <c r="AR14" s="645"/>
      <c r="AS14" s="645"/>
      <c r="AT14" s="645"/>
      <c r="AU14" s="645"/>
      <c r="AV14" s="645"/>
      <c r="AW14" s="645"/>
      <c r="AX14" s="645"/>
      <c r="AY14" s="645"/>
      <c r="AZ14" s="645"/>
      <c r="BA14" s="645"/>
      <c r="BB14" s="645"/>
      <c r="BC14" s="645"/>
      <c r="BD14" s="645"/>
      <c r="BE14" s="645"/>
      <c r="BF14" s="646"/>
      <c r="BG14" s="647">
        <v>173098</v>
      </c>
      <c r="BH14" s="648"/>
      <c r="BI14" s="648"/>
      <c r="BJ14" s="648"/>
      <c r="BK14" s="648"/>
      <c r="BL14" s="648"/>
      <c r="BM14" s="648"/>
      <c r="BN14" s="649"/>
      <c r="BO14" s="650">
        <v>2</v>
      </c>
      <c r="BP14" s="650"/>
      <c r="BQ14" s="650"/>
      <c r="BR14" s="650"/>
      <c r="BS14" s="656" t="s">
        <v>242</v>
      </c>
      <c r="BT14" s="648"/>
      <c r="BU14" s="648"/>
      <c r="BV14" s="648"/>
      <c r="BW14" s="648"/>
      <c r="BX14" s="648"/>
      <c r="BY14" s="648"/>
      <c r="BZ14" s="648"/>
      <c r="CA14" s="648"/>
      <c r="CB14" s="657"/>
      <c r="CD14" s="662" t="s">
        <v>261</v>
      </c>
      <c r="CE14" s="663"/>
      <c r="CF14" s="663"/>
      <c r="CG14" s="663"/>
      <c r="CH14" s="663"/>
      <c r="CI14" s="663"/>
      <c r="CJ14" s="663"/>
      <c r="CK14" s="663"/>
      <c r="CL14" s="663"/>
      <c r="CM14" s="663"/>
      <c r="CN14" s="663"/>
      <c r="CO14" s="663"/>
      <c r="CP14" s="663"/>
      <c r="CQ14" s="664"/>
      <c r="CR14" s="647">
        <v>893182</v>
      </c>
      <c r="CS14" s="648"/>
      <c r="CT14" s="648"/>
      <c r="CU14" s="648"/>
      <c r="CV14" s="648"/>
      <c r="CW14" s="648"/>
      <c r="CX14" s="648"/>
      <c r="CY14" s="649"/>
      <c r="CZ14" s="650">
        <v>3</v>
      </c>
      <c r="DA14" s="650"/>
      <c r="DB14" s="650"/>
      <c r="DC14" s="650"/>
      <c r="DD14" s="656">
        <v>23375</v>
      </c>
      <c r="DE14" s="648"/>
      <c r="DF14" s="648"/>
      <c r="DG14" s="648"/>
      <c r="DH14" s="648"/>
      <c r="DI14" s="648"/>
      <c r="DJ14" s="648"/>
      <c r="DK14" s="648"/>
      <c r="DL14" s="648"/>
      <c r="DM14" s="648"/>
      <c r="DN14" s="648"/>
      <c r="DO14" s="648"/>
      <c r="DP14" s="649"/>
      <c r="DQ14" s="656">
        <v>853694</v>
      </c>
      <c r="DR14" s="648"/>
      <c r="DS14" s="648"/>
      <c r="DT14" s="648"/>
      <c r="DU14" s="648"/>
      <c r="DV14" s="648"/>
      <c r="DW14" s="648"/>
      <c r="DX14" s="648"/>
      <c r="DY14" s="648"/>
      <c r="DZ14" s="648"/>
      <c r="EA14" s="648"/>
      <c r="EB14" s="648"/>
      <c r="EC14" s="657"/>
    </row>
    <row r="15" spans="2:143" ht="11.25" customHeight="1" x14ac:dyDescent="0.15">
      <c r="B15" s="644" t="s">
        <v>262</v>
      </c>
      <c r="C15" s="645"/>
      <c r="D15" s="645"/>
      <c r="E15" s="645"/>
      <c r="F15" s="645"/>
      <c r="G15" s="645"/>
      <c r="H15" s="645"/>
      <c r="I15" s="645"/>
      <c r="J15" s="645"/>
      <c r="K15" s="645"/>
      <c r="L15" s="645"/>
      <c r="M15" s="645"/>
      <c r="N15" s="645"/>
      <c r="O15" s="645"/>
      <c r="P15" s="645"/>
      <c r="Q15" s="646"/>
      <c r="R15" s="647" t="s">
        <v>242</v>
      </c>
      <c r="S15" s="648"/>
      <c r="T15" s="648"/>
      <c r="U15" s="648"/>
      <c r="V15" s="648"/>
      <c r="W15" s="648"/>
      <c r="X15" s="648"/>
      <c r="Y15" s="649"/>
      <c r="Z15" s="650" t="s">
        <v>128</v>
      </c>
      <c r="AA15" s="650"/>
      <c r="AB15" s="650"/>
      <c r="AC15" s="650"/>
      <c r="AD15" s="651" t="s">
        <v>242</v>
      </c>
      <c r="AE15" s="651"/>
      <c r="AF15" s="651"/>
      <c r="AG15" s="651"/>
      <c r="AH15" s="651"/>
      <c r="AI15" s="651"/>
      <c r="AJ15" s="651"/>
      <c r="AK15" s="651"/>
      <c r="AL15" s="652" t="s">
        <v>128</v>
      </c>
      <c r="AM15" s="653"/>
      <c r="AN15" s="653"/>
      <c r="AO15" s="654"/>
      <c r="AP15" s="644" t="s">
        <v>263</v>
      </c>
      <c r="AQ15" s="645"/>
      <c r="AR15" s="645"/>
      <c r="AS15" s="645"/>
      <c r="AT15" s="645"/>
      <c r="AU15" s="645"/>
      <c r="AV15" s="645"/>
      <c r="AW15" s="645"/>
      <c r="AX15" s="645"/>
      <c r="AY15" s="645"/>
      <c r="AZ15" s="645"/>
      <c r="BA15" s="645"/>
      <c r="BB15" s="645"/>
      <c r="BC15" s="645"/>
      <c r="BD15" s="645"/>
      <c r="BE15" s="645"/>
      <c r="BF15" s="646"/>
      <c r="BG15" s="647">
        <v>410850</v>
      </c>
      <c r="BH15" s="648"/>
      <c r="BI15" s="648"/>
      <c r="BJ15" s="648"/>
      <c r="BK15" s="648"/>
      <c r="BL15" s="648"/>
      <c r="BM15" s="648"/>
      <c r="BN15" s="649"/>
      <c r="BO15" s="650">
        <v>4.7</v>
      </c>
      <c r="BP15" s="650"/>
      <c r="BQ15" s="650"/>
      <c r="BR15" s="650"/>
      <c r="BS15" s="656" t="s">
        <v>242</v>
      </c>
      <c r="BT15" s="648"/>
      <c r="BU15" s="648"/>
      <c r="BV15" s="648"/>
      <c r="BW15" s="648"/>
      <c r="BX15" s="648"/>
      <c r="BY15" s="648"/>
      <c r="BZ15" s="648"/>
      <c r="CA15" s="648"/>
      <c r="CB15" s="657"/>
      <c r="CD15" s="662" t="s">
        <v>264</v>
      </c>
      <c r="CE15" s="663"/>
      <c r="CF15" s="663"/>
      <c r="CG15" s="663"/>
      <c r="CH15" s="663"/>
      <c r="CI15" s="663"/>
      <c r="CJ15" s="663"/>
      <c r="CK15" s="663"/>
      <c r="CL15" s="663"/>
      <c r="CM15" s="663"/>
      <c r="CN15" s="663"/>
      <c r="CO15" s="663"/>
      <c r="CP15" s="663"/>
      <c r="CQ15" s="664"/>
      <c r="CR15" s="647">
        <v>2778442</v>
      </c>
      <c r="CS15" s="648"/>
      <c r="CT15" s="648"/>
      <c r="CU15" s="648"/>
      <c r="CV15" s="648"/>
      <c r="CW15" s="648"/>
      <c r="CX15" s="648"/>
      <c r="CY15" s="649"/>
      <c r="CZ15" s="650">
        <v>9.1999999999999993</v>
      </c>
      <c r="DA15" s="650"/>
      <c r="DB15" s="650"/>
      <c r="DC15" s="650"/>
      <c r="DD15" s="656">
        <v>443828</v>
      </c>
      <c r="DE15" s="648"/>
      <c r="DF15" s="648"/>
      <c r="DG15" s="648"/>
      <c r="DH15" s="648"/>
      <c r="DI15" s="648"/>
      <c r="DJ15" s="648"/>
      <c r="DK15" s="648"/>
      <c r="DL15" s="648"/>
      <c r="DM15" s="648"/>
      <c r="DN15" s="648"/>
      <c r="DO15" s="648"/>
      <c r="DP15" s="649"/>
      <c r="DQ15" s="656">
        <v>1938928</v>
      </c>
      <c r="DR15" s="648"/>
      <c r="DS15" s="648"/>
      <c r="DT15" s="648"/>
      <c r="DU15" s="648"/>
      <c r="DV15" s="648"/>
      <c r="DW15" s="648"/>
      <c r="DX15" s="648"/>
      <c r="DY15" s="648"/>
      <c r="DZ15" s="648"/>
      <c r="EA15" s="648"/>
      <c r="EB15" s="648"/>
      <c r="EC15" s="657"/>
    </row>
    <row r="16" spans="2:143" ht="11.25" customHeight="1" x14ac:dyDescent="0.15">
      <c r="B16" s="644" t="s">
        <v>265</v>
      </c>
      <c r="C16" s="645"/>
      <c r="D16" s="645"/>
      <c r="E16" s="645"/>
      <c r="F16" s="645"/>
      <c r="G16" s="645"/>
      <c r="H16" s="645"/>
      <c r="I16" s="645"/>
      <c r="J16" s="645"/>
      <c r="K16" s="645"/>
      <c r="L16" s="645"/>
      <c r="M16" s="645"/>
      <c r="N16" s="645"/>
      <c r="O16" s="645"/>
      <c r="P16" s="645"/>
      <c r="Q16" s="646"/>
      <c r="R16" s="647">
        <v>22061</v>
      </c>
      <c r="S16" s="648"/>
      <c r="T16" s="648"/>
      <c r="U16" s="648"/>
      <c r="V16" s="648"/>
      <c r="W16" s="648"/>
      <c r="X16" s="648"/>
      <c r="Y16" s="649"/>
      <c r="Z16" s="650">
        <v>0.1</v>
      </c>
      <c r="AA16" s="650"/>
      <c r="AB16" s="650"/>
      <c r="AC16" s="650"/>
      <c r="AD16" s="651">
        <v>22061</v>
      </c>
      <c r="AE16" s="651"/>
      <c r="AF16" s="651"/>
      <c r="AG16" s="651"/>
      <c r="AH16" s="651"/>
      <c r="AI16" s="651"/>
      <c r="AJ16" s="651"/>
      <c r="AK16" s="651"/>
      <c r="AL16" s="652">
        <v>0.2</v>
      </c>
      <c r="AM16" s="653"/>
      <c r="AN16" s="653"/>
      <c r="AO16" s="654"/>
      <c r="AP16" s="644" t="s">
        <v>266</v>
      </c>
      <c r="AQ16" s="645"/>
      <c r="AR16" s="645"/>
      <c r="AS16" s="645"/>
      <c r="AT16" s="645"/>
      <c r="AU16" s="645"/>
      <c r="AV16" s="645"/>
      <c r="AW16" s="645"/>
      <c r="AX16" s="645"/>
      <c r="AY16" s="645"/>
      <c r="AZ16" s="645"/>
      <c r="BA16" s="645"/>
      <c r="BB16" s="645"/>
      <c r="BC16" s="645"/>
      <c r="BD16" s="645"/>
      <c r="BE16" s="645"/>
      <c r="BF16" s="646"/>
      <c r="BG16" s="647" t="s">
        <v>128</v>
      </c>
      <c r="BH16" s="648"/>
      <c r="BI16" s="648"/>
      <c r="BJ16" s="648"/>
      <c r="BK16" s="648"/>
      <c r="BL16" s="648"/>
      <c r="BM16" s="648"/>
      <c r="BN16" s="649"/>
      <c r="BO16" s="650" t="s">
        <v>128</v>
      </c>
      <c r="BP16" s="650"/>
      <c r="BQ16" s="650"/>
      <c r="BR16" s="650"/>
      <c r="BS16" s="656" t="s">
        <v>242</v>
      </c>
      <c r="BT16" s="648"/>
      <c r="BU16" s="648"/>
      <c r="BV16" s="648"/>
      <c r="BW16" s="648"/>
      <c r="BX16" s="648"/>
      <c r="BY16" s="648"/>
      <c r="BZ16" s="648"/>
      <c r="CA16" s="648"/>
      <c r="CB16" s="657"/>
      <c r="CD16" s="662" t="s">
        <v>267</v>
      </c>
      <c r="CE16" s="663"/>
      <c r="CF16" s="663"/>
      <c r="CG16" s="663"/>
      <c r="CH16" s="663"/>
      <c r="CI16" s="663"/>
      <c r="CJ16" s="663"/>
      <c r="CK16" s="663"/>
      <c r="CL16" s="663"/>
      <c r="CM16" s="663"/>
      <c r="CN16" s="663"/>
      <c r="CO16" s="663"/>
      <c r="CP16" s="663"/>
      <c r="CQ16" s="664"/>
      <c r="CR16" s="647">
        <v>3950</v>
      </c>
      <c r="CS16" s="648"/>
      <c r="CT16" s="648"/>
      <c r="CU16" s="648"/>
      <c r="CV16" s="648"/>
      <c r="CW16" s="648"/>
      <c r="CX16" s="648"/>
      <c r="CY16" s="649"/>
      <c r="CZ16" s="650">
        <v>0</v>
      </c>
      <c r="DA16" s="650"/>
      <c r="DB16" s="650"/>
      <c r="DC16" s="650"/>
      <c r="DD16" s="656" t="s">
        <v>128</v>
      </c>
      <c r="DE16" s="648"/>
      <c r="DF16" s="648"/>
      <c r="DG16" s="648"/>
      <c r="DH16" s="648"/>
      <c r="DI16" s="648"/>
      <c r="DJ16" s="648"/>
      <c r="DK16" s="648"/>
      <c r="DL16" s="648"/>
      <c r="DM16" s="648"/>
      <c r="DN16" s="648"/>
      <c r="DO16" s="648"/>
      <c r="DP16" s="649"/>
      <c r="DQ16" s="656">
        <v>127</v>
      </c>
      <c r="DR16" s="648"/>
      <c r="DS16" s="648"/>
      <c r="DT16" s="648"/>
      <c r="DU16" s="648"/>
      <c r="DV16" s="648"/>
      <c r="DW16" s="648"/>
      <c r="DX16" s="648"/>
      <c r="DY16" s="648"/>
      <c r="DZ16" s="648"/>
      <c r="EA16" s="648"/>
      <c r="EB16" s="648"/>
      <c r="EC16" s="657"/>
    </row>
    <row r="17" spans="2:133" ht="11.25" customHeight="1" x14ac:dyDescent="0.15">
      <c r="B17" s="644" t="s">
        <v>268</v>
      </c>
      <c r="C17" s="645"/>
      <c r="D17" s="645"/>
      <c r="E17" s="645"/>
      <c r="F17" s="645"/>
      <c r="G17" s="645"/>
      <c r="H17" s="645"/>
      <c r="I17" s="645"/>
      <c r="J17" s="645"/>
      <c r="K17" s="645"/>
      <c r="L17" s="645"/>
      <c r="M17" s="645"/>
      <c r="N17" s="645"/>
      <c r="O17" s="645"/>
      <c r="P17" s="645"/>
      <c r="Q17" s="646"/>
      <c r="R17" s="647">
        <v>33903</v>
      </c>
      <c r="S17" s="648"/>
      <c r="T17" s="648"/>
      <c r="U17" s="648"/>
      <c r="V17" s="648"/>
      <c r="W17" s="648"/>
      <c r="X17" s="648"/>
      <c r="Y17" s="649"/>
      <c r="Z17" s="650">
        <v>0.1</v>
      </c>
      <c r="AA17" s="650"/>
      <c r="AB17" s="650"/>
      <c r="AC17" s="650"/>
      <c r="AD17" s="651">
        <v>33903</v>
      </c>
      <c r="AE17" s="651"/>
      <c r="AF17" s="651"/>
      <c r="AG17" s="651"/>
      <c r="AH17" s="651"/>
      <c r="AI17" s="651"/>
      <c r="AJ17" s="651"/>
      <c r="AK17" s="651"/>
      <c r="AL17" s="652">
        <v>0.3</v>
      </c>
      <c r="AM17" s="653"/>
      <c r="AN17" s="653"/>
      <c r="AO17" s="654"/>
      <c r="AP17" s="644" t="s">
        <v>269</v>
      </c>
      <c r="AQ17" s="645"/>
      <c r="AR17" s="645"/>
      <c r="AS17" s="645"/>
      <c r="AT17" s="645"/>
      <c r="AU17" s="645"/>
      <c r="AV17" s="645"/>
      <c r="AW17" s="645"/>
      <c r="AX17" s="645"/>
      <c r="AY17" s="645"/>
      <c r="AZ17" s="645"/>
      <c r="BA17" s="645"/>
      <c r="BB17" s="645"/>
      <c r="BC17" s="645"/>
      <c r="BD17" s="645"/>
      <c r="BE17" s="645"/>
      <c r="BF17" s="646"/>
      <c r="BG17" s="647" t="s">
        <v>242</v>
      </c>
      <c r="BH17" s="648"/>
      <c r="BI17" s="648"/>
      <c r="BJ17" s="648"/>
      <c r="BK17" s="648"/>
      <c r="BL17" s="648"/>
      <c r="BM17" s="648"/>
      <c r="BN17" s="649"/>
      <c r="BO17" s="650" t="s">
        <v>128</v>
      </c>
      <c r="BP17" s="650"/>
      <c r="BQ17" s="650"/>
      <c r="BR17" s="650"/>
      <c r="BS17" s="656" t="s">
        <v>242</v>
      </c>
      <c r="BT17" s="648"/>
      <c r="BU17" s="648"/>
      <c r="BV17" s="648"/>
      <c r="BW17" s="648"/>
      <c r="BX17" s="648"/>
      <c r="BY17" s="648"/>
      <c r="BZ17" s="648"/>
      <c r="CA17" s="648"/>
      <c r="CB17" s="657"/>
      <c r="CD17" s="662" t="s">
        <v>270</v>
      </c>
      <c r="CE17" s="663"/>
      <c r="CF17" s="663"/>
      <c r="CG17" s="663"/>
      <c r="CH17" s="663"/>
      <c r="CI17" s="663"/>
      <c r="CJ17" s="663"/>
      <c r="CK17" s="663"/>
      <c r="CL17" s="663"/>
      <c r="CM17" s="663"/>
      <c r="CN17" s="663"/>
      <c r="CO17" s="663"/>
      <c r="CP17" s="663"/>
      <c r="CQ17" s="664"/>
      <c r="CR17" s="647">
        <v>2529291</v>
      </c>
      <c r="CS17" s="648"/>
      <c r="CT17" s="648"/>
      <c r="CU17" s="648"/>
      <c r="CV17" s="648"/>
      <c r="CW17" s="648"/>
      <c r="CX17" s="648"/>
      <c r="CY17" s="649"/>
      <c r="CZ17" s="650">
        <v>8.4</v>
      </c>
      <c r="DA17" s="650"/>
      <c r="DB17" s="650"/>
      <c r="DC17" s="650"/>
      <c r="DD17" s="656" t="s">
        <v>128</v>
      </c>
      <c r="DE17" s="648"/>
      <c r="DF17" s="648"/>
      <c r="DG17" s="648"/>
      <c r="DH17" s="648"/>
      <c r="DI17" s="648"/>
      <c r="DJ17" s="648"/>
      <c r="DK17" s="648"/>
      <c r="DL17" s="648"/>
      <c r="DM17" s="648"/>
      <c r="DN17" s="648"/>
      <c r="DO17" s="648"/>
      <c r="DP17" s="649"/>
      <c r="DQ17" s="656">
        <v>2529291</v>
      </c>
      <c r="DR17" s="648"/>
      <c r="DS17" s="648"/>
      <c r="DT17" s="648"/>
      <c r="DU17" s="648"/>
      <c r="DV17" s="648"/>
      <c r="DW17" s="648"/>
      <c r="DX17" s="648"/>
      <c r="DY17" s="648"/>
      <c r="DZ17" s="648"/>
      <c r="EA17" s="648"/>
      <c r="EB17" s="648"/>
      <c r="EC17" s="657"/>
    </row>
    <row r="18" spans="2:133" ht="11.25" customHeight="1" x14ac:dyDescent="0.15">
      <c r="B18" s="644" t="s">
        <v>271</v>
      </c>
      <c r="C18" s="645"/>
      <c r="D18" s="645"/>
      <c r="E18" s="645"/>
      <c r="F18" s="645"/>
      <c r="G18" s="645"/>
      <c r="H18" s="645"/>
      <c r="I18" s="645"/>
      <c r="J18" s="645"/>
      <c r="K18" s="645"/>
      <c r="L18" s="645"/>
      <c r="M18" s="645"/>
      <c r="N18" s="645"/>
      <c r="O18" s="645"/>
      <c r="P18" s="645"/>
      <c r="Q18" s="646"/>
      <c r="R18" s="647">
        <v>57781</v>
      </c>
      <c r="S18" s="648"/>
      <c r="T18" s="648"/>
      <c r="U18" s="648"/>
      <c r="V18" s="648"/>
      <c r="W18" s="648"/>
      <c r="X18" s="648"/>
      <c r="Y18" s="649"/>
      <c r="Z18" s="650">
        <v>0.2</v>
      </c>
      <c r="AA18" s="650"/>
      <c r="AB18" s="650"/>
      <c r="AC18" s="650"/>
      <c r="AD18" s="651">
        <v>57781</v>
      </c>
      <c r="AE18" s="651"/>
      <c r="AF18" s="651"/>
      <c r="AG18" s="651"/>
      <c r="AH18" s="651"/>
      <c r="AI18" s="651"/>
      <c r="AJ18" s="651"/>
      <c r="AK18" s="651"/>
      <c r="AL18" s="652">
        <v>0.5</v>
      </c>
      <c r="AM18" s="653"/>
      <c r="AN18" s="653"/>
      <c r="AO18" s="654"/>
      <c r="AP18" s="644" t="s">
        <v>272</v>
      </c>
      <c r="AQ18" s="645"/>
      <c r="AR18" s="645"/>
      <c r="AS18" s="645"/>
      <c r="AT18" s="645"/>
      <c r="AU18" s="645"/>
      <c r="AV18" s="645"/>
      <c r="AW18" s="645"/>
      <c r="AX18" s="645"/>
      <c r="AY18" s="645"/>
      <c r="AZ18" s="645"/>
      <c r="BA18" s="645"/>
      <c r="BB18" s="645"/>
      <c r="BC18" s="645"/>
      <c r="BD18" s="645"/>
      <c r="BE18" s="645"/>
      <c r="BF18" s="646"/>
      <c r="BG18" s="647" t="s">
        <v>128</v>
      </c>
      <c r="BH18" s="648"/>
      <c r="BI18" s="648"/>
      <c r="BJ18" s="648"/>
      <c r="BK18" s="648"/>
      <c r="BL18" s="648"/>
      <c r="BM18" s="648"/>
      <c r="BN18" s="649"/>
      <c r="BO18" s="650" t="s">
        <v>128</v>
      </c>
      <c r="BP18" s="650"/>
      <c r="BQ18" s="650"/>
      <c r="BR18" s="650"/>
      <c r="BS18" s="656" t="s">
        <v>242</v>
      </c>
      <c r="BT18" s="648"/>
      <c r="BU18" s="648"/>
      <c r="BV18" s="648"/>
      <c r="BW18" s="648"/>
      <c r="BX18" s="648"/>
      <c r="BY18" s="648"/>
      <c r="BZ18" s="648"/>
      <c r="CA18" s="648"/>
      <c r="CB18" s="657"/>
      <c r="CD18" s="662" t="s">
        <v>273</v>
      </c>
      <c r="CE18" s="663"/>
      <c r="CF18" s="663"/>
      <c r="CG18" s="663"/>
      <c r="CH18" s="663"/>
      <c r="CI18" s="663"/>
      <c r="CJ18" s="663"/>
      <c r="CK18" s="663"/>
      <c r="CL18" s="663"/>
      <c r="CM18" s="663"/>
      <c r="CN18" s="663"/>
      <c r="CO18" s="663"/>
      <c r="CP18" s="663"/>
      <c r="CQ18" s="664"/>
      <c r="CR18" s="647" t="s">
        <v>128</v>
      </c>
      <c r="CS18" s="648"/>
      <c r="CT18" s="648"/>
      <c r="CU18" s="648"/>
      <c r="CV18" s="648"/>
      <c r="CW18" s="648"/>
      <c r="CX18" s="648"/>
      <c r="CY18" s="649"/>
      <c r="CZ18" s="650" t="s">
        <v>128</v>
      </c>
      <c r="DA18" s="650"/>
      <c r="DB18" s="650"/>
      <c r="DC18" s="650"/>
      <c r="DD18" s="656" t="s">
        <v>128</v>
      </c>
      <c r="DE18" s="648"/>
      <c r="DF18" s="648"/>
      <c r="DG18" s="648"/>
      <c r="DH18" s="648"/>
      <c r="DI18" s="648"/>
      <c r="DJ18" s="648"/>
      <c r="DK18" s="648"/>
      <c r="DL18" s="648"/>
      <c r="DM18" s="648"/>
      <c r="DN18" s="648"/>
      <c r="DO18" s="648"/>
      <c r="DP18" s="649"/>
      <c r="DQ18" s="656" t="s">
        <v>128</v>
      </c>
      <c r="DR18" s="648"/>
      <c r="DS18" s="648"/>
      <c r="DT18" s="648"/>
      <c r="DU18" s="648"/>
      <c r="DV18" s="648"/>
      <c r="DW18" s="648"/>
      <c r="DX18" s="648"/>
      <c r="DY18" s="648"/>
      <c r="DZ18" s="648"/>
      <c r="EA18" s="648"/>
      <c r="EB18" s="648"/>
      <c r="EC18" s="657"/>
    </row>
    <row r="19" spans="2:133" ht="11.25" customHeight="1" x14ac:dyDescent="0.15">
      <c r="B19" s="644" t="s">
        <v>274</v>
      </c>
      <c r="C19" s="645"/>
      <c r="D19" s="645"/>
      <c r="E19" s="645"/>
      <c r="F19" s="645"/>
      <c r="G19" s="645"/>
      <c r="H19" s="645"/>
      <c r="I19" s="645"/>
      <c r="J19" s="645"/>
      <c r="K19" s="645"/>
      <c r="L19" s="645"/>
      <c r="M19" s="645"/>
      <c r="N19" s="645"/>
      <c r="O19" s="645"/>
      <c r="P19" s="645"/>
      <c r="Q19" s="646"/>
      <c r="R19" s="647">
        <v>40978</v>
      </c>
      <c r="S19" s="648"/>
      <c r="T19" s="648"/>
      <c r="U19" s="648"/>
      <c r="V19" s="648"/>
      <c r="W19" s="648"/>
      <c r="X19" s="648"/>
      <c r="Y19" s="649"/>
      <c r="Z19" s="650">
        <v>0.1</v>
      </c>
      <c r="AA19" s="650"/>
      <c r="AB19" s="650"/>
      <c r="AC19" s="650"/>
      <c r="AD19" s="651">
        <v>40978</v>
      </c>
      <c r="AE19" s="651"/>
      <c r="AF19" s="651"/>
      <c r="AG19" s="651"/>
      <c r="AH19" s="651"/>
      <c r="AI19" s="651"/>
      <c r="AJ19" s="651"/>
      <c r="AK19" s="651"/>
      <c r="AL19" s="652">
        <v>0.3</v>
      </c>
      <c r="AM19" s="653"/>
      <c r="AN19" s="653"/>
      <c r="AO19" s="654"/>
      <c r="AP19" s="644" t="s">
        <v>275</v>
      </c>
      <c r="AQ19" s="645"/>
      <c r="AR19" s="645"/>
      <c r="AS19" s="645"/>
      <c r="AT19" s="645"/>
      <c r="AU19" s="645"/>
      <c r="AV19" s="645"/>
      <c r="AW19" s="645"/>
      <c r="AX19" s="645"/>
      <c r="AY19" s="645"/>
      <c r="AZ19" s="645"/>
      <c r="BA19" s="645"/>
      <c r="BB19" s="645"/>
      <c r="BC19" s="645"/>
      <c r="BD19" s="645"/>
      <c r="BE19" s="645"/>
      <c r="BF19" s="646"/>
      <c r="BG19" s="647">
        <v>713367</v>
      </c>
      <c r="BH19" s="648"/>
      <c r="BI19" s="648"/>
      <c r="BJ19" s="648"/>
      <c r="BK19" s="648"/>
      <c r="BL19" s="648"/>
      <c r="BM19" s="648"/>
      <c r="BN19" s="649"/>
      <c r="BO19" s="650">
        <v>8.1</v>
      </c>
      <c r="BP19" s="650"/>
      <c r="BQ19" s="650"/>
      <c r="BR19" s="650"/>
      <c r="BS19" s="656" t="s">
        <v>128</v>
      </c>
      <c r="BT19" s="648"/>
      <c r="BU19" s="648"/>
      <c r="BV19" s="648"/>
      <c r="BW19" s="648"/>
      <c r="BX19" s="648"/>
      <c r="BY19" s="648"/>
      <c r="BZ19" s="648"/>
      <c r="CA19" s="648"/>
      <c r="CB19" s="657"/>
      <c r="CD19" s="662" t="s">
        <v>276</v>
      </c>
      <c r="CE19" s="663"/>
      <c r="CF19" s="663"/>
      <c r="CG19" s="663"/>
      <c r="CH19" s="663"/>
      <c r="CI19" s="663"/>
      <c r="CJ19" s="663"/>
      <c r="CK19" s="663"/>
      <c r="CL19" s="663"/>
      <c r="CM19" s="663"/>
      <c r="CN19" s="663"/>
      <c r="CO19" s="663"/>
      <c r="CP19" s="663"/>
      <c r="CQ19" s="664"/>
      <c r="CR19" s="647" t="s">
        <v>242</v>
      </c>
      <c r="CS19" s="648"/>
      <c r="CT19" s="648"/>
      <c r="CU19" s="648"/>
      <c r="CV19" s="648"/>
      <c r="CW19" s="648"/>
      <c r="CX19" s="648"/>
      <c r="CY19" s="649"/>
      <c r="CZ19" s="650" t="s">
        <v>242</v>
      </c>
      <c r="DA19" s="650"/>
      <c r="DB19" s="650"/>
      <c r="DC19" s="650"/>
      <c r="DD19" s="656" t="s">
        <v>128</v>
      </c>
      <c r="DE19" s="648"/>
      <c r="DF19" s="648"/>
      <c r="DG19" s="648"/>
      <c r="DH19" s="648"/>
      <c r="DI19" s="648"/>
      <c r="DJ19" s="648"/>
      <c r="DK19" s="648"/>
      <c r="DL19" s="648"/>
      <c r="DM19" s="648"/>
      <c r="DN19" s="648"/>
      <c r="DO19" s="648"/>
      <c r="DP19" s="649"/>
      <c r="DQ19" s="656" t="s">
        <v>242</v>
      </c>
      <c r="DR19" s="648"/>
      <c r="DS19" s="648"/>
      <c r="DT19" s="648"/>
      <c r="DU19" s="648"/>
      <c r="DV19" s="648"/>
      <c r="DW19" s="648"/>
      <c r="DX19" s="648"/>
      <c r="DY19" s="648"/>
      <c r="DZ19" s="648"/>
      <c r="EA19" s="648"/>
      <c r="EB19" s="648"/>
      <c r="EC19" s="657"/>
    </row>
    <row r="20" spans="2:133" ht="11.25" customHeight="1" x14ac:dyDescent="0.15">
      <c r="B20" s="644" t="s">
        <v>277</v>
      </c>
      <c r="C20" s="645"/>
      <c r="D20" s="645"/>
      <c r="E20" s="645"/>
      <c r="F20" s="645"/>
      <c r="G20" s="645"/>
      <c r="H20" s="645"/>
      <c r="I20" s="645"/>
      <c r="J20" s="645"/>
      <c r="K20" s="645"/>
      <c r="L20" s="645"/>
      <c r="M20" s="645"/>
      <c r="N20" s="645"/>
      <c r="O20" s="645"/>
      <c r="P20" s="645"/>
      <c r="Q20" s="646"/>
      <c r="R20" s="647">
        <v>10641</v>
      </c>
      <c r="S20" s="648"/>
      <c r="T20" s="648"/>
      <c r="U20" s="648"/>
      <c r="V20" s="648"/>
      <c r="W20" s="648"/>
      <c r="X20" s="648"/>
      <c r="Y20" s="649"/>
      <c r="Z20" s="650">
        <v>0</v>
      </c>
      <c r="AA20" s="650"/>
      <c r="AB20" s="650"/>
      <c r="AC20" s="650"/>
      <c r="AD20" s="651">
        <v>10641</v>
      </c>
      <c r="AE20" s="651"/>
      <c r="AF20" s="651"/>
      <c r="AG20" s="651"/>
      <c r="AH20" s="651"/>
      <c r="AI20" s="651"/>
      <c r="AJ20" s="651"/>
      <c r="AK20" s="651"/>
      <c r="AL20" s="652">
        <v>0.1</v>
      </c>
      <c r="AM20" s="653"/>
      <c r="AN20" s="653"/>
      <c r="AO20" s="654"/>
      <c r="AP20" s="644" t="s">
        <v>278</v>
      </c>
      <c r="AQ20" s="645"/>
      <c r="AR20" s="645"/>
      <c r="AS20" s="645"/>
      <c r="AT20" s="645"/>
      <c r="AU20" s="645"/>
      <c r="AV20" s="645"/>
      <c r="AW20" s="645"/>
      <c r="AX20" s="645"/>
      <c r="AY20" s="645"/>
      <c r="AZ20" s="645"/>
      <c r="BA20" s="645"/>
      <c r="BB20" s="645"/>
      <c r="BC20" s="645"/>
      <c r="BD20" s="645"/>
      <c r="BE20" s="645"/>
      <c r="BF20" s="646"/>
      <c r="BG20" s="647">
        <v>713367</v>
      </c>
      <c r="BH20" s="648"/>
      <c r="BI20" s="648"/>
      <c r="BJ20" s="648"/>
      <c r="BK20" s="648"/>
      <c r="BL20" s="648"/>
      <c r="BM20" s="648"/>
      <c r="BN20" s="649"/>
      <c r="BO20" s="650">
        <v>8.1</v>
      </c>
      <c r="BP20" s="650"/>
      <c r="BQ20" s="650"/>
      <c r="BR20" s="650"/>
      <c r="BS20" s="656" t="s">
        <v>242</v>
      </c>
      <c r="BT20" s="648"/>
      <c r="BU20" s="648"/>
      <c r="BV20" s="648"/>
      <c r="BW20" s="648"/>
      <c r="BX20" s="648"/>
      <c r="BY20" s="648"/>
      <c r="BZ20" s="648"/>
      <c r="CA20" s="648"/>
      <c r="CB20" s="657"/>
      <c r="CD20" s="662" t="s">
        <v>279</v>
      </c>
      <c r="CE20" s="663"/>
      <c r="CF20" s="663"/>
      <c r="CG20" s="663"/>
      <c r="CH20" s="663"/>
      <c r="CI20" s="663"/>
      <c r="CJ20" s="663"/>
      <c r="CK20" s="663"/>
      <c r="CL20" s="663"/>
      <c r="CM20" s="663"/>
      <c r="CN20" s="663"/>
      <c r="CO20" s="663"/>
      <c r="CP20" s="663"/>
      <c r="CQ20" s="664"/>
      <c r="CR20" s="647">
        <v>30215391</v>
      </c>
      <c r="CS20" s="648"/>
      <c r="CT20" s="648"/>
      <c r="CU20" s="648"/>
      <c r="CV20" s="648"/>
      <c r="CW20" s="648"/>
      <c r="CX20" s="648"/>
      <c r="CY20" s="649"/>
      <c r="CZ20" s="650">
        <v>100</v>
      </c>
      <c r="DA20" s="650"/>
      <c r="DB20" s="650"/>
      <c r="DC20" s="650"/>
      <c r="DD20" s="656">
        <v>714790</v>
      </c>
      <c r="DE20" s="648"/>
      <c r="DF20" s="648"/>
      <c r="DG20" s="648"/>
      <c r="DH20" s="648"/>
      <c r="DI20" s="648"/>
      <c r="DJ20" s="648"/>
      <c r="DK20" s="648"/>
      <c r="DL20" s="648"/>
      <c r="DM20" s="648"/>
      <c r="DN20" s="648"/>
      <c r="DO20" s="648"/>
      <c r="DP20" s="649"/>
      <c r="DQ20" s="656">
        <v>15578242</v>
      </c>
      <c r="DR20" s="648"/>
      <c r="DS20" s="648"/>
      <c r="DT20" s="648"/>
      <c r="DU20" s="648"/>
      <c r="DV20" s="648"/>
      <c r="DW20" s="648"/>
      <c r="DX20" s="648"/>
      <c r="DY20" s="648"/>
      <c r="DZ20" s="648"/>
      <c r="EA20" s="648"/>
      <c r="EB20" s="648"/>
      <c r="EC20" s="657"/>
    </row>
    <row r="21" spans="2:133" ht="11.25" customHeight="1" x14ac:dyDescent="0.15">
      <c r="B21" s="644" t="s">
        <v>280</v>
      </c>
      <c r="C21" s="645"/>
      <c r="D21" s="645"/>
      <c r="E21" s="645"/>
      <c r="F21" s="645"/>
      <c r="G21" s="645"/>
      <c r="H21" s="645"/>
      <c r="I21" s="645"/>
      <c r="J21" s="645"/>
      <c r="K21" s="645"/>
      <c r="L21" s="645"/>
      <c r="M21" s="645"/>
      <c r="N21" s="645"/>
      <c r="O21" s="645"/>
      <c r="P21" s="645"/>
      <c r="Q21" s="646"/>
      <c r="R21" s="647">
        <v>6162</v>
      </c>
      <c r="S21" s="648"/>
      <c r="T21" s="648"/>
      <c r="U21" s="648"/>
      <c r="V21" s="648"/>
      <c r="W21" s="648"/>
      <c r="X21" s="648"/>
      <c r="Y21" s="649"/>
      <c r="Z21" s="650">
        <v>0</v>
      </c>
      <c r="AA21" s="650"/>
      <c r="AB21" s="650"/>
      <c r="AC21" s="650"/>
      <c r="AD21" s="651">
        <v>6162</v>
      </c>
      <c r="AE21" s="651"/>
      <c r="AF21" s="651"/>
      <c r="AG21" s="651"/>
      <c r="AH21" s="651"/>
      <c r="AI21" s="651"/>
      <c r="AJ21" s="651"/>
      <c r="AK21" s="651"/>
      <c r="AL21" s="652">
        <v>0</v>
      </c>
      <c r="AM21" s="653"/>
      <c r="AN21" s="653"/>
      <c r="AO21" s="654"/>
      <c r="AP21" s="666" t="s">
        <v>281</v>
      </c>
      <c r="AQ21" s="667"/>
      <c r="AR21" s="667"/>
      <c r="AS21" s="667"/>
      <c r="AT21" s="667"/>
      <c r="AU21" s="667"/>
      <c r="AV21" s="667"/>
      <c r="AW21" s="667"/>
      <c r="AX21" s="667"/>
      <c r="AY21" s="667"/>
      <c r="AZ21" s="667"/>
      <c r="BA21" s="667"/>
      <c r="BB21" s="667"/>
      <c r="BC21" s="667"/>
      <c r="BD21" s="667"/>
      <c r="BE21" s="667"/>
      <c r="BF21" s="668"/>
      <c r="BG21" s="647">
        <v>231</v>
      </c>
      <c r="BH21" s="648"/>
      <c r="BI21" s="648"/>
      <c r="BJ21" s="648"/>
      <c r="BK21" s="648"/>
      <c r="BL21" s="648"/>
      <c r="BM21" s="648"/>
      <c r="BN21" s="649"/>
      <c r="BO21" s="650">
        <v>0</v>
      </c>
      <c r="BP21" s="650"/>
      <c r="BQ21" s="650"/>
      <c r="BR21" s="650"/>
      <c r="BS21" s="656" t="s">
        <v>242</v>
      </c>
      <c r="BT21" s="648"/>
      <c r="BU21" s="648"/>
      <c r="BV21" s="648"/>
      <c r="BW21" s="648"/>
      <c r="BX21" s="648"/>
      <c r="BY21" s="648"/>
      <c r="BZ21" s="648"/>
      <c r="CA21" s="648"/>
      <c r="CB21" s="657"/>
      <c r="CD21" s="674"/>
      <c r="CE21" s="675"/>
      <c r="CF21" s="675"/>
      <c r="CG21" s="675"/>
      <c r="CH21" s="675"/>
      <c r="CI21" s="675"/>
      <c r="CJ21" s="675"/>
      <c r="CK21" s="675"/>
      <c r="CL21" s="675"/>
      <c r="CM21" s="675"/>
      <c r="CN21" s="675"/>
      <c r="CO21" s="675"/>
      <c r="CP21" s="675"/>
      <c r="CQ21" s="676"/>
      <c r="CR21" s="677"/>
      <c r="CS21" s="670"/>
      <c r="CT21" s="670"/>
      <c r="CU21" s="670"/>
      <c r="CV21" s="670"/>
      <c r="CW21" s="670"/>
      <c r="CX21" s="670"/>
      <c r="CY21" s="678"/>
      <c r="CZ21" s="679"/>
      <c r="DA21" s="679"/>
      <c r="DB21" s="679"/>
      <c r="DC21" s="679"/>
      <c r="DD21" s="669"/>
      <c r="DE21" s="670"/>
      <c r="DF21" s="670"/>
      <c r="DG21" s="670"/>
      <c r="DH21" s="670"/>
      <c r="DI21" s="670"/>
      <c r="DJ21" s="670"/>
      <c r="DK21" s="670"/>
      <c r="DL21" s="670"/>
      <c r="DM21" s="670"/>
      <c r="DN21" s="670"/>
      <c r="DO21" s="670"/>
      <c r="DP21" s="678"/>
      <c r="DQ21" s="669"/>
      <c r="DR21" s="670"/>
      <c r="DS21" s="670"/>
      <c r="DT21" s="670"/>
      <c r="DU21" s="670"/>
      <c r="DV21" s="670"/>
      <c r="DW21" s="670"/>
      <c r="DX21" s="670"/>
      <c r="DY21" s="670"/>
      <c r="DZ21" s="670"/>
      <c r="EA21" s="670"/>
      <c r="EB21" s="670"/>
      <c r="EC21" s="671"/>
    </row>
    <row r="22" spans="2:133" ht="11.25" customHeight="1" x14ac:dyDescent="0.15">
      <c r="B22" s="644" t="s">
        <v>282</v>
      </c>
      <c r="C22" s="645"/>
      <c r="D22" s="645"/>
      <c r="E22" s="645"/>
      <c r="F22" s="645"/>
      <c r="G22" s="645"/>
      <c r="H22" s="645"/>
      <c r="I22" s="645"/>
      <c r="J22" s="645"/>
      <c r="K22" s="645"/>
      <c r="L22" s="645"/>
      <c r="M22" s="645"/>
      <c r="N22" s="645"/>
      <c r="O22" s="645"/>
      <c r="P22" s="645"/>
      <c r="Q22" s="646"/>
      <c r="R22" s="647">
        <v>3306559</v>
      </c>
      <c r="S22" s="648"/>
      <c r="T22" s="648"/>
      <c r="U22" s="648"/>
      <c r="V22" s="648"/>
      <c r="W22" s="648"/>
      <c r="X22" s="648"/>
      <c r="Y22" s="649"/>
      <c r="Z22" s="650">
        <v>10.8</v>
      </c>
      <c r="AA22" s="650"/>
      <c r="AB22" s="650"/>
      <c r="AC22" s="650"/>
      <c r="AD22" s="651">
        <v>2900855</v>
      </c>
      <c r="AE22" s="651"/>
      <c r="AF22" s="651"/>
      <c r="AG22" s="651"/>
      <c r="AH22" s="651"/>
      <c r="AI22" s="651"/>
      <c r="AJ22" s="651"/>
      <c r="AK22" s="651"/>
      <c r="AL22" s="652">
        <v>22.8</v>
      </c>
      <c r="AM22" s="653"/>
      <c r="AN22" s="653"/>
      <c r="AO22" s="654"/>
      <c r="AP22" s="666" t="s">
        <v>283</v>
      </c>
      <c r="AQ22" s="667"/>
      <c r="AR22" s="667"/>
      <c r="AS22" s="667"/>
      <c r="AT22" s="667"/>
      <c r="AU22" s="667"/>
      <c r="AV22" s="667"/>
      <c r="AW22" s="667"/>
      <c r="AX22" s="667"/>
      <c r="AY22" s="667"/>
      <c r="AZ22" s="667"/>
      <c r="BA22" s="667"/>
      <c r="BB22" s="667"/>
      <c r="BC22" s="667"/>
      <c r="BD22" s="667"/>
      <c r="BE22" s="667"/>
      <c r="BF22" s="668"/>
      <c r="BG22" s="647" t="s">
        <v>128</v>
      </c>
      <c r="BH22" s="648"/>
      <c r="BI22" s="648"/>
      <c r="BJ22" s="648"/>
      <c r="BK22" s="648"/>
      <c r="BL22" s="648"/>
      <c r="BM22" s="648"/>
      <c r="BN22" s="649"/>
      <c r="BO22" s="650" t="s">
        <v>128</v>
      </c>
      <c r="BP22" s="650"/>
      <c r="BQ22" s="650"/>
      <c r="BR22" s="650"/>
      <c r="BS22" s="656" t="s">
        <v>242</v>
      </c>
      <c r="BT22" s="648"/>
      <c r="BU22" s="648"/>
      <c r="BV22" s="648"/>
      <c r="BW22" s="648"/>
      <c r="BX22" s="648"/>
      <c r="BY22" s="648"/>
      <c r="BZ22" s="648"/>
      <c r="CA22" s="648"/>
      <c r="CB22" s="657"/>
      <c r="CD22" s="629" t="s">
        <v>284</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285</v>
      </c>
      <c r="C23" s="645"/>
      <c r="D23" s="645"/>
      <c r="E23" s="645"/>
      <c r="F23" s="645"/>
      <c r="G23" s="645"/>
      <c r="H23" s="645"/>
      <c r="I23" s="645"/>
      <c r="J23" s="645"/>
      <c r="K23" s="645"/>
      <c r="L23" s="645"/>
      <c r="M23" s="645"/>
      <c r="N23" s="645"/>
      <c r="O23" s="645"/>
      <c r="P23" s="645"/>
      <c r="Q23" s="646"/>
      <c r="R23" s="647">
        <v>2900855</v>
      </c>
      <c r="S23" s="648"/>
      <c r="T23" s="648"/>
      <c r="U23" s="648"/>
      <c r="V23" s="648"/>
      <c r="W23" s="648"/>
      <c r="X23" s="648"/>
      <c r="Y23" s="649"/>
      <c r="Z23" s="650">
        <v>9.5</v>
      </c>
      <c r="AA23" s="650"/>
      <c r="AB23" s="650"/>
      <c r="AC23" s="650"/>
      <c r="AD23" s="651">
        <v>2900855</v>
      </c>
      <c r="AE23" s="651"/>
      <c r="AF23" s="651"/>
      <c r="AG23" s="651"/>
      <c r="AH23" s="651"/>
      <c r="AI23" s="651"/>
      <c r="AJ23" s="651"/>
      <c r="AK23" s="651"/>
      <c r="AL23" s="652">
        <v>22.8</v>
      </c>
      <c r="AM23" s="653"/>
      <c r="AN23" s="653"/>
      <c r="AO23" s="654"/>
      <c r="AP23" s="666" t="s">
        <v>286</v>
      </c>
      <c r="AQ23" s="667"/>
      <c r="AR23" s="667"/>
      <c r="AS23" s="667"/>
      <c r="AT23" s="667"/>
      <c r="AU23" s="667"/>
      <c r="AV23" s="667"/>
      <c r="AW23" s="667"/>
      <c r="AX23" s="667"/>
      <c r="AY23" s="667"/>
      <c r="AZ23" s="667"/>
      <c r="BA23" s="667"/>
      <c r="BB23" s="667"/>
      <c r="BC23" s="667"/>
      <c r="BD23" s="667"/>
      <c r="BE23" s="667"/>
      <c r="BF23" s="668"/>
      <c r="BG23" s="647">
        <v>713136</v>
      </c>
      <c r="BH23" s="648"/>
      <c r="BI23" s="648"/>
      <c r="BJ23" s="648"/>
      <c r="BK23" s="648"/>
      <c r="BL23" s="648"/>
      <c r="BM23" s="648"/>
      <c r="BN23" s="649"/>
      <c r="BO23" s="650">
        <v>8.1</v>
      </c>
      <c r="BP23" s="650"/>
      <c r="BQ23" s="650"/>
      <c r="BR23" s="650"/>
      <c r="BS23" s="656" t="s">
        <v>128</v>
      </c>
      <c r="BT23" s="648"/>
      <c r="BU23" s="648"/>
      <c r="BV23" s="648"/>
      <c r="BW23" s="648"/>
      <c r="BX23" s="648"/>
      <c r="BY23" s="648"/>
      <c r="BZ23" s="648"/>
      <c r="CA23" s="648"/>
      <c r="CB23" s="657"/>
      <c r="CD23" s="629" t="s">
        <v>225</v>
      </c>
      <c r="CE23" s="630"/>
      <c r="CF23" s="630"/>
      <c r="CG23" s="630"/>
      <c r="CH23" s="630"/>
      <c r="CI23" s="630"/>
      <c r="CJ23" s="630"/>
      <c r="CK23" s="630"/>
      <c r="CL23" s="630"/>
      <c r="CM23" s="630"/>
      <c r="CN23" s="630"/>
      <c r="CO23" s="630"/>
      <c r="CP23" s="630"/>
      <c r="CQ23" s="631"/>
      <c r="CR23" s="629" t="s">
        <v>287</v>
      </c>
      <c r="CS23" s="630"/>
      <c r="CT23" s="630"/>
      <c r="CU23" s="630"/>
      <c r="CV23" s="630"/>
      <c r="CW23" s="630"/>
      <c r="CX23" s="630"/>
      <c r="CY23" s="631"/>
      <c r="CZ23" s="629" t="s">
        <v>288</v>
      </c>
      <c r="DA23" s="630"/>
      <c r="DB23" s="630"/>
      <c r="DC23" s="631"/>
      <c r="DD23" s="629" t="s">
        <v>289</v>
      </c>
      <c r="DE23" s="630"/>
      <c r="DF23" s="630"/>
      <c r="DG23" s="630"/>
      <c r="DH23" s="630"/>
      <c r="DI23" s="630"/>
      <c r="DJ23" s="630"/>
      <c r="DK23" s="631"/>
      <c r="DL23" s="680" t="s">
        <v>290</v>
      </c>
      <c r="DM23" s="681"/>
      <c r="DN23" s="681"/>
      <c r="DO23" s="681"/>
      <c r="DP23" s="681"/>
      <c r="DQ23" s="681"/>
      <c r="DR23" s="681"/>
      <c r="DS23" s="681"/>
      <c r="DT23" s="681"/>
      <c r="DU23" s="681"/>
      <c r="DV23" s="682"/>
      <c r="DW23" s="629" t="s">
        <v>291</v>
      </c>
      <c r="DX23" s="630"/>
      <c r="DY23" s="630"/>
      <c r="DZ23" s="630"/>
      <c r="EA23" s="630"/>
      <c r="EB23" s="630"/>
      <c r="EC23" s="631"/>
    </row>
    <row r="24" spans="2:133" ht="11.25" customHeight="1" x14ac:dyDescent="0.15">
      <c r="B24" s="644" t="s">
        <v>292</v>
      </c>
      <c r="C24" s="645"/>
      <c r="D24" s="645"/>
      <c r="E24" s="645"/>
      <c r="F24" s="645"/>
      <c r="G24" s="645"/>
      <c r="H24" s="645"/>
      <c r="I24" s="645"/>
      <c r="J24" s="645"/>
      <c r="K24" s="645"/>
      <c r="L24" s="645"/>
      <c r="M24" s="645"/>
      <c r="N24" s="645"/>
      <c r="O24" s="645"/>
      <c r="P24" s="645"/>
      <c r="Q24" s="646"/>
      <c r="R24" s="647">
        <v>405704</v>
      </c>
      <c r="S24" s="648"/>
      <c r="T24" s="648"/>
      <c r="U24" s="648"/>
      <c r="V24" s="648"/>
      <c r="W24" s="648"/>
      <c r="X24" s="648"/>
      <c r="Y24" s="649"/>
      <c r="Z24" s="650">
        <v>1.3</v>
      </c>
      <c r="AA24" s="650"/>
      <c r="AB24" s="650"/>
      <c r="AC24" s="650"/>
      <c r="AD24" s="651" t="s">
        <v>128</v>
      </c>
      <c r="AE24" s="651"/>
      <c r="AF24" s="651"/>
      <c r="AG24" s="651"/>
      <c r="AH24" s="651"/>
      <c r="AI24" s="651"/>
      <c r="AJ24" s="651"/>
      <c r="AK24" s="651"/>
      <c r="AL24" s="652" t="s">
        <v>128</v>
      </c>
      <c r="AM24" s="653"/>
      <c r="AN24" s="653"/>
      <c r="AO24" s="654"/>
      <c r="AP24" s="666" t="s">
        <v>293</v>
      </c>
      <c r="AQ24" s="667"/>
      <c r="AR24" s="667"/>
      <c r="AS24" s="667"/>
      <c r="AT24" s="667"/>
      <c r="AU24" s="667"/>
      <c r="AV24" s="667"/>
      <c r="AW24" s="667"/>
      <c r="AX24" s="667"/>
      <c r="AY24" s="667"/>
      <c r="AZ24" s="667"/>
      <c r="BA24" s="667"/>
      <c r="BB24" s="667"/>
      <c r="BC24" s="667"/>
      <c r="BD24" s="667"/>
      <c r="BE24" s="667"/>
      <c r="BF24" s="668"/>
      <c r="BG24" s="647" t="s">
        <v>128</v>
      </c>
      <c r="BH24" s="648"/>
      <c r="BI24" s="648"/>
      <c r="BJ24" s="648"/>
      <c r="BK24" s="648"/>
      <c r="BL24" s="648"/>
      <c r="BM24" s="648"/>
      <c r="BN24" s="649"/>
      <c r="BO24" s="650" t="s">
        <v>128</v>
      </c>
      <c r="BP24" s="650"/>
      <c r="BQ24" s="650"/>
      <c r="BR24" s="650"/>
      <c r="BS24" s="656" t="s">
        <v>128</v>
      </c>
      <c r="BT24" s="648"/>
      <c r="BU24" s="648"/>
      <c r="BV24" s="648"/>
      <c r="BW24" s="648"/>
      <c r="BX24" s="648"/>
      <c r="BY24" s="648"/>
      <c r="BZ24" s="648"/>
      <c r="CA24" s="648"/>
      <c r="CB24" s="657"/>
      <c r="CD24" s="658" t="s">
        <v>294</v>
      </c>
      <c r="CE24" s="659"/>
      <c r="CF24" s="659"/>
      <c r="CG24" s="659"/>
      <c r="CH24" s="659"/>
      <c r="CI24" s="659"/>
      <c r="CJ24" s="659"/>
      <c r="CK24" s="659"/>
      <c r="CL24" s="659"/>
      <c r="CM24" s="659"/>
      <c r="CN24" s="659"/>
      <c r="CO24" s="659"/>
      <c r="CP24" s="659"/>
      <c r="CQ24" s="660"/>
      <c r="CR24" s="636">
        <v>13255003</v>
      </c>
      <c r="CS24" s="637"/>
      <c r="CT24" s="637"/>
      <c r="CU24" s="637"/>
      <c r="CV24" s="637"/>
      <c r="CW24" s="637"/>
      <c r="CX24" s="637"/>
      <c r="CY24" s="638"/>
      <c r="CZ24" s="641">
        <v>43.9</v>
      </c>
      <c r="DA24" s="642"/>
      <c r="DB24" s="642"/>
      <c r="DC24" s="661"/>
      <c r="DD24" s="683">
        <v>7583212</v>
      </c>
      <c r="DE24" s="637"/>
      <c r="DF24" s="637"/>
      <c r="DG24" s="637"/>
      <c r="DH24" s="637"/>
      <c r="DI24" s="637"/>
      <c r="DJ24" s="637"/>
      <c r="DK24" s="638"/>
      <c r="DL24" s="683">
        <v>7497311</v>
      </c>
      <c r="DM24" s="637"/>
      <c r="DN24" s="637"/>
      <c r="DO24" s="637"/>
      <c r="DP24" s="637"/>
      <c r="DQ24" s="637"/>
      <c r="DR24" s="637"/>
      <c r="DS24" s="637"/>
      <c r="DT24" s="637"/>
      <c r="DU24" s="637"/>
      <c r="DV24" s="638"/>
      <c r="DW24" s="641">
        <v>54.4</v>
      </c>
      <c r="DX24" s="642"/>
      <c r="DY24" s="642"/>
      <c r="DZ24" s="642"/>
      <c r="EA24" s="642"/>
      <c r="EB24" s="642"/>
      <c r="EC24" s="643"/>
    </row>
    <row r="25" spans="2:133" ht="11.25" customHeight="1" x14ac:dyDescent="0.15">
      <c r="B25" s="644" t="s">
        <v>295</v>
      </c>
      <c r="C25" s="645"/>
      <c r="D25" s="645"/>
      <c r="E25" s="645"/>
      <c r="F25" s="645"/>
      <c r="G25" s="645"/>
      <c r="H25" s="645"/>
      <c r="I25" s="645"/>
      <c r="J25" s="645"/>
      <c r="K25" s="645"/>
      <c r="L25" s="645"/>
      <c r="M25" s="645"/>
      <c r="N25" s="645"/>
      <c r="O25" s="645"/>
      <c r="P25" s="645"/>
      <c r="Q25" s="646"/>
      <c r="R25" s="647" t="s">
        <v>128</v>
      </c>
      <c r="S25" s="648"/>
      <c r="T25" s="648"/>
      <c r="U25" s="648"/>
      <c r="V25" s="648"/>
      <c r="W25" s="648"/>
      <c r="X25" s="648"/>
      <c r="Y25" s="649"/>
      <c r="Z25" s="650" t="s">
        <v>128</v>
      </c>
      <c r="AA25" s="650"/>
      <c r="AB25" s="650"/>
      <c r="AC25" s="650"/>
      <c r="AD25" s="651" t="s">
        <v>242</v>
      </c>
      <c r="AE25" s="651"/>
      <c r="AF25" s="651"/>
      <c r="AG25" s="651"/>
      <c r="AH25" s="651"/>
      <c r="AI25" s="651"/>
      <c r="AJ25" s="651"/>
      <c r="AK25" s="651"/>
      <c r="AL25" s="652" t="s">
        <v>128</v>
      </c>
      <c r="AM25" s="653"/>
      <c r="AN25" s="653"/>
      <c r="AO25" s="654"/>
      <c r="AP25" s="666" t="s">
        <v>296</v>
      </c>
      <c r="AQ25" s="667"/>
      <c r="AR25" s="667"/>
      <c r="AS25" s="667"/>
      <c r="AT25" s="667"/>
      <c r="AU25" s="667"/>
      <c r="AV25" s="667"/>
      <c r="AW25" s="667"/>
      <c r="AX25" s="667"/>
      <c r="AY25" s="667"/>
      <c r="AZ25" s="667"/>
      <c r="BA25" s="667"/>
      <c r="BB25" s="667"/>
      <c r="BC25" s="667"/>
      <c r="BD25" s="667"/>
      <c r="BE25" s="667"/>
      <c r="BF25" s="668"/>
      <c r="BG25" s="647" t="s">
        <v>128</v>
      </c>
      <c r="BH25" s="648"/>
      <c r="BI25" s="648"/>
      <c r="BJ25" s="648"/>
      <c r="BK25" s="648"/>
      <c r="BL25" s="648"/>
      <c r="BM25" s="648"/>
      <c r="BN25" s="649"/>
      <c r="BO25" s="650" t="s">
        <v>128</v>
      </c>
      <c r="BP25" s="650"/>
      <c r="BQ25" s="650"/>
      <c r="BR25" s="650"/>
      <c r="BS25" s="656" t="s">
        <v>242</v>
      </c>
      <c r="BT25" s="648"/>
      <c r="BU25" s="648"/>
      <c r="BV25" s="648"/>
      <c r="BW25" s="648"/>
      <c r="BX25" s="648"/>
      <c r="BY25" s="648"/>
      <c r="BZ25" s="648"/>
      <c r="CA25" s="648"/>
      <c r="CB25" s="657"/>
      <c r="CD25" s="662" t="s">
        <v>297</v>
      </c>
      <c r="CE25" s="663"/>
      <c r="CF25" s="663"/>
      <c r="CG25" s="663"/>
      <c r="CH25" s="663"/>
      <c r="CI25" s="663"/>
      <c r="CJ25" s="663"/>
      <c r="CK25" s="663"/>
      <c r="CL25" s="663"/>
      <c r="CM25" s="663"/>
      <c r="CN25" s="663"/>
      <c r="CO25" s="663"/>
      <c r="CP25" s="663"/>
      <c r="CQ25" s="664"/>
      <c r="CR25" s="647">
        <v>3768693</v>
      </c>
      <c r="CS25" s="672"/>
      <c r="CT25" s="672"/>
      <c r="CU25" s="672"/>
      <c r="CV25" s="672"/>
      <c r="CW25" s="672"/>
      <c r="CX25" s="672"/>
      <c r="CY25" s="673"/>
      <c r="CZ25" s="652">
        <v>12.5</v>
      </c>
      <c r="DA25" s="684"/>
      <c r="DB25" s="684"/>
      <c r="DC25" s="686"/>
      <c r="DD25" s="656">
        <v>3318065</v>
      </c>
      <c r="DE25" s="672"/>
      <c r="DF25" s="672"/>
      <c r="DG25" s="672"/>
      <c r="DH25" s="672"/>
      <c r="DI25" s="672"/>
      <c r="DJ25" s="672"/>
      <c r="DK25" s="673"/>
      <c r="DL25" s="656">
        <v>3234504</v>
      </c>
      <c r="DM25" s="672"/>
      <c r="DN25" s="672"/>
      <c r="DO25" s="672"/>
      <c r="DP25" s="672"/>
      <c r="DQ25" s="672"/>
      <c r="DR25" s="672"/>
      <c r="DS25" s="672"/>
      <c r="DT25" s="672"/>
      <c r="DU25" s="672"/>
      <c r="DV25" s="673"/>
      <c r="DW25" s="652">
        <v>23.4</v>
      </c>
      <c r="DX25" s="684"/>
      <c r="DY25" s="684"/>
      <c r="DZ25" s="684"/>
      <c r="EA25" s="684"/>
      <c r="EB25" s="684"/>
      <c r="EC25" s="685"/>
    </row>
    <row r="26" spans="2:133" ht="11.25" customHeight="1" x14ac:dyDescent="0.15">
      <c r="B26" s="644" t="s">
        <v>298</v>
      </c>
      <c r="C26" s="645"/>
      <c r="D26" s="645"/>
      <c r="E26" s="645"/>
      <c r="F26" s="645"/>
      <c r="G26" s="645"/>
      <c r="H26" s="645"/>
      <c r="I26" s="645"/>
      <c r="J26" s="645"/>
      <c r="K26" s="645"/>
      <c r="L26" s="645"/>
      <c r="M26" s="645"/>
      <c r="N26" s="645"/>
      <c r="O26" s="645"/>
      <c r="P26" s="645"/>
      <c r="Q26" s="646"/>
      <c r="R26" s="647">
        <v>13711202</v>
      </c>
      <c r="S26" s="648"/>
      <c r="T26" s="648"/>
      <c r="U26" s="648"/>
      <c r="V26" s="648"/>
      <c r="W26" s="648"/>
      <c r="X26" s="648"/>
      <c r="Y26" s="649"/>
      <c r="Z26" s="650">
        <v>44.8</v>
      </c>
      <c r="AA26" s="650"/>
      <c r="AB26" s="650"/>
      <c r="AC26" s="650"/>
      <c r="AD26" s="651">
        <v>12592362</v>
      </c>
      <c r="AE26" s="651"/>
      <c r="AF26" s="651"/>
      <c r="AG26" s="651"/>
      <c r="AH26" s="651"/>
      <c r="AI26" s="651"/>
      <c r="AJ26" s="651"/>
      <c r="AK26" s="651"/>
      <c r="AL26" s="652">
        <v>99.1</v>
      </c>
      <c r="AM26" s="653"/>
      <c r="AN26" s="653"/>
      <c r="AO26" s="654"/>
      <c r="AP26" s="666" t="s">
        <v>299</v>
      </c>
      <c r="AQ26" s="687"/>
      <c r="AR26" s="687"/>
      <c r="AS26" s="687"/>
      <c r="AT26" s="687"/>
      <c r="AU26" s="687"/>
      <c r="AV26" s="687"/>
      <c r="AW26" s="687"/>
      <c r="AX26" s="687"/>
      <c r="AY26" s="687"/>
      <c r="AZ26" s="687"/>
      <c r="BA26" s="687"/>
      <c r="BB26" s="687"/>
      <c r="BC26" s="687"/>
      <c r="BD26" s="687"/>
      <c r="BE26" s="687"/>
      <c r="BF26" s="668"/>
      <c r="BG26" s="647" t="s">
        <v>128</v>
      </c>
      <c r="BH26" s="648"/>
      <c r="BI26" s="648"/>
      <c r="BJ26" s="648"/>
      <c r="BK26" s="648"/>
      <c r="BL26" s="648"/>
      <c r="BM26" s="648"/>
      <c r="BN26" s="649"/>
      <c r="BO26" s="650" t="s">
        <v>128</v>
      </c>
      <c r="BP26" s="650"/>
      <c r="BQ26" s="650"/>
      <c r="BR26" s="650"/>
      <c r="BS26" s="656" t="s">
        <v>242</v>
      </c>
      <c r="BT26" s="648"/>
      <c r="BU26" s="648"/>
      <c r="BV26" s="648"/>
      <c r="BW26" s="648"/>
      <c r="BX26" s="648"/>
      <c r="BY26" s="648"/>
      <c r="BZ26" s="648"/>
      <c r="CA26" s="648"/>
      <c r="CB26" s="657"/>
      <c r="CD26" s="662" t="s">
        <v>300</v>
      </c>
      <c r="CE26" s="663"/>
      <c r="CF26" s="663"/>
      <c r="CG26" s="663"/>
      <c r="CH26" s="663"/>
      <c r="CI26" s="663"/>
      <c r="CJ26" s="663"/>
      <c r="CK26" s="663"/>
      <c r="CL26" s="663"/>
      <c r="CM26" s="663"/>
      <c r="CN26" s="663"/>
      <c r="CO26" s="663"/>
      <c r="CP26" s="663"/>
      <c r="CQ26" s="664"/>
      <c r="CR26" s="647">
        <v>2650840</v>
      </c>
      <c r="CS26" s="648"/>
      <c r="CT26" s="648"/>
      <c r="CU26" s="648"/>
      <c r="CV26" s="648"/>
      <c r="CW26" s="648"/>
      <c r="CX26" s="648"/>
      <c r="CY26" s="649"/>
      <c r="CZ26" s="652">
        <v>8.8000000000000007</v>
      </c>
      <c r="DA26" s="684"/>
      <c r="DB26" s="684"/>
      <c r="DC26" s="686"/>
      <c r="DD26" s="656">
        <v>2293955</v>
      </c>
      <c r="DE26" s="648"/>
      <c r="DF26" s="648"/>
      <c r="DG26" s="648"/>
      <c r="DH26" s="648"/>
      <c r="DI26" s="648"/>
      <c r="DJ26" s="648"/>
      <c r="DK26" s="649"/>
      <c r="DL26" s="656" t="s">
        <v>128</v>
      </c>
      <c r="DM26" s="648"/>
      <c r="DN26" s="648"/>
      <c r="DO26" s="648"/>
      <c r="DP26" s="648"/>
      <c r="DQ26" s="648"/>
      <c r="DR26" s="648"/>
      <c r="DS26" s="648"/>
      <c r="DT26" s="648"/>
      <c r="DU26" s="648"/>
      <c r="DV26" s="649"/>
      <c r="DW26" s="652" t="s">
        <v>242</v>
      </c>
      <c r="DX26" s="684"/>
      <c r="DY26" s="684"/>
      <c r="DZ26" s="684"/>
      <c r="EA26" s="684"/>
      <c r="EB26" s="684"/>
      <c r="EC26" s="685"/>
    </row>
    <row r="27" spans="2:133" ht="11.25" customHeight="1" x14ac:dyDescent="0.15">
      <c r="B27" s="644" t="s">
        <v>301</v>
      </c>
      <c r="C27" s="645"/>
      <c r="D27" s="645"/>
      <c r="E27" s="645"/>
      <c r="F27" s="645"/>
      <c r="G27" s="645"/>
      <c r="H27" s="645"/>
      <c r="I27" s="645"/>
      <c r="J27" s="645"/>
      <c r="K27" s="645"/>
      <c r="L27" s="645"/>
      <c r="M27" s="645"/>
      <c r="N27" s="645"/>
      <c r="O27" s="645"/>
      <c r="P27" s="645"/>
      <c r="Q27" s="646"/>
      <c r="R27" s="647">
        <v>9786</v>
      </c>
      <c r="S27" s="648"/>
      <c r="T27" s="648"/>
      <c r="U27" s="648"/>
      <c r="V27" s="648"/>
      <c r="W27" s="648"/>
      <c r="X27" s="648"/>
      <c r="Y27" s="649"/>
      <c r="Z27" s="650">
        <v>0</v>
      </c>
      <c r="AA27" s="650"/>
      <c r="AB27" s="650"/>
      <c r="AC27" s="650"/>
      <c r="AD27" s="651">
        <v>9786</v>
      </c>
      <c r="AE27" s="651"/>
      <c r="AF27" s="651"/>
      <c r="AG27" s="651"/>
      <c r="AH27" s="651"/>
      <c r="AI27" s="651"/>
      <c r="AJ27" s="651"/>
      <c r="AK27" s="651"/>
      <c r="AL27" s="652">
        <v>0.1</v>
      </c>
      <c r="AM27" s="653"/>
      <c r="AN27" s="653"/>
      <c r="AO27" s="654"/>
      <c r="AP27" s="644" t="s">
        <v>302</v>
      </c>
      <c r="AQ27" s="645"/>
      <c r="AR27" s="645"/>
      <c r="AS27" s="645"/>
      <c r="AT27" s="645"/>
      <c r="AU27" s="645"/>
      <c r="AV27" s="645"/>
      <c r="AW27" s="645"/>
      <c r="AX27" s="645"/>
      <c r="AY27" s="645"/>
      <c r="AZ27" s="645"/>
      <c r="BA27" s="645"/>
      <c r="BB27" s="645"/>
      <c r="BC27" s="645"/>
      <c r="BD27" s="645"/>
      <c r="BE27" s="645"/>
      <c r="BF27" s="646"/>
      <c r="BG27" s="647">
        <v>8763348</v>
      </c>
      <c r="BH27" s="648"/>
      <c r="BI27" s="648"/>
      <c r="BJ27" s="648"/>
      <c r="BK27" s="648"/>
      <c r="BL27" s="648"/>
      <c r="BM27" s="648"/>
      <c r="BN27" s="649"/>
      <c r="BO27" s="650">
        <v>100</v>
      </c>
      <c r="BP27" s="650"/>
      <c r="BQ27" s="650"/>
      <c r="BR27" s="650"/>
      <c r="BS27" s="656">
        <v>71109</v>
      </c>
      <c r="BT27" s="648"/>
      <c r="BU27" s="648"/>
      <c r="BV27" s="648"/>
      <c r="BW27" s="648"/>
      <c r="BX27" s="648"/>
      <c r="BY27" s="648"/>
      <c r="BZ27" s="648"/>
      <c r="CA27" s="648"/>
      <c r="CB27" s="657"/>
      <c r="CD27" s="662" t="s">
        <v>303</v>
      </c>
      <c r="CE27" s="663"/>
      <c r="CF27" s="663"/>
      <c r="CG27" s="663"/>
      <c r="CH27" s="663"/>
      <c r="CI27" s="663"/>
      <c r="CJ27" s="663"/>
      <c r="CK27" s="663"/>
      <c r="CL27" s="663"/>
      <c r="CM27" s="663"/>
      <c r="CN27" s="663"/>
      <c r="CO27" s="663"/>
      <c r="CP27" s="663"/>
      <c r="CQ27" s="664"/>
      <c r="CR27" s="647">
        <v>6957019</v>
      </c>
      <c r="CS27" s="672"/>
      <c r="CT27" s="672"/>
      <c r="CU27" s="672"/>
      <c r="CV27" s="672"/>
      <c r="CW27" s="672"/>
      <c r="CX27" s="672"/>
      <c r="CY27" s="673"/>
      <c r="CZ27" s="652">
        <v>23</v>
      </c>
      <c r="DA27" s="684"/>
      <c r="DB27" s="684"/>
      <c r="DC27" s="686"/>
      <c r="DD27" s="656">
        <v>1735856</v>
      </c>
      <c r="DE27" s="672"/>
      <c r="DF27" s="672"/>
      <c r="DG27" s="672"/>
      <c r="DH27" s="672"/>
      <c r="DI27" s="672"/>
      <c r="DJ27" s="672"/>
      <c r="DK27" s="673"/>
      <c r="DL27" s="656">
        <v>1733516</v>
      </c>
      <c r="DM27" s="672"/>
      <c r="DN27" s="672"/>
      <c r="DO27" s="672"/>
      <c r="DP27" s="672"/>
      <c r="DQ27" s="672"/>
      <c r="DR27" s="672"/>
      <c r="DS27" s="672"/>
      <c r="DT27" s="672"/>
      <c r="DU27" s="672"/>
      <c r="DV27" s="673"/>
      <c r="DW27" s="652">
        <v>12.6</v>
      </c>
      <c r="DX27" s="684"/>
      <c r="DY27" s="684"/>
      <c r="DZ27" s="684"/>
      <c r="EA27" s="684"/>
      <c r="EB27" s="684"/>
      <c r="EC27" s="685"/>
    </row>
    <row r="28" spans="2:133" ht="11.25" customHeight="1" x14ac:dyDescent="0.15">
      <c r="B28" s="644" t="s">
        <v>304</v>
      </c>
      <c r="C28" s="645"/>
      <c r="D28" s="645"/>
      <c r="E28" s="645"/>
      <c r="F28" s="645"/>
      <c r="G28" s="645"/>
      <c r="H28" s="645"/>
      <c r="I28" s="645"/>
      <c r="J28" s="645"/>
      <c r="K28" s="645"/>
      <c r="L28" s="645"/>
      <c r="M28" s="645"/>
      <c r="N28" s="645"/>
      <c r="O28" s="645"/>
      <c r="P28" s="645"/>
      <c r="Q28" s="646"/>
      <c r="R28" s="647">
        <v>39515</v>
      </c>
      <c r="S28" s="648"/>
      <c r="T28" s="648"/>
      <c r="U28" s="648"/>
      <c r="V28" s="648"/>
      <c r="W28" s="648"/>
      <c r="X28" s="648"/>
      <c r="Y28" s="649"/>
      <c r="Z28" s="650">
        <v>0.1</v>
      </c>
      <c r="AA28" s="650"/>
      <c r="AB28" s="650"/>
      <c r="AC28" s="650"/>
      <c r="AD28" s="651" t="s">
        <v>128</v>
      </c>
      <c r="AE28" s="651"/>
      <c r="AF28" s="651"/>
      <c r="AG28" s="651"/>
      <c r="AH28" s="651"/>
      <c r="AI28" s="651"/>
      <c r="AJ28" s="651"/>
      <c r="AK28" s="651"/>
      <c r="AL28" s="652" t="s">
        <v>242</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305</v>
      </c>
      <c r="CE28" s="663"/>
      <c r="CF28" s="663"/>
      <c r="CG28" s="663"/>
      <c r="CH28" s="663"/>
      <c r="CI28" s="663"/>
      <c r="CJ28" s="663"/>
      <c r="CK28" s="663"/>
      <c r="CL28" s="663"/>
      <c r="CM28" s="663"/>
      <c r="CN28" s="663"/>
      <c r="CO28" s="663"/>
      <c r="CP28" s="663"/>
      <c r="CQ28" s="664"/>
      <c r="CR28" s="647">
        <v>2529291</v>
      </c>
      <c r="CS28" s="648"/>
      <c r="CT28" s="648"/>
      <c r="CU28" s="648"/>
      <c r="CV28" s="648"/>
      <c r="CW28" s="648"/>
      <c r="CX28" s="648"/>
      <c r="CY28" s="649"/>
      <c r="CZ28" s="652">
        <v>8.4</v>
      </c>
      <c r="DA28" s="684"/>
      <c r="DB28" s="684"/>
      <c r="DC28" s="686"/>
      <c r="DD28" s="656">
        <v>2529291</v>
      </c>
      <c r="DE28" s="648"/>
      <c r="DF28" s="648"/>
      <c r="DG28" s="648"/>
      <c r="DH28" s="648"/>
      <c r="DI28" s="648"/>
      <c r="DJ28" s="648"/>
      <c r="DK28" s="649"/>
      <c r="DL28" s="656">
        <v>2529291</v>
      </c>
      <c r="DM28" s="648"/>
      <c r="DN28" s="648"/>
      <c r="DO28" s="648"/>
      <c r="DP28" s="648"/>
      <c r="DQ28" s="648"/>
      <c r="DR28" s="648"/>
      <c r="DS28" s="648"/>
      <c r="DT28" s="648"/>
      <c r="DU28" s="648"/>
      <c r="DV28" s="649"/>
      <c r="DW28" s="652">
        <v>18.3</v>
      </c>
      <c r="DX28" s="684"/>
      <c r="DY28" s="684"/>
      <c r="DZ28" s="684"/>
      <c r="EA28" s="684"/>
      <c r="EB28" s="684"/>
      <c r="EC28" s="685"/>
    </row>
    <row r="29" spans="2:133" ht="11.25" customHeight="1" x14ac:dyDescent="0.15">
      <c r="B29" s="644" t="s">
        <v>306</v>
      </c>
      <c r="C29" s="645"/>
      <c r="D29" s="645"/>
      <c r="E29" s="645"/>
      <c r="F29" s="645"/>
      <c r="G29" s="645"/>
      <c r="H29" s="645"/>
      <c r="I29" s="645"/>
      <c r="J29" s="645"/>
      <c r="K29" s="645"/>
      <c r="L29" s="645"/>
      <c r="M29" s="645"/>
      <c r="N29" s="645"/>
      <c r="O29" s="645"/>
      <c r="P29" s="645"/>
      <c r="Q29" s="646"/>
      <c r="R29" s="647">
        <v>183175</v>
      </c>
      <c r="S29" s="648"/>
      <c r="T29" s="648"/>
      <c r="U29" s="648"/>
      <c r="V29" s="648"/>
      <c r="W29" s="648"/>
      <c r="X29" s="648"/>
      <c r="Y29" s="649"/>
      <c r="Z29" s="650">
        <v>0.6</v>
      </c>
      <c r="AA29" s="650"/>
      <c r="AB29" s="650"/>
      <c r="AC29" s="650"/>
      <c r="AD29" s="651">
        <v>85207</v>
      </c>
      <c r="AE29" s="651"/>
      <c r="AF29" s="651"/>
      <c r="AG29" s="651"/>
      <c r="AH29" s="651"/>
      <c r="AI29" s="651"/>
      <c r="AJ29" s="651"/>
      <c r="AK29" s="651"/>
      <c r="AL29" s="652">
        <v>0.7</v>
      </c>
      <c r="AM29" s="653"/>
      <c r="AN29" s="653"/>
      <c r="AO29" s="654"/>
      <c r="AP29" s="688"/>
      <c r="AQ29" s="689"/>
      <c r="AR29" s="689"/>
      <c r="AS29" s="689"/>
      <c r="AT29" s="689"/>
      <c r="AU29" s="689"/>
      <c r="AV29" s="689"/>
      <c r="AW29" s="689"/>
      <c r="AX29" s="689"/>
      <c r="AY29" s="689"/>
      <c r="AZ29" s="689"/>
      <c r="BA29" s="689"/>
      <c r="BB29" s="689"/>
      <c r="BC29" s="689"/>
      <c r="BD29" s="689"/>
      <c r="BE29" s="689"/>
      <c r="BF29" s="690"/>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93" t="s">
        <v>307</v>
      </c>
      <c r="CE29" s="694"/>
      <c r="CF29" s="662" t="s">
        <v>69</v>
      </c>
      <c r="CG29" s="663"/>
      <c r="CH29" s="663"/>
      <c r="CI29" s="663"/>
      <c r="CJ29" s="663"/>
      <c r="CK29" s="663"/>
      <c r="CL29" s="663"/>
      <c r="CM29" s="663"/>
      <c r="CN29" s="663"/>
      <c r="CO29" s="663"/>
      <c r="CP29" s="663"/>
      <c r="CQ29" s="664"/>
      <c r="CR29" s="647">
        <v>2528806</v>
      </c>
      <c r="CS29" s="672"/>
      <c r="CT29" s="672"/>
      <c r="CU29" s="672"/>
      <c r="CV29" s="672"/>
      <c r="CW29" s="672"/>
      <c r="CX29" s="672"/>
      <c r="CY29" s="673"/>
      <c r="CZ29" s="652">
        <v>8.4</v>
      </c>
      <c r="DA29" s="684"/>
      <c r="DB29" s="684"/>
      <c r="DC29" s="686"/>
      <c r="DD29" s="656">
        <v>2528806</v>
      </c>
      <c r="DE29" s="672"/>
      <c r="DF29" s="672"/>
      <c r="DG29" s="672"/>
      <c r="DH29" s="672"/>
      <c r="DI29" s="672"/>
      <c r="DJ29" s="672"/>
      <c r="DK29" s="673"/>
      <c r="DL29" s="656">
        <v>2528806</v>
      </c>
      <c r="DM29" s="672"/>
      <c r="DN29" s="672"/>
      <c r="DO29" s="672"/>
      <c r="DP29" s="672"/>
      <c r="DQ29" s="672"/>
      <c r="DR29" s="672"/>
      <c r="DS29" s="672"/>
      <c r="DT29" s="672"/>
      <c r="DU29" s="672"/>
      <c r="DV29" s="673"/>
      <c r="DW29" s="652">
        <v>18.3</v>
      </c>
      <c r="DX29" s="684"/>
      <c r="DY29" s="684"/>
      <c r="DZ29" s="684"/>
      <c r="EA29" s="684"/>
      <c r="EB29" s="684"/>
      <c r="EC29" s="685"/>
    </row>
    <row r="30" spans="2:133" ht="11.25" customHeight="1" x14ac:dyDescent="0.15">
      <c r="B30" s="644" t="s">
        <v>308</v>
      </c>
      <c r="C30" s="645"/>
      <c r="D30" s="645"/>
      <c r="E30" s="645"/>
      <c r="F30" s="645"/>
      <c r="G30" s="645"/>
      <c r="H30" s="645"/>
      <c r="I30" s="645"/>
      <c r="J30" s="645"/>
      <c r="K30" s="645"/>
      <c r="L30" s="645"/>
      <c r="M30" s="645"/>
      <c r="N30" s="645"/>
      <c r="O30" s="645"/>
      <c r="P30" s="645"/>
      <c r="Q30" s="646"/>
      <c r="R30" s="647">
        <v>137839</v>
      </c>
      <c r="S30" s="648"/>
      <c r="T30" s="648"/>
      <c r="U30" s="648"/>
      <c r="V30" s="648"/>
      <c r="W30" s="648"/>
      <c r="X30" s="648"/>
      <c r="Y30" s="649"/>
      <c r="Z30" s="650">
        <v>0.5</v>
      </c>
      <c r="AA30" s="650"/>
      <c r="AB30" s="650"/>
      <c r="AC30" s="650"/>
      <c r="AD30" s="651" t="s">
        <v>128</v>
      </c>
      <c r="AE30" s="651"/>
      <c r="AF30" s="651"/>
      <c r="AG30" s="651"/>
      <c r="AH30" s="651"/>
      <c r="AI30" s="651"/>
      <c r="AJ30" s="651"/>
      <c r="AK30" s="651"/>
      <c r="AL30" s="652" t="s">
        <v>128</v>
      </c>
      <c r="AM30" s="653"/>
      <c r="AN30" s="653"/>
      <c r="AO30" s="654"/>
      <c r="AP30" s="626" t="s">
        <v>225</v>
      </c>
      <c r="AQ30" s="627"/>
      <c r="AR30" s="627"/>
      <c r="AS30" s="627"/>
      <c r="AT30" s="627"/>
      <c r="AU30" s="627"/>
      <c r="AV30" s="627"/>
      <c r="AW30" s="627"/>
      <c r="AX30" s="627"/>
      <c r="AY30" s="627"/>
      <c r="AZ30" s="627"/>
      <c r="BA30" s="627"/>
      <c r="BB30" s="627"/>
      <c r="BC30" s="627"/>
      <c r="BD30" s="627"/>
      <c r="BE30" s="627"/>
      <c r="BF30" s="628"/>
      <c r="BG30" s="626" t="s">
        <v>309</v>
      </c>
      <c r="BH30" s="691"/>
      <c r="BI30" s="691"/>
      <c r="BJ30" s="691"/>
      <c r="BK30" s="691"/>
      <c r="BL30" s="691"/>
      <c r="BM30" s="691"/>
      <c r="BN30" s="691"/>
      <c r="BO30" s="691"/>
      <c r="BP30" s="691"/>
      <c r="BQ30" s="692"/>
      <c r="BR30" s="626" t="s">
        <v>310</v>
      </c>
      <c r="BS30" s="691"/>
      <c r="BT30" s="691"/>
      <c r="BU30" s="691"/>
      <c r="BV30" s="691"/>
      <c r="BW30" s="691"/>
      <c r="BX30" s="691"/>
      <c r="BY30" s="691"/>
      <c r="BZ30" s="691"/>
      <c r="CA30" s="691"/>
      <c r="CB30" s="692"/>
      <c r="CD30" s="695"/>
      <c r="CE30" s="696"/>
      <c r="CF30" s="662" t="s">
        <v>311</v>
      </c>
      <c r="CG30" s="663"/>
      <c r="CH30" s="663"/>
      <c r="CI30" s="663"/>
      <c r="CJ30" s="663"/>
      <c r="CK30" s="663"/>
      <c r="CL30" s="663"/>
      <c r="CM30" s="663"/>
      <c r="CN30" s="663"/>
      <c r="CO30" s="663"/>
      <c r="CP30" s="663"/>
      <c r="CQ30" s="664"/>
      <c r="CR30" s="647">
        <v>2293658</v>
      </c>
      <c r="CS30" s="648"/>
      <c r="CT30" s="648"/>
      <c r="CU30" s="648"/>
      <c r="CV30" s="648"/>
      <c r="CW30" s="648"/>
      <c r="CX30" s="648"/>
      <c r="CY30" s="649"/>
      <c r="CZ30" s="652">
        <v>7.6</v>
      </c>
      <c r="DA30" s="684"/>
      <c r="DB30" s="684"/>
      <c r="DC30" s="686"/>
      <c r="DD30" s="656">
        <v>2293658</v>
      </c>
      <c r="DE30" s="648"/>
      <c r="DF30" s="648"/>
      <c r="DG30" s="648"/>
      <c r="DH30" s="648"/>
      <c r="DI30" s="648"/>
      <c r="DJ30" s="648"/>
      <c r="DK30" s="649"/>
      <c r="DL30" s="656">
        <v>2293658</v>
      </c>
      <c r="DM30" s="648"/>
      <c r="DN30" s="648"/>
      <c r="DO30" s="648"/>
      <c r="DP30" s="648"/>
      <c r="DQ30" s="648"/>
      <c r="DR30" s="648"/>
      <c r="DS30" s="648"/>
      <c r="DT30" s="648"/>
      <c r="DU30" s="648"/>
      <c r="DV30" s="649"/>
      <c r="DW30" s="652">
        <v>16.600000000000001</v>
      </c>
      <c r="DX30" s="684"/>
      <c r="DY30" s="684"/>
      <c r="DZ30" s="684"/>
      <c r="EA30" s="684"/>
      <c r="EB30" s="684"/>
      <c r="EC30" s="685"/>
    </row>
    <row r="31" spans="2:133" ht="11.25" customHeight="1" x14ac:dyDescent="0.15">
      <c r="B31" s="644" t="s">
        <v>312</v>
      </c>
      <c r="C31" s="645"/>
      <c r="D31" s="645"/>
      <c r="E31" s="645"/>
      <c r="F31" s="645"/>
      <c r="G31" s="645"/>
      <c r="H31" s="645"/>
      <c r="I31" s="645"/>
      <c r="J31" s="645"/>
      <c r="K31" s="645"/>
      <c r="L31" s="645"/>
      <c r="M31" s="645"/>
      <c r="N31" s="645"/>
      <c r="O31" s="645"/>
      <c r="P31" s="645"/>
      <c r="Q31" s="646"/>
      <c r="R31" s="647">
        <v>11732627</v>
      </c>
      <c r="S31" s="648"/>
      <c r="T31" s="648"/>
      <c r="U31" s="648"/>
      <c r="V31" s="648"/>
      <c r="W31" s="648"/>
      <c r="X31" s="648"/>
      <c r="Y31" s="649"/>
      <c r="Z31" s="650">
        <v>38.299999999999997</v>
      </c>
      <c r="AA31" s="650"/>
      <c r="AB31" s="650"/>
      <c r="AC31" s="650"/>
      <c r="AD31" s="651" t="s">
        <v>128</v>
      </c>
      <c r="AE31" s="651"/>
      <c r="AF31" s="651"/>
      <c r="AG31" s="651"/>
      <c r="AH31" s="651"/>
      <c r="AI31" s="651"/>
      <c r="AJ31" s="651"/>
      <c r="AK31" s="651"/>
      <c r="AL31" s="652" t="s">
        <v>242</v>
      </c>
      <c r="AM31" s="653"/>
      <c r="AN31" s="653"/>
      <c r="AO31" s="654"/>
      <c r="AP31" s="704" t="s">
        <v>313</v>
      </c>
      <c r="AQ31" s="705"/>
      <c r="AR31" s="705"/>
      <c r="AS31" s="705"/>
      <c r="AT31" s="710" t="s">
        <v>314</v>
      </c>
      <c r="AU31" s="231"/>
      <c r="AV31" s="231"/>
      <c r="AW31" s="231"/>
      <c r="AX31" s="633" t="s">
        <v>189</v>
      </c>
      <c r="AY31" s="634"/>
      <c r="AZ31" s="634"/>
      <c r="BA31" s="634"/>
      <c r="BB31" s="634"/>
      <c r="BC31" s="634"/>
      <c r="BD31" s="634"/>
      <c r="BE31" s="634"/>
      <c r="BF31" s="635"/>
      <c r="BG31" s="703">
        <v>97.5</v>
      </c>
      <c r="BH31" s="699"/>
      <c r="BI31" s="699"/>
      <c r="BJ31" s="699"/>
      <c r="BK31" s="699"/>
      <c r="BL31" s="699"/>
      <c r="BM31" s="642">
        <v>95.6</v>
      </c>
      <c r="BN31" s="699"/>
      <c r="BO31" s="699"/>
      <c r="BP31" s="699"/>
      <c r="BQ31" s="700"/>
      <c r="BR31" s="703">
        <v>99.2</v>
      </c>
      <c r="BS31" s="699"/>
      <c r="BT31" s="699"/>
      <c r="BU31" s="699"/>
      <c r="BV31" s="699"/>
      <c r="BW31" s="699"/>
      <c r="BX31" s="642">
        <v>96.5</v>
      </c>
      <c r="BY31" s="699"/>
      <c r="BZ31" s="699"/>
      <c r="CA31" s="699"/>
      <c r="CB31" s="700"/>
      <c r="CD31" s="695"/>
      <c r="CE31" s="696"/>
      <c r="CF31" s="662" t="s">
        <v>315</v>
      </c>
      <c r="CG31" s="663"/>
      <c r="CH31" s="663"/>
      <c r="CI31" s="663"/>
      <c r="CJ31" s="663"/>
      <c r="CK31" s="663"/>
      <c r="CL31" s="663"/>
      <c r="CM31" s="663"/>
      <c r="CN31" s="663"/>
      <c r="CO31" s="663"/>
      <c r="CP31" s="663"/>
      <c r="CQ31" s="664"/>
      <c r="CR31" s="647">
        <v>235148</v>
      </c>
      <c r="CS31" s="672"/>
      <c r="CT31" s="672"/>
      <c r="CU31" s="672"/>
      <c r="CV31" s="672"/>
      <c r="CW31" s="672"/>
      <c r="CX31" s="672"/>
      <c r="CY31" s="673"/>
      <c r="CZ31" s="652">
        <v>0.8</v>
      </c>
      <c r="DA31" s="684"/>
      <c r="DB31" s="684"/>
      <c r="DC31" s="686"/>
      <c r="DD31" s="656">
        <v>235148</v>
      </c>
      <c r="DE31" s="672"/>
      <c r="DF31" s="672"/>
      <c r="DG31" s="672"/>
      <c r="DH31" s="672"/>
      <c r="DI31" s="672"/>
      <c r="DJ31" s="672"/>
      <c r="DK31" s="673"/>
      <c r="DL31" s="656">
        <v>235148</v>
      </c>
      <c r="DM31" s="672"/>
      <c r="DN31" s="672"/>
      <c r="DO31" s="672"/>
      <c r="DP31" s="672"/>
      <c r="DQ31" s="672"/>
      <c r="DR31" s="672"/>
      <c r="DS31" s="672"/>
      <c r="DT31" s="672"/>
      <c r="DU31" s="672"/>
      <c r="DV31" s="673"/>
      <c r="DW31" s="652">
        <v>1.7</v>
      </c>
      <c r="DX31" s="684"/>
      <c r="DY31" s="684"/>
      <c r="DZ31" s="684"/>
      <c r="EA31" s="684"/>
      <c r="EB31" s="684"/>
      <c r="EC31" s="685"/>
    </row>
    <row r="32" spans="2:133" ht="11.25" customHeight="1" x14ac:dyDescent="0.15">
      <c r="B32" s="714" t="s">
        <v>316</v>
      </c>
      <c r="C32" s="715"/>
      <c r="D32" s="715"/>
      <c r="E32" s="715"/>
      <c r="F32" s="715"/>
      <c r="G32" s="715"/>
      <c r="H32" s="715"/>
      <c r="I32" s="715"/>
      <c r="J32" s="715"/>
      <c r="K32" s="715"/>
      <c r="L32" s="715"/>
      <c r="M32" s="715"/>
      <c r="N32" s="715"/>
      <c r="O32" s="715"/>
      <c r="P32" s="715"/>
      <c r="Q32" s="716"/>
      <c r="R32" s="647" t="s">
        <v>128</v>
      </c>
      <c r="S32" s="648"/>
      <c r="T32" s="648"/>
      <c r="U32" s="648"/>
      <c r="V32" s="648"/>
      <c r="W32" s="648"/>
      <c r="X32" s="648"/>
      <c r="Y32" s="649"/>
      <c r="Z32" s="650" t="s">
        <v>128</v>
      </c>
      <c r="AA32" s="650"/>
      <c r="AB32" s="650"/>
      <c r="AC32" s="650"/>
      <c r="AD32" s="651" t="s">
        <v>128</v>
      </c>
      <c r="AE32" s="651"/>
      <c r="AF32" s="651"/>
      <c r="AG32" s="651"/>
      <c r="AH32" s="651"/>
      <c r="AI32" s="651"/>
      <c r="AJ32" s="651"/>
      <c r="AK32" s="651"/>
      <c r="AL32" s="652" t="s">
        <v>242</v>
      </c>
      <c r="AM32" s="653"/>
      <c r="AN32" s="653"/>
      <c r="AO32" s="654"/>
      <c r="AP32" s="706"/>
      <c r="AQ32" s="707"/>
      <c r="AR32" s="707"/>
      <c r="AS32" s="707"/>
      <c r="AT32" s="711"/>
      <c r="AU32" s="230" t="s">
        <v>317</v>
      </c>
      <c r="AV32" s="230"/>
      <c r="AW32" s="230"/>
      <c r="AX32" s="644" t="s">
        <v>318</v>
      </c>
      <c r="AY32" s="645"/>
      <c r="AZ32" s="645"/>
      <c r="BA32" s="645"/>
      <c r="BB32" s="645"/>
      <c r="BC32" s="645"/>
      <c r="BD32" s="645"/>
      <c r="BE32" s="645"/>
      <c r="BF32" s="646"/>
      <c r="BG32" s="713">
        <v>98.5</v>
      </c>
      <c r="BH32" s="672"/>
      <c r="BI32" s="672"/>
      <c r="BJ32" s="672"/>
      <c r="BK32" s="672"/>
      <c r="BL32" s="672"/>
      <c r="BM32" s="653">
        <v>97.2</v>
      </c>
      <c r="BN32" s="701"/>
      <c r="BO32" s="701"/>
      <c r="BP32" s="701"/>
      <c r="BQ32" s="702"/>
      <c r="BR32" s="713">
        <v>98.9</v>
      </c>
      <c r="BS32" s="672"/>
      <c r="BT32" s="672"/>
      <c r="BU32" s="672"/>
      <c r="BV32" s="672"/>
      <c r="BW32" s="672"/>
      <c r="BX32" s="653">
        <v>97.1</v>
      </c>
      <c r="BY32" s="701"/>
      <c r="BZ32" s="701"/>
      <c r="CA32" s="701"/>
      <c r="CB32" s="702"/>
      <c r="CD32" s="697"/>
      <c r="CE32" s="698"/>
      <c r="CF32" s="662" t="s">
        <v>319</v>
      </c>
      <c r="CG32" s="663"/>
      <c r="CH32" s="663"/>
      <c r="CI32" s="663"/>
      <c r="CJ32" s="663"/>
      <c r="CK32" s="663"/>
      <c r="CL32" s="663"/>
      <c r="CM32" s="663"/>
      <c r="CN32" s="663"/>
      <c r="CO32" s="663"/>
      <c r="CP32" s="663"/>
      <c r="CQ32" s="664"/>
      <c r="CR32" s="647">
        <v>485</v>
      </c>
      <c r="CS32" s="648"/>
      <c r="CT32" s="648"/>
      <c r="CU32" s="648"/>
      <c r="CV32" s="648"/>
      <c r="CW32" s="648"/>
      <c r="CX32" s="648"/>
      <c r="CY32" s="649"/>
      <c r="CZ32" s="652">
        <v>0</v>
      </c>
      <c r="DA32" s="684"/>
      <c r="DB32" s="684"/>
      <c r="DC32" s="686"/>
      <c r="DD32" s="656">
        <v>485</v>
      </c>
      <c r="DE32" s="648"/>
      <c r="DF32" s="648"/>
      <c r="DG32" s="648"/>
      <c r="DH32" s="648"/>
      <c r="DI32" s="648"/>
      <c r="DJ32" s="648"/>
      <c r="DK32" s="649"/>
      <c r="DL32" s="656">
        <v>485</v>
      </c>
      <c r="DM32" s="648"/>
      <c r="DN32" s="648"/>
      <c r="DO32" s="648"/>
      <c r="DP32" s="648"/>
      <c r="DQ32" s="648"/>
      <c r="DR32" s="648"/>
      <c r="DS32" s="648"/>
      <c r="DT32" s="648"/>
      <c r="DU32" s="648"/>
      <c r="DV32" s="649"/>
      <c r="DW32" s="652">
        <v>0</v>
      </c>
      <c r="DX32" s="684"/>
      <c r="DY32" s="684"/>
      <c r="DZ32" s="684"/>
      <c r="EA32" s="684"/>
      <c r="EB32" s="684"/>
      <c r="EC32" s="685"/>
    </row>
    <row r="33" spans="2:133" ht="11.25" customHeight="1" x14ac:dyDescent="0.15">
      <c r="B33" s="644" t="s">
        <v>320</v>
      </c>
      <c r="C33" s="645"/>
      <c r="D33" s="645"/>
      <c r="E33" s="645"/>
      <c r="F33" s="645"/>
      <c r="G33" s="645"/>
      <c r="H33" s="645"/>
      <c r="I33" s="645"/>
      <c r="J33" s="645"/>
      <c r="K33" s="645"/>
      <c r="L33" s="645"/>
      <c r="M33" s="645"/>
      <c r="N33" s="645"/>
      <c r="O33" s="645"/>
      <c r="P33" s="645"/>
      <c r="Q33" s="646"/>
      <c r="R33" s="647">
        <v>2071965</v>
      </c>
      <c r="S33" s="648"/>
      <c r="T33" s="648"/>
      <c r="U33" s="648"/>
      <c r="V33" s="648"/>
      <c r="W33" s="648"/>
      <c r="X33" s="648"/>
      <c r="Y33" s="649"/>
      <c r="Z33" s="650">
        <v>6.8</v>
      </c>
      <c r="AA33" s="650"/>
      <c r="AB33" s="650"/>
      <c r="AC33" s="650"/>
      <c r="AD33" s="651" t="s">
        <v>242</v>
      </c>
      <c r="AE33" s="651"/>
      <c r="AF33" s="651"/>
      <c r="AG33" s="651"/>
      <c r="AH33" s="651"/>
      <c r="AI33" s="651"/>
      <c r="AJ33" s="651"/>
      <c r="AK33" s="651"/>
      <c r="AL33" s="652" t="s">
        <v>128</v>
      </c>
      <c r="AM33" s="653"/>
      <c r="AN33" s="653"/>
      <c r="AO33" s="654"/>
      <c r="AP33" s="708"/>
      <c r="AQ33" s="709"/>
      <c r="AR33" s="709"/>
      <c r="AS33" s="709"/>
      <c r="AT33" s="712"/>
      <c r="AU33" s="232"/>
      <c r="AV33" s="232"/>
      <c r="AW33" s="232"/>
      <c r="AX33" s="688" t="s">
        <v>321</v>
      </c>
      <c r="AY33" s="689"/>
      <c r="AZ33" s="689"/>
      <c r="BA33" s="689"/>
      <c r="BB33" s="689"/>
      <c r="BC33" s="689"/>
      <c r="BD33" s="689"/>
      <c r="BE33" s="689"/>
      <c r="BF33" s="690"/>
      <c r="BG33" s="717">
        <v>96.7</v>
      </c>
      <c r="BH33" s="718"/>
      <c r="BI33" s="718"/>
      <c r="BJ33" s="718"/>
      <c r="BK33" s="718"/>
      <c r="BL33" s="718"/>
      <c r="BM33" s="719">
        <v>94.4</v>
      </c>
      <c r="BN33" s="718"/>
      <c r="BO33" s="718"/>
      <c r="BP33" s="718"/>
      <c r="BQ33" s="720"/>
      <c r="BR33" s="717">
        <v>99.2</v>
      </c>
      <c r="BS33" s="718"/>
      <c r="BT33" s="718"/>
      <c r="BU33" s="718"/>
      <c r="BV33" s="718"/>
      <c r="BW33" s="718"/>
      <c r="BX33" s="719">
        <v>95.9</v>
      </c>
      <c r="BY33" s="718"/>
      <c r="BZ33" s="718"/>
      <c r="CA33" s="718"/>
      <c r="CB33" s="720"/>
      <c r="CD33" s="662" t="s">
        <v>322</v>
      </c>
      <c r="CE33" s="663"/>
      <c r="CF33" s="663"/>
      <c r="CG33" s="663"/>
      <c r="CH33" s="663"/>
      <c r="CI33" s="663"/>
      <c r="CJ33" s="663"/>
      <c r="CK33" s="663"/>
      <c r="CL33" s="663"/>
      <c r="CM33" s="663"/>
      <c r="CN33" s="663"/>
      <c r="CO33" s="663"/>
      <c r="CP33" s="663"/>
      <c r="CQ33" s="664"/>
      <c r="CR33" s="647">
        <v>16241648</v>
      </c>
      <c r="CS33" s="672"/>
      <c r="CT33" s="672"/>
      <c r="CU33" s="672"/>
      <c r="CV33" s="672"/>
      <c r="CW33" s="672"/>
      <c r="CX33" s="672"/>
      <c r="CY33" s="673"/>
      <c r="CZ33" s="652">
        <v>53.8</v>
      </c>
      <c r="DA33" s="684"/>
      <c r="DB33" s="684"/>
      <c r="DC33" s="686"/>
      <c r="DD33" s="656">
        <v>7918755</v>
      </c>
      <c r="DE33" s="672"/>
      <c r="DF33" s="672"/>
      <c r="DG33" s="672"/>
      <c r="DH33" s="672"/>
      <c r="DI33" s="672"/>
      <c r="DJ33" s="672"/>
      <c r="DK33" s="673"/>
      <c r="DL33" s="656">
        <v>5867511</v>
      </c>
      <c r="DM33" s="672"/>
      <c r="DN33" s="672"/>
      <c r="DO33" s="672"/>
      <c r="DP33" s="672"/>
      <c r="DQ33" s="672"/>
      <c r="DR33" s="672"/>
      <c r="DS33" s="672"/>
      <c r="DT33" s="672"/>
      <c r="DU33" s="672"/>
      <c r="DV33" s="673"/>
      <c r="DW33" s="652">
        <v>42.5</v>
      </c>
      <c r="DX33" s="684"/>
      <c r="DY33" s="684"/>
      <c r="DZ33" s="684"/>
      <c r="EA33" s="684"/>
      <c r="EB33" s="684"/>
      <c r="EC33" s="685"/>
    </row>
    <row r="34" spans="2:133" ht="11.25" customHeight="1" x14ac:dyDescent="0.15">
      <c r="B34" s="644" t="s">
        <v>323</v>
      </c>
      <c r="C34" s="645"/>
      <c r="D34" s="645"/>
      <c r="E34" s="645"/>
      <c r="F34" s="645"/>
      <c r="G34" s="645"/>
      <c r="H34" s="645"/>
      <c r="I34" s="645"/>
      <c r="J34" s="645"/>
      <c r="K34" s="645"/>
      <c r="L34" s="645"/>
      <c r="M34" s="645"/>
      <c r="N34" s="645"/>
      <c r="O34" s="645"/>
      <c r="P34" s="645"/>
      <c r="Q34" s="646"/>
      <c r="R34" s="647">
        <v>23337</v>
      </c>
      <c r="S34" s="648"/>
      <c r="T34" s="648"/>
      <c r="U34" s="648"/>
      <c r="V34" s="648"/>
      <c r="W34" s="648"/>
      <c r="X34" s="648"/>
      <c r="Y34" s="649"/>
      <c r="Z34" s="650">
        <v>0.1</v>
      </c>
      <c r="AA34" s="650"/>
      <c r="AB34" s="650"/>
      <c r="AC34" s="650"/>
      <c r="AD34" s="651">
        <v>13962</v>
      </c>
      <c r="AE34" s="651"/>
      <c r="AF34" s="651"/>
      <c r="AG34" s="651"/>
      <c r="AH34" s="651"/>
      <c r="AI34" s="651"/>
      <c r="AJ34" s="651"/>
      <c r="AK34" s="651"/>
      <c r="AL34" s="652">
        <v>0.1</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324</v>
      </c>
      <c r="CE34" s="663"/>
      <c r="CF34" s="663"/>
      <c r="CG34" s="663"/>
      <c r="CH34" s="663"/>
      <c r="CI34" s="663"/>
      <c r="CJ34" s="663"/>
      <c r="CK34" s="663"/>
      <c r="CL34" s="663"/>
      <c r="CM34" s="663"/>
      <c r="CN34" s="663"/>
      <c r="CO34" s="663"/>
      <c r="CP34" s="663"/>
      <c r="CQ34" s="664"/>
      <c r="CR34" s="647">
        <v>2942936</v>
      </c>
      <c r="CS34" s="648"/>
      <c r="CT34" s="648"/>
      <c r="CU34" s="648"/>
      <c r="CV34" s="648"/>
      <c r="CW34" s="648"/>
      <c r="CX34" s="648"/>
      <c r="CY34" s="649"/>
      <c r="CZ34" s="652">
        <v>9.6999999999999993</v>
      </c>
      <c r="DA34" s="684"/>
      <c r="DB34" s="684"/>
      <c r="DC34" s="686"/>
      <c r="DD34" s="656">
        <v>2130616</v>
      </c>
      <c r="DE34" s="648"/>
      <c r="DF34" s="648"/>
      <c r="DG34" s="648"/>
      <c r="DH34" s="648"/>
      <c r="DI34" s="648"/>
      <c r="DJ34" s="648"/>
      <c r="DK34" s="649"/>
      <c r="DL34" s="656">
        <v>1622346</v>
      </c>
      <c r="DM34" s="648"/>
      <c r="DN34" s="648"/>
      <c r="DO34" s="648"/>
      <c r="DP34" s="648"/>
      <c r="DQ34" s="648"/>
      <c r="DR34" s="648"/>
      <c r="DS34" s="648"/>
      <c r="DT34" s="648"/>
      <c r="DU34" s="648"/>
      <c r="DV34" s="649"/>
      <c r="DW34" s="652">
        <v>11.8</v>
      </c>
      <c r="DX34" s="684"/>
      <c r="DY34" s="684"/>
      <c r="DZ34" s="684"/>
      <c r="EA34" s="684"/>
      <c r="EB34" s="684"/>
      <c r="EC34" s="685"/>
    </row>
    <row r="35" spans="2:133" ht="11.25" customHeight="1" x14ac:dyDescent="0.15">
      <c r="B35" s="644" t="s">
        <v>325</v>
      </c>
      <c r="C35" s="645"/>
      <c r="D35" s="645"/>
      <c r="E35" s="645"/>
      <c r="F35" s="645"/>
      <c r="G35" s="645"/>
      <c r="H35" s="645"/>
      <c r="I35" s="645"/>
      <c r="J35" s="645"/>
      <c r="K35" s="645"/>
      <c r="L35" s="645"/>
      <c r="M35" s="645"/>
      <c r="N35" s="645"/>
      <c r="O35" s="645"/>
      <c r="P35" s="645"/>
      <c r="Q35" s="646"/>
      <c r="R35" s="647">
        <v>486999</v>
      </c>
      <c r="S35" s="648"/>
      <c r="T35" s="648"/>
      <c r="U35" s="648"/>
      <c r="V35" s="648"/>
      <c r="W35" s="648"/>
      <c r="X35" s="648"/>
      <c r="Y35" s="649"/>
      <c r="Z35" s="650">
        <v>1.6</v>
      </c>
      <c r="AA35" s="650"/>
      <c r="AB35" s="650"/>
      <c r="AC35" s="650"/>
      <c r="AD35" s="651" t="s">
        <v>128</v>
      </c>
      <c r="AE35" s="651"/>
      <c r="AF35" s="651"/>
      <c r="AG35" s="651"/>
      <c r="AH35" s="651"/>
      <c r="AI35" s="651"/>
      <c r="AJ35" s="651"/>
      <c r="AK35" s="651"/>
      <c r="AL35" s="652" t="s">
        <v>242</v>
      </c>
      <c r="AM35" s="653"/>
      <c r="AN35" s="653"/>
      <c r="AO35" s="654"/>
      <c r="AP35" s="235"/>
      <c r="AQ35" s="626" t="s">
        <v>326</v>
      </c>
      <c r="AR35" s="627"/>
      <c r="AS35" s="627"/>
      <c r="AT35" s="627"/>
      <c r="AU35" s="627"/>
      <c r="AV35" s="627"/>
      <c r="AW35" s="627"/>
      <c r="AX35" s="627"/>
      <c r="AY35" s="627"/>
      <c r="AZ35" s="627"/>
      <c r="BA35" s="627"/>
      <c r="BB35" s="627"/>
      <c r="BC35" s="627"/>
      <c r="BD35" s="627"/>
      <c r="BE35" s="627"/>
      <c r="BF35" s="628"/>
      <c r="BG35" s="626" t="s">
        <v>327</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328</v>
      </c>
      <c r="CE35" s="663"/>
      <c r="CF35" s="663"/>
      <c r="CG35" s="663"/>
      <c r="CH35" s="663"/>
      <c r="CI35" s="663"/>
      <c r="CJ35" s="663"/>
      <c r="CK35" s="663"/>
      <c r="CL35" s="663"/>
      <c r="CM35" s="663"/>
      <c r="CN35" s="663"/>
      <c r="CO35" s="663"/>
      <c r="CP35" s="663"/>
      <c r="CQ35" s="664"/>
      <c r="CR35" s="647">
        <v>156224</v>
      </c>
      <c r="CS35" s="672"/>
      <c r="CT35" s="672"/>
      <c r="CU35" s="672"/>
      <c r="CV35" s="672"/>
      <c r="CW35" s="672"/>
      <c r="CX35" s="672"/>
      <c r="CY35" s="673"/>
      <c r="CZ35" s="652">
        <v>0.5</v>
      </c>
      <c r="DA35" s="684"/>
      <c r="DB35" s="684"/>
      <c r="DC35" s="686"/>
      <c r="DD35" s="656">
        <v>132271</v>
      </c>
      <c r="DE35" s="672"/>
      <c r="DF35" s="672"/>
      <c r="DG35" s="672"/>
      <c r="DH35" s="672"/>
      <c r="DI35" s="672"/>
      <c r="DJ35" s="672"/>
      <c r="DK35" s="673"/>
      <c r="DL35" s="656">
        <v>132271</v>
      </c>
      <c r="DM35" s="672"/>
      <c r="DN35" s="672"/>
      <c r="DO35" s="672"/>
      <c r="DP35" s="672"/>
      <c r="DQ35" s="672"/>
      <c r="DR35" s="672"/>
      <c r="DS35" s="672"/>
      <c r="DT35" s="672"/>
      <c r="DU35" s="672"/>
      <c r="DV35" s="673"/>
      <c r="DW35" s="652">
        <v>1</v>
      </c>
      <c r="DX35" s="684"/>
      <c r="DY35" s="684"/>
      <c r="DZ35" s="684"/>
      <c r="EA35" s="684"/>
      <c r="EB35" s="684"/>
      <c r="EC35" s="685"/>
    </row>
    <row r="36" spans="2:133" ht="11.25" customHeight="1" x14ac:dyDescent="0.15">
      <c r="B36" s="644" t="s">
        <v>329</v>
      </c>
      <c r="C36" s="645"/>
      <c r="D36" s="645"/>
      <c r="E36" s="645"/>
      <c r="F36" s="645"/>
      <c r="G36" s="645"/>
      <c r="H36" s="645"/>
      <c r="I36" s="645"/>
      <c r="J36" s="645"/>
      <c r="K36" s="645"/>
      <c r="L36" s="645"/>
      <c r="M36" s="645"/>
      <c r="N36" s="645"/>
      <c r="O36" s="645"/>
      <c r="P36" s="645"/>
      <c r="Q36" s="646"/>
      <c r="R36" s="647">
        <v>165462</v>
      </c>
      <c r="S36" s="648"/>
      <c r="T36" s="648"/>
      <c r="U36" s="648"/>
      <c r="V36" s="648"/>
      <c r="W36" s="648"/>
      <c r="X36" s="648"/>
      <c r="Y36" s="649"/>
      <c r="Z36" s="650">
        <v>0.5</v>
      </c>
      <c r="AA36" s="650"/>
      <c r="AB36" s="650"/>
      <c r="AC36" s="650"/>
      <c r="AD36" s="651" t="s">
        <v>128</v>
      </c>
      <c r="AE36" s="651"/>
      <c r="AF36" s="651"/>
      <c r="AG36" s="651"/>
      <c r="AH36" s="651"/>
      <c r="AI36" s="651"/>
      <c r="AJ36" s="651"/>
      <c r="AK36" s="651"/>
      <c r="AL36" s="652" t="s">
        <v>128</v>
      </c>
      <c r="AM36" s="653"/>
      <c r="AN36" s="653"/>
      <c r="AO36" s="654"/>
      <c r="AP36" s="235"/>
      <c r="AQ36" s="721" t="s">
        <v>330</v>
      </c>
      <c r="AR36" s="722"/>
      <c r="AS36" s="722"/>
      <c r="AT36" s="722"/>
      <c r="AU36" s="722"/>
      <c r="AV36" s="722"/>
      <c r="AW36" s="722"/>
      <c r="AX36" s="722"/>
      <c r="AY36" s="723"/>
      <c r="AZ36" s="636">
        <v>3458094</v>
      </c>
      <c r="BA36" s="637"/>
      <c r="BB36" s="637"/>
      <c r="BC36" s="637"/>
      <c r="BD36" s="637"/>
      <c r="BE36" s="637"/>
      <c r="BF36" s="724"/>
      <c r="BG36" s="658" t="s">
        <v>331</v>
      </c>
      <c r="BH36" s="659"/>
      <c r="BI36" s="659"/>
      <c r="BJ36" s="659"/>
      <c r="BK36" s="659"/>
      <c r="BL36" s="659"/>
      <c r="BM36" s="659"/>
      <c r="BN36" s="659"/>
      <c r="BO36" s="659"/>
      <c r="BP36" s="659"/>
      <c r="BQ36" s="659"/>
      <c r="BR36" s="659"/>
      <c r="BS36" s="659"/>
      <c r="BT36" s="659"/>
      <c r="BU36" s="660"/>
      <c r="BV36" s="636">
        <v>94909</v>
      </c>
      <c r="BW36" s="637"/>
      <c r="BX36" s="637"/>
      <c r="BY36" s="637"/>
      <c r="BZ36" s="637"/>
      <c r="CA36" s="637"/>
      <c r="CB36" s="724"/>
      <c r="CD36" s="662" t="s">
        <v>332</v>
      </c>
      <c r="CE36" s="663"/>
      <c r="CF36" s="663"/>
      <c r="CG36" s="663"/>
      <c r="CH36" s="663"/>
      <c r="CI36" s="663"/>
      <c r="CJ36" s="663"/>
      <c r="CK36" s="663"/>
      <c r="CL36" s="663"/>
      <c r="CM36" s="663"/>
      <c r="CN36" s="663"/>
      <c r="CO36" s="663"/>
      <c r="CP36" s="663"/>
      <c r="CQ36" s="664"/>
      <c r="CR36" s="647">
        <v>9801777</v>
      </c>
      <c r="CS36" s="648"/>
      <c r="CT36" s="648"/>
      <c r="CU36" s="648"/>
      <c r="CV36" s="648"/>
      <c r="CW36" s="648"/>
      <c r="CX36" s="648"/>
      <c r="CY36" s="649"/>
      <c r="CZ36" s="652">
        <v>32.4</v>
      </c>
      <c r="DA36" s="684"/>
      <c r="DB36" s="684"/>
      <c r="DC36" s="686"/>
      <c r="DD36" s="656">
        <v>3477875</v>
      </c>
      <c r="DE36" s="648"/>
      <c r="DF36" s="648"/>
      <c r="DG36" s="648"/>
      <c r="DH36" s="648"/>
      <c r="DI36" s="648"/>
      <c r="DJ36" s="648"/>
      <c r="DK36" s="649"/>
      <c r="DL36" s="656">
        <v>2322505</v>
      </c>
      <c r="DM36" s="648"/>
      <c r="DN36" s="648"/>
      <c r="DO36" s="648"/>
      <c r="DP36" s="648"/>
      <c r="DQ36" s="648"/>
      <c r="DR36" s="648"/>
      <c r="DS36" s="648"/>
      <c r="DT36" s="648"/>
      <c r="DU36" s="648"/>
      <c r="DV36" s="649"/>
      <c r="DW36" s="652">
        <v>16.8</v>
      </c>
      <c r="DX36" s="684"/>
      <c r="DY36" s="684"/>
      <c r="DZ36" s="684"/>
      <c r="EA36" s="684"/>
      <c r="EB36" s="684"/>
      <c r="EC36" s="685"/>
    </row>
    <row r="37" spans="2:133" ht="11.25" customHeight="1" x14ac:dyDescent="0.15">
      <c r="B37" s="644" t="s">
        <v>333</v>
      </c>
      <c r="C37" s="645"/>
      <c r="D37" s="645"/>
      <c r="E37" s="645"/>
      <c r="F37" s="645"/>
      <c r="G37" s="645"/>
      <c r="H37" s="645"/>
      <c r="I37" s="645"/>
      <c r="J37" s="645"/>
      <c r="K37" s="645"/>
      <c r="L37" s="645"/>
      <c r="M37" s="645"/>
      <c r="N37" s="645"/>
      <c r="O37" s="645"/>
      <c r="P37" s="645"/>
      <c r="Q37" s="646"/>
      <c r="R37" s="647">
        <v>230914</v>
      </c>
      <c r="S37" s="648"/>
      <c r="T37" s="648"/>
      <c r="U37" s="648"/>
      <c r="V37" s="648"/>
      <c r="W37" s="648"/>
      <c r="X37" s="648"/>
      <c r="Y37" s="649"/>
      <c r="Z37" s="650">
        <v>0.8</v>
      </c>
      <c r="AA37" s="650"/>
      <c r="AB37" s="650"/>
      <c r="AC37" s="650"/>
      <c r="AD37" s="651" t="s">
        <v>128</v>
      </c>
      <c r="AE37" s="651"/>
      <c r="AF37" s="651"/>
      <c r="AG37" s="651"/>
      <c r="AH37" s="651"/>
      <c r="AI37" s="651"/>
      <c r="AJ37" s="651"/>
      <c r="AK37" s="651"/>
      <c r="AL37" s="652" t="s">
        <v>128</v>
      </c>
      <c r="AM37" s="653"/>
      <c r="AN37" s="653"/>
      <c r="AO37" s="654"/>
      <c r="AQ37" s="725" t="s">
        <v>334</v>
      </c>
      <c r="AR37" s="726"/>
      <c r="AS37" s="726"/>
      <c r="AT37" s="726"/>
      <c r="AU37" s="726"/>
      <c r="AV37" s="726"/>
      <c r="AW37" s="726"/>
      <c r="AX37" s="726"/>
      <c r="AY37" s="727"/>
      <c r="AZ37" s="647">
        <v>790308</v>
      </c>
      <c r="BA37" s="648"/>
      <c r="BB37" s="648"/>
      <c r="BC37" s="648"/>
      <c r="BD37" s="672"/>
      <c r="BE37" s="672"/>
      <c r="BF37" s="702"/>
      <c r="BG37" s="662" t="s">
        <v>335</v>
      </c>
      <c r="BH37" s="663"/>
      <c r="BI37" s="663"/>
      <c r="BJ37" s="663"/>
      <c r="BK37" s="663"/>
      <c r="BL37" s="663"/>
      <c r="BM37" s="663"/>
      <c r="BN37" s="663"/>
      <c r="BO37" s="663"/>
      <c r="BP37" s="663"/>
      <c r="BQ37" s="663"/>
      <c r="BR37" s="663"/>
      <c r="BS37" s="663"/>
      <c r="BT37" s="663"/>
      <c r="BU37" s="664"/>
      <c r="BV37" s="647">
        <v>-23400</v>
      </c>
      <c r="BW37" s="648"/>
      <c r="BX37" s="648"/>
      <c r="BY37" s="648"/>
      <c r="BZ37" s="648"/>
      <c r="CA37" s="648"/>
      <c r="CB37" s="657"/>
      <c r="CD37" s="662" t="s">
        <v>336</v>
      </c>
      <c r="CE37" s="663"/>
      <c r="CF37" s="663"/>
      <c r="CG37" s="663"/>
      <c r="CH37" s="663"/>
      <c r="CI37" s="663"/>
      <c r="CJ37" s="663"/>
      <c r="CK37" s="663"/>
      <c r="CL37" s="663"/>
      <c r="CM37" s="663"/>
      <c r="CN37" s="663"/>
      <c r="CO37" s="663"/>
      <c r="CP37" s="663"/>
      <c r="CQ37" s="664"/>
      <c r="CR37" s="647">
        <v>1370155</v>
      </c>
      <c r="CS37" s="672"/>
      <c r="CT37" s="672"/>
      <c r="CU37" s="672"/>
      <c r="CV37" s="672"/>
      <c r="CW37" s="672"/>
      <c r="CX37" s="672"/>
      <c r="CY37" s="673"/>
      <c r="CZ37" s="652">
        <v>4.5</v>
      </c>
      <c r="DA37" s="684"/>
      <c r="DB37" s="684"/>
      <c r="DC37" s="686"/>
      <c r="DD37" s="656">
        <v>1367772</v>
      </c>
      <c r="DE37" s="672"/>
      <c r="DF37" s="672"/>
      <c r="DG37" s="672"/>
      <c r="DH37" s="672"/>
      <c r="DI37" s="672"/>
      <c r="DJ37" s="672"/>
      <c r="DK37" s="673"/>
      <c r="DL37" s="656">
        <v>1247657</v>
      </c>
      <c r="DM37" s="672"/>
      <c r="DN37" s="672"/>
      <c r="DO37" s="672"/>
      <c r="DP37" s="672"/>
      <c r="DQ37" s="672"/>
      <c r="DR37" s="672"/>
      <c r="DS37" s="672"/>
      <c r="DT37" s="672"/>
      <c r="DU37" s="672"/>
      <c r="DV37" s="673"/>
      <c r="DW37" s="652">
        <v>9</v>
      </c>
      <c r="DX37" s="684"/>
      <c r="DY37" s="684"/>
      <c r="DZ37" s="684"/>
      <c r="EA37" s="684"/>
      <c r="EB37" s="684"/>
      <c r="EC37" s="685"/>
    </row>
    <row r="38" spans="2:133" ht="11.25" customHeight="1" x14ac:dyDescent="0.15">
      <c r="B38" s="644" t="s">
        <v>337</v>
      </c>
      <c r="C38" s="645"/>
      <c r="D38" s="645"/>
      <c r="E38" s="645"/>
      <c r="F38" s="645"/>
      <c r="G38" s="645"/>
      <c r="H38" s="645"/>
      <c r="I38" s="645"/>
      <c r="J38" s="645"/>
      <c r="K38" s="645"/>
      <c r="L38" s="645"/>
      <c r="M38" s="645"/>
      <c r="N38" s="645"/>
      <c r="O38" s="645"/>
      <c r="P38" s="645"/>
      <c r="Q38" s="646"/>
      <c r="R38" s="647">
        <v>230141</v>
      </c>
      <c r="S38" s="648"/>
      <c r="T38" s="648"/>
      <c r="U38" s="648"/>
      <c r="V38" s="648"/>
      <c r="W38" s="648"/>
      <c r="X38" s="648"/>
      <c r="Y38" s="649"/>
      <c r="Z38" s="650">
        <v>0.8</v>
      </c>
      <c r="AA38" s="650"/>
      <c r="AB38" s="650"/>
      <c r="AC38" s="650"/>
      <c r="AD38" s="651">
        <v>1</v>
      </c>
      <c r="AE38" s="651"/>
      <c r="AF38" s="651"/>
      <c r="AG38" s="651"/>
      <c r="AH38" s="651"/>
      <c r="AI38" s="651"/>
      <c r="AJ38" s="651"/>
      <c r="AK38" s="651"/>
      <c r="AL38" s="652">
        <v>0</v>
      </c>
      <c r="AM38" s="653"/>
      <c r="AN38" s="653"/>
      <c r="AO38" s="654"/>
      <c r="AQ38" s="725" t="s">
        <v>338</v>
      </c>
      <c r="AR38" s="726"/>
      <c r="AS38" s="726"/>
      <c r="AT38" s="726"/>
      <c r="AU38" s="726"/>
      <c r="AV38" s="726"/>
      <c r="AW38" s="726"/>
      <c r="AX38" s="726"/>
      <c r="AY38" s="727"/>
      <c r="AZ38" s="647">
        <v>17722</v>
      </c>
      <c r="BA38" s="648"/>
      <c r="BB38" s="648"/>
      <c r="BC38" s="648"/>
      <c r="BD38" s="672"/>
      <c r="BE38" s="672"/>
      <c r="BF38" s="702"/>
      <c r="BG38" s="662" t="s">
        <v>339</v>
      </c>
      <c r="BH38" s="663"/>
      <c r="BI38" s="663"/>
      <c r="BJ38" s="663"/>
      <c r="BK38" s="663"/>
      <c r="BL38" s="663"/>
      <c r="BM38" s="663"/>
      <c r="BN38" s="663"/>
      <c r="BO38" s="663"/>
      <c r="BP38" s="663"/>
      <c r="BQ38" s="663"/>
      <c r="BR38" s="663"/>
      <c r="BS38" s="663"/>
      <c r="BT38" s="663"/>
      <c r="BU38" s="664"/>
      <c r="BV38" s="647">
        <v>8901</v>
      </c>
      <c r="BW38" s="648"/>
      <c r="BX38" s="648"/>
      <c r="BY38" s="648"/>
      <c r="BZ38" s="648"/>
      <c r="CA38" s="648"/>
      <c r="CB38" s="657"/>
      <c r="CD38" s="662" t="s">
        <v>340</v>
      </c>
      <c r="CE38" s="663"/>
      <c r="CF38" s="663"/>
      <c r="CG38" s="663"/>
      <c r="CH38" s="663"/>
      <c r="CI38" s="663"/>
      <c r="CJ38" s="663"/>
      <c r="CK38" s="663"/>
      <c r="CL38" s="663"/>
      <c r="CM38" s="663"/>
      <c r="CN38" s="663"/>
      <c r="CO38" s="663"/>
      <c r="CP38" s="663"/>
      <c r="CQ38" s="664"/>
      <c r="CR38" s="647">
        <v>2650064</v>
      </c>
      <c r="CS38" s="648"/>
      <c r="CT38" s="648"/>
      <c r="CU38" s="648"/>
      <c r="CV38" s="648"/>
      <c r="CW38" s="648"/>
      <c r="CX38" s="648"/>
      <c r="CY38" s="649"/>
      <c r="CZ38" s="652">
        <v>8.8000000000000007</v>
      </c>
      <c r="DA38" s="684"/>
      <c r="DB38" s="684"/>
      <c r="DC38" s="686"/>
      <c r="DD38" s="656">
        <v>1973026</v>
      </c>
      <c r="DE38" s="648"/>
      <c r="DF38" s="648"/>
      <c r="DG38" s="648"/>
      <c r="DH38" s="648"/>
      <c r="DI38" s="648"/>
      <c r="DJ38" s="648"/>
      <c r="DK38" s="649"/>
      <c r="DL38" s="656">
        <v>1790389</v>
      </c>
      <c r="DM38" s="648"/>
      <c r="DN38" s="648"/>
      <c r="DO38" s="648"/>
      <c r="DP38" s="648"/>
      <c r="DQ38" s="648"/>
      <c r="DR38" s="648"/>
      <c r="DS38" s="648"/>
      <c r="DT38" s="648"/>
      <c r="DU38" s="648"/>
      <c r="DV38" s="649"/>
      <c r="DW38" s="652">
        <v>13</v>
      </c>
      <c r="DX38" s="684"/>
      <c r="DY38" s="684"/>
      <c r="DZ38" s="684"/>
      <c r="EA38" s="684"/>
      <c r="EB38" s="684"/>
      <c r="EC38" s="685"/>
    </row>
    <row r="39" spans="2:133" ht="11.25" customHeight="1" x14ac:dyDescent="0.15">
      <c r="B39" s="644" t="s">
        <v>341</v>
      </c>
      <c r="C39" s="645"/>
      <c r="D39" s="645"/>
      <c r="E39" s="645"/>
      <c r="F39" s="645"/>
      <c r="G39" s="645"/>
      <c r="H39" s="645"/>
      <c r="I39" s="645"/>
      <c r="J39" s="645"/>
      <c r="K39" s="645"/>
      <c r="L39" s="645"/>
      <c r="M39" s="645"/>
      <c r="N39" s="645"/>
      <c r="O39" s="645"/>
      <c r="P39" s="645"/>
      <c r="Q39" s="646"/>
      <c r="R39" s="647">
        <v>1577195</v>
      </c>
      <c r="S39" s="648"/>
      <c r="T39" s="648"/>
      <c r="U39" s="648"/>
      <c r="V39" s="648"/>
      <c r="W39" s="648"/>
      <c r="X39" s="648"/>
      <c r="Y39" s="649"/>
      <c r="Z39" s="650">
        <v>5.2</v>
      </c>
      <c r="AA39" s="650"/>
      <c r="AB39" s="650"/>
      <c r="AC39" s="650"/>
      <c r="AD39" s="651" t="s">
        <v>128</v>
      </c>
      <c r="AE39" s="651"/>
      <c r="AF39" s="651"/>
      <c r="AG39" s="651"/>
      <c r="AH39" s="651"/>
      <c r="AI39" s="651"/>
      <c r="AJ39" s="651"/>
      <c r="AK39" s="651"/>
      <c r="AL39" s="652" t="s">
        <v>128</v>
      </c>
      <c r="AM39" s="653"/>
      <c r="AN39" s="653"/>
      <c r="AO39" s="654"/>
      <c r="AQ39" s="725" t="s">
        <v>342</v>
      </c>
      <c r="AR39" s="726"/>
      <c r="AS39" s="726"/>
      <c r="AT39" s="726"/>
      <c r="AU39" s="726"/>
      <c r="AV39" s="726"/>
      <c r="AW39" s="726"/>
      <c r="AX39" s="726"/>
      <c r="AY39" s="727"/>
      <c r="AZ39" s="647" t="s">
        <v>128</v>
      </c>
      <c r="BA39" s="648"/>
      <c r="BB39" s="648"/>
      <c r="BC39" s="648"/>
      <c r="BD39" s="672"/>
      <c r="BE39" s="672"/>
      <c r="BF39" s="702"/>
      <c r="BG39" s="662" t="s">
        <v>343</v>
      </c>
      <c r="BH39" s="663"/>
      <c r="BI39" s="663"/>
      <c r="BJ39" s="663"/>
      <c r="BK39" s="663"/>
      <c r="BL39" s="663"/>
      <c r="BM39" s="663"/>
      <c r="BN39" s="663"/>
      <c r="BO39" s="663"/>
      <c r="BP39" s="663"/>
      <c r="BQ39" s="663"/>
      <c r="BR39" s="663"/>
      <c r="BS39" s="663"/>
      <c r="BT39" s="663"/>
      <c r="BU39" s="664"/>
      <c r="BV39" s="647">
        <v>17291</v>
      </c>
      <c r="BW39" s="648"/>
      <c r="BX39" s="648"/>
      <c r="BY39" s="648"/>
      <c r="BZ39" s="648"/>
      <c r="CA39" s="648"/>
      <c r="CB39" s="657"/>
      <c r="CD39" s="662" t="s">
        <v>344</v>
      </c>
      <c r="CE39" s="663"/>
      <c r="CF39" s="663"/>
      <c r="CG39" s="663"/>
      <c r="CH39" s="663"/>
      <c r="CI39" s="663"/>
      <c r="CJ39" s="663"/>
      <c r="CK39" s="663"/>
      <c r="CL39" s="663"/>
      <c r="CM39" s="663"/>
      <c r="CN39" s="663"/>
      <c r="CO39" s="663"/>
      <c r="CP39" s="663"/>
      <c r="CQ39" s="664"/>
      <c r="CR39" s="647">
        <v>678110</v>
      </c>
      <c r="CS39" s="672"/>
      <c r="CT39" s="672"/>
      <c r="CU39" s="672"/>
      <c r="CV39" s="672"/>
      <c r="CW39" s="672"/>
      <c r="CX39" s="672"/>
      <c r="CY39" s="673"/>
      <c r="CZ39" s="652">
        <v>2.2000000000000002</v>
      </c>
      <c r="DA39" s="684"/>
      <c r="DB39" s="684"/>
      <c r="DC39" s="686"/>
      <c r="DD39" s="656">
        <v>192430</v>
      </c>
      <c r="DE39" s="672"/>
      <c r="DF39" s="672"/>
      <c r="DG39" s="672"/>
      <c r="DH39" s="672"/>
      <c r="DI39" s="672"/>
      <c r="DJ39" s="672"/>
      <c r="DK39" s="673"/>
      <c r="DL39" s="656" t="s">
        <v>128</v>
      </c>
      <c r="DM39" s="672"/>
      <c r="DN39" s="672"/>
      <c r="DO39" s="672"/>
      <c r="DP39" s="672"/>
      <c r="DQ39" s="672"/>
      <c r="DR39" s="672"/>
      <c r="DS39" s="672"/>
      <c r="DT39" s="672"/>
      <c r="DU39" s="672"/>
      <c r="DV39" s="673"/>
      <c r="DW39" s="652" t="s">
        <v>128</v>
      </c>
      <c r="DX39" s="684"/>
      <c r="DY39" s="684"/>
      <c r="DZ39" s="684"/>
      <c r="EA39" s="684"/>
      <c r="EB39" s="684"/>
      <c r="EC39" s="685"/>
    </row>
    <row r="40" spans="2:133" ht="11.25" customHeight="1" x14ac:dyDescent="0.15">
      <c r="B40" s="644" t="s">
        <v>345</v>
      </c>
      <c r="C40" s="645"/>
      <c r="D40" s="645"/>
      <c r="E40" s="645"/>
      <c r="F40" s="645"/>
      <c r="G40" s="645"/>
      <c r="H40" s="645"/>
      <c r="I40" s="645"/>
      <c r="J40" s="645"/>
      <c r="K40" s="645"/>
      <c r="L40" s="645"/>
      <c r="M40" s="645"/>
      <c r="N40" s="645"/>
      <c r="O40" s="645"/>
      <c r="P40" s="645"/>
      <c r="Q40" s="646"/>
      <c r="R40" s="647">
        <v>82500</v>
      </c>
      <c r="S40" s="648"/>
      <c r="T40" s="648"/>
      <c r="U40" s="648"/>
      <c r="V40" s="648"/>
      <c r="W40" s="648"/>
      <c r="X40" s="648"/>
      <c r="Y40" s="649"/>
      <c r="Z40" s="650">
        <v>0.3</v>
      </c>
      <c r="AA40" s="650"/>
      <c r="AB40" s="650"/>
      <c r="AC40" s="650"/>
      <c r="AD40" s="651" t="s">
        <v>128</v>
      </c>
      <c r="AE40" s="651"/>
      <c r="AF40" s="651"/>
      <c r="AG40" s="651"/>
      <c r="AH40" s="651"/>
      <c r="AI40" s="651"/>
      <c r="AJ40" s="651"/>
      <c r="AK40" s="651"/>
      <c r="AL40" s="652" t="s">
        <v>242</v>
      </c>
      <c r="AM40" s="653"/>
      <c r="AN40" s="653"/>
      <c r="AO40" s="654"/>
      <c r="AQ40" s="725" t="s">
        <v>346</v>
      </c>
      <c r="AR40" s="726"/>
      <c r="AS40" s="726"/>
      <c r="AT40" s="726"/>
      <c r="AU40" s="726"/>
      <c r="AV40" s="726"/>
      <c r="AW40" s="726"/>
      <c r="AX40" s="726"/>
      <c r="AY40" s="727"/>
      <c r="AZ40" s="647" t="s">
        <v>128</v>
      </c>
      <c r="BA40" s="648"/>
      <c r="BB40" s="648"/>
      <c r="BC40" s="648"/>
      <c r="BD40" s="672"/>
      <c r="BE40" s="672"/>
      <c r="BF40" s="702"/>
      <c r="BG40" s="728" t="s">
        <v>347</v>
      </c>
      <c r="BH40" s="729"/>
      <c r="BI40" s="729"/>
      <c r="BJ40" s="729"/>
      <c r="BK40" s="729"/>
      <c r="BL40" s="236"/>
      <c r="BM40" s="663" t="s">
        <v>348</v>
      </c>
      <c r="BN40" s="663"/>
      <c r="BO40" s="663"/>
      <c r="BP40" s="663"/>
      <c r="BQ40" s="663"/>
      <c r="BR40" s="663"/>
      <c r="BS40" s="663"/>
      <c r="BT40" s="663"/>
      <c r="BU40" s="664"/>
      <c r="BV40" s="647">
        <v>83</v>
      </c>
      <c r="BW40" s="648"/>
      <c r="BX40" s="648"/>
      <c r="BY40" s="648"/>
      <c r="BZ40" s="648"/>
      <c r="CA40" s="648"/>
      <c r="CB40" s="657"/>
      <c r="CD40" s="662" t="s">
        <v>349</v>
      </c>
      <c r="CE40" s="663"/>
      <c r="CF40" s="663"/>
      <c r="CG40" s="663"/>
      <c r="CH40" s="663"/>
      <c r="CI40" s="663"/>
      <c r="CJ40" s="663"/>
      <c r="CK40" s="663"/>
      <c r="CL40" s="663"/>
      <c r="CM40" s="663"/>
      <c r="CN40" s="663"/>
      <c r="CO40" s="663"/>
      <c r="CP40" s="663"/>
      <c r="CQ40" s="664"/>
      <c r="CR40" s="647">
        <v>12537</v>
      </c>
      <c r="CS40" s="648"/>
      <c r="CT40" s="648"/>
      <c r="CU40" s="648"/>
      <c r="CV40" s="648"/>
      <c r="CW40" s="648"/>
      <c r="CX40" s="648"/>
      <c r="CY40" s="649"/>
      <c r="CZ40" s="652">
        <v>0</v>
      </c>
      <c r="DA40" s="684"/>
      <c r="DB40" s="684"/>
      <c r="DC40" s="686"/>
      <c r="DD40" s="656">
        <v>12537</v>
      </c>
      <c r="DE40" s="648"/>
      <c r="DF40" s="648"/>
      <c r="DG40" s="648"/>
      <c r="DH40" s="648"/>
      <c r="DI40" s="648"/>
      <c r="DJ40" s="648"/>
      <c r="DK40" s="649"/>
      <c r="DL40" s="656" t="s">
        <v>242</v>
      </c>
      <c r="DM40" s="648"/>
      <c r="DN40" s="648"/>
      <c r="DO40" s="648"/>
      <c r="DP40" s="648"/>
      <c r="DQ40" s="648"/>
      <c r="DR40" s="648"/>
      <c r="DS40" s="648"/>
      <c r="DT40" s="648"/>
      <c r="DU40" s="648"/>
      <c r="DV40" s="649"/>
      <c r="DW40" s="652" t="s">
        <v>242</v>
      </c>
      <c r="DX40" s="684"/>
      <c r="DY40" s="684"/>
      <c r="DZ40" s="684"/>
      <c r="EA40" s="684"/>
      <c r="EB40" s="684"/>
      <c r="EC40" s="685"/>
    </row>
    <row r="41" spans="2:133" ht="11.25" customHeight="1" x14ac:dyDescent="0.15">
      <c r="B41" s="644" t="s">
        <v>350</v>
      </c>
      <c r="C41" s="645"/>
      <c r="D41" s="645"/>
      <c r="E41" s="645"/>
      <c r="F41" s="645"/>
      <c r="G41" s="645"/>
      <c r="H41" s="645"/>
      <c r="I41" s="645"/>
      <c r="J41" s="645"/>
      <c r="K41" s="645"/>
      <c r="L41" s="645"/>
      <c r="M41" s="645"/>
      <c r="N41" s="645"/>
      <c r="O41" s="645"/>
      <c r="P41" s="645"/>
      <c r="Q41" s="646"/>
      <c r="R41" s="647">
        <v>157000</v>
      </c>
      <c r="S41" s="648"/>
      <c r="T41" s="648"/>
      <c r="U41" s="648"/>
      <c r="V41" s="648"/>
      <c r="W41" s="648"/>
      <c r="X41" s="648"/>
      <c r="Y41" s="649"/>
      <c r="Z41" s="650">
        <v>0.5</v>
      </c>
      <c r="AA41" s="650"/>
      <c r="AB41" s="650"/>
      <c r="AC41" s="650"/>
      <c r="AD41" s="651" t="s">
        <v>128</v>
      </c>
      <c r="AE41" s="651"/>
      <c r="AF41" s="651"/>
      <c r="AG41" s="651"/>
      <c r="AH41" s="651"/>
      <c r="AI41" s="651"/>
      <c r="AJ41" s="651"/>
      <c r="AK41" s="651"/>
      <c r="AL41" s="652" t="s">
        <v>128</v>
      </c>
      <c r="AM41" s="653"/>
      <c r="AN41" s="653"/>
      <c r="AO41" s="654"/>
      <c r="AQ41" s="725" t="s">
        <v>351</v>
      </c>
      <c r="AR41" s="726"/>
      <c r="AS41" s="726"/>
      <c r="AT41" s="726"/>
      <c r="AU41" s="726"/>
      <c r="AV41" s="726"/>
      <c r="AW41" s="726"/>
      <c r="AX41" s="726"/>
      <c r="AY41" s="727"/>
      <c r="AZ41" s="647">
        <v>952932</v>
      </c>
      <c r="BA41" s="648"/>
      <c r="BB41" s="648"/>
      <c r="BC41" s="648"/>
      <c r="BD41" s="672"/>
      <c r="BE41" s="672"/>
      <c r="BF41" s="702"/>
      <c r="BG41" s="728"/>
      <c r="BH41" s="729"/>
      <c r="BI41" s="729"/>
      <c r="BJ41" s="729"/>
      <c r="BK41" s="729"/>
      <c r="BL41" s="236"/>
      <c r="BM41" s="663" t="s">
        <v>352</v>
      </c>
      <c r="BN41" s="663"/>
      <c r="BO41" s="663"/>
      <c r="BP41" s="663"/>
      <c r="BQ41" s="663"/>
      <c r="BR41" s="663"/>
      <c r="BS41" s="663"/>
      <c r="BT41" s="663"/>
      <c r="BU41" s="664"/>
      <c r="BV41" s="647">
        <v>2</v>
      </c>
      <c r="BW41" s="648"/>
      <c r="BX41" s="648"/>
      <c r="BY41" s="648"/>
      <c r="BZ41" s="648"/>
      <c r="CA41" s="648"/>
      <c r="CB41" s="657"/>
      <c r="CD41" s="662" t="s">
        <v>353</v>
      </c>
      <c r="CE41" s="663"/>
      <c r="CF41" s="663"/>
      <c r="CG41" s="663"/>
      <c r="CH41" s="663"/>
      <c r="CI41" s="663"/>
      <c r="CJ41" s="663"/>
      <c r="CK41" s="663"/>
      <c r="CL41" s="663"/>
      <c r="CM41" s="663"/>
      <c r="CN41" s="663"/>
      <c r="CO41" s="663"/>
      <c r="CP41" s="663"/>
      <c r="CQ41" s="664"/>
      <c r="CR41" s="647" t="s">
        <v>128</v>
      </c>
      <c r="CS41" s="672"/>
      <c r="CT41" s="672"/>
      <c r="CU41" s="672"/>
      <c r="CV41" s="672"/>
      <c r="CW41" s="672"/>
      <c r="CX41" s="672"/>
      <c r="CY41" s="673"/>
      <c r="CZ41" s="652" t="s">
        <v>128</v>
      </c>
      <c r="DA41" s="684"/>
      <c r="DB41" s="684"/>
      <c r="DC41" s="686"/>
      <c r="DD41" s="656" t="s">
        <v>128</v>
      </c>
      <c r="DE41" s="672"/>
      <c r="DF41" s="672"/>
      <c r="DG41" s="672"/>
      <c r="DH41" s="672"/>
      <c r="DI41" s="672"/>
      <c r="DJ41" s="672"/>
      <c r="DK41" s="673"/>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44" t="s">
        <v>354</v>
      </c>
      <c r="C42" s="645"/>
      <c r="D42" s="645"/>
      <c r="E42" s="645"/>
      <c r="F42" s="645"/>
      <c r="G42" s="645"/>
      <c r="H42" s="645"/>
      <c r="I42" s="645"/>
      <c r="J42" s="645"/>
      <c r="K42" s="645"/>
      <c r="L42" s="645"/>
      <c r="M42" s="645"/>
      <c r="N42" s="645"/>
      <c r="O42" s="645"/>
      <c r="P42" s="645"/>
      <c r="Q42" s="646"/>
      <c r="R42" s="647">
        <v>853195</v>
      </c>
      <c r="S42" s="648"/>
      <c r="T42" s="648"/>
      <c r="U42" s="648"/>
      <c r="V42" s="648"/>
      <c r="W42" s="648"/>
      <c r="X42" s="648"/>
      <c r="Y42" s="649"/>
      <c r="Z42" s="650">
        <v>2.8</v>
      </c>
      <c r="AA42" s="650"/>
      <c r="AB42" s="650"/>
      <c r="AC42" s="650"/>
      <c r="AD42" s="651" t="s">
        <v>242</v>
      </c>
      <c r="AE42" s="651"/>
      <c r="AF42" s="651"/>
      <c r="AG42" s="651"/>
      <c r="AH42" s="651"/>
      <c r="AI42" s="651"/>
      <c r="AJ42" s="651"/>
      <c r="AK42" s="651"/>
      <c r="AL42" s="652" t="s">
        <v>242</v>
      </c>
      <c r="AM42" s="653"/>
      <c r="AN42" s="653"/>
      <c r="AO42" s="654"/>
      <c r="AQ42" s="746" t="s">
        <v>355</v>
      </c>
      <c r="AR42" s="747"/>
      <c r="AS42" s="747"/>
      <c r="AT42" s="747"/>
      <c r="AU42" s="747"/>
      <c r="AV42" s="747"/>
      <c r="AW42" s="747"/>
      <c r="AX42" s="747"/>
      <c r="AY42" s="748"/>
      <c r="AZ42" s="738">
        <v>1697132</v>
      </c>
      <c r="BA42" s="739"/>
      <c r="BB42" s="739"/>
      <c r="BC42" s="739"/>
      <c r="BD42" s="718"/>
      <c r="BE42" s="718"/>
      <c r="BF42" s="720"/>
      <c r="BG42" s="730"/>
      <c r="BH42" s="731"/>
      <c r="BI42" s="731"/>
      <c r="BJ42" s="731"/>
      <c r="BK42" s="731"/>
      <c r="BL42" s="237"/>
      <c r="BM42" s="675" t="s">
        <v>356</v>
      </c>
      <c r="BN42" s="675"/>
      <c r="BO42" s="675"/>
      <c r="BP42" s="675"/>
      <c r="BQ42" s="675"/>
      <c r="BR42" s="675"/>
      <c r="BS42" s="675"/>
      <c r="BT42" s="675"/>
      <c r="BU42" s="676"/>
      <c r="BV42" s="738">
        <v>281</v>
      </c>
      <c r="BW42" s="739"/>
      <c r="BX42" s="739"/>
      <c r="BY42" s="739"/>
      <c r="BZ42" s="739"/>
      <c r="CA42" s="739"/>
      <c r="CB42" s="745"/>
      <c r="CD42" s="644" t="s">
        <v>357</v>
      </c>
      <c r="CE42" s="645"/>
      <c r="CF42" s="645"/>
      <c r="CG42" s="645"/>
      <c r="CH42" s="645"/>
      <c r="CI42" s="645"/>
      <c r="CJ42" s="645"/>
      <c r="CK42" s="645"/>
      <c r="CL42" s="645"/>
      <c r="CM42" s="645"/>
      <c r="CN42" s="645"/>
      <c r="CO42" s="645"/>
      <c r="CP42" s="645"/>
      <c r="CQ42" s="646"/>
      <c r="CR42" s="647">
        <v>718740</v>
      </c>
      <c r="CS42" s="648"/>
      <c r="CT42" s="648"/>
      <c r="CU42" s="648"/>
      <c r="CV42" s="648"/>
      <c r="CW42" s="648"/>
      <c r="CX42" s="648"/>
      <c r="CY42" s="649"/>
      <c r="CZ42" s="652">
        <v>2.4</v>
      </c>
      <c r="DA42" s="653"/>
      <c r="DB42" s="653"/>
      <c r="DC42" s="665"/>
      <c r="DD42" s="656">
        <v>76275</v>
      </c>
      <c r="DE42" s="648"/>
      <c r="DF42" s="648"/>
      <c r="DG42" s="648"/>
      <c r="DH42" s="648"/>
      <c r="DI42" s="648"/>
      <c r="DJ42" s="648"/>
      <c r="DK42" s="649"/>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43" s="688" t="s">
        <v>358</v>
      </c>
      <c r="C43" s="689"/>
      <c r="D43" s="689"/>
      <c r="E43" s="689"/>
      <c r="F43" s="689"/>
      <c r="G43" s="689"/>
      <c r="H43" s="689"/>
      <c r="I43" s="689"/>
      <c r="J43" s="689"/>
      <c r="K43" s="689"/>
      <c r="L43" s="689"/>
      <c r="M43" s="689"/>
      <c r="N43" s="689"/>
      <c r="O43" s="689"/>
      <c r="P43" s="689"/>
      <c r="Q43" s="690"/>
      <c r="R43" s="738">
        <v>30600157</v>
      </c>
      <c r="S43" s="739"/>
      <c r="T43" s="739"/>
      <c r="U43" s="739"/>
      <c r="V43" s="739"/>
      <c r="W43" s="739"/>
      <c r="X43" s="739"/>
      <c r="Y43" s="740"/>
      <c r="Z43" s="741">
        <v>100</v>
      </c>
      <c r="AA43" s="741"/>
      <c r="AB43" s="741"/>
      <c r="AC43" s="741"/>
      <c r="AD43" s="742">
        <v>12701318</v>
      </c>
      <c r="AE43" s="742"/>
      <c r="AF43" s="742"/>
      <c r="AG43" s="742"/>
      <c r="AH43" s="742"/>
      <c r="AI43" s="742"/>
      <c r="AJ43" s="742"/>
      <c r="AK43" s="742"/>
      <c r="AL43" s="743">
        <v>100</v>
      </c>
      <c r="AM43" s="719"/>
      <c r="AN43" s="719"/>
      <c r="AO43" s="744"/>
      <c r="BV43" s="238"/>
      <c r="BW43" s="238"/>
      <c r="BX43" s="238"/>
      <c r="BY43" s="238"/>
      <c r="BZ43" s="238"/>
      <c r="CA43" s="238"/>
      <c r="CB43" s="238"/>
      <c r="CD43" s="644" t="s">
        <v>359</v>
      </c>
      <c r="CE43" s="645"/>
      <c r="CF43" s="645"/>
      <c r="CG43" s="645"/>
      <c r="CH43" s="645"/>
      <c r="CI43" s="645"/>
      <c r="CJ43" s="645"/>
      <c r="CK43" s="645"/>
      <c r="CL43" s="645"/>
      <c r="CM43" s="645"/>
      <c r="CN43" s="645"/>
      <c r="CO43" s="645"/>
      <c r="CP43" s="645"/>
      <c r="CQ43" s="646"/>
      <c r="CR43" s="647">
        <v>40447</v>
      </c>
      <c r="CS43" s="672"/>
      <c r="CT43" s="672"/>
      <c r="CU43" s="672"/>
      <c r="CV43" s="672"/>
      <c r="CW43" s="672"/>
      <c r="CX43" s="672"/>
      <c r="CY43" s="673"/>
      <c r="CZ43" s="652">
        <v>0.1</v>
      </c>
      <c r="DA43" s="684"/>
      <c r="DB43" s="684"/>
      <c r="DC43" s="686"/>
      <c r="DD43" s="656">
        <v>40447</v>
      </c>
      <c r="DE43" s="672"/>
      <c r="DF43" s="672"/>
      <c r="DG43" s="672"/>
      <c r="DH43" s="672"/>
      <c r="DI43" s="672"/>
      <c r="DJ43" s="672"/>
      <c r="DK43" s="673"/>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307</v>
      </c>
      <c r="CE44" s="760"/>
      <c r="CF44" s="644" t="s">
        <v>360</v>
      </c>
      <c r="CG44" s="645"/>
      <c r="CH44" s="645"/>
      <c r="CI44" s="645"/>
      <c r="CJ44" s="645"/>
      <c r="CK44" s="645"/>
      <c r="CL44" s="645"/>
      <c r="CM44" s="645"/>
      <c r="CN44" s="645"/>
      <c r="CO44" s="645"/>
      <c r="CP44" s="645"/>
      <c r="CQ44" s="646"/>
      <c r="CR44" s="647">
        <v>714790</v>
      </c>
      <c r="CS44" s="648"/>
      <c r="CT44" s="648"/>
      <c r="CU44" s="648"/>
      <c r="CV44" s="648"/>
      <c r="CW44" s="648"/>
      <c r="CX44" s="648"/>
      <c r="CY44" s="649"/>
      <c r="CZ44" s="652">
        <v>2.4</v>
      </c>
      <c r="DA44" s="653"/>
      <c r="DB44" s="653"/>
      <c r="DC44" s="665"/>
      <c r="DD44" s="656">
        <v>76148</v>
      </c>
      <c r="DE44" s="648"/>
      <c r="DF44" s="648"/>
      <c r="DG44" s="648"/>
      <c r="DH44" s="648"/>
      <c r="DI44" s="648"/>
      <c r="DJ44" s="648"/>
      <c r="DK44" s="649"/>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B45" s="240" t="s">
        <v>361</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362</v>
      </c>
      <c r="CG45" s="645"/>
      <c r="CH45" s="645"/>
      <c r="CI45" s="645"/>
      <c r="CJ45" s="645"/>
      <c r="CK45" s="645"/>
      <c r="CL45" s="645"/>
      <c r="CM45" s="645"/>
      <c r="CN45" s="645"/>
      <c r="CO45" s="645"/>
      <c r="CP45" s="645"/>
      <c r="CQ45" s="646"/>
      <c r="CR45" s="647">
        <v>342344</v>
      </c>
      <c r="CS45" s="672"/>
      <c r="CT45" s="672"/>
      <c r="CU45" s="672"/>
      <c r="CV45" s="672"/>
      <c r="CW45" s="672"/>
      <c r="CX45" s="672"/>
      <c r="CY45" s="673"/>
      <c r="CZ45" s="652">
        <v>1.1000000000000001</v>
      </c>
      <c r="DA45" s="684"/>
      <c r="DB45" s="684"/>
      <c r="DC45" s="686"/>
      <c r="DD45" s="656">
        <v>807</v>
      </c>
      <c r="DE45" s="672"/>
      <c r="DF45" s="672"/>
      <c r="DG45" s="672"/>
      <c r="DH45" s="672"/>
      <c r="DI45" s="672"/>
      <c r="DJ45" s="672"/>
      <c r="DK45" s="673"/>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41" t="s">
        <v>363</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364</v>
      </c>
      <c r="CG46" s="645"/>
      <c r="CH46" s="645"/>
      <c r="CI46" s="645"/>
      <c r="CJ46" s="645"/>
      <c r="CK46" s="645"/>
      <c r="CL46" s="645"/>
      <c r="CM46" s="645"/>
      <c r="CN46" s="645"/>
      <c r="CO46" s="645"/>
      <c r="CP46" s="645"/>
      <c r="CQ46" s="646"/>
      <c r="CR46" s="647">
        <v>372351</v>
      </c>
      <c r="CS46" s="648"/>
      <c r="CT46" s="648"/>
      <c r="CU46" s="648"/>
      <c r="CV46" s="648"/>
      <c r="CW46" s="648"/>
      <c r="CX46" s="648"/>
      <c r="CY46" s="649"/>
      <c r="CZ46" s="652">
        <v>1.2</v>
      </c>
      <c r="DA46" s="653"/>
      <c r="DB46" s="653"/>
      <c r="DC46" s="665"/>
      <c r="DD46" s="656">
        <v>75246</v>
      </c>
      <c r="DE46" s="648"/>
      <c r="DF46" s="648"/>
      <c r="DG46" s="648"/>
      <c r="DH46" s="648"/>
      <c r="DI46" s="648"/>
      <c r="DJ46" s="648"/>
      <c r="DK46" s="649"/>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2" t="s">
        <v>365</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366</v>
      </c>
      <c r="CG47" s="645"/>
      <c r="CH47" s="645"/>
      <c r="CI47" s="645"/>
      <c r="CJ47" s="645"/>
      <c r="CK47" s="645"/>
      <c r="CL47" s="645"/>
      <c r="CM47" s="645"/>
      <c r="CN47" s="645"/>
      <c r="CO47" s="645"/>
      <c r="CP47" s="645"/>
      <c r="CQ47" s="646"/>
      <c r="CR47" s="647">
        <v>3950</v>
      </c>
      <c r="CS47" s="672"/>
      <c r="CT47" s="672"/>
      <c r="CU47" s="672"/>
      <c r="CV47" s="672"/>
      <c r="CW47" s="672"/>
      <c r="CX47" s="672"/>
      <c r="CY47" s="673"/>
      <c r="CZ47" s="652">
        <v>0</v>
      </c>
      <c r="DA47" s="684"/>
      <c r="DB47" s="684"/>
      <c r="DC47" s="686"/>
      <c r="DD47" s="656">
        <v>127</v>
      </c>
      <c r="DE47" s="672"/>
      <c r="DF47" s="672"/>
      <c r="DG47" s="672"/>
      <c r="DH47" s="672"/>
      <c r="DI47" s="672"/>
      <c r="DJ47" s="672"/>
      <c r="DK47" s="673"/>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367</v>
      </c>
      <c r="CG48" s="645"/>
      <c r="CH48" s="645"/>
      <c r="CI48" s="645"/>
      <c r="CJ48" s="645"/>
      <c r="CK48" s="645"/>
      <c r="CL48" s="645"/>
      <c r="CM48" s="645"/>
      <c r="CN48" s="645"/>
      <c r="CO48" s="645"/>
      <c r="CP48" s="645"/>
      <c r="CQ48" s="646"/>
      <c r="CR48" s="647" t="s">
        <v>242</v>
      </c>
      <c r="CS48" s="648"/>
      <c r="CT48" s="648"/>
      <c r="CU48" s="648"/>
      <c r="CV48" s="648"/>
      <c r="CW48" s="648"/>
      <c r="CX48" s="648"/>
      <c r="CY48" s="649"/>
      <c r="CZ48" s="652" t="s">
        <v>242</v>
      </c>
      <c r="DA48" s="653"/>
      <c r="DB48" s="653"/>
      <c r="DC48" s="665"/>
      <c r="DD48" s="656" t="s">
        <v>242</v>
      </c>
      <c r="DE48" s="648"/>
      <c r="DF48" s="648"/>
      <c r="DG48" s="648"/>
      <c r="DH48" s="648"/>
      <c r="DI48" s="648"/>
      <c r="DJ48" s="648"/>
      <c r="DK48" s="649"/>
      <c r="DL48" s="732"/>
      <c r="DM48" s="733"/>
      <c r="DN48" s="733"/>
      <c r="DO48" s="733"/>
      <c r="DP48" s="733"/>
      <c r="DQ48" s="733"/>
      <c r="DR48" s="733"/>
      <c r="DS48" s="733"/>
      <c r="DT48" s="733"/>
      <c r="DU48" s="733"/>
      <c r="DV48" s="734"/>
      <c r="DW48" s="735"/>
      <c r="DX48" s="736"/>
      <c r="DY48" s="736"/>
      <c r="DZ48" s="736"/>
      <c r="EA48" s="736"/>
      <c r="EB48" s="736"/>
      <c r="EC48" s="737"/>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88" t="s">
        <v>368</v>
      </c>
      <c r="CE49" s="689"/>
      <c r="CF49" s="689"/>
      <c r="CG49" s="689"/>
      <c r="CH49" s="689"/>
      <c r="CI49" s="689"/>
      <c r="CJ49" s="689"/>
      <c r="CK49" s="689"/>
      <c r="CL49" s="689"/>
      <c r="CM49" s="689"/>
      <c r="CN49" s="689"/>
      <c r="CO49" s="689"/>
      <c r="CP49" s="689"/>
      <c r="CQ49" s="690"/>
      <c r="CR49" s="738">
        <v>30215391</v>
      </c>
      <c r="CS49" s="718"/>
      <c r="CT49" s="718"/>
      <c r="CU49" s="718"/>
      <c r="CV49" s="718"/>
      <c r="CW49" s="718"/>
      <c r="CX49" s="718"/>
      <c r="CY49" s="749"/>
      <c r="CZ49" s="743">
        <v>100</v>
      </c>
      <c r="DA49" s="750"/>
      <c r="DB49" s="750"/>
      <c r="DC49" s="751"/>
      <c r="DD49" s="752">
        <v>15578242</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qLEa0afEWrfKsc9zdmaqLg/+54eIPwdzXoukBbpDLal9UR+hpipXJQsHC8YVu7dy5YFCdbNfZDeDb999z7Aedg==" saltValue="SM392OcfiF95lPv+bregr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369</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370</v>
      </c>
      <c r="DK2" s="795"/>
      <c r="DL2" s="795"/>
      <c r="DM2" s="795"/>
      <c r="DN2" s="795"/>
      <c r="DO2" s="796"/>
      <c r="DP2" s="251"/>
      <c r="DQ2" s="794" t="s">
        <v>371</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372</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373</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374</v>
      </c>
      <c r="B5" s="789"/>
      <c r="C5" s="789"/>
      <c r="D5" s="789"/>
      <c r="E5" s="789"/>
      <c r="F5" s="789"/>
      <c r="G5" s="789"/>
      <c r="H5" s="789"/>
      <c r="I5" s="789"/>
      <c r="J5" s="789"/>
      <c r="K5" s="789"/>
      <c r="L5" s="789"/>
      <c r="M5" s="789"/>
      <c r="N5" s="789"/>
      <c r="O5" s="789"/>
      <c r="P5" s="790"/>
      <c r="Q5" s="765" t="s">
        <v>375</v>
      </c>
      <c r="R5" s="766"/>
      <c r="S5" s="766"/>
      <c r="T5" s="766"/>
      <c r="U5" s="767"/>
      <c r="V5" s="765" t="s">
        <v>376</v>
      </c>
      <c r="W5" s="766"/>
      <c r="X5" s="766"/>
      <c r="Y5" s="766"/>
      <c r="Z5" s="767"/>
      <c r="AA5" s="765" t="s">
        <v>377</v>
      </c>
      <c r="AB5" s="766"/>
      <c r="AC5" s="766"/>
      <c r="AD5" s="766"/>
      <c r="AE5" s="766"/>
      <c r="AF5" s="798" t="s">
        <v>378</v>
      </c>
      <c r="AG5" s="766"/>
      <c r="AH5" s="766"/>
      <c r="AI5" s="766"/>
      <c r="AJ5" s="777"/>
      <c r="AK5" s="766" t="s">
        <v>379</v>
      </c>
      <c r="AL5" s="766"/>
      <c r="AM5" s="766"/>
      <c r="AN5" s="766"/>
      <c r="AO5" s="767"/>
      <c r="AP5" s="765" t="s">
        <v>380</v>
      </c>
      <c r="AQ5" s="766"/>
      <c r="AR5" s="766"/>
      <c r="AS5" s="766"/>
      <c r="AT5" s="767"/>
      <c r="AU5" s="765" t="s">
        <v>381</v>
      </c>
      <c r="AV5" s="766"/>
      <c r="AW5" s="766"/>
      <c r="AX5" s="766"/>
      <c r="AY5" s="777"/>
      <c r="AZ5" s="258"/>
      <c r="BA5" s="258"/>
      <c r="BB5" s="258"/>
      <c r="BC5" s="258"/>
      <c r="BD5" s="258"/>
      <c r="BE5" s="259"/>
      <c r="BF5" s="259"/>
      <c r="BG5" s="259"/>
      <c r="BH5" s="259"/>
      <c r="BI5" s="259"/>
      <c r="BJ5" s="259"/>
      <c r="BK5" s="259"/>
      <c r="BL5" s="259"/>
      <c r="BM5" s="259"/>
      <c r="BN5" s="259"/>
      <c r="BO5" s="259"/>
      <c r="BP5" s="259"/>
      <c r="BQ5" s="788" t="s">
        <v>382</v>
      </c>
      <c r="BR5" s="789"/>
      <c r="BS5" s="789"/>
      <c r="BT5" s="789"/>
      <c r="BU5" s="789"/>
      <c r="BV5" s="789"/>
      <c r="BW5" s="789"/>
      <c r="BX5" s="789"/>
      <c r="BY5" s="789"/>
      <c r="BZ5" s="789"/>
      <c r="CA5" s="789"/>
      <c r="CB5" s="789"/>
      <c r="CC5" s="789"/>
      <c r="CD5" s="789"/>
      <c r="CE5" s="789"/>
      <c r="CF5" s="789"/>
      <c r="CG5" s="790"/>
      <c r="CH5" s="765" t="s">
        <v>383</v>
      </c>
      <c r="CI5" s="766"/>
      <c r="CJ5" s="766"/>
      <c r="CK5" s="766"/>
      <c r="CL5" s="767"/>
      <c r="CM5" s="765" t="s">
        <v>384</v>
      </c>
      <c r="CN5" s="766"/>
      <c r="CO5" s="766"/>
      <c r="CP5" s="766"/>
      <c r="CQ5" s="767"/>
      <c r="CR5" s="765" t="s">
        <v>385</v>
      </c>
      <c r="CS5" s="766"/>
      <c r="CT5" s="766"/>
      <c r="CU5" s="766"/>
      <c r="CV5" s="767"/>
      <c r="CW5" s="765" t="s">
        <v>386</v>
      </c>
      <c r="CX5" s="766"/>
      <c r="CY5" s="766"/>
      <c r="CZ5" s="766"/>
      <c r="DA5" s="767"/>
      <c r="DB5" s="765" t="s">
        <v>387</v>
      </c>
      <c r="DC5" s="766"/>
      <c r="DD5" s="766"/>
      <c r="DE5" s="766"/>
      <c r="DF5" s="767"/>
      <c r="DG5" s="771" t="s">
        <v>388</v>
      </c>
      <c r="DH5" s="772"/>
      <c r="DI5" s="772"/>
      <c r="DJ5" s="772"/>
      <c r="DK5" s="773"/>
      <c r="DL5" s="771" t="s">
        <v>389</v>
      </c>
      <c r="DM5" s="772"/>
      <c r="DN5" s="772"/>
      <c r="DO5" s="772"/>
      <c r="DP5" s="773"/>
      <c r="DQ5" s="765" t="s">
        <v>390</v>
      </c>
      <c r="DR5" s="766"/>
      <c r="DS5" s="766"/>
      <c r="DT5" s="766"/>
      <c r="DU5" s="767"/>
      <c r="DV5" s="765" t="s">
        <v>381</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391</v>
      </c>
      <c r="C7" s="780"/>
      <c r="D7" s="780"/>
      <c r="E7" s="780"/>
      <c r="F7" s="780"/>
      <c r="G7" s="780"/>
      <c r="H7" s="780"/>
      <c r="I7" s="780"/>
      <c r="J7" s="780"/>
      <c r="K7" s="780"/>
      <c r="L7" s="780"/>
      <c r="M7" s="780"/>
      <c r="N7" s="780"/>
      <c r="O7" s="780"/>
      <c r="P7" s="781"/>
      <c r="Q7" s="782">
        <v>30678</v>
      </c>
      <c r="R7" s="783"/>
      <c r="S7" s="783"/>
      <c r="T7" s="783"/>
      <c r="U7" s="783"/>
      <c r="V7" s="783">
        <v>30293</v>
      </c>
      <c r="W7" s="783"/>
      <c r="X7" s="783"/>
      <c r="Y7" s="783"/>
      <c r="Z7" s="783"/>
      <c r="AA7" s="783">
        <v>385</v>
      </c>
      <c r="AB7" s="783"/>
      <c r="AC7" s="783"/>
      <c r="AD7" s="783"/>
      <c r="AE7" s="784"/>
      <c r="AF7" s="785">
        <v>384</v>
      </c>
      <c r="AG7" s="786"/>
      <c r="AH7" s="786"/>
      <c r="AI7" s="786"/>
      <c r="AJ7" s="787"/>
      <c r="AK7" s="822">
        <v>165</v>
      </c>
      <c r="AL7" s="823"/>
      <c r="AM7" s="823"/>
      <c r="AN7" s="823"/>
      <c r="AO7" s="823"/>
      <c r="AP7" s="823">
        <v>26594</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c r="BT7" s="827"/>
      <c r="BU7" s="827"/>
      <c r="BV7" s="827"/>
      <c r="BW7" s="827"/>
      <c r="BX7" s="827"/>
      <c r="BY7" s="827"/>
      <c r="BZ7" s="827"/>
      <c r="CA7" s="827"/>
      <c r="CB7" s="827"/>
      <c r="CC7" s="827"/>
      <c r="CD7" s="827"/>
      <c r="CE7" s="827"/>
      <c r="CF7" s="827"/>
      <c r="CG7" s="828"/>
      <c r="CH7" s="819"/>
      <c r="CI7" s="820"/>
      <c r="CJ7" s="820"/>
      <c r="CK7" s="820"/>
      <c r="CL7" s="821"/>
      <c r="CM7" s="819"/>
      <c r="CN7" s="820"/>
      <c r="CO7" s="820"/>
      <c r="CP7" s="820"/>
      <c r="CQ7" s="821"/>
      <c r="CR7" s="819"/>
      <c r="CS7" s="820"/>
      <c r="CT7" s="820"/>
      <c r="CU7" s="820"/>
      <c r="CV7" s="821"/>
      <c r="CW7" s="819"/>
      <c r="CX7" s="820"/>
      <c r="CY7" s="820"/>
      <c r="CZ7" s="820"/>
      <c r="DA7" s="821"/>
      <c r="DB7" s="819"/>
      <c r="DC7" s="820"/>
      <c r="DD7" s="820"/>
      <c r="DE7" s="820"/>
      <c r="DF7" s="821"/>
      <c r="DG7" s="819"/>
      <c r="DH7" s="820"/>
      <c r="DI7" s="820"/>
      <c r="DJ7" s="820"/>
      <c r="DK7" s="821"/>
      <c r="DL7" s="819"/>
      <c r="DM7" s="820"/>
      <c r="DN7" s="820"/>
      <c r="DO7" s="820"/>
      <c r="DP7" s="821"/>
      <c r="DQ7" s="819"/>
      <c r="DR7" s="820"/>
      <c r="DS7" s="820"/>
      <c r="DT7" s="820"/>
      <c r="DU7" s="821"/>
      <c r="DV7" s="800"/>
      <c r="DW7" s="801"/>
      <c r="DX7" s="801"/>
      <c r="DY7" s="801"/>
      <c r="DZ7" s="802"/>
      <c r="EA7" s="256"/>
    </row>
    <row r="8" spans="1:131" s="257" customFormat="1" ht="26.25" customHeight="1" x14ac:dyDescent="0.15">
      <c r="A8" s="263">
        <v>2</v>
      </c>
      <c r="B8" s="803" t="s">
        <v>392</v>
      </c>
      <c r="C8" s="804"/>
      <c r="D8" s="804"/>
      <c r="E8" s="804"/>
      <c r="F8" s="804"/>
      <c r="G8" s="804"/>
      <c r="H8" s="804"/>
      <c r="I8" s="804"/>
      <c r="J8" s="804"/>
      <c r="K8" s="804"/>
      <c r="L8" s="804"/>
      <c r="M8" s="804"/>
      <c r="N8" s="804"/>
      <c r="O8" s="804"/>
      <c r="P8" s="805"/>
      <c r="Q8" s="806">
        <v>545</v>
      </c>
      <c r="R8" s="807"/>
      <c r="S8" s="807"/>
      <c r="T8" s="807"/>
      <c r="U8" s="807"/>
      <c r="V8" s="807">
        <v>545</v>
      </c>
      <c r="W8" s="807"/>
      <c r="X8" s="807"/>
      <c r="Y8" s="807"/>
      <c r="Z8" s="807"/>
      <c r="AA8" s="807" t="s">
        <v>585</v>
      </c>
      <c r="AB8" s="807"/>
      <c r="AC8" s="807"/>
      <c r="AD8" s="807"/>
      <c r="AE8" s="808"/>
      <c r="AF8" s="809" t="s">
        <v>393</v>
      </c>
      <c r="AG8" s="810"/>
      <c r="AH8" s="810"/>
      <c r="AI8" s="810"/>
      <c r="AJ8" s="811"/>
      <c r="AK8" s="812">
        <v>195</v>
      </c>
      <c r="AL8" s="813"/>
      <c r="AM8" s="813"/>
      <c r="AN8" s="813"/>
      <c r="AO8" s="813"/>
      <c r="AP8" s="813">
        <v>1661</v>
      </c>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c r="BT8" s="817"/>
      <c r="BU8" s="817"/>
      <c r="BV8" s="817"/>
      <c r="BW8" s="817"/>
      <c r="BX8" s="817"/>
      <c r="BY8" s="817"/>
      <c r="BZ8" s="817"/>
      <c r="CA8" s="817"/>
      <c r="CB8" s="817"/>
      <c r="CC8" s="817"/>
      <c r="CD8" s="817"/>
      <c r="CE8" s="817"/>
      <c r="CF8" s="817"/>
      <c r="CG8" s="818"/>
      <c r="CH8" s="829"/>
      <c r="CI8" s="830"/>
      <c r="CJ8" s="830"/>
      <c r="CK8" s="830"/>
      <c r="CL8" s="831"/>
      <c r="CM8" s="829"/>
      <c r="CN8" s="830"/>
      <c r="CO8" s="830"/>
      <c r="CP8" s="830"/>
      <c r="CQ8" s="831"/>
      <c r="CR8" s="829"/>
      <c r="CS8" s="830"/>
      <c r="CT8" s="830"/>
      <c r="CU8" s="830"/>
      <c r="CV8" s="831"/>
      <c r="CW8" s="829"/>
      <c r="CX8" s="830"/>
      <c r="CY8" s="830"/>
      <c r="CZ8" s="830"/>
      <c r="DA8" s="831"/>
      <c r="DB8" s="829"/>
      <c r="DC8" s="830"/>
      <c r="DD8" s="830"/>
      <c r="DE8" s="830"/>
      <c r="DF8" s="831"/>
      <c r="DG8" s="829"/>
      <c r="DH8" s="830"/>
      <c r="DI8" s="830"/>
      <c r="DJ8" s="830"/>
      <c r="DK8" s="831"/>
      <c r="DL8" s="829"/>
      <c r="DM8" s="830"/>
      <c r="DN8" s="830"/>
      <c r="DO8" s="830"/>
      <c r="DP8" s="831"/>
      <c r="DQ8" s="829"/>
      <c r="DR8" s="830"/>
      <c r="DS8" s="830"/>
      <c r="DT8" s="830"/>
      <c r="DU8" s="831"/>
      <c r="DV8" s="832"/>
      <c r="DW8" s="833"/>
      <c r="DX8" s="833"/>
      <c r="DY8" s="833"/>
      <c r="DZ8" s="834"/>
      <c r="EA8" s="256"/>
    </row>
    <row r="9" spans="1:131" s="257" customFormat="1" ht="26.25" customHeight="1" x14ac:dyDescent="0.15">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x14ac:dyDescent="0.15">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x14ac:dyDescent="0.15">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394</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
      <c r="A23" s="266" t="s">
        <v>395</v>
      </c>
      <c r="B23" s="838" t="s">
        <v>396</v>
      </c>
      <c r="C23" s="839"/>
      <c r="D23" s="839"/>
      <c r="E23" s="839"/>
      <c r="F23" s="839"/>
      <c r="G23" s="839"/>
      <c r="H23" s="839"/>
      <c r="I23" s="839"/>
      <c r="J23" s="839"/>
      <c r="K23" s="839"/>
      <c r="L23" s="839"/>
      <c r="M23" s="839"/>
      <c r="N23" s="839"/>
      <c r="O23" s="839"/>
      <c r="P23" s="840"/>
      <c r="Q23" s="841">
        <v>31028</v>
      </c>
      <c r="R23" s="842"/>
      <c r="S23" s="842"/>
      <c r="T23" s="842"/>
      <c r="U23" s="842"/>
      <c r="V23" s="842">
        <v>30643</v>
      </c>
      <c r="W23" s="842"/>
      <c r="X23" s="842"/>
      <c r="Y23" s="842"/>
      <c r="Z23" s="842"/>
      <c r="AA23" s="842">
        <v>385</v>
      </c>
      <c r="AB23" s="842"/>
      <c r="AC23" s="842"/>
      <c r="AD23" s="842"/>
      <c r="AE23" s="843"/>
      <c r="AF23" s="844">
        <v>384</v>
      </c>
      <c r="AG23" s="842"/>
      <c r="AH23" s="842"/>
      <c r="AI23" s="842"/>
      <c r="AJ23" s="845"/>
      <c r="AK23" s="846"/>
      <c r="AL23" s="847"/>
      <c r="AM23" s="847"/>
      <c r="AN23" s="847"/>
      <c r="AO23" s="847"/>
      <c r="AP23" s="842">
        <v>28254</v>
      </c>
      <c r="AQ23" s="842"/>
      <c r="AR23" s="842"/>
      <c r="AS23" s="842"/>
      <c r="AT23" s="842"/>
      <c r="AU23" s="848"/>
      <c r="AV23" s="848"/>
      <c r="AW23" s="848"/>
      <c r="AX23" s="848"/>
      <c r="AY23" s="849"/>
      <c r="AZ23" s="857" t="s">
        <v>128</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15">
      <c r="A24" s="856" t="s">
        <v>397</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
      <c r="A25" s="797" t="s">
        <v>398</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15">
      <c r="A26" s="788" t="s">
        <v>374</v>
      </c>
      <c r="B26" s="789"/>
      <c r="C26" s="789"/>
      <c r="D26" s="789"/>
      <c r="E26" s="789"/>
      <c r="F26" s="789"/>
      <c r="G26" s="789"/>
      <c r="H26" s="789"/>
      <c r="I26" s="789"/>
      <c r="J26" s="789"/>
      <c r="K26" s="789"/>
      <c r="L26" s="789"/>
      <c r="M26" s="789"/>
      <c r="N26" s="789"/>
      <c r="O26" s="789"/>
      <c r="P26" s="790"/>
      <c r="Q26" s="765" t="s">
        <v>399</v>
      </c>
      <c r="R26" s="766"/>
      <c r="S26" s="766"/>
      <c r="T26" s="766"/>
      <c r="U26" s="767"/>
      <c r="V26" s="765" t="s">
        <v>400</v>
      </c>
      <c r="W26" s="766"/>
      <c r="X26" s="766"/>
      <c r="Y26" s="766"/>
      <c r="Z26" s="767"/>
      <c r="AA26" s="765" t="s">
        <v>401</v>
      </c>
      <c r="AB26" s="766"/>
      <c r="AC26" s="766"/>
      <c r="AD26" s="766"/>
      <c r="AE26" s="766"/>
      <c r="AF26" s="860" t="s">
        <v>402</v>
      </c>
      <c r="AG26" s="861"/>
      <c r="AH26" s="861"/>
      <c r="AI26" s="861"/>
      <c r="AJ26" s="862"/>
      <c r="AK26" s="766" t="s">
        <v>403</v>
      </c>
      <c r="AL26" s="766"/>
      <c r="AM26" s="766"/>
      <c r="AN26" s="766"/>
      <c r="AO26" s="767"/>
      <c r="AP26" s="765" t="s">
        <v>404</v>
      </c>
      <c r="AQ26" s="766"/>
      <c r="AR26" s="766"/>
      <c r="AS26" s="766"/>
      <c r="AT26" s="767"/>
      <c r="AU26" s="765" t="s">
        <v>405</v>
      </c>
      <c r="AV26" s="766"/>
      <c r="AW26" s="766"/>
      <c r="AX26" s="766"/>
      <c r="AY26" s="767"/>
      <c r="AZ26" s="765" t="s">
        <v>406</v>
      </c>
      <c r="BA26" s="766"/>
      <c r="BB26" s="766"/>
      <c r="BC26" s="766"/>
      <c r="BD26" s="767"/>
      <c r="BE26" s="765" t="s">
        <v>381</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15">
      <c r="A28" s="268">
        <v>1</v>
      </c>
      <c r="B28" s="779" t="s">
        <v>407</v>
      </c>
      <c r="C28" s="780"/>
      <c r="D28" s="780"/>
      <c r="E28" s="780"/>
      <c r="F28" s="780"/>
      <c r="G28" s="780"/>
      <c r="H28" s="780"/>
      <c r="I28" s="780"/>
      <c r="J28" s="780"/>
      <c r="K28" s="780"/>
      <c r="L28" s="780"/>
      <c r="M28" s="780"/>
      <c r="N28" s="780"/>
      <c r="O28" s="780"/>
      <c r="P28" s="781"/>
      <c r="Q28" s="870">
        <v>7707</v>
      </c>
      <c r="R28" s="871"/>
      <c r="S28" s="871"/>
      <c r="T28" s="871"/>
      <c r="U28" s="871"/>
      <c r="V28" s="871">
        <v>7613</v>
      </c>
      <c r="W28" s="871"/>
      <c r="X28" s="871"/>
      <c r="Y28" s="871"/>
      <c r="Z28" s="871"/>
      <c r="AA28" s="871">
        <v>95</v>
      </c>
      <c r="AB28" s="871"/>
      <c r="AC28" s="871"/>
      <c r="AD28" s="871"/>
      <c r="AE28" s="872"/>
      <c r="AF28" s="873">
        <v>95</v>
      </c>
      <c r="AG28" s="871"/>
      <c r="AH28" s="871"/>
      <c r="AI28" s="871"/>
      <c r="AJ28" s="874"/>
      <c r="AK28" s="875">
        <v>953</v>
      </c>
      <c r="AL28" s="866"/>
      <c r="AM28" s="866"/>
      <c r="AN28" s="866"/>
      <c r="AO28" s="866"/>
      <c r="AP28" s="866">
        <v>150</v>
      </c>
      <c r="AQ28" s="866"/>
      <c r="AR28" s="866"/>
      <c r="AS28" s="866"/>
      <c r="AT28" s="866"/>
      <c r="AU28" s="866" t="s">
        <v>585</v>
      </c>
      <c r="AV28" s="866"/>
      <c r="AW28" s="866"/>
      <c r="AX28" s="866"/>
      <c r="AY28" s="866"/>
      <c r="AZ28" s="867" t="s">
        <v>585</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15">
      <c r="A29" s="268">
        <v>2</v>
      </c>
      <c r="B29" s="803" t="s">
        <v>408</v>
      </c>
      <c r="C29" s="804"/>
      <c r="D29" s="804"/>
      <c r="E29" s="804"/>
      <c r="F29" s="804"/>
      <c r="G29" s="804"/>
      <c r="H29" s="804"/>
      <c r="I29" s="804"/>
      <c r="J29" s="804"/>
      <c r="K29" s="804"/>
      <c r="L29" s="804"/>
      <c r="M29" s="804"/>
      <c r="N29" s="804"/>
      <c r="O29" s="804"/>
      <c r="P29" s="805"/>
      <c r="Q29" s="806">
        <v>5599</v>
      </c>
      <c r="R29" s="807"/>
      <c r="S29" s="807"/>
      <c r="T29" s="807"/>
      <c r="U29" s="807"/>
      <c r="V29" s="807">
        <v>5302</v>
      </c>
      <c r="W29" s="807"/>
      <c r="X29" s="807"/>
      <c r="Y29" s="807"/>
      <c r="Z29" s="807"/>
      <c r="AA29" s="807">
        <v>297</v>
      </c>
      <c r="AB29" s="807"/>
      <c r="AC29" s="807"/>
      <c r="AD29" s="807"/>
      <c r="AE29" s="808"/>
      <c r="AF29" s="809">
        <v>297</v>
      </c>
      <c r="AG29" s="810"/>
      <c r="AH29" s="810"/>
      <c r="AI29" s="810"/>
      <c r="AJ29" s="811"/>
      <c r="AK29" s="878">
        <v>944</v>
      </c>
      <c r="AL29" s="879"/>
      <c r="AM29" s="879"/>
      <c r="AN29" s="879"/>
      <c r="AO29" s="879"/>
      <c r="AP29" s="879" t="s">
        <v>585</v>
      </c>
      <c r="AQ29" s="879"/>
      <c r="AR29" s="879"/>
      <c r="AS29" s="879"/>
      <c r="AT29" s="879"/>
      <c r="AU29" s="879" t="s">
        <v>585</v>
      </c>
      <c r="AV29" s="879"/>
      <c r="AW29" s="879"/>
      <c r="AX29" s="879"/>
      <c r="AY29" s="879"/>
      <c r="AZ29" s="880" t="s">
        <v>585</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15">
      <c r="A30" s="268">
        <v>3</v>
      </c>
      <c r="B30" s="803" t="s">
        <v>409</v>
      </c>
      <c r="C30" s="804"/>
      <c r="D30" s="804"/>
      <c r="E30" s="804"/>
      <c r="F30" s="804"/>
      <c r="G30" s="804"/>
      <c r="H30" s="804"/>
      <c r="I30" s="804"/>
      <c r="J30" s="804"/>
      <c r="K30" s="804"/>
      <c r="L30" s="804"/>
      <c r="M30" s="804"/>
      <c r="N30" s="804"/>
      <c r="O30" s="804"/>
      <c r="P30" s="805"/>
      <c r="Q30" s="806">
        <v>921</v>
      </c>
      <c r="R30" s="807"/>
      <c r="S30" s="807"/>
      <c r="T30" s="807"/>
      <c r="U30" s="807"/>
      <c r="V30" s="807">
        <v>908</v>
      </c>
      <c r="W30" s="807"/>
      <c r="X30" s="807"/>
      <c r="Y30" s="807"/>
      <c r="Z30" s="807"/>
      <c r="AA30" s="807">
        <v>14</v>
      </c>
      <c r="AB30" s="807"/>
      <c r="AC30" s="807"/>
      <c r="AD30" s="807"/>
      <c r="AE30" s="808"/>
      <c r="AF30" s="809">
        <v>14</v>
      </c>
      <c r="AG30" s="810"/>
      <c r="AH30" s="810"/>
      <c r="AI30" s="810"/>
      <c r="AJ30" s="811"/>
      <c r="AK30" s="878">
        <v>201</v>
      </c>
      <c r="AL30" s="879"/>
      <c r="AM30" s="879"/>
      <c r="AN30" s="879"/>
      <c r="AO30" s="879"/>
      <c r="AP30" s="879" t="s">
        <v>585</v>
      </c>
      <c r="AQ30" s="879"/>
      <c r="AR30" s="879"/>
      <c r="AS30" s="879"/>
      <c r="AT30" s="879"/>
      <c r="AU30" s="879" t="s">
        <v>585</v>
      </c>
      <c r="AV30" s="879"/>
      <c r="AW30" s="879"/>
      <c r="AX30" s="879"/>
      <c r="AY30" s="879"/>
      <c r="AZ30" s="880" t="s">
        <v>585</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15">
      <c r="A31" s="268">
        <v>4</v>
      </c>
      <c r="B31" s="803" t="s">
        <v>410</v>
      </c>
      <c r="C31" s="804"/>
      <c r="D31" s="804"/>
      <c r="E31" s="804"/>
      <c r="F31" s="804"/>
      <c r="G31" s="804"/>
      <c r="H31" s="804"/>
      <c r="I31" s="804"/>
      <c r="J31" s="804"/>
      <c r="K31" s="804"/>
      <c r="L31" s="804"/>
      <c r="M31" s="804"/>
      <c r="N31" s="804"/>
      <c r="O31" s="804"/>
      <c r="P31" s="805"/>
      <c r="Q31" s="806">
        <v>1958</v>
      </c>
      <c r="R31" s="807"/>
      <c r="S31" s="807"/>
      <c r="T31" s="807"/>
      <c r="U31" s="807"/>
      <c r="V31" s="807">
        <v>1844</v>
      </c>
      <c r="W31" s="807"/>
      <c r="X31" s="807"/>
      <c r="Y31" s="807"/>
      <c r="Z31" s="807"/>
      <c r="AA31" s="807">
        <v>113</v>
      </c>
      <c r="AB31" s="807"/>
      <c r="AC31" s="807"/>
      <c r="AD31" s="807"/>
      <c r="AE31" s="808"/>
      <c r="AF31" s="809">
        <v>75</v>
      </c>
      <c r="AG31" s="810"/>
      <c r="AH31" s="810"/>
      <c r="AI31" s="810"/>
      <c r="AJ31" s="811"/>
      <c r="AK31" s="878">
        <v>790</v>
      </c>
      <c r="AL31" s="879"/>
      <c r="AM31" s="879"/>
      <c r="AN31" s="879"/>
      <c r="AO31" s="879"/>
      <c r="AP31" s="879">
        <v>8912</v>
      </c>
      <c r="AQ31" s="879"/>
      <c r="AR31" s="879"/>
      <c r="AS31" s="879"/>
      <c r="AT31" s="879"/>
      <c r="AU31" s="879">
        <v>4108</v>
      </c>
      <c r="AV31" s="879"/>
      <c r="AW31" s="879"/>
      <c r="AX31" s="879"/>
      <c r="AY31" s="879"/>
      <c r="AZ31" s="880" t="s">
        <v>585</v>
      </c>
      <c r="BA31" s="880"/>
      <c r="BB31" s="880"/>
      <c r="BC31" s="880"/>
      <c r="BD31" s="880"/>
      <c r="BE31" s="876" t="s">
        <v>411</v>
      </c>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15">
      <c r="A32" s="268">
        <v>5</v>
      </c>
      <c r="B32" s="803"/>
      <c r="C32" s="804"/>
      <c r="D32" s="804"/>
      <c r="E32" s="804"/>
      <c r="F32" s="804"/>
      <c r="G32" s="804"/>
      <c r="H32" s="804"/>
      <c r="I32" s="804"/>
      <c r="J32" s="804"/>
      <c r="K32" s="804"/>
      <c r="L32" s="804"/>
      <c r="M32" s="804"/>
      <c r="N32" s="804"/>
      <c r="O32" s="804"/>
      <c r="P32" s="805"/>
      <c r="Q32" s="806"/>
      <c r="R32" s="807"/>
      <c r="S32" s="807"/>
      <c r="T32" s="807"/>
      <c r="U32" s="807"/>
      <c r="V32" s="807"/>
      <c r="W32" s="807"/>
      <c r="X32" s="807"/>
      <c r="Y32" s="807"/>
      <c r="Z32" s="807"/>
      <c r="AA32" s="807"/>
      <c r="AB32" s="807"/>
      <c r="AC32" s="807"/>
      <c r="AD32" s="807"/>
      <c r="AE32" s="808"/>
      <c r="AF32" s="809"/>
      <c r="AG32" s="810"/>
      <c r="AH32" s="810"/>
      <c r="AI32" s="810"/>
      <c r="AJ32" s="811"/>
      <c r="AK32" s="878"/>
      <c r="AL32" s="879"/>
      <c r="AM32" s="879"/>
      <c r="AN32" s="879"/>
      <c r="AO32" s="879"/>
      <c r="AP32" s="879"/>
      <c r="AQ32" s="879"/>
      <c r="AR32" s="879"/>
      <c r="AS32" s="879"/>
      <c r="AT32" s="879"/>
      <c r="AU32" s="879"/>
      <c r="AV32" s="879"/>
      <c r="AW32" s="879"/>
      <c r="AX32" s="879"/>
      <c r="AY32" s="879"/>
      <c r="AZ32" s="880"/>
      <c r="BA32" s="880"/>
      <c r="BB32" s="880"/>
      <c r="BC32" s="880"/>
      <c r="BD32" s="880"/>
      <c r="BE32" s="876"/>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15">
      <c r="A33" s="268">
        <v>6</v>
      </c>
      <c r="B33" s="803"/>
      <c r="C33" s="804"/>
      <c r="D33" s="804"/>
      <c r="E33" s="804"/>
      <c r="F33" s="804"/>
      <c r="G33" s="804"/>
      <c r="H33" s="804"/>
      <c r="I33" s="804"/>
      <c r="J33" s="804"/>
      <c r="K33" s="804"/>
      <c r="L33" s="804"/>
      <c r="M33" s="804"/>
      <c r="N33" s="804"/>
      <c r="O33" s="804"/>
      <c r="P33" s="805"/>
      <c r="Q33" s="806"/>
      <c r="R33" s="807"/>
      <c r="S33" s="807"/>
      <c r="T33" s="807"/>
      <c r="U33" s="807"/>
      <c r="V33" s="807"/>
      <c r="W33" s="807"/>
      <c r="X33" s="807"/>
      <c r="Y33" s="807"/>
      <c r="Z33" s="807"/>
      <c r="AA33" s="807"/>
      <c r="AB33" s="807"/>
      <c r="AC33" s="807"/>
      <c r="AD33" s="807"/>
      <c r="AE33" s="808"/>
      <c r="AF33" s="809"/>
      <c r="AG33" s="810"/>
      <c r="AH33" s="810"/>
      <c r="AI33" s="810"/>
      <c r="AJ33" s="811"/>
      <c r="AK33" s="878"/>
      <c r="AL33" s="879"/>
      <c r="AM33" s="879"/>
      <c r="AN33" s="879"/>
      <c r="AO33" s="879"/>
      <c r="AP33" s="879"/>
      <c r="AQ33" s="879"/>
      <c r="AR33" s="879"/>
      <c r="AS33" s="879"/>
      <c r="AT33" s="879"/>
      <c r="AU33" s="879"/>
      <c r="AV33" s="879"/>
      <c r="AW33" s="879"/>
      <c r="AX33" s="879"/>
      <c r="AY33" s="879"/>
      <c r="AZ33" s="880"/>
      <c r="BA33" s="880"/>
      <c r="BB33" s="880"/>
      <c r="BC33" s="880"/>
      <c r="BD33" s="880"/>
      <c r="BE33" s="876"/>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15">
      <c r="A34" s="268">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78"/>
      <c r="AL34" s="879"/>
      <c r="AM34" s="879"/>
      <c r="AN34" s="879"/>
      <c r="AO34" s="879"/>
      <c r="AP34" s="879"/>
      <c r="AQ34" s="879"/>
      <c r="AR34" s="879"/>
      <c r="AS34" s="879"/>
      <c r="AT34" s="879"/>
      <c r="AU34" s="879"/>
      <c r="AV34" s="879"/>
      <c r="AW34" s="879"/>
      <c r="AX34" s="879"/>
      <c r="AY34" s="879"/>
      <c r="AZ34" s="880"/>
      <c r="BA34" s="880"/>
      <c r="BB34" s="880"/>
      <c r="BC34" s="880"/>
      <c r="BD34" s="880"/>
      <c r="BE34" s="876"/>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15">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15">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15">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15">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1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412</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
      <c r="A63" s="266" t="s">
        <v>395</v>
      </c>
      <c r="B63" s="838" t="s">
        <v>413</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481</v>
      </c>
      <c r="AG63" s="890"/>
      <c r="AH63" s="890"/>
      <c r="AI63" s="890"/>
      <c r="AJ63" s="891"/>
      <c r="AK63" s="892"/>
      <c r="AL63" s="887"/>
      <c r="AM63" s="887"/>
      <c r="AN63" s="887"/>
      <c r="AO63" s="887"/>
      <c r="AP63" s="890">
        <v>9062</v>
      </c>
      <c r="AQ63" s="890"/>
      <c r="AR63" s="890"/>
      <c r="AS63" s="890"/>
      <c r="AT63" s="890"/>
      <c r="AU63" s="890">
        <v>4108</v>
      </c>
      <c r="AV63" s="890"/>
      <c r="AW63" s="890"/>
      <c r="AX63" s="890"/>
      <c r="AY63" s="890"/>
      <c r="AZ63" s="894"/>
      <c r="BA63" s="894"/>
      <c r="BB63" s="894"/>
      <c r="BC63" s="894"/>
      <c r="BD63" s="894"/>
      <c r="BE63" s="895"/>
      <c r="BF63" s="895"/>
      <c r="BG63" s="895"/>
      <c r="BH63" s="895"/>
      <c r="BI63" s="896"/>
      <c r="BJ63" s="897" t="s">
        <v>414</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
      <c r="A65" s="254" t="s">
        <v>415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15">
      <c r="A66" s="788" t="s">
        <v>416</v>
      </c>
      <c r="B66" s="789"/>
      <c r="C66" s="789"/>
      <c r="D66" s="789"/>
      <c r="E66" s="789"/>
      <c r="F66" s="789"/>
      <c r="G66" s="789"/>
      <c r="H66" s="789"/>
      <c r="I66" s="789"/>
      <c r="J66" s="789"/>
      <c r="K66" s="789"/>
      <c r="L66" s="789"/>
      <c r="M66" s="789"/>
      <c r="N66" s="789"/>
      <c r="O66" s="789"/>
      <c r="P66" s="790"/>
      <c r="Q66" s="765" t="s">
        <v>417</v>
      </c>
      <c r="R66" s="766"/>
      <c r="S66" s="766"/>
      <c r="T66" s="766"/>
      <c r="U66" s="767"/>
      <c r="V66" s="765" t="s">
        <v>418</v>
      </c>
      <c r="W66" s="766"/>
      <c r="X66" s="766"/>
      <c r="Y66" s="766"/>
      <c r="Z66" s="767"/>
      <c r="AA66" s="765" t="s">
        <v>419</v>
      </c>
      <c r="AB66" s="766"/>
      <c r="AC66" s="766"/>
      <c r="AD66" s="766"/>
      <c r="AE66" s="767"/>
      <c r="AF66" s="900" t="s">
        <v>420</v>
      </c>
      <c r="AG66" s="861"/>
      <c r="AH66" s="861"/>
      <c r="AI66" s="861"/>
      <c r="AJ66" s="901"/>
      <c r="AK66" s="765" t="s">
        <v>421</v>
      </c>
      <c r="AL66" s="789"/>
      <c r="AM66" s="789"/>
      <c r="AN66" s="789"/>
      <c r="AO66" s="790"/>
      <c r="AP66" s="765" t="s">
        <v>422</v>
      </c>
      <c r="AQ66" s="766"/>
      <c r="AR66" s="766"/>
      <c r="AS66" s="766"/>
      <c r="AT66" s="767"/>
      <c r="AU66" s="765" t="s">
        <v>423</v>
      </c>
      <c r="AV66" s="766"/>
      <c r="AW66" s="766"/>
      <c r="AX66" s="766"/>
      <c r="AY66" s="767"/>
      <c r="AZ66" s="765" t="s">
        <v>381</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38.25" customHeight="1" thickTop="1" x14ac:dyDescent="0.15">
      <c r="A68" s="260">
        <v>1</v>
      </c>
      <c r="B68" s="917" t="s">
        <v>586</v>
      </c>
      <c r="C68" s="918"/>
      <c r="D68" s="918"/>
      <c r="E68" s="918"/>
      <c r="F68" s="918"/>
      <c r="G68" s="918"/>
      <c r="H68" s="918"/>
      <c r="I68" s="918"/>
      <c r="J68" s="918"/>
      <c r="K68" s="918"/>
      <c r="L68" s="918"/>
      <c r="M68" s="918"/>
      <c r="N68" s="918"/>
      <c r="O68" s="918"/>
      <c r="P68" s="919"/>
      <c r="Q68" s="920">
        <v>1321</v>
      </c>
      <c r="R68" s="914"/>
      <c r="S68" s="914"/>
      <c r="T68" s="914"/>
      <c r="U68" s="914"/>
      <c r="V68" s="914">
        <v>1282</v>
      </c>
      <c r="W68" s="914"/>
      <c r="X68" s="914"/>
      <c r="Y68" s="914"/>
      <c r="Z68" s="914"/>
      <c r="AA68" s="914">
        <v>39</v>
      </c>
      <c r="AB68" s="914"/>
      <c r="AC68" s="914"/>
      <c r="AD68" s="914"/>
      <c r="AE68" s="914"/>
      <c r="AF68" s="914">
        <v>39</v>
      </c>
      <c r="AG68" s="914"/>
      <c r="AH68" s="914"/>
      <c r="AI68" s="914"/>
      <c r="AJ68" s="914"/>
      <c r="AK68" s="914" t="s">
        <v>523</v>
      </c>
      <c r="AL68" s="914"/>
      <c r="AM68" s="914"/>
      <c r="AN68" s="914"/>
      <c r="AO68" s="914"/>
      <c r="AP68" s="914">
        <v>1235</v>
      </c>
      <c r="AQ68" s="914"/>
      <c r="AR68" s="914"/>
      <c r="AS68" s="914"/>
      <c r="AT68" s="914"/>
      <c r="AU68" s="914">
        <v>679</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38.25" customHeight="1" x14ac:dyDescent="0.15">
      <c r="A69" s="263">
        <v>2</v>
      </c>
      <c r="B69" s="921" t="s">
        <v>588</v>
      </c>
      <c r="C69" s="922"/>
      <c r="D69" s="922"/>
      <c r="E69" s="922"/>
      <c r="F69" s="922"/>
      <c r="G69" s="922"/>
      <c r="H69" s="922"/>
      <c r="I69" s="922"/>
      <c r="J69" s="922"/>
      <c r="K69" s="922"/>
      <c r="L69" s="922"/>
      <c r="M69" s="922"/>
      <c r="N69" s="922"/>
      <c r="O69" s="922"/>
      <c r="P69" s="923"/>
      <c r="Q69" s="924">
        <v>198</v>
      </c>
      <c r="R69" s="879"/>
      <c r="S69" s="879"/>
      <c r="T69" s="879"/>
      <c r="U69" s="879"/>
      <c r="V69" s="879">
        <v>183</v>
      </c>
      <c r="W69" s="879"/>
      <c r="X69" s="879"/>
      <c r="Y69" s="879"/>
      <c r="Z69" s="879"/>
      <c r="AA69" s="879">
        <v>15</v>
      </c>
      <c r="AB69" s="879"/>
      <c r="AC69" s="879"/>
      <c r="AD69" s="879"/>
      <c r="AE69" s="879"/>
      <c r="AF69" s="879">
        <v>15</v>
      </c>
      <c r="AG69" s="879"/>
      <c r="AH69" s="879"/>
      <c r="AI69" s="879"/>
      <c r="AJ69" s="879"/>
      <c r="AK69" s="879" t="s">
        <v>523</v>
      </c>
      <c r="AL69" s="879"/>
      <c r="AM69" s="879"/>
      <c r="AN69" s="879"/>
      <c r="AO69" s="879"/>
      <c r="AP69" s="879" t="s">
        <v>523</v>
      </c>
      <c r="AQ69" s="879"/>
      <c r="AR69" s="879"/>
      <c r="AS69" s="879"/>
      <c r="AT69" s="879"/>
      <c r="AU69" s="879" t="s">
        <v>523</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38.25" customHeight="1" x14ac:dyDescent="0.15">
      <c r="A70" s="263">
        <v>3</v>
      </c>
      <c r="B70" s="921" t="s">
        <v>589</v>
      </c>
      <c r="C70" s="922"/>
      <c r="D70" s="922"/>
      <c r="E70" s="922"/>
      <c r="F70" s="922"/>
      <c r="G70" s="922"/>
      <c r="H70" s="922"/>
      <c r="I70" s="922"/>
      <c r="J70" s="922"/>
      <c r="K70" s="922"/>
      <c r="L70" s="922"/>
      <c r="M70" s="922"/>
      <c r="N70" s="922"/>
      <c r="O70" s="922"/>
      <c r="P70" s="923"/>
      <c r="Q70" s="924">
        <v>1227276</v>
      </c>
      <c r="R70" s="879"/>
      <c r="S70" s="879"/>
      <c r="T70" s="879"/>
      <c r="U70" s="879"/>
      <c r="V70" s="879">
        <v>1165356</v>
      </c>
      <c r="W70" s="879"/>
      <c r="X70" s="879"/>
      <c r="Y70" s="879"/>
      <c r="Z70" s="879"/>
      <c r="AA70" s="879">
        <v>61920</v>
      </c>
      <c r="AB70" s="879"/>
      <c r="AC70" s="879"/>
      <c r="AD70" s="879"/>
      <c r="AE70" s="879"/>
      <c r="AF70" s="879">
        <v>61920</v>
      </c>
      <c r="AG70" s="879"/>
      <c r="AH70" s="879"/>
      <c r="AI70" s="879"/>
      <c r="AJ70" s="879"/>
      <c r="AK70" s="879">
        <v>8500</v>
      </c>
      <c r="AL70" s="879"/>
      <c r="AM70" s="879"/>
      <c r="AN70" s="879"/>
      <c r="AO70" s="879"/>
      <c r="AP70" s="879" t="s">
        <v>523</v>
      </c>
      <c r="AQ70" s="879"/>
      <c r="AR70" s="879"/>
      <c r="AS70" s="879"/>
      <c r="AT70" s="879"/>
      <c r="AU70" s="879" t="s">
        <v>523</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38.25" customHeight="1" x14ac:dyDescent="0.15">
      <c r="A71" s="263">
        <v>4</v>
      </c>
      <c r="B71" s="921" t="s">
        <v>590</v>
      </c>
      <c r="C71" s="922"/>
      <c r="D71" s="922"/>
      <c r="E71" s="922"/>
      <c r="F71" s="922"/>
      <c r="G71" s="922"/>
      <c r="H71" s="922"/>
      <c r="I71" s="922"/>
      <c r="J71" s="922"/>
      <c r="K71" s="922"/>
      <c r="L71" s="922"/>
      <c r="M71" s="922"/>
      <c r="N71" s="922"/>
      <c r="O71" s="922"/>
      <c r="P71" s="923"/>
      <c r="Q71" s="924">
        <v>41088</v>
      </c>
      <c r="R71" s="879"/>
      <c r="S71" s="879"/>
      <c r="T71" s="879"/>
      <c r="U71" s="879"/>
      <c r="V71" s="879">
        <v>37076</v>
      </c>
      <c r="W71" s="879"/>
      <c r="X71" s="879"/>
      <c r="Y71" s="879"/>
      <c r="Z71" s="879"/>
      <c r="AA71" s="879">
        <v>4011</v>
      </c>
      <c r="AB71" s="879"/>
      <c r="AC71" s="879"/>
      <c r="AD71" s="879"/>
      <c r="AE71" s="879"/>
      <c r="AF71" s="879">
        <v>21770</v>
      </c>
      <c r="AG71" s="879"/>
      <c r="AH71" s="879"/>
      <c r="AI71" s="879"/>
      <c r="AJ71" s="879"/>
      <c r="AK71" s="879">
        <v>18</v>
      </c>
      <c r="AL71" s="879"/>
      <c r="AM71" s="879"/>
      <c r="AN71" s="879"/>
      <c r="AO71" s="879"/>
      <c r="AP71" s="879">
        <v>114184</v>
      </c>
      <c r="AQ71" s="879"/>
      <c r="AR71" s="879"/>
      <c r="AS71" s="879"/>
      <c r="AT71" s="879"/>
      <c r="AU71" s="879">
        <v>248</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38.25" customHeight="1" x14ac:dyDescent="0.15">
      <c r="A72" s="263">
        <v>5</v>
      </c>
      <c r="B72" s="921" t="s">
        <v>591</v>
      </c>
      <c r="C72" s="922"/>
      <c r="D72" s="922"/>
      <c r="E72" s="922"/>
      <c r="F72" s="922"/>
      <c r="G72" s="922"/>
      <c r="H72" s="922"/>
      <c r="I72" s="922"/>
      <c r="J72" s="922"/>
      <c r="K72" s="922"/>
      <c r="L72" s="922"/>
      <c r="M72" s="922"/>
      <c r="N72" s="922"/>
      <c r="O72" s="922"/>
      <c r="P72" s="923"/>
      <c r="Q72" s="924">
        <v>7557</v>
      </c>
      <c r="R72" s="879"/>
      <c r="S72" s="879"/>
      <c r="T72" s="879"/>
      <c r="U72" s="879"/>
      <c r="V72" s="879">
        <v>5709</v>
      </c>
      <c r="W72" s="879"/>
      <c r="X72" s="879"/>
      <c r="Y72" s="879"/>
      <c r="Z72" s="879"/>
      <c r="AA72" s="879">
        <v>1849</v>
      </c>
      <c r="AB72" s="879"/>
      <c r="AC72" s="879"/>
      <c r="AD72" s="879"/>
      <c r="AE72" s="879"/>
      <c r="AF72" s="879">
        <v>17220</v>
      </c>
      <c r="AG72" s="879"/>
      <c r="AH72" s="879"/>
      <c r="AI72" s="879"/>
      <c r="AJ72" s="879"/>
      <c r="AK72" s="879" t="s">
        <v>523</v>
      </c>
      <c r="AL72" s="879"/>
      <c r="AM72" s="879"/>
      <c r="AN72" s="879"/>
      <c r="AO72" s="879"/>
      <c r="AP72" s="879">
        <v>16930</v>
      </c>
      <c r="AQ72" s="879"/>
      <c r="AR72" s="879"/>
      <c r="AS72" s="879"/>
      <c r="AT72" s="879"/>
      <c r="AU72" s="879" t="s">
        <v>523</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38.25" customHeight="1" x14ac:dyDescent="0.15">
      <c r="A73" s="263">
        <v>6</v>
      </c>
      <c r="B73" s="921" t="s">
        <v>587</v>
      </c>
      <c r="C73" s="922"/>
      <c r="D73" s="922"/>
      <c r="E73" s="922"/>
      <c r="F73" s="922"/>
      <c r="G73" s="922"/>
      <c r="H73" s="922"/>
      <c r="I73" s="922"/>
      <c r="J73" s="922"/>
      <c r="K73" s="922"/>
      <c r="L73" s="922"/>
      <c r="M73" s="922"/>
      <c r="N73" s="922"/>
      <c r="O73" s="922"/>
      <c r="P73" s="923"/>
      <c r="Q73" s="924">
        <v>3777</v>
      </c>
      <c r="R73" s="879"/>
      <c r="S73" s="879"/>
      <c r="T73" s="879"/>
      <c r="U73" s="879"/>
      <c r="V73" s="879">
        <v>3777</v>
      </c>
      <c r="W73" s="879"/>
      <c r="X73" s="879"/>
      <c r="Y73" s="879"/>
      <c r="Z73" s="879"/>
      <c r="AA73" s="879" t="s">
        <v>523</v>
      </c>
      <c r="AB73" s="879"/>
      <c r="AC73" s="879"/>
      <c r="AD73" s="879"/>
      <c r="AE73" s="879"/>
      <c r="AF73" s="879" t="s">
        <v>523</v>
      </c>
      <c r="AG73" s="879"/>
      <c r="AH73" s="879"/>
      <c r="AI73" s="879"/>
      <c r="AJ73" s="879"/>
      <c r="AK73" s="879" t="s">
        <v>523</v>
      </c>
      <c r="AL73" s="879"/>
      <c r="AM73" s="879"/>
      <c r="AN73" s="879"/>
      <c r="AO73" s="879"/>
      <c r="AP73" s="879">
        <v>1904</v>
      </c>
      <c r="AQ73" s="879"/>
      <c r="AR73" s="879"/>
      <c r="AS73" s="879"/>
      <c r="AT73" s="879"/>
      <c r="AU73" s="879">
        <v>422</v>
      </c>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15">
      <c r="A74" s="263">
        <v>7</v>
      </c>
      <c r="B74" s="927"/>
      <c r="C74" s="922"/>
      <c r="D74" s="922"/>
      <c r="E74" s="922"/>
      <c r="F74" s="922"/>
      <c r="G74" s="922"/>
      <c r="H74" s="922"/>
      <c r="I74" s="922"/>
      <c r="J74" s="922"/>
      <c r="K74" s="922"/>
      <c r="L74" s="922"/>
      <c r="M74" s="922"/>
      <c r="N74" s="922"/>
      <c r="O74" s="922"/>
      <c r="P74" s="923"/>
      <c r="Q74" s="924"/>
      <c r="R74" s="879"/>
      <c r="S74" s="879"/>
      <c r="T74" s="879"/>
      <c r="U74" s="879"/>
      <c r="V74" s="879"/>
      <c r="W74" s="879"/>
      <c r="X74" s="879"/>
      <c r="Y74" s="879"/>
      <c r="Z74" s="879"/>
      <c r="AA74" s="879"/>
      <c r="AB74" s="879"/>
      <c r="AC74" s="879"/>
      <c r="AD74" s="879"/>
      <c r="AE74" s="879"/>
      <c r="AF74" s="879"/>
      <c r="AG74" s="879"/>
      <c r="AH74" s="879"/>
      <c r="AI74" s="879"/>
      <c r="AJ74" s="879"/>
      <c r="AK74" s="879"/>
      <c r="AL74" s="879"/>
      <c r="AM74" s="879"/>
      <c r="AN74" s="879"/>
      <c r="AO74" s="879"/>
      <c r="AP74" s="879"/>
      <c r="AQ74" s="879"/>
      <c r="AR74" s="879"/>
      <c r="AS74" s="879"/>
      <c r="AT74" s="879"/>
      <c r="AU74" s="879"/>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15">
      <c r="A75" s="263">
        <v>8</v>
      </c>
      <c r="B75" s="927"/>
      <c r="C75" s="922"/>
      <c r="D75" s="922"/>
      <c r="E75" s="922"/>
      <c r="F75" s="922"/>
      <c r="G75" s="922"/>
      <c r="H75" s="922"/>
      <c r="I75" s="922"/>
      <c r="J75" s="922"/>
      <c r="K75" s="922"/>
      <c r="L75" s="922"/>
      <c r="M75" s="922"/>
      <c r="N75" s="922"/>
      <c r="O75" s="922"/>
      <c r="P75" s="923"/>
      <c r="Q75" s="928"/>
      <c r="R75" s="929"/>
      <c r="S75" s="929"/>
      <c r="T75" s="929"/>
      <c r="U75" s="878"/>
      <c r="V75" s="930"/>
      <c r="W75" s="929"/>
      <c r="X75" s="929"/>
      <c r="Y75" s="929"/>
      <c r="Z75" s="878"/>
      <c r="AA75" s="930"/>
      <c r="AB75" s="929"/>
      <c r="AC75" s="929"/>
      <c r="AD75" s="929"/>
      <c r="AE75" s="878"/>
      <c r="AF75" s="930"/>
      <c r="AG75" s="929"/>
      <c r="AH75" s="929"/>
      <c r="AI75" s="929"/>
      <c r="AJ75" s="878"/>
      <c r="AK75" s="930"/>
      <c r="AL75" s="929"/>
      <c r="AM75" s="929"/>
      <c r="AN75" s="929"/>
      <c r="AO75" s="878"/>
      <c r="AP75" s="930"/>
      <c r="AQ75" s="929"/>
      <c r="AR75" s="929"/>
      <c r="AS75" s="929"/>
      <c r="AT75" s="878"/>
      <c r="AU75" s="930"/>
      <c r="AV75" s="929"/>
      <c r="AW75" s="929"/>
      <c r="AX75" s="929"/>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15">
      <c r="A76" s="263">
        <v>9</v>
      </c>
      <c r="B76" s="927"/>
      <c r="C76" s="922"/>
      <c r="D76" s="922"/>
      <c r="E76" s="922"/>
      <c r="F76" s="922"/>
      <c r="G76" s="922"/>
      <c r="H76" s="922"/>
      <c r="I76" s="922"/>
      <c r="J76" s="922"/>
      <c r="K76" s="922"/>
      <c r="L76" s="922"/>
      <c r="M76" s="922"/>
      <c r="N76" s="922"/>
      <c r="O76" s="922"/>
      <c r="P76" s="923"/>
      <c r="Q76" s="928"/>
      <c r="R76" s="929"/>
      <c r="S76" s="929"/>
      <c r="T76" s="929"/>
      <c r="U76" s="878"/>
      <c r="V76" s="930"/>
      <c r="W76" s="929"/>
      <c r="X76" s="929"/>
      <c r="Y76" s="929"/>
      <c r="Z76" s="878"/>
      <c r="AA76" s="930"/>
      <c r="AB76" s="929"/>
      <c r="AC76" s="929"/>
      <c r="AD76" s="929"/>
      <c r="AE76" s="878"/>
      <c r="AF76" s="930"/>
      <c r="AG76" s="929"/>
      <c r="AH76" s="929"/>
      <c r="AI76" s="929"/>
      <c r="AJ76" s="878"/>
      <c r="AK76" s="930"/>
      <c r="AL76" s="929"/>
      <c r="AM76" s="929"/>
      <c r="AN76" s="929"/>
      <c r="AO76" s="878"/>
      <c r="AP76" s="930"/>
      <c r="AQ76" s="929"/>
      <c r="AR76" s="929"/>
      <c r="AS76" s="929"/>
      <c r="AT76" s="878"/>
      <c r="AU76" s="930"/>
      <c r="AV76" s="929"/>
      <c r="AW76" s="929"/>
      <c r="AX76" s="929"/>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15">
      <c r="A77" s="263">
        <v>10</v>
      </c>
      <c r="B77" s="927"/>
      <c r="C77" s="922"/>
      <c r="D77" s="922"/>
      <c r="E77" s="922"/>
      <c r="F77" s="922"/>
      <c r="G77" s="922"/>
      <c r="H77" s="922"/>
      <c r="I77" s="922"/>
      <c r="J77" s="922"/>
      <c r="K77" s="922"/>
      <c r="L77" s="922"/>
      <c r="M77" s="922"/>
      <c r="N77" s="922"/>
      <c r="O77" s="922"/>
      <c r="P77" s="923"/>
      <c r="Q77" s="928"/>
      <c r="R77" s="929"/>
      <c r="S77" s="929"/>
      <c r="T77" s="929"/>
      <c r="U77" s="878"/>
      <c r="V77" s="930"/>
      <c r="W77" s="929"/>
      <c r="X77" s="929"/>
      <c r="Y77" s="929"/>
      <c r="Z77" s="878"/>
      <c r="AA77" s="930"/>
      <c r="AB77" s="929"/>
      <c r="AC77" s="929"/>
      <c r="AD77" s="929"/>
      <c r="AE77" s="878"/>
      <c r="AF77" s="930"/>
      <c r="AG77" s="929"/>
      <c r="AH77" s="929"/>
      <c r="AI77" s="929"/>
      <c r="AJ77" s="878"/>
      <c r="AK77" s="930"/>
      <c r="AL77" s="929"/>
      <c r="AM77" s="929"/>
      <c r="AN77" s="929"/>
      <c r="AO77" s="878"/>
      <c r="AP77" s="930"/>
      <c r="AQ77" s="929"/>
      <c r="AR77" s="929"/>
      <c r="AS77" s="929"/>
      <c r="AT77" s="878"/>
      <c r="AU77" s="930"/>
      <c r="AV77" s="929"/>
      <c r="AW77" s="929"/>
      <c r="AX77" s="929"/>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15">
      <c r="A78" s="263">
        <v>11</v>
      </c>
      <c r="B78" s="927"/>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15">
      <c r="A79" s="263">
        <v>12</v>
      </c>
      <c r="B79" s="927"/>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15">
      <c r="A80" s="263">
        <v>13</v>
      </c>
      <c r="B80" s="927"/>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15">
      <c r="A81" s="263">
        <v>14</v>
      </c>
      <c r="B81" s="927"/>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15">
      <c r="A82" s="263">
        <v>15</v>
      </c>
      <c r="B82" s="927"/>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15">
      <c r="A83" s="263">
        <v>16</v>
      </c>
      <c r="B83" s="927"/>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15">
      <c r="A84" s="263">
        <v>17</v>
      </c>
      <c r="B84" s="927"/>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15">
      <c r="A85" s="263">
        <v>18</v>
      </c>
      <c r="B85" s="927"/>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15">
      <c r="A86" s="263">
        <v>19</v>
      </c>
      <c r="B86" s="927"/>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15">
      <c r="A87" s="271">
        <v>20</v>
      </c>
      <c r="B87" s="931"/>
      <c r="C87" s="932"/>
      <c r="D87" s="932"/>
      <c r="E87" s="932"/>
      <c r="F87" s="932"/>
      <c r="G87" s="932"/>
      <c r="H87" s="932"/>
      <c r="I87" s="932"/>
      <c r="J87" s="932"/>
      <c r="K87" s="932"/>
      <c r="L87" s="932"/>
      <c r="M87" s="932"/>
      <c r="N87" s="932"/>
      <c r="O87" s="932"/>
      <c r="P87" s="933"/>
      <c r="Q87" s="934"/>
      <c r="R87" s="935"/>
      <c r="S87" s="935"/>
      <c r="T87" s="935"/>
      <c r="U87" s="935"/>
      <c r="V87" s="935"/>
      <c r="W87" s="935"/>
      <c r="X87" s="935"/>
      <c r="Y87" s="935"/>
      <c r="Z87" s="935"/>
      <c r="AA87" s="935"/>
      <c r="AB87" s="935"/>
      <c r="AC87" s="935"/>
      <c r="AD87" s="935"/>
      <c r="AE87" s="935"/>
      <c r="AF87" s="935"/>
      <c r="AG87" s="935"/>
      <c r="AH87" s="935"/>
      <c r="AI87" s="935"/>
      <c r="AJ87" s="935"/>
      <c r="AK87" s="935"/>
      <c r="AL87" s="935"/>
      <c r="AM87" s="935"/>
      <c r="AN87" s="935"/>
      <c r="AO87" s="935"/>
      <c r="AP87" s="935"/>
      <c r="AQ87" s="935"/>
      <c r="AR87" s="935"/>
      <c r="AS87" s="935"/>
      <c r="AT87" s="935"/>
      <c r="AU87" s="935"/>
      <c r="AV87" s="935"/>
      <c r="AW87" s="935"/>
      <c r="AX87" s="935"/>
      <c r="AY87" s="935"/>
      <c r="AZ87" s="936"/>
      <c r="BA87" s="936"/>
      <c r="BB87" s="936"/>
      <c r="BC87" s="936"/>
      <c r="BD87" s="937"/>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
      <c r="A88" s="266" t="s">
        <v>395</v>
      </c>
      <c r="B88" s="838" t="s">
        <v>424</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100963</v>
      </c>
      <c r="AG88" s="890"/>
      <c r="AH88" s="890"/>
      <c r="AI88" s="890"/>
      <c r="AJ88" s="890"/>
      <c r="AK88" s="887"/>
      <c r="AL88" s="887"/>
      <c r="AM88" s="887"/>
      <c r="AN88" s="887"/>
      <c r="AO88" s="887"/>
      <c r="AP88" s="890">
        <v>134253</v>
      </c>
      <c r="AQ88" s="890"/>
      <c r="AR88" s="890"/>
      <c r="AS88" s="890"/>
      <c r="AT88" s="890"/>
      <c r="AU88" s="890">
        <v>1350</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838" t="s">
        <v>425</v>
      </c>
      <c r="BS102" s="839"/>
      <c r="BT102" s="839"/>
      <c r="BU102" s="839"/>
      <c r="BV102" s="839"/>
      <c r="BW102" s="839"/>
      <c r="BX102" s="839"/>
      <c r="BY102" s="839"/>
      <c r="BZ102" s="839"/>
      <c r="CA102" s="839"/>
      <c r="CB102" s="839"/>
      <c r="CC102" s="839"/>
      <c r="CD102" s="839"/>
      <c r="CE102" s="839"/>
      <c r="CF102" s="839"/>
      <c r="CG102" s="840"/>
      <c r="CH102" s="938"/>
      <c r="CI102" s="939"/>
      <c r="CJ102" s="939"/>
      <c r="CK102" s="939"/>
      <c r="CL102" s="940"/>
      <c r="CM102" s="938"/>
      <c r="CN102" s="939"/>
      <c r="CO102" s="939"/>
      <c r="CP102" s="939"/>
      <c r="CQ102" s="940"/>
      <c r="CR102" s="941"/>
      <c r="CS102" s="898"/>
      <c r="CT102" s="898"/>
      <c r="CU102" s="898"/>
      <c r="CV102" s="942"/>
      <c r="CW102" s="941"/>
      <c r="CX102" s="898"/>
      <c r="CY102" s="898"/>
      <c r="CZ102" s="898"/>
      <c r="DA102" s="942"/>
      <c r="DB102" s="941"/>
      <c r="DC102" s="898"/>
      <c r="DD102" s="898"/>
      <c r="DE102" s="898"/>
      <c r="DF102" s="942"/>
      <c r="DG102" s="941"/>
      <c r="DH102" s="898"/>
      <c r="DI102" s="898"/>
      <c r="DJ102" s="898"/>
      <c r="DK102" s="942"/>
      <c r="DL102" s="941"/>
      <c r="DM102" s="898"/>
      <c r="DN102" s="898"/>
      <c r="DO102" s="898"/>
      <c r="DP102" s="942"/>
      <c r="DQ102" s="941"/>
      <c r="DR102" s="898"/>
      <c r="DS102" s="898"/>
      <c r="DT102" s="898"/>
      <c r="DU102" s="942"/>
      <c r="DV102" s="965"/>
      <c r="DW102" s="966"/>
      <c r="DX102" s="966"/>
      <c r="DY102" s="966"/>
      <c r="DZ102" s="967"/>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8" t="s">
        <v>426</v>
      </c>
      <c r="BR103" s="968"/>
      <c r="BS103" s="968"/>
      <c r="BT103" s="968"/>
      <c r="BU103" s="968"/>
      <c r="BV103" s="968"/>
      <c r="BW103" s="968"/>
      <c r="BX103" s="968"/>
      <c r="BY103" s="968"/>
      <c r="BZ103" s="968"/>
      <c r="CA103" s="968"/>
      <c r="CB103" s="968"/>
      <c r="CC103" s="968"/>
      <c r="CD103" s="968"/>
      <c r="CE103" s="968"/>
      <c r="CF103" s="968"/>
      <c r="CG103" s="968"/>
      <c r="CH103" s="968"/>
      <c r="CI103" s="968"/>
      <c r="CJ103" s="968"/>
      <c r="CK103" s="968"/>
      <c r="CL103" s="968"/>
      <c r="CM103" s="968"/>
      <c r="CN103" s="968"/>
      <c r="CO103" s="968"/>
      <c r="CP103" s="968"/>
      <c r="CQ103" s="968"/>
      <c r="CR103" s="968"/>
      <c r="CS103" s="968"/>
      <c r="CT103" s="968"/>
      <c r="CU103" s="968"/>
      <c r="CV103" s="968"/>
      <c r="CW103" s="968"/>
      <c r="CX103" s="968"/>
      <c r="CY103" s="968"/>
      <c r="CZ103" s="968"/>
      <c r="DA103" s="968"/>
      <c r="DB103" s="968"/>
      <c r="DC103" s="968"/>
      <c r="DD103" s="968"/>
      <c r="DE103" s="968"/>
      <c r="DF103" s="968"/>
      <c r="DG103" s="968"/>
      <c r="DH103" s="968"/>
      <c r="DI103" s="968"/>
      <c r="DJ103" s="968"/>
      <c r="DK103" s="968"/>
      <c r="DL103" s="968"/>
      <c r="DM103" s="968"/>
      <c r="DN103" s="968"/>
      <c r="DO103" s="968"/>
      <c r="DP103" s="968"/>
      <c r="DQ103" s="968"/>
      <c r="DR103" s="968"/>
      <c r="DS103" s="968"/>
      <c r="DT103" s="968"/>
      <c r="DU103" s="968"/>
      <c r="DV103" s="968"/>
      <c r="DW103" s="968"/>
      <c r="DX103" s="968"/>
      <c r="DY103" s="968"/>
      <c r="DZ103" s="968"/>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9" t="s">
        <v>427</v>
      </c>
      <c r="BR104" s="969"/>
      <c r="BS104" s="969"/>
      <c r="BT104" s="969"/>
      <c r="BU104" s="969"/>
      <c r="BV104" s="969"/>
      <c r="BW104" s="969"/>
      <c r="BX104" s="969"/>
      <c r="BY104" s="969"/>
      <c r="BZ104" s="969"/>
      <c r="CA104" s="969"/>
      <c r="CB104" s="969"/>
      <c r="CC104" s="969"/>
      <c r="CD104" s="969"/>
      <c r="CE104" s="969"/>
      <c r="CF104" s="969"/>
      <c r="CG104" s="969"/>
      <c r="CH104" s="969"/>
      <c r="CI104" s="969"/>
      <c r="CJ104" s="969"/>
      <c r="CK104" s="969"/>
      <c r="CL104" s="969"/>
      <c r="CM104" s="969"/>
      <c r="CN104" s="969"/>
      <c r="CO104" s="969"/>
      <c r="CP104" s="969"/>
      <c r="CQ104" s="969"/>
      <c r="CR104" s="969"/>
      <c r="CS104" s="969"/>
      <c r="CT104" s="969"/>
      <c r="CU104" s="969"/>
      <c r="CV104" s="969"/>
      <c r="CW104" s="969"/>
      <c r="CX104" s="969"/>
      <c r="CY104" s="969"/>
      <c r="CZ104" s="969"/>
      <c r="DA104" s="969"/>
      <c r="DB104" s="969"/>
      <c r="DC104" s="969"/>
      <c r="DD104" s="969"/>
      <c r="DE104" s="969"/>
      <c r="DF104" s="969"/>
      <c r="DG104" s="969"/>
      <c r="DH104" s="969"/>
      <c r="DI104" s="969"/>
      <c r="DJ104" s="969"/>
      <c r="DK104" s="969"/>
      <c r="DL104" s="969"/>
      <c r="DM104" s="969"/>
      <c r="DN104" s="969"/>
      <c r="DO104" s="969"/>
      <c r="DP104" s="969"/>
      <c r="DQ104" s="969"/>
      <c r="DR104" s="969"/>
      <c r="DS104" s="969"/>
      <c r="DT104" s="969"/>
      <c r="DU104" s="969"/>
      <c r="DV104" s="969"/>
      <c r="DW104" s="969"/>
      <c r="DX104" s="969"/>
      <c r="DY104" s="969"/>
      <c r="DZ104" s="969"/>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428</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429</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70" t="s">
        <v>430</v>
      </c>
      <c r="B108" s="971"/>
      <c r="C108" s="971"/>
      <c r="D108" s="971"/>
      <c r="E108" s="971"/>
      <c r="F108" s="971"/>
      <c r="G108" s="971"/>
      <c r="H108" s="971"/>
      <c r="I108" s="971"/>
      <c r="J108" s="971"/>
      <c r="K108" s="971"/>
      <c r="L108" s="971"/>
      <c r="M108" s="971"/>
      <c r="N108" s="971"/>
      <c r="O108" s="971"/>
      <c r="P108" s="971"/>
      <c r="Q108" s="971"/>
      <c r="R108" s="971"/>
      <c r="S108" s="971"/>
      <c r="T108" s="971"/>
      <c r="U108" s="971"/>
      <c r="V108" s="971"/>
      <c r="W108" s="971"/>
      <c r="X108" s="971"/>
      <c r="Y108" s="971"/>
      <c r="Z108" s="971"/>
      <c r="AA108" s="971"/>
      <c r="AB108" s="971"/>
      <c r="AC108" s="971"/>
      <c r="AD108" s="971"/>
      <c r="AE108" s="971"/>
      <c r="AF108" s="971"/>
      <c r="AG108" s="971"/>
      <c r="AH108" s="971"/>
      <c r="AI108" s="971"/>
      <c r="AJ108" s="971"/>
      <c r="AK108" s="971"/>
      <c r="AL108" s="971"/>
      <c r="AM108" s="971"/>
      <c r="AN108" s="971"/>
      <c r="AO108" s="971"/>
      <c r="AP108" s="971"/>
      <c r="AQ108" s="971"/>
      <c r="AR108" s="971"/>
      <c r="AS108" s="971"/>
      <c r="AT108" s="972"/>
      <c r="AU108" s="970" t="s">
        <v>431</v>
      </c>
      <c r="AV108" s="971"/>
      <c r="AW108" s="971"/>
      <c r="AX108" s="971"/>
      <c r="AY108" s="971"/>
      <c r="AZ108" s="971"/>
      <c r="BA108" s="971"/>
      <c r="BB108" s="971"/>
      <c r="BC108" s="971"/>
      <c r="BD108" s="971"/>
      <c r="BE108" s="971"/>
      <c r="BF108" s="971"/>
      <c r="BG108" s="971"/>
      <c r="BH108" s="971"/>
      <c r="BI108" s="971"/>
      <c r="BJ108" s="971"/>
      <c r="BK108" s="971"/>
      <c r="BL108" s="971"/>
      <c r="BM108" s="971"/>
      <c r="BN108" s="971"/>
      <c r="BO108" s="971"/>
      <c r="BP108" s="971"/>
      <c r="BQ108" s="971"/>
      <c r="BR108" s="971"/>
      <c r="BS108" s="971"/>
      <c r="BT108" s="971"/>
      <c r="BU108" s="971"/>
      <c r="BV108" s="971"/>
      <c r="BW108" s="971"/>
      <c r="BX108" s="971"/>
      <c r="BY108" s="971"/>
      <c r="BZ108" s="971"/>
      <c r="CA108" s="971"/>
      <c r="CB108" s="971"/>
      <c r="CC108" s="971"/>
      <c r="CD108" s="971"/>
      <c r="CE108" s="971"/>
      <c r="CF108" s="971"/>
      <c r="CG108" s="971"/>
      <c r="CH108" s="971"/>
      <c r="CI108" s="971"/>
      <c r="CJ108" s="971"/>
      <c r="CK108" s="971"/>
      <c r="CL108" s="971"/>
      <c r="CM108" s="971"/>
      <c r="CN108" s="971"/>
      <c r="CO108" s="971"/>
      <c r="CP108" s="971"/>
      <c r="CQ108" s="971"/>
      <c r="CR108" s="971"/>
      <c r="CS108" s="971"/>
      <c r="CT108" s="971"/>
      <c r="CU108" s="971"/>
      <c r="CV108" s="971"/>
      <c r="CW108" s="971"/>
      <c r="CX108" s="971"/>
      <c r="CY108" s="971"/>
      <c r="CZ108" s="971"/>
      <c r="DA108" s="971"/>
      <c r="DB108" s="971"/>
      <c r="DC108" s="971"/>
      <c r="DD108" s="971"/>
      <c r="DE108" s="971"/>
      <c r="DF108" s="971"/>
      <c r="DG108" s="971"/>
      <c r="DH108" s="971"/>
      <c r="DI108" s="971"/>
      <c r="DJ108" s="971"/>
      <c r="DK108" s="971"/>
      <c r="DL108" s="971"/>
      <c r="DM108" s="971"/>
      <c r="DN108" s="971"/>
      <c r="DO108" s="971"/>
      <c r="DP108" s="971"/>
      <c r="DQ108" s="971"/>
      <c r="DR108" s="971"/>
      <c r="DS108" s="971"/>
      <c r="DT108" s="971"/>
      <c r="DU108" s="971"/>
      <c r="DV108" s="971"/>
      <c r="DW108" s="971"/>
      <c r="DX108" s="971"/>
      <c r="DY108" s="971"/>
      <c r="DZ108" s="972"/>
    </row>
    <row r="109" spans="1:131" s="248" customFormat="1" ht="26.25" customHeight="1" x14ac:dyDescent="0.15">
      <c r="A109" s="963" t="s">
        <v>432</v>
      </c>
      <c r="B109" s="944"/>
      <c r="C109" s="944"/>
      <c r="D109" s="944"/>
      <c r="E109" s="944"/>
      <c r="F109" s="944"/>
      <c r="G109" s="944"/>
      <c r="H109" s="944"/>
      <c r="I109" s="944"/>
      <c r="J109" s="944"/>
      <c r="K109" s="944"/>
      <c r="L109" s="944"/>
      <c r="M109" s="944"/>
      <c r="N109" s="944"/>
      <c r="O109" s="944"/>
      <c r="P109" s="944"/>
      <c r="Q109" s="944"/>
      <c r="R109" s="944"/>
      <c r="S109" s="944"/>
      <c r="T109" s="944"/>
      <c r="U109" s="944"/>
      <c r="V109" s="944"/>
      <c r="W109" s="944"/>
      <c r="X109" s="944"/>
      <c r="Y109" s="944"/>
      <c r="Z109" s="945"/>
      <c r="AA109" s="943" t="s">
        <v>433</v>
      </c>
      <c r="AB109" s="944"/>
      <c r="AC109" s="944"/>
      <c r="AD109" s="944"/>
      <c r="AE109" s="945"/>
      <c r="AF109" s="943" t="s">
        <v>434</v>
      </c>
      <c r="AG109" s="944"/>
      <c r="AH109" s="944"/>
      <c r="AI109" s="944"/>
      <c r="AJ109" s="945"/>
      <c r="AK109" s="943" t="s">
        <v>309</v>
      </c>
      <c r="AL109" s="944"/>
      <c r="AM109" s="944"/>
      <c r="AN109" s="944"/>
      <c r="AO109" s="945"/>
      <c r="AP109" s="943" t="s">
        <v>435</v>
      </c>
      <c r="AQ109" s="944"/>
      <c r="AR109" s="944"/>
      <c r="AS109" s="944"/>
      <c r="AT109" s="946"/>
      <c r="AU109" s="963" t="s">
        <v>432</v>
      </c>
      <c r="AV109" s="944"/>
      <c r="AW109" s="944"/>
      <c r="AX109" s="944"/>
      <c r="AY109" s="944"/>
      <c r="AZ109" s="944"/>
      <c r="BA109" s="944"/>
      <c r="BB109" s="944"/>
      <c r="BC109" s="944"/>
      <c r="BD109" s="944"/>
      <c r="BE109" s="944"/>
      <c r="BF109" s="944"/>
      <c r="BG109" s="944"/>
      <c r="BH109" s="944"/>
      <c r="BI109" s="944"/>
      <c r="BJ109" s="944"/>
      <c r="BK109" s="944"/>
      <c r="BL109" s="944"/>
      <c r="BM109" s="944"/>
      <c r="BN109" s="944"/>
      <c r="BO109" s="944"/>
      <c r="BP109" s="945"/>
      <c r="BQ109" s="943" t="s">
        <v>433</v>
      </c>
      <c r="BR109" s="944"/>
      <c r="BS109" s="944"/>
      <c r="BT109" s="944"/>
      <c r="BU109" s="945"/>
      <c r="BV109" s="943" t="s">
        <v>434</v>
      </c>
      <c r="BW109" s="944"/>
      <c r="BX109" s="944"/>
      <c r="BY109" s="944"/>
      <c r="BZ109" s="945"/>
      <c r="CA109" s="943" t="s">
        <v>309</v>
      </c>
      <c r="CB109" s="944"/>
      <c r="CC109" s="944"/>
      <c r="CD109" s="944"/>
      <c r="CE109" s="945"/>
      <c r="CF109" s="964" t="s">
        <v>435</v>
      </c>
      <c r="CG109" s="964"/>
      <c r="CH109" s="964"/>
      <c r="CI109" s="964"/>
      <c r="CJ109" s="964"/>
      <c r="CK109" s="943" t="s">
        <v>436</v>
      </c>
      <c r="CL109" s="944"/>
      <c r="CM109" s="944"/>
      <c r="CN109" s="944"/>
      <c r="CO109" s="944"/>
      <c r="CP109" s="944"/>
      <c r="CQ109" s="944"/>
      <c r="CR109" s="944"/>
      <c r="CS109" s="944"/>
      <c r="CT109" s="944"/>
      <c r="CU109" s="944"/>
      <c r="CV109" s="944"/>
      <c r="CW109" s="944"/>
      <c r="CX109" s="944"/>
      <c r="CY109" s="944"/>
      <c r="CZ109" s="944"/>
      <c r="DA109" s="944"/>
      <c r="DB109" s="944"/>
      <c r="DC109" s="944"/>
      <c r="DD109" s="944"/>
      <c r="DE109" s="944"/>
      <c r="DF109" s="945"/>
      <c r="DG109" s="943" t="s">
        <v>433</v>
      </c>
      <c r="DH109" s="944"/>
      <c r="DI109" s="944"/>
      <c r="DJ109" s="944"/>
      <c r="DK109" s="945"/>
      <c r="DL109" s="943" t="s">
        <v>434</v>
      </c>
      <c r="DM109" s="944"/>
      <c r="DN109" s="944"/>
      <c r="DO109" s="944"/>
      <c r="DP109" s="945"/>
      <c r="DQ109" s="943" t="s">
        <v>309</v>
      </c>
      <c r="DR109" s="944"/>
      <c r="DS109" s="944"/>
      <c r="DT109" s="944"/>
      <c r="DU109" s="945"/>
      <c r="DV109" s="943" t="s">
        <v>435</v>
      </c>
      <c r="DW109" s="944"/>
      <c r="DX109" s="944"/>
      <c r="DY109" s="944"/>
      <c r="DZ109" s="946"/>
    </row>
    <row r="110" spans="1:131" s="248" customFormat="1" ht="26.25" customHeight="1" x14ac:dyDescent="0.15">
      <c r="A110" s="947" t="s">
        <v>437</v>
      </c>
      <c r="B110" s="948"/>
      <c r="C110" s="948"/>
      <c r="D110" s="948"/>
      <c r="E110" s="948"/>
      <c r="F110" s="948"/>
      <c r="G110" s="948"/>
      <c r="H110" s="948"/>
      <c r="I110" s="948"/>
      <c r="J110" s="948"/>
      <c r="K110" s="948"/>
      <c r="L110" s="948"/>
      <c r="M110" s="948"/>
      <c r="N110" s="948"/>
      <c r="O110" s="948"/>
      <c r="P110" s="948"/>
      <c r="Q110" s="948"/>
      <c r="R110" s="948"/>
      <c r="S110" s="948"/>
      <c r="T110" s="948"/>
      <c r="U110" s="948"/>
      <c r="V110" s="948"/>
      <c r="W110" s="948"/>
      <c r="X110" s="948"/>
      <c r="Y110" s="948"/>
      <c r="Z110" s="949"/>
      <c r="AA110" s="950">
        <v>2644779</v>
      </c>
      <c r="AB110" s="951"/>
      <c r="AC110" s="951"/>
      <c r="AD110" s="951"/>
      <c r="AE110" s="952"/>
      <c r="AF110" s="953">
        <v>2552067</v>
      </c>
      <c r="AG110" s="951"/>
      <c r="AH110" s="951"/>
      <c r="AI110" s="951"/>
      <c r="AJ110" s="952"/>
      <c r="AK110" s="953">
        <v>2528806</v>
      </c>
      <c r="AL110" s="951"/>
      <c r="AM110" s="951"/>
      <c r="AN110" s="951"/>
      <c r="AO110" s="952"/>
      <c r="AP110" s="954">
        <v>21</v>
      </c>
      <c r="AQ110" s="955"/>
      <c r="AR110" s="955"/>
      <c r="AS110" s="955"/>
      <c r="AT110" s="956"/>
      <c r="AU110" s="957" t="s">
        <v>72</v>
      </c>
      <c r="AV110" s="958"/>
      <c r="AW110" s="958"/>
      <c r="AX110" s="958"/>
      <c r="AY110" s="958"/>
      <c r="AZ110" s="999" t="s">
        <v>438</v>
      </c>
      <c r="BA110" s="948"/>
      <c r="BB110" s="948"/>
      <c r="BC110" s="948"/>
      <c r="BD110" s="948"/>
      <c r="BE110" s="948"/>
      <c r="BF110" s="948"/>
      <c r="BG110" s="948"/>
      <c r="BH110" s="948"/>
      <c r="BI110" s="948"/>
      <c r="BJ110" s="948"/>
      <c r="BK110" s="948"/>
      <c r="BL110" s="948"/>
      <c r="BM110" s="948"/>
      <c r="BN110" s="948"/>
      <c r="BO110" s="948"/>
      <c r="BP110" s="949"/>
      <c r="BQ110" s="985">
        <v>29449912</v>
      </c>
      <c r="BR110" s="986"/>
      <c r="BS110" s="986"/>
      <c r="BT110" s="986"/>
      <c r="BU110" s="986"/>
      <c r="BV110" s="986">
        <v>28970861</v>
      </c>
      <c r="BW110" s="986"/>
      <c r="BX110" s="986"/>
      <c r="BY110" s="986"/>
      <c r="BZ110" s="986"/>
      <c r="CA110" s="986">
        <v>28254398</v>
      </c>
      <c r="CB110" s="986"/>
      <c r="CC110" s="986"/>
      <c r="CD110" s="986"/>
      <c r="CE110" s="986"/>
      <c r="CF110" s="1000">
        <v>234.5</v>
      </c>
      <c r="CG110" s="1001"/>
      <c r="CH110" s="1001"/>
      <c r="CI110" s="1001"/>
      <c r="CJ110" s="1001"/>
      <c r="CK110" s="1002" t="s">
        <v>439</v>
      </c>
      <c r="CL110" s="1003"/>
      <c r="CM110" s="982" t="s">
        <v>440</v>
      </c>
      <c r="CN110" s="983"/>
      <c r="CO110" s="983"/>
      <c r="CP110" s="983"/>
      <c r="CQ110" s="983"/>
      <c r="CR110" s="983"/>
      <c r="CS110" s="983"/>
      <c r="CT110" s="983"/>
      <c r="CU110" s="983"/>
      <c r="CV110" s="983"/>
      <c r="CW110" s="983"/>
      <c r="CX110" s="983"/>
      <c r="CY110" s="983"/>
      <c r="CZ110" s="983"/>
      <c r="DA110" s="983"/>
      <c r="DB110" s="983"/>
      <c r="DC110" s="983"/>
      <c r="DD110" s="983"/>
      <c r="DE110" s="983"/>
      <c r="DF110" s="984"/>
      <c r="DG110" s="985" t="s">
        <v>414</v>
      </c>
      <c r="DH110" s="986"/>
      <c r="DI110" s="986"/>
      <c r="DJ110" s="986"/>
      <c r="DK110" s="986"/>
      <c r="DL110" s="986" t="s">
        <v>441</v>
      </c>
      <c r="DM110" s="986"/>
      <c r="DN110" s="986"/>
      <c r="DO110" s="986"/>
      <c r="DP110" s="986"/>
      <c r="DQ110" s="986" t="s">
        <v>128</v>
      </c>
      <c r="DR110" s="986"/>
      <c r="DS110" s="986"/>
      <c r="DT110" s="986"/>
      <c r="DU110" s="986"/>
      <c r="DV110" s="987" t="s">
        <v>442</v>
      </c>
      <c r="DW110" s="987"/>
      <c r="DX110" s="987"/>
      <c r="DY110" s="987"/>
      <c r="DZ110" s="988"/>
    </row>
    <row r="111" spans="1:131" s="248" customFormat="1" ht="26.25" customHeight="1" x14ac:dyDescent="0.15">
      <c r="A111" s="989" t="s">
        <v>443</v>
      </c>
      <c r="B111" s="990"/>
      <c r="C111" s="990"/>
      <c r="D111" s="990"/>
      <c r="E111" s="990"/>
      <c r="F111" s="990"/>
      <c r="G111" s="990"/>
      <c r="H111" s="990"/>
      <c r="I111" s="990"/>
      <c r="J111" s="990"/>
      <c r="K111" s="990"/>
      <c r="L111" s="990"/>
      <c r="M111" s="990"/>
      <c r="N111" s="990"/>
      <c r="O111" s="990"/>
      <c r="P111" s="990"/>
      <c r="Q111" s="990"/>
      <c r="R111" s="990"/>
      <c r="S111" s="990"/>
      <c r="T111" s="990"/>
      <c r="U111" s="990"/>
      <c r="V111" s="990"/>
      <c r="W111" s="990"/>
      <c r="X111" s="990"/>
      <c r="Y111" s="990"/>
      <c r="Z111" s="991"/>
      <c r="AA111" s="992" t="s">
        <v>414</v>
      </c>
      <c r="AB111" s="993"/>
      <c r="AC111" s="993"/>
      <c r="AD111" s="993"/>
      <c r="AE111" s="994"/>
      <c r="AF111" s="995" t="s">
        <v>441</v>
      </c>
      <c r="AG111" s="993"/>
      <c r="AH111" s="993"/>
      <c r="AI111" s="993"/>
      <c r="AJ111" s="994"/>
      <c r="AK111" s="995" t="s">
        <v>441</v>
      </c>
      <c r="AL111" s="993"/>
      <c r="AM111" s="993"/>
      <c r="AN111" s="993"/>
      <c r="AO111" s="994"/>
      <c r="AP111" s="996" t="s">
        <v>414</v>
      </c>
      <c r="AQ111" s="997"/>
      <c r="AR111" s="997"/>
      <c r="AS111" s="997"/>
      <c r="AT111" s="998"/>
      <c r="AU111" s="959"/>
      <c r="AV111" s="960"/>
      <c r="AW111" s="960"/>
      <c r="AX111" s="960"/>
      <c r="AY111" s="960"/>
      <c r="AZ111" s="1008" t="s">
        <v>444</v>
      </c>
      <c r="BA111" s="1009"/>
      <c r="BB111" s="1009"/>
      <c r="BC111" s="1009"/>
      <c r="BD111" s="1009"/>
      <c r="BE111" s="1009"/>
      <c r="BF111" s="1009"/>
      <c r="BG111" s="1009"/>
      <c r="BH111" s="1009"/>
      <c r="BI111" s="1009"/>
      <c r="BJ111" s="1009"/>
      <c r="BK111" s="1009"/>
      <c r="BL111" s="1009"/>
      <c r="BM111" s="1009"/>
      <c r="BN111" s="1009"/>
      <c r="BO111" s="1009"/>
      <c r="BP111" s="1010"/>
      <c r="BQ111" s="978">
        <v>312033</v>
      </c>
      <c r="BR111" s="979"/>
      <c r="BS111" s="979"/>
      <c r="BT111" s="979"/>
      <c r="BU111" s="979"/>
      <c r="BV111" s="979">
        <v>234025</v>
      </c>
      <c r="BW111" s="979"/>
      <c r="BX111" s="979"/>
      <c r="BY111" s="979"/>
      <c r="BZ111" s="979"/>
      <c r="CA111" s="979">
        <v>156016</v>
      </c>
      <c r="CB111" s="979"/>
      <c r="CC111" s="979"/>
      <c r="CD111" s="979"/>
      <c r="CE111" s="979"/>
      <c r="CF111" s="973">
        <v>1.3</v>
      </c>
      <c r="CG111" s="974"/>
      <c r="CH111" s="974"/>
      <c r="CI111" s="974"/>
      <c r="CJ111" s="974"/>
      <c r="CK111" s="1004"/>
      <c r="CL111" s="1005"/>
      <c r="CM111" s="975" t="s">
        <v>445</v>
      </c>
      <c r="CN111" s="976"/>
      <c r="CO111" s="976"/>
      <c r="CP111" s="976"/>
      <c r="CQ111" s="976"/>
      <c r="CR111" s="976"/>
      <c r="CS111" s="976"/>
      <c r="CT111" s="976"/>
      <c r="CU111" s="976"/>
      <c r="CV111" s="976"/>
      <c r="CW111" s="976"/>
      <c r="CX111" s="976"/>
      <c r="CY111" s="976"/>
      <c r="CZ111" s="976"/>
      <c r="DA111" s="976"/>
      <c r="DB111" s="976"/>
      <c r="DC111" s="976"/>
      <c r="DD111" s="976"/>
      <c r="DE111" s="976"/>
      <c r="DF111" s="977"/>
      <c r="DG111" s="978" t="s">
        <v>128</v>
      </c>
      <c r="DH111" s="979"/>
      <c r="DI111" s="979"/>
      <c r="DJ111" s="979"/>
      <c r="DK111" s="979"/>
      <c r="DL111" s="979" t="s">
        <v>441</v>
      </c>
      <c r="DM111" s="979"/>
      <c r="DN111" s="979"/>
      <c r="DO111" s="979"/>
      <c r="DP111" s="979"/>
      <c r="DQ111" s="979" t="s">
        <v>414</v>
      </c>
      <c r="DR111" s="979"/>
      <c r="DS111" s="979"/>
      <c r="DT111" s="979"/>
      <c r="DU111" s="979"/>
      <c r="DV111" s="980" t="s">
        <v>128</v>
      </c>
      <c r="DW111" s="980"/>
      <c r="DX111" s="980"/>
      <c r="DY111" s="980"/>
      <c r="DZ111" s="981"/>
    </row>
    <row r="112" spans="1:131" s="248" customFormat="1" ht="26.25" customHeight="1" x14ac:dyDescent="0.15">
      <c r="A112" s="1011" t="s">
        <v>446</v>
      </c>
      <c r="B112" s="1012"/>
      <c r="C112" s="1009" t="s">
        <v>447</v>
      </c>
      <c r="D112" s="1009"/>
      <c r="E112" s="1009"/>
      <c r="F112" s="1009"/>
      <c r="G112" s="1009"/>
      <c r="H112" s="1009"/>
      <c r="I112" s="1009"/>
      <c r="J112" s="1009"/>
      <c r="K112" s="1009"/>
      <c r="L112" s="1009"/>
      <c r="M112" s="1009"/>
      <c r="N112" s="1009"/>
      <c r="O112" s="1009"/>
      <c r="P112" s="1009"/>
      <c r="Q112" s="1009"/>
      <c r="R112" s="1009"/>
      <c r="S112" s="1009"/>
      <c r="T112" s="1009"/>
      <c r="U112" s="1009"/>
      <c r="V112" s="1009"/>
      <c r="W112" s="1009"/>
      <c r="X112" s="1009"/>
      <c r="Y112" s="1009"/>
      <c r="Z112" s="1010"/>
      <c r="AA112" s="1017" t="s">
        <v>441</v>
      </c>
      <c r="AB112" s="1018"/>
      <c r="AC112" s="1018"/>
      <c r="AD112" s="1018"/>
      <c r="AE112" s="1019"/>
      <c r="AF112" s="1020" t="s">
        <v>414</v>
      </c>
      <c r="AG112" s="1018"/>
      <c r="AH112" s="1018"/>
      <c r="AI112" s="1018"/>
      <c r="AJ112" s="1019"/>
      <c r="AK112" s="1020" t="s">
        <v>441</v>
      </c>
      <c r="AL112" s="1018"/>
      <c r="AM112" s="1018"/>
      <c r="AN112" s="1018"/>
      <c r="AO112" s="1019"/>
      <c r="AP112" s="1021" t="s">
        <v>414</v>
      </c>
      <c r="AQ112" s="1022"/>
      <c r="AR112" s="1022"/>
      <c r="AS112" s="1022"/>
      <c r="AT112" s="1023"/>
      <c r="AU112" s="959"/>
      <c r="AV112" s="960"/>
      <c r="AW112" s="960"/>
      <c r="AX112" s="960"/>
      <c r="AY112" s="960"/>
      <c r="AZ112" s="1008" t="s">
        <v>448</v>
      </c>
      <c r="BA112" s="1009"/>
      <c r="BB112" s="1009"/>
      <c r="BC112" s="1009"/>
      <c r="BD112" s="1009"/>
      <c r="BE112" s="1009"/>
      <c r="BF112" s="1009"/>
      <c r="BG112" s="1009"/>
      <c r="BH112" s="1009"/>
      <c r="BI112" s="1009"/>
      <c r="BJ112" s="1009"/>
      <c r="BK112" s="1009"/>
      <c r="BL112" s="1009"/>
      <c r="BM112" s="1009"/>
      <c r="BN112" s="1009"/>
      <c r="BO112" s="1009"/>
      <c r="BP112" s="1010"/>
      <c r="BQ112" s="978">
        <v>5622580</v>
      </c>
      <c r="BR112" s="979"/>
      <c r="BS112" s="979"/>
      <c r="BT112" s="979"/>
      <c r="BU112" s="979"/>
      <c r="BV112" s="979">
        <v>5196934</v>
      </c>
      <c r="BW112" s="979"/>
      <c r="BX112" s="979"/>
      <c r="BY112" s="979"/>
      <c r="BZ112" s="979"/>
      <c r="CA112" s="979">
        <v>4108355</v>
      </c>
      <c r="CB112" s="979"/>
      <c r="CC112" s="979"/>
      <c r="CD112" s="979"/>
      <c r="CE112" s="979"/>
      <c r="CF112" s="973">
        <v>34.1</v>
      </c>
      <c r="CG112" s="974"/>
      <c r="CH112" s="974"/>
      <c r="CI112" s="974"/>
      <c r="CJ112" s="974"/>
      <c r="CK112" s="1004"/>
      <c r="CL112" s="1005"/>
      <c r="CM112" s="975" t="s">
        <v>449</v>
      </c>
      <c r="CN112" s="976"/>
      <c r="CO112" s="976"/>
      <c r="CP112" s="976"/>
      <c r="CQ112" s="976"/>
      <c r="CR112" s="976"/>
      <c r="CS112" s="976"/>
      <c r="CT112" s="976"/>
      <c r="CU112" s="976"/>
      <c r="CV112" s="976"/>
      <c r="CW112" s="976"/>
      <c r="CX112" s="976"/>
      <c r="CY112" s="976"/>
      <c r="CZ112" s="976"/>
      <c r="DA112" s="976"/>
      <c r="DB112" s="976"/>
      <c r="DC112" s="976"/>
      <c r="DD112" s="976"/>
      <c r="DE112" s="976"/>
      <c r="DF112" s="977"/>
      <c r="DG112" s="978" t="s">
        <v>441</v>
      </c>
      <c r="DH112" s="979"/>
      <c r="DI112" s="979"/>
      <c r="DJ112" s="979"/>
      <c r="DK112" s="979"/>
      <c r="DL112" s="979" t="s">
        <v>128</v>
      </c>
      <c r="DM112" s="979"/>
      <c r="DN112" s="979"/>
      <c r="DO112" s="979"/>
      <c r="DP112" s="979"/>
      <c r="DQ112" s="979" t="s">
        <v>450</v>
      </c>
      <c r="DR112" s="979"/>
      <c r="DS112" s="979"/>
      <c r="DT112" s="979"/>
      <c r="DU112" s="979"/>
      <c r="DV112" s="980" t="s">
        <v>128</v>
      </c>
      <c r="DW112" s="980"/>
      <c r="DX112" s="980"/>
      <c r="DY112" s="980"/>
      <c r="DZ112" s="981"/>
    </row>
    <row r="113" spans="1:130" s="248" customFormat="1" ht="26.25" customHeight="1" x14ac:dyDescent="0.15">
      <c r="A113" s="1013"/>
      <c r="B113" s="1014"/>
      <c r="C113" s="1009" t="s">
        <v>451</v>
      </c>
      <c r="D113" s="1009"/>
      <c r="E113" s="1009"/>
      <c r="F113" s="1009"/>
      <c r="G113" s="1009"/>
      <c r="H113" s="1009"/>
      <c r="I113" s="1009"/>
      <c r="J113" s="1009"/>
      <c r="K113" s="1009"/>
      <c r="L113" s="1009"/>
      <c r="M113" s="1009"/>
      <c r="N113" s="1009"/>
      <c r="O113" s="1009"/>
      <c r="P113" s="1009"/>
      <c r="Q113" s="1009"/>
      <c r="R113" s="1009"/>
      <c r="S113" s="1009"/>
      <c r="T113" s="1009"/>
      <c r="U113" s="1009"/>
      <c r="V113" s="1009"/>
      <c r="W113" s="1009"/>
      <c r="X113" s="1009"/>
      <c r="Y113" s="1009"/>
      <c r="Z113" s="1010"/>
      <c r="AA113" s="992">
        <v>513438</v>
      </c>
      <c r="AB113" s="993"/>
      <c r="AC113" s="993"/>
      <c r="AD113" s="993"/>
      <c r="AE113" s="994"/>
      <c r="AF113" s="995">
        <v>530540</v>
      </c>
      <c r="AG113" s="993"/>
      <c r="AH113" s="993"/>
      <c r="AI113" s="993"/>
      <c r="AJ113" s="994"/>
      <c r="AK113" s="995">
        <v>251520</v>
      </c>
      <c r="AL113" s="993"/>
      <c r="AM113" s="993"/>
      <c r="AN113" s="993"/>
      <c r="AO113" s="994"/>
      <c r="AP113" s="996">
        <v>2.1</v>
      </c>
      <c r="AQ113" s="997"/>
      <c r="AR113" s="997"/>
      <c r="AS113" s="997"/>
      <c r="AT113" s="998"/>
      <c r="AU113" s="959"/>
      <c r="AV113" s="960"/>
      <c r="AW113" s="960"/>
      <c r="AX113" s="960"/>
      <c r="AY113" s="960"/>
      <c r="AZ113" s="1008" t="s">
        <v>452</v>
      </c>
      <c r="BA113" s="1009"/>
      <c r="BB113" s="1009"/>
      <c r="BC113" s="1009"/>
      <c r="BD113" s="1009"/>
      <c r="BE113" s="1009"/>
      <c r="BF113" s="1009"/>
      <c r="BG113" s="1009"/>
      <c r="BH113" s="1009"/>
      <c r="BI113" s="1009"/>
      <c r="BJ113" s="1009"/>
      <c r="BK113" s="1009"/>
      <c r="BL113" s="1009"/>
      <c r="BM113" s="1009"/>
      <c r="BN113" s="1009"/>
      <c r="BO113" s="1009"/>
      <c r="BP113" s="1010"/>
      <c r="BQ113" s="978">
        <v>1456619</v>
      </c>
      <c r="BR113" s="979"/>
      <c r="BS113" s="979"/>
      <c r="BT113" s="979"/>
      <c r="BU113" s="979"/>
      <c r="BV113" s="979">
        <v>1530837</v>
      </c>
      <c r="BW113" s="979"/>
      <c r="BX113" s="979"/>
      <c r="BY113" s="979"/>
      <c r="BZ113" s="979"/>
      <c r="CA113" s="979">
        <v>1349605</v>
      </c>
      <c r="CB113" s="979"/>
      <c r="CC113" s="979"/>
      <c r="CD113" s="979"/>
      <c r="CE113" s="979"/>
      <c r="CF113" s="973">
        <v>11.2</v>
      </c>
      <c r="CG113" s="974"/>
      <c r="CH113" s="974"/>
      <c r="CI113" s="974"/>
      <c r="CJ113" s="974"/>
      <c r="CK113" s="1004"/>
      <c r="CL113" s="1005"/>
      <c r="CM113" s="975" t="s">
        <v>453</v>
      </c>
      <c r="CN113" s="976"/>
      <c r="CO113" s="976"/>
      <c r="CP113" s="976"/>
      <c r="CQ113" s="976"/>
      <c r="CR113" s="976"/>
      <c r="CS113" s="976"/>
      <c r="CT113" s="976"/>
      <c r="CU113" s="976"/>
      <c r="CV113" s="976"/>
      <c r="CW113" s="976"/>
      <c r="CX113" s="976"/>
      <c r="CY113" s="976"/>
      <c r="CZ113" s="976"/>
      <c r="DA113" s="976"/>
      <c r="DB113" s="976"/>
      <c r="DC113" s="976"/>
      <c r="DD113" s="976"/>
      <c r="DE113" s="976"/>
      <c r="DF113" s="977"/>
      <c r="DG113" s="1017">
        <v>312033</v>
      </c>
      <c r="DH113" s="1018"/>
      <c r="DI113" s="1018"/>
      <c r="DJ113" s="1018"/>
      <c r="DK113" s="1019"/>
      <c r="DL113" s="1020">
        <v>234025</v>
      </c>
      <c r="DM113" s="1018"/>
      <c r="DN113" s="1018"/>
      <c r="DO113" s="1018"/>
      <c r="DP113" s="1019"/>
      <c r="DQ113" s="1020">
        <v>156016</v>
      </c>
      <c r="DR113" s="1018"/>
      <c r="DS113" s="1018"/>
      <c r="DT113" s="1018"/>
      <c r="DU113" s="1019"/>
      <c r="DV113" s="1021">
        <v>1.3</v>
      </c>
      <c r="DW113" s="1022"/>
      <c r="DX113" s="1022"/>
      <c r="DY113" s="1022"/>
      <c r="DZ113" s="1023"/>
    </row>
    <row r="114" spans="1:130" s="248" customFormat="1" ht="26.25" customHeight="1" x14ac:dyDescent="0.15">
      <c r="A114" s="1013"/>
      <c r="B114" s="1014"/>
      <c r="C114" s="1009" t="s">
        <v>454</v>
      </c>
      <c r="D114" s="1009"/>
      <c r="E114" s="1009"/>
      <c r="F114" s="1009"/>
      <c r="G114" s="1009"/>
      <c r="H114" s="1009"/>
      <c r="I114" s="1009"/>
      <c r="J114" s="1009"/>
      <c r="K114" s="1009"/>
      <c r="L114" s="1009"/>
      <c r="M114" s="1009"/>
      <c r="N114" s="1009"/>
      <c r="O114" s="1009"/>
      <c r="P114" s="1009"/>
      <c r="Q114" s="1009"/>
      <c r="R114" s="1009"/>
      <c r="S114" s="1009"/>
      <c r="T114" s="1009"/>
      <c r="U114" s="1009"/>
      <c r="V114" s="1009"/>
      <c r="W114" s="1009"/>
      <c r="X114" s="1009"/>
      <c r="Y114" s="1009"/>
      <c r="Z114" s="1010"/>
      <c r="AA114" s="1017">
        <v>244832</v>
      </c>
      <c r="AB114" s="1018"/>
      <c r="AC114" s="1018"/>
      <c r="AD114" s="1018"/>
      <c r="AE114" s="1019"/>
      <c r="AF114" s="1020">
        <v>259903</v>
      </c>
      <c r="AG114" s="1018"/>
      <c r="AH114" s="1018"/>
      <c r="AI114" s="1018"/>
      <c r="AJ114" s="1019"/>
      <c r="AK114" s="1020">
        <v>248790</v>
      </c>
      <c r="AL114" s="1018"/>
      <c r="AM114" s="1018"/>
      <c r="AN114" s="1018"/>
      <c r="AO114" s="1019"/>
      <c r="AP114" s="1021">
        <v>2.1</v>
      </c>
      <c r="AQ114" s="1022"/>
      <c r="AR114" s="1022"/>
      <c r="AS114" s="1022"/>
      <c r="AT114" s="1023"/>
      <c r="AU114" s="959"/>
      <c r="AV114" s="960"/>
      <c r="AW114" s="960"/>
      <c r="AX114" s="960"/>
      <c r="AY114" s="960"/>
      <c r="AZ114" s="1008" t="s">
        <v>455</v>
      </c>
      <c r="BA114" s="1009"/>
      <c r="BB114" s="1009"/>
      <c r="BC114" s="1009"/>
      <c r="BD114" s="1009"/>
      <c r="BE114" s="1009"/>
      <c r="BF114" s="1009"/>
      <c r="BG114" s="1009"/>
      <c r="BH114" s="1009"/>
      <c r="BI114" s="1009"/>
      <c r="BJ114" s="1009"/>
      <c r="BK114" s="1009"/>
      <c r="BL114" s="1009"/>
      <c r="BM114" s="1009"/>
      <c r="BN114" s="1009"/>
      <c r="BO114" s="1009"/>
      <c r="BP114" s="1010"/>
      <c r="BQ114" s="978">
        <v>3539447</v>
      </c>
      <c r="BR114" s="979"/>
      <c r="BS114" s="979"/>
      <c r="BT114" s="979"/>
      <c r="BU114" s="979"/>
      <c r="BV114" s="979">
        <v>3691788</v>
      </c>
      <c r="BW114" s="979"/>
      <c r="BX114" s="979"/>
      <c r="BY114" s="979"/>
      <c r="BZ114" s="979"/>
      <c r="CA114" s="979">
        <v>3767511</v>
      </c>
      <c r="CB114" s="979"/>
      <c r="CC114" s="979"/>
      <c r="CD114" s="979"/>
      <c r="CE114" s="979"/>
      <c r="CF114" s="973">
        <v>31.3</v>
      </c>
      <c r="CG114" s="974"/>
      <c r="CH114" s="974"/>
      <c r="CI114" s="974"/>
      <c r="CJ114" s="974"/>
      <c r="CK114" s="1004"/>
      <c r="CL114" s="1005"/>
      <c r="CM114" s="975" t="s">
        <v>456</v>
      </c>
      <c r="CN114" s="976"/>
      <c r="CO114" s="976"/>
      <c r="CP114" s="976"/>
      <c r="CQ114" s="976"/>
      <c r="CR114" s="976"/>
      <c r="CS114" s="976"/>
      <c r="CT114" s="976"/>
      <c r="CU114" s="976"/>
      <c r="CV114" s="976"/>
      <c r="CW114" s="976"/>
      <c r="CX114" s="976"/>
      <c r="CY114" s="976"/>
      <c r="CZ114" s="976"/>
      <c r="DA114" s="976"/>
      <c r="DB114" s="976"/>
      <c r="DC114" s="976"/>
      <c r="DD114" s="976"/>
      <c r="DE114" s="976"/>
      <c r="DF114" s="977"/>
      <c r="DG114" s="1017" t="s">
        <v>457</v>
      </c>
      <c r="DH114" s="1018"/>
      <c r="DI114" s="1018"/>
      <c r="DJ114" s="1018"/>
      <c r="DK114" s="1019"/>
      <c r="DL114" s="1020" t="s">
        <v>441</v>
      </c>
      <c r="DM114" s="1018"/>
      <c r="DN114" s="1018"/>
      <c r="DO114" s="1018"/>
      <c r="DP114" s="1019"/>
      <c r="DQ114" s="1020" t="s">
        <v>414</v>
      </c>
      <c r="DR114" s="1018"/>
      <c r="DS114" s="1018"/>
      <c r="DT114" s="1018"/>
      <c r="DU114" s="1019"/>
      <c r="DV114" s="1021" t="s">
        <v>441</v>
      </c>
      <c r="DW114" s="1022"/>
      <c r="DX114" s="1022"/>
      <c r="DY114" s="1022"/>
      <c r="DZ114" s="1023"/>
    </row>
    <row r="115" spans="1:130" s="248" customFormat="1" ht="26.25" customHeight="1" x14ac:dyDescent="0.15">
      <c r="A115" s="1013"/>
      <c r="B115" s="1014"/>
      <c r="C115" s="1009" t="s">
        <v>458</v>
      </c>
      <c r="D115" s="1009"/>
      <c r="E115" s="1009"/>
      <c r="F115" s="1009"/>
      <c r="G115" s="1009"/>
      <c r="H115" s="1009"/>
      <c r="I115" s="1009"/>
      <c r="J115" s="1009"/>
      <c r="K115" s="1009"/>
      <c r="L115" s="1009"/>
      <c r="M115" s="1009"/>
      <c r="N115" s="1009"/>
      <c r="O115" s="1009"/>
      <c r="P115" s="1009"/>
      <c r="Q115" s="1009"/>
      <c r="R115" s="1009"/>
      <c r="S115" s="1009"/>
      <c r="T115" s="1009"/>
      <c r="U115" s="1009"/>
      <c r="V115" s="1009"/>
      <c r="W115" s="1009"/>
      <c r="X115" s="1009"/>
      <c r="Y115" s="1009"/>
      <c r="Z115" s="1010"/>
      <c r="AA115" s="992">
        <v>78008</v>
      </c>
      <c r="AB115" s="993"/>
      <c r="AC115" s="993"/>
      <c r="AD115" s="993"/>
      <c r="AE115" s="994"/>
      <c r="AF115" s="995">
        <v>78008</v>
      </c>
      <c r="AG115" s="993"/>
      <c r="AH115" s="993"/>
      <c r="AI115" s="993"/>
      <c r="AJ115" s="994"/>
      <c r="AK115" s="995">
        <v>78008</v>
      </c>
      <c r="AL115" s="993"/>
      <c r="AM115" s="993"/>
      <c r="AN115" s="993"/>
      <c r="AO115" s="994"/>
      <c r="AP115" s="996">
        <v>0.6</v>
      </c>
      <c r="AQ115" s="997"/>
      <c r="AR115" s="997"/>
      <c r="AS115" s="997"/>
      <c r="AT115" s="998"/>
      <c r="AU115" s="959"/>
      <c r="AV115" s="960"/>
      <c r="AW115" s="960"/>
      <c r="AX115" s="960"/>
      <c r="AY115" s="960"/>
      <c r="AZ115" s="1008" t="s">
        <v>459</v>
      </c>
      <c r="BA115" s="1009"/>
      <c r="BB115" s="1009"/>
      <c r="BC115" s="1009"/>
      <c r="BD115" s="1009"/>
      <c r="BE115" s="1009"/>
      <c r="BF115" s="1009"/>
      <c r="BG115" s="1009"/>
      <c r="BH115" s="1009"/>
      <c r="BI115" s="1009"/>
      <c r="BJ115" s="1009"/>
      <c r="BK115" s="1009"/>
      <c r="BL115" s="1009"/>
      <c r="BM115" s="1009"/>
      <c r="BN115" s="1009"/>
      <c r="BO115" s="1009"/>
      <c r="BP115" s="1010"/>
      <c r="BQ115" s="978" t="s">
        <v>128</v>
      </c>
      <c r="BR115" s="979"/>
      <c r="BS115" s="979"/>
      <c r="BT115" s="979"/>
      <c r="BU115" s="979"/>
      <c r="BV115" s="979" t="s">
        <v>128</v>
      </c>
      <c r="BW115" s="979"/>
      <c r="BX115" s="979"/>
      <c r="BY115" s="979"/>
      <c r="BZ115" s="979"/>
      <c r="CA115" s="979" t="s">
        <v>128</v>
      </c>
      <c r="CB115" s="979"/>
      <c r="CC115" s="979"/>
      <c r="CD115" s="979"/>
      <c r="CE115" s="979"/>
      <c r="CF115" s="973" t="s">
        <v>393</v>
      </c>
      <c r="CG115" s="974"/>
      <c r="CH115" s="974"/>
      <c r="CI115" s="974"/>
      <c r="CJ115" s="974"/>
      <c r="CK115" s="1004"/>
      <c r="CL115" s="1005"/>
      <c r="CM115" s="1008" t="s">
        <v>460</v>
      </c>
      <c r="CN115" s="1029"/>
      <c r="CO115" s="1029"/>
      <c r="CP115" s="1029"/>
      <c r="CQ115" s="1029"/>
      <c r="CR115" s="1029"/>
      <c r="CS115" s="1029"/>
      <c r="CT115" s="1029"/>
      <c r="CU115" s="1029"/>
      <c r="CV115" s="1029"/>
      <c r="CW115" s="1029"/>
      <c r="CX115" s="1029"/>
      <c r="CY115" s="1029"/>
      <c r="CZ115" s="1029"/>
      <c r="DA115" s="1029"/>
      <c r="DB115" s="1029"/>
      <c r="DC115" s="1029"/>
      <c r="DD115" s="1029"/>
      <c r="DE115" s="1029"/>
      <c r="DF115" s="1010"/>
      <c r="DG115" s="1017" t="s">
        <v>450</v>
      </c>
      <c r="DH115" s="1018"/>
      <c r="DI115" s="1018"/>
      <c r="DJ115" s="1018"/>
      <c r="DK115" s="1019"/>
      <c r="DL115" s="1020" t="s">
        <v>414</v>
      </c>
      <c r="DM115" s="1018"/>
      <c r="DN115" s="1018"/>
      <c r="DO115" s="1018"/>
      <c r="DP115" s="1019"/>
      <c r="DQ115" s="1020" t="s">
        <v>441</v>
      </c>
      <c r="DR115" s="1018"/>
      <c r="DS115" s="1018"/>
      <c r="DT115" s="1018"/>
      <c r="DU115" s="1019"/>
      <c r="DV115" s="1021" t="s">
        <v>393</v>
      </c>
      <c r="DW115" s="1022"/>
      <c r="DX115" s="1022"/>
      <c r="DY115" s="1022"/>
      <c r="DZ115" s="1023"/>
    </row>
    <row r="116" spans="1:130" s="248" customFormat="1" ht="26.25" customHeight="1" x14ac:dyDescent="0.15">
      <c r="A116" s="1015"/>
      <c r="B116" s="1016"/>
      <c r="C116" s="1024" t="s">
        <v>461</v>
      </c>
      <c r="D116" s="1024"/>
      <c r="E116" s="1024"/>
      <c r="F116" s="1024"/>
      <c r="G116" s="1024"/>
      <c r="H116" s="1024"/>
      <c r="I116" s="1024"/>
      <c r="J116" s="1024"/>
      <c r="K116" s="1024"/>
      <c r="L116" s="1024"/>
      <c r="M116" s="1024"/>
      <c r="N116" s="1024"/>
      <c r="O116" s="1024"/>
      <c r="P116" s="1024"/>
      <c r="Q116" s="1024"/>
      <c r="R116" s="1024"/>
      <c r="S116" s="1024"/>
      <c r="T116" s="1024"/>
      <c r="U116" s="1024"/>
      <c r="V116" s="1024"/>
      <c r="W116" s="1024"/>
      <c r="X116" s="1024"/>
      <c r="Y116" s="1024"/>
      <c r="Z116" s="1025"/>
      <c r="AA116" s="1017">
        <v>976</v>
      </c>
      <c r="AB116" s="1018"/>
      <c r="AC116" s="1018"/>
      <c r="AD116" s="1018"/>
      <c r="AE116" s="1019"/>
      <c r="AF116" s="1020">
        <v>971</v>
      </c>
      <c r="AG116" s="1018"/>
      <c r="AH116" s="1018"/>
      <c r="AI116" s="1018"/>
      <c r="AJ116" s="1019"/>
      <c r="AK116" s="1020">
        <v>485</v>
      </c>
      <c r="AL116" s="1018"/>
      <c r="AM116" s="1018"/>
      <c r="AN116" s="1018"/>
      <c r="AO116" s="1019"/>
      <c r="AP116" s="1021">
        <v>0</v>
      </c>
      <c r="AQ116" s="1022"/>
      <c r="AR116" s="1022"/>
      <c r="AS116" s="1022"/>
      <c r="AT116" s="1023"/>
      <c r="AU116" s="959"/>
      <c r="AV116" s="960"/>
      <c r="AW116" s="960"/>
      <c r="AX116" s="960"/>
      <c r="AY116" s="960"/>
      <c r="AZ116" s="1026" t="s">
        <v>462</v>
      </c>
      <c r="BA116" s="1027"/>
      <c r="BB116" s="1027"/>
      <c r="BC116" s="1027"/>
      <c r="BD116" s="1027"/>
      <c r="BE116" s="1027"/>
      <c r="BF116" s="1027"/>
      <c r="BG116" s="1027"/>
      <c r="BH116" s="1027"/>
      <c r="BI116" s="1027"/>
      <c r="BJ116" s="1027"/>
      <c r="BK116" s="1027"/>
      <c r="BL116" s="1027"/>
      <c r="BM116" s="1027"/>
      <c r="BN116" s="1027"/>
      <c r="BO116" s="1027"/>
      <c r="BP116" s="1028"/>
      <c r="BQ116" s="978" t="s">
        <v>414</v>
      </c>
      <c r="BR116" s="979"/>
      <c r="BS116" s="979"/>
      <c r="BT116" s="979"/>
      <c r="BU116" s="979"/>
      <c r="BV116" s="979" t="s">
        <v>441</v>
      </c>
      <c r="BW116" s="979"/>
      <c r="BX116" s="979"/>
      <c r="BY116" s="979"/>
      <c r="BZ116" s="979"/>
      <c r="CA116" s="979" t="s">
        <v>128</v>
      </c>
      <c r="CB116" s="979"/>
      <c r="CC116" s="979"/>
      <c r="CD116" s="979"/>
      <c r="CE116" s="979"/>
      <c r="CF116" s="973" t="s">
        <v>450</v>
      </c>
      <c r="CG116" s="974"/>
      <c r="CH116" s="974"/>
      <c r="CI116" s="974"/>
      <c r="CJ116" s="974"/>
      <c r="CK116" s="1004"/>
      <c r="CL116" s="1005"/>
      <c r="CM116" s="975" t="s">
        <v>463</v>
      </c>
      <c r="CN116" s="976"/>
      <c r="CO116" s="976"/>
      <c r="CP116" s="976"/>
      <c r="CQ116" s="976"/>
      <c r="CR116" s="976"/>
      <c r="CS116" s="976"/>
      <c r="CT116" s="976"/>
      <c r="CU116" s="976"/>
      <c r="CV116" s="976"/>
      <c r="CW116" s="976"/>
      <c r="CX116" s="976"/>
      <c r="CY116" s="976"/>
      <c r="CZ116" s="976"/>
      <c r="DA116" s="976"/>
      <c r="DB116" s="976"/>
      <c r="DC116" s="976"/>
      <c r="DD116" s="976"/>
      <c r="DE116" s="976"/>
      <c r="DF116" s="977"/>
      <c r="DG116" s="1017" t="s">
        <v>441</v>
      </c>
      <c r="DH116" s="1018"/>
      <c r="DI116" s="1018"/>
      <c r="DJ116" s="1018"/>
      <c r="DK116" s="1019"/>
      <c r="DL116" s="1020" t="s">
        <v>441</v>
      </c>
      <c r="DM116" s="1018"/>
      <c r="DN116" s="1018"/>
      <c r="DO116" s="1018"/>
      <c r="DP116" s="1019"/>
      <c r="DQ116" s="1020" t="s">
        <v>414</v>
      </c>
      <c r="DR116" s="1018"/>
      <c r="DS116" s="1018"/>
      <c r="DT116" s="1018"/>
      <c r="DU116" s="1019"/>
      <c r="DV116" s="1021" t="s">
        <v>450</v>
      </c>
      <c r="DW116" s="1022"/>
      <c r="DX116" s="1022"/>
      <c r="DY116" s="1022"/>
      <c r="DZ116" s="1023"/>
    </row>
    <row r="117" spans="1:130" s="248" customFormat="1" ht="26.25" customHeight="1" x14ac:dyDescent="0.15">
      <c r="A117" s="963" t="s">
        <v>189</v>
      </c>
      <c r="B117" s="944"/>
      <c r="C117" s="944"/>
      <c r="D117" s="944"/>
      <c r="E117" s="944"/>
      <c r="F117" s="944"/>
      <c r="G117" s="944"/>
      <c r="H117" s="944"/>
      <c r="I117" s="944"/>
      <c r="J117" s="944"/>
      <c r="K117" s="944"/>
      <c r="L117" s="944"/>
      <c r="M117" s="944"/>
      <c r="N117" s="944"/>
      <c r="O117" s="944"/>
      <c r="P117" s="944"/>
      <c r="Q117" s="944"/>
      <c r="R117" s="944"/>
      <c r="S117" s="944"/>
      <c r="T117" s="944"/>
      <c r="U117" s="944"/>
      <c r="V117" s="944"/>
      <c r="W117" s="944"/>
      <c r="X117" s="944"/>
      <c r="Y117" s="1034" t="s">
        <v>464</v>
      </c>
      <c r="Z117" s="945"/>
      <c r="AA117" s="1035">
        <v>3482033</v>
      </c>
      <c r="AB117" s="1036"/>
      <c r="AC117" s="1036"/>
      <c r="AD117" s="1036"/>
      <c r="AE117" s="1037"/>
      <c r="AF117" s="1038">
        <v>3421489</v>
      </c>
      <c r="AG117" s="1036"/>
      <c r="AH117" s="1036"/>
      <c r="AI117" s="1036"/>
      <c r="AJ117" s="1037"/>
      <c r="AK117" s="1038">
        <v>3107609</v>
      </c>
      <c r="AL117" s="1036"/>
      <c r="AM117" s="1036"/>
      <c r="AN117" s="1036"/>
      <c r="AO117" s="1037"/>
      <c r="AP117" s="1039"/>
      <c r="AQ117" s="1040"/>
      <c r="AR117" s="1040"/>
      <c r="AS117" s="1040"/>
      <c r="AT117" s="1041"/>
      <c r="AU117" s="959"/>
      <c r="AV117" s="960"/>
      <c r="AW117" s="960"/>
      <c r="AX117" s="960"/>
      <c r="AY117" s="960"/>
      <c r="AZ117" s="1026" t="s">
        <v>465</v>
      </c>
      <c r="BA117" s="1027"/>
      <c r="BB117" s="1027"/>
      <c r="BC117" s="1027"/>
      <c r="BD117" s="1027"/>
      <c r="BE117" s="1027"/>
      <c r="BF117" s="1027"/>
      <c r="BG117" s="1027"/>
      <c r="BH117" s="1027"/>
      <c r="BI117" s="1027"/>
      <c r="BJ117" s="1027"/>
      <c r="BK117" s="1027"/>
      <c r="BL117" s="1027"/>
      <c r="BM117" s="1027"/>
      <c r="BN117" s="1027"/>
      <c r="BO117" s="1027"/>
      <c r="BP117" s="1028"/>
      <c r="BQ117" s="978" t="s">
        <v>441</v>
      </c>
      <c r="BR117" s="979"/>
      <c r="BS117" s="979"/>
      <c r="BT117" s="979"/>
      <c r="BU117" s="979"/>
      <c r="BV117" s="979" t="s">
        <v>450</v>
      </c>
      <c r="BW117" s="979"/>
      <c r="BX117" s="979"/>
      <c r="BY117" s="979"/>
      <c r="BZ117" s="979"/>
      <c r="CA117" s="979" t="s">
        <v>414</v>
      </c>
      <c r="CB117" s="979"/>
      <c r="CC117" s="979"/>
      <c r="CD117" s="979"/>
      <c r="CE117" s="979"/>
      <c r="CF117" s="973" t="s">
        <v>442</v>
      </c>
      <c r="CG117" s="974"/>
      <c r="CH117" s="974"/>
      <c r="CI117" s="974"/>
      <c r="CJ117" s="974"/>
      <c r="CK117" s="1004"/>
      <c r="CL117" s="1005"/>
      <c r="CM117" s="975" t="s">
        <v>466</v>
      </c>
      <c r="CN117" s="976"/>
      <c r="CO117" s="976"/>
      <c r="CP117" s="976"/>
      <c r="CQ117" s="976"/>
      <c r="CR117" s="976"/>
      <c r="CS117" s="976"/>
      <c r="CT117" s="976"/>
      <c r="CU117" s="976"/>
      <c r="CV117" s="976"/>
      <c r="CW117" s="976"/>
      <c r="CX117" s="976"/>
      <c r="CY117" s="976"/>
      <c r="CZ117" s="976"/>
      <c r="DA117" s="976"/>
      <c r="DB117" s="976"/>
      <c r="DC117" s="976"/>
      <c r="DD117" s="976"/>
      <c r="DE117" s="976"/>
      <c r="DF117" s="977"/>
      <c r="DG117" s="1017" t="s">
        <v>441</v>
      </c>
      <c r="DH117" s="1018"/>
      <c r="DI117" s="1018"/>
      <c r="DJ117" s="1018"/>
      <c r="DK117" s="1019"/>
      <c r="DL117" s="1020" t="s">
        <v>457</v>
      </c>
      <c r="DM117" s="1018"/>
      <c r="DN117" s="1018"/>
      <c r="DO117" s="1018"/>
      <c r="DP117" s="1019"/>
      <c r="DQ117" s="1020" t="s">
        <v>450</v>
      </c>
      <c r="DR117" s="1018"/>
      <c r="DS117" s="1018"/>
      <c r="DT117" s="1018"/>
      <c r="DU117" s="1019"/>
      <c r="DV117" s="1021" t="s">
        <v>414</v>
      </c>
      <c r="DW117" s="1022"/>
      <c r="DX117" s="1022"/>
      <c r="DY117" s="1022"/>
      <c r="DZ117" s="1023"/>
    </row>
    <row r="118" spans="1:130" s="248" customFormat="1" ht="26.25" customHeight="1" x14ac:dyDescent="0.15">
      <c r="A118" s="963" t="s">
        <v>436</v>
      </c>
      <c r="B118" s="944"/>
      <c r="C118" s="944"/>
      <c r="D118" s="944"/>
      <c r="E118" s="944"/>
      <c r="F118" s="944"/>
      <c r="G118" s="944"/>
      <c r="H118" s="944"/>
      <c r="I118" s="944"/>
      <c r="J118" s="944"/>
      <c r="K118" s="944"/>
      <c r="L118" s="944"/>
      <c r="M118" s="944"/>
      <c r="N118" s="944"/>
      <c r="O118" s="944"/>
      <c r="P118" s="944"/>
      <c r="Q118" s="944"/>
      <c r="R118" s="944"/>
      <c r="S118" s="944"/>
      <c r="T118" s="944"/>
      <c r="U118" s="944"/>
      <c r="V118" s="944"/>
      <c r="W118" s="944"/>
      <c r="X118" s="944"/>
      <c r="Y118" s="944"/>
      <c r="Z118" s="945"/>
      <c r="AA118" s="943" t="s">
        <v>433</v>
      </c>
      <c r="AB118" s="944"/>
      <c r="AC118" s="944"/>
      <c r="AD118" s="944"/>
      <c r="AE118" s="945"/>
      <c r="AF118" s="943" t="s">
        <v>434</v>
      </c>
      <c r="AG118" s="944"/>
      <c r="AH118" s="944"/>
      <c r="AI118" s="944"/>
      <c r="AJ118" s="945"/>
      <c r="AK118" s="943" t="s">
        <v>309</v>
      </c>
      <c r="AL118" s="944"/>
      <c r="AM118" s="944"/>
      <c r="AN118" s="944"/>
      <c r="AO118" s="945"/>
      <c r="AP118" s="1030" t="s">
        <v>435</v>
      </c>
      <c r="AQ118" s="1031"/>
      <c r="AR118" s="1031"/>
      <c r="AS118" s="1031"/>
      <c r="AT118" s="1032"/>
      <c r="AU118" s="959"/>
      <c r="AV118" s="960"/>
      <c r="AW118" s="960"/>
      <c r="AX118" s="960"/>
      <c r="AY118" s="960"/>
      <c r="AZ118" s="1033" t="s">
        <v>467</v>
      </c>
      <c r="BA118" s="1024"/>
      <c r="BB118" s="1024"/>
      <c r="BC118" s="1024"/>
      <c r="BD118" s="1024"/>
      <c r="BE118" s="1024"/>
      <c r="BF118" s="1024"/>
      <c r="BG118" s="1024"/>
      <c r="BH118" s="1024"/>
      <c r="BI118" s="1024"/>
      <c r="BJ118" s="1024"/>
      <c r="BK118" s="1024"/>
      <c r="BL118" s="1024"/>
      <c r="BM118" s="1024"/>
      <c r="BN118" s="1024"/>
      <c r="BO118" s="1024"/>
      <c r="BP118" s="1025"/>
      <c r="BQ118" s="1056" t="s">
        <v>441</v>
      </c>
      <c r="BR118" s="1057"/>
      <c r="BS118" s="1057"/>
      <c r="BT118" s="1057"/>
      <c r="BU118" s="1057"/>
      <c r="BV118" s="1057" t="s">
        <v>441</v>
      </c>
      <c r="BW118" s="1057"/>
      <c r="BX118" s="1057"/>
      <c r="BY118" s="1057"/>
      <c r="BZ118" s="1057"/>
      <c r="CA118" s="1057" t="s">
        <v>128</v>
      </c>
      <c r="CB118" s="1057"/>
      <c r="CC118" s="1057"/>
      <c r="CD118" s="1057"/>
      <c r="CE118" s="1057"/>
      <c r="CF118" s="973" t="s">
        <v>414</v>
      </c>
      <c r="CG118" s="974"/>
      <c r="CH118" s="974"/>
      <c r="CI118" s="974"/>
      <c r="CJ118" s="974"/>
      <c r="CK118" s="1004"/>
      <c r="CL118" s="1005"/>
      <c r="CM118" s="975" t="s">
        <v>468</v>
      </c>
      <c r="CN118" s="976"/>
      <c r="CO118" s="976"/>
      <c r="CP118" s="976"/>
      <c r="CQ118" s="976"/>
      <c r="CR118" s="976"/>
      <c r="CS118" s="976"/>
      <c r="CT118" s="976"/>
      <c r="CU118" s="976"/>
      <c r="CV118" s="976"/>
      <c r="CW118" s="976"/>
      <c r="CX118" s="976"/>
      <c r="CY118" s="976"/>
      <c r="CZ118" s="976"/>
      <c r="DA118" s="976"/>
      <c r="DB118" s="976"/>
      <c r="DC118" s="976"/>
      <c r="DD118" s="976"/>
      <c r="DE118" s="976"/>
      <c r="DF118" s="977"/>
      <c r="DG118" s="1017" t="s">
        <v>128</v>
      </c>
      <c r="DH118" s="1018"/>
      <c r="DI118" s="1018"/>
      <c r="DJ118" s="1018"/>
      <c r="DK118" s="1019"/>
      <c r="DL118" s="1020" t="s">
        <v>393</v>
      </c>
      <c r="DM118" s="1018"/>
      <c r="DN118" s="1018"/>
      <c r="DO118" s="1018"/>
      <c r="DP118" s="1019"/>
      <c r="DQ118" s="1020" t="s">
        <v>441</v>
      </c>
      <c r="DR118" s="1018"/>
      <c r="DS118" s="1018"/>
      <c r="DT118" s="1018"/>
      <c r="DU118" s="1019"/>
      <c r="DV118" s="1021" t="s">
        <v>393</v>
      </c>
      <c r="DW118" s="1022"/>
      <c r="DX118" s="1022"/>
      <c r="DY118" s="1022"/>
      <c r="DZ118" s="1023"/>
    </row>
    <row r="119" spans="1:130" s="248" customFormat="1" ht="26.25" customHeight="1" x14ac:dyDescent="0.15">
      <c r="A119" s="1117" t="s">
        <v>439</v>
      </c>
      <c r="B119" s="1003"/>
      <c r="C119" s="982" t="s">
        <v>440</v>
      </c>
      <c r="D119" s="983"/>
      <c r="E119" s="983"/>
      <c r="F119" s="983"/>
      <c r="G119" s="983"/>
      <c r="H119" s="983"/>
      <c r="I119" s="983"/>
      <c r="J119" s="983"/>
      <c r="K119" s="983"/>
      <c r="L119" s="983"/>
      <c r="M119" s="983"/>
      <c r="N119" s="983"/>
      <c r="O119" s="983"/>
      <c r="P119" s="983"/>
      <c r="Q119" s="983"/>
      <c r="R119" s="983"/>
      <c r="S119" s="983"/>
      <c r="T119" s="983"/>
      <c r="U119" s="983"/>
      <c r="V119" s="983"/>
      <c r="W119" s="983"/>
      <c r="X119" s="983"/>
      <c r="Y119" s="983"/>
      <c r="Z119" s="984"/>
      <c r="AA119" s="950" t="s">
        <v>414</v>
      </c>
      <c r="AB119" s="951"/>
      <c r="AC119" s="951"/>
      <c r="AD119" s="951"/>
      <c r="AE119" s="952"/>
      <c r="AF119" s="953" t="s">
        <v>393</v>
      </c>
      <c r="AG119" s="951"/>
      <c r="AH119" s="951"/>
      <c r="AI119" s="951"/>
      <c r="AJ119" s="952"/>
      <c r="AK119" s="953" t="s">
        <v>441</v>
      </c>
      <c r="AL119" s="951"/>
      <c r="AM119" s="951"/>
      <c r="AN119" s="951"/>
      <c r="AO119" s="952"/>
      <c r="AP119" s="954" t="s">
        <v>441</v>
      </c>
      <c r="AQ119" s="955"/>
      <c r="AR119" s="955"/>
      <c r="AS119" s="955"/>
      <c r="AT119" s="956"/>
      <c r="AU119" s="961"/>
      <c r="AV119" s="962"/>
      <c r="AW119" s="962"/>
      <c r="AX119" s="962"/>
      <c r="AY119" s="962"/>
      <c r="AZ119" s="279" t="s">
        <v>189</v>
      </c>
      <c r="BA119" s="279"/>
      <c r="BB119" s="279"/>
      <c r="BC119" s="279"/>
      <c r="BD119" s="279"/>
      <c r="BE119" s="279"/>
      <c r="BF119" s="279"/>
      <c r="BG119" s="279"/>
      <c r="BH119" s="279"/>
      <c r="BI119" s="279"/>
      <c r="BJ119" s="279"/>
      <c r="BK119" s="279"/>
      <c r="BL119" s="279"/>
      <c r="BM119" s="279"/>
      <c r="BN119" s="279"/>
      <c r="BO119" s="1034" t="s">
        <v>469</v>
      </c>
      <c r="BP119" s="1065"/>
      <c r="BQ119" s="1056">
        <v>40380591</v>
      </c>
      <c r="BR119" s="1057"/>
      <c r="BS119" s="1057"/>
      <c r="BT119" s="1057"/>
      <c r="BU119" s="1057"/>
      <c r="BV119" s="1057">
        <v>39624445</v>
      </c>
      <c r="BW119" s="1057"/>
      <c r="BX119" s="1057"/>
      <c r="BY119" s="1057"/>
      <c r="BZ119" s="1057"/>
      <c r="CA119" s="1057">
        <v>37635885</v>
      </c>
      <c r="CB119" s="1057"/>
      <c r="CC119" s="1057"/>
      <c r="CD119" s="1057"/>
      <c r="CE119" s="1057"/>
      <c r="CF119" s="1058"/>
      <c r="CG119" s="1059"/>
      <c r="CH119" s="1059"/>
      <c r="CI119" s="1059"/>
      <c r="CJ119" s="1060"/>
      <c r="CK119" s="1006"/>
      <c r="CL119" s="1007"/>
      <c r="CM119" s="1061" t="s">
        <v>470</v>
      </c>
      <c r="CN119" s="1062"/>
      <c r="CO119" s="1062"/>
      <c r="CP119" s="1062"/>
      <c r="CQ119" s="1062"/>
      <c r="CR119" s="1062"/>
      <c r="CS119" s="1062"/>
      <c r="CT119" s="1062"/>
      <c r="CU119" s="1062"/>
      <c r="CV119" s="1062"/>
      <c r="CW119" s="1062"/>
      <c r="CX119" s="1062"/>
      <c r="CY119" s="1062"/>
      <c r="CZ119" s="1062"/>
      <c r="DA119" s="1062"/>
      <c r="DB119" s="1062"/>
      <c r="DC119" s="1062"/>
      <c r="DD119" s="1062"/>
      <c r="DE119" s="1062"/>
      <c r="DF119" s="1063"/>
      <c r="DG119" s="1064" t="s">
        <v>393</v>
      </c>
      <c r="DH119" s="1043"/>
      <c r="DI119" s="1043"/>
      <c r="DJ119" s="1043"/>
      <c r="DK119" s="1044"/>
      <c r="DL119" s="1042" t="s">
        <v>441</v>
      </c>
      <c r="DM119" s="1043"/>
      <c r="DN119" s="1043"/>
      <c r="DO119" s="1043"/>
      <c r="DP119" s="1044"/>
      <c r="DQ119" s="1042" t="s">
        <v>414</v>
      </c>
      <c r="DR119" s="1043"/>
      <c r="DS119" s="1043"/>
      <c r="DT119" s="1043"/>
      <c r="DU119" s="1044"/>
      <c r="DV119" s="1045" t="s">
        <v>441</v>
      </c>
      <c r="DW119" s="1046"/>
      <c r="DX119" s="1046"/>
      <c r="DY119" s="1046"/>
      <c r="DZ119" s="1047"/>
    </row>
    <row r="120" spans="1:130" s="248" customFormat="1" ht="26.25" customHeight="1" x14ac:dyDescent="0.15">
      <c r="A120" s="1118"/>
      <c r="B120" s="1005"/>
      <c r="C120" s="975" t="s">
        <v>445</v>
      </c>
      <c r="D120" s="976"/>
      <c r="E120" s="976"/>
      <c r="F120" s="976"/>
      <c r="G120" s="976"/>
      <c r="H120" s="976"/>
      <c r="I120" s="976"/>
      <c r="J120" s="976"/>
      <c r="K120" s="976"/>
      <c r="L120" s="976"/>
      <c r="M120" s="976"/>
      <c r="N120" s="976"/>
      <c r="O120" s="976"/>
      <c r="P120" s="976"/>
      <c r="Q120" s="976"/>
      <c r="R120" s="976"/>
      <c r="S120" s="976"/>
      <c r="T120" s="976"/>
      <c r="U120" s="976"/>
      <c r="V120" s="976"/>
      <c r="W120" s="976"/>
      <c r="X120" s="976"/>
      <c r="Y120" s="976"/>
      <c r="Z120" s="977"/>
      <c r="AA120" s="1017" t="s">
        <v>393</v>
      </c>
      <c r="AB120" s="1018"/>
      <c r="AC120" s="1018"/>
      <c r="AD120" s="1018"/>
      <c r="AE120" s="1019"/>
      <c r="AF120" s="1020" t="s">
        <v>450</v>
      </c>
      <c r="AG120" s="1018"/>
      <c r="AH120" s="1018"/>
      <c r="AI120" s="1018"/>
      <c r="AJ120" s="1019"/>
      <c r="AK120" s="1020" t="s">
        <v>393</v>
      </c>
      <c r="AL120" s="1018"/>
      <c r="AM120" s="1018"/>
      <c r="AN120" s="1018"/>
      <c r="AO120" s="1019"/>
      <c r="AP120" s="1021" t="s">
        <v>450</v>
      </c>
      <c r="AQ120" s="1022"/>
      <c r="AR120" s="1022"/>
      <c r="AS120" s="1022"/>
      <c r="AT120" s="1023"/>
      <c r="AU120" s="1048" t="s">
        <v>471</v>
      </c>
      <c r="AV120" s="1049"/>
      <c r="AW120" s="1049"/>
      <c r="AX120" s="1049"/>
      <c r="AY120" s="1050"/>
      <c r="AZ120" s="999" t="s">
        <v>472</v>
      </c>
      <c r="BA120" s="948"/>
      <c r="BB120" s="948"/>
      <c r="BC120" s="948"/>
      <c r="BD120" s="948"/>
      <c r="BE120" s="948"/>
      <c r="BF120" s="948"/>
      <c r="BG120" s="948"/>
      <c r="BH120" s="948"/>
      <c r="BI120" s="948"/>
      <c r="BJ120" s="948"/>
      <c r="BK120" s="948"/>
      <c r="BL120" s="948"/>
      <c r="BM120" s="948"/>
      <c r="BN120" s="948"/>
      <c r="BO120" s="948"/>
      <c r="BP120" s="949"/>
      <c r="BQ120" s="985">
        <v>3494722</v>
      </c>
      <c r="BR120" s="986"/>
      <c r="BS120" s="986"/>
      <c r="BT120" s="986"/>
      <c r="BU120" s="986"/>
      <c r="BV120" s="986">
        <v>4077268</v>
      </c>
      <c r="BW120" s="986"/>
      <c r="BX120" s="986"/>
      <c r="BY120" s="986"/>
      <c r="BZ120" s="986"/>
      <c r="CA120" s="986">
        <v>4594120</v>
      </c>
      <c r="CB120" s="986"/>
      <c r="CC120" s="986"/>
      <c r="CD120" s="986"/>
      <c r="CE120" s="986"/>
      <c r="CF120" s="1000">
        <v>38.1</v>
      </c>
      <c r="CG120" s="1001"/>
      <c r="CH120" s="1001"/>
      <c r="CI120" s="1001"/>
      <c r="CJ120" s="1001"/>
      <c r="CK120" s="1066" t="s">
        <v>473</v>
      </c>
      <c r="CL120" s="1067"/>
      <c r="CM120" s="1067"/>
      <c r="CN120" s="1067"/>
      <c r="CO120" s="1068"/>
      <c r="CP120" s="1074" t="s">
        <v>474</v>
      </c>
      <c r="CQ120" s="1075"/>
      <c r="CR120" s="1075"/>
      <c r="CS120" s="1075"/>
      <c r="CT120" s="1075"/>
      <c r="CU120" s="1075"/>
      <c r="CV120" s="1075"/>
      <c r="CW120" s="1075"/>
      <c r="CX120" s="1075"/>
      <c r="CY120" s="1075"/>
      <c r="CZ120" s="1075"/>
      <c r="DA120" s="1075"/>
      <c r="DB120" s="1075"/>
      <c r="DC120" s="1075"/>
      <c r="DD120" s="1075"/>
      <c r="DE120" s="1075"/>
      <c r="DF120" s="1076"/>
      <c r="DG120" s="985" t="s">
        <v>414</v>
      </c>
      <c r="DH120" s="986"/>
      <c r="DI120" s="986"/>
      <c r="DJ120" s="986"/>
      <c r="DK120" s="986"/>
      <c r="DL120" s="986" t="s">
        <v>450</v>
      </c>
      <c r="DM120" s="986"/>
      <c r="DN120" s="986"/>
      <c r="DO120" s="986"/>
      <c r="DP120" s="986"/>
      <c r="DQ120" s="986">
        <v>4108355</v>
      </c>
      <c r="DR120" s="986"/>
      <c r="DS120" s="986"/>
      <c r="DT120" s="986"/>
      <c r="DU120" s="986"/>
      <c r="DV120" s="987">
        <v>34.1</v>
      </c>
      <c r="DW120" s="987"/>
      <c r="DX120" s="987"/>
      <c r="DY120" s="987"/>
      <c r="DZ120" s="988"/>
    </row>
    <row r="121" spans="1:130" s="248" customFormat="1" ht="26.25" customHeight="1" x14ac:dyDescent="0.15">
      <c r="A121" s="1118"/>
      <c r="B121" s="1005"/>
      <c r="C121" s="1026" t="s">
        <v>475</v>
      </c>
      <c r="D121" s="1027"/>
      <c r="E121" s="1027"/>
      <c r="F121" s="1027"/>
      <c r="G121" s="1027"/>
      <c r="H121" s="1027"/>
      <c r="I121" s="1027"/>
      <c r="J121" s="1027"/>
      <c r="K121" s="1027"/>
      <c r="L121" s="1027"/>
      <c r="M121" s="1027"/>
      <c r="N121" s="1027"/>
      <c r="O121" s="1027"/>
      <c r="P121" s="1027"/>
      <c r="Q121" s="1027"/>
      <c r="R121" s="1027"/>
      <c r="S121" s="1027"/>
      <c r="T121" s="1027"/>
      <c r="U121" s="1027"/>
      <c r="V121" s="1027"/>
      <c r="W121" s="1027"/>
      <c r="X121" s="1027"/>
      <c r="Y121" s="1027"/>
      <c r="Z121" s="1028"/>
      <c r="AA121" s="1017">
        <v>78008</v>
      </c>
      <c r="AB121" s="1018"/>
      <c r="AC121" s="1018"/>
      <c r="AD121" s="1018"/>
      <c r="AE121" s="1019"/>
      <c r="AF121" s="1020">
        <v>78008</v>
      </c>
      <c r="AG121" s="1018"/>
      <c r="AH121" s="1018"/>
      <c r="AI121" s="1018"/>
      <c r="AJ121" s="1019"/>
      <c r="AK121" s="1020">
        <v>78008</v>
      </c>
      <c r="AL121" s="1018"/>
      <c r="AM121" s="1018"/>
      <c r="AN121" s="1018"/>
      <c r="AO121" s="1019"/>
      <c r="AP121" s="1021">
        <v>0.6</v>
      </c>
      <c r="AQ121" s="1022"/>
      <c r="AR121" s="1022"/>
      <c r="AS121" s="1022"/>
      <c r="AT121" s="1023"/>
      <c r="AU121" s="1051"/>
      <c r="AV121" s="1052"/>
      <c r="AW121" s="1052"/>
      <c r="AX121" s="1052"/>
      <c r="AY121" s="1053"/>
      <c r="AZ121" s="1008" t="s">
        <v>476</v>
      </c>
      <c r="BA121" s="1009"/>
      <c r="BB121" s="1009"/>
      <c r="BC121" s="1009"/>
      <c r="BD121" s="1009"/>
      <c r="BE121" s="1009"/>
      <c r="BF121" s="1009"/>
      <c r="BG121" s="1009"/>
      <c r="BH121" s="1009"/>
      <c r="BI121" s="1009"/>
      <c r="BJ121" s="1009"/>
      <c r="BK121" s="1009"/>
      <c r="BL121" s="1009"/>
      <c r="BM121" s="1009"/>
      <c r="BN121" s="1009"/>
      <c r="BO121" s="1009"/>
      <c r="BP121" s="1010"/>
      <c r="BQ121" s="978">
        <v>5125449</v>
      </c>
      <c r="BR121" s="979"/>
      <c r="BS121" s="979"/>
      <c r="BT121" s="979"/>
      <c r="BU121" s="979"/>
      <c r="BV121" s="979">
        <v>4887927</v>
      </c>
      <c r="BW121" s="979"/>
      <c r="BX121" s="979"/>
      <c r="BY121" s="979"/>
      <c r="BZ121" s="979"/>
      <c r="CA121" s="979">
        <v>4133087</v>
      </c>
      <c r="CB121" s="979"/>
      <c r="CC121" s="979"/>
      <c r="CD121" s="979"/>
      <c r="CE121" s="979"/>
      <c r="CF121" s="973">
        <v>34.299999999999997</v>
      </c>
      <c r="CG121" s="974"/>
      <c r="CH121" s="974"/>
      <c r="CI121" s="974"/>
      <c r="CJ121" s="974"/>
      <c r="CK121" s="1069"/>
      <c r="CL121" s="1070"/>
      <c r="CM121" s="1070"/>
      <c r="CN121" s="1070"/>
      <c r="CO121" s="1071"/>
      <c r="CP121" s="1079" t="s">
        <v>477</v>
      </c>
      <c r="CQ121" s="1080"/>
      <c r="CR121" s="1080"/>
      <c r="CS121" s="1080"/>
      <c r="CT121" s="1080"/>
      <c r="CU121" s="1080"/>
      <c r="CV121" s="1080"/>
      <c r="CW121" s="1080"/>
      <c r="CX121" s="1080"/>
      <c r="CY121" s="1080"/>
      <c r="CZ121" s="1080"/>
      <c r="DA121" s="1080"/>
      <c r="DB121" s="1080"/>
      <c r="DC121" s="1080"/>
      <c r="DD121" s="1080"/>
      <c r="DE121" s="1080"/>
      <c r="DF121" s="1081"/>
      <c r="DG121" s="978" t="s">
        <v>393</v>
      </c>
      <c r="DH121" s="979"/>
      <c r="DI121" s="979"/>
      <c r="DJ121" s="979"/>
      <c r="DK121" s="979"/>
      <c r="DL121" s="979" t="s">
        <v>414</v>
      </c>
      <c r="DM121" s="979"/>
      <c r="DN121" s="979"/>
      <c r="DO121" s="979"/>
      <c r="DP121" s="979"/>
      <c r="DQ121" s="979" t="s">
        <v>414</v>
      </c>
      <c r="DR121" s="979"/>
      <c r="DS121" s="979"/>
      <c r="DT121" s="979"/>
      <c r="DU121" s="979"/>
      <c r="DV121" s="980" t="s">
        <v>393</v>
      </c>
      <c r="DW121" s="980"/>
      <c r="DX121" s="980"/>
      <c r="DY121" s="980"/>
      <c r="DZ121" s="981"/>
    </row>
    <row r="122" spans="1:130" s="248" customFormat="1" ht="26.25" customHeight="1" x14ac:dyDescent="0.15">
      <c r="A122" s="1118"/>
      <c r="B122" s="1005"/>
      <c r="C122" s="975" t="s">
        <v>456</v>
      </c>
      <c r="D122" s="976"/>
      <c r="E122" s="976"/>
      <c r="F122" s="976"/>
      <c r="G122" s="976"/>
      <c r="H122" s="976"/>
      <c r="I122" s="976"/>
      <c r="J122" s="976"/>
      <c r="K122" s="976"/>
      <c r="L122" s="976"/>
      <c r="M122" s="976"/>
      <c r="N122" s="976"/>
      <c r="O122" s="976"/>
      <c r="P122" s="976"/>
      <c r="Q122" s="976"/>
      <c r="R122" s="976"/>
      <c r="S122" s="976"/>
      <c r="T122" s="976"/>
      <c r="U122" s="976"/>
      <c r="V122" s="976"/>
      <c r="W122" s="976"/>
      <c r="X122" s="976"/>
      <c r="Y122" s="976"/>
      <c r="Z122" s="977"/>
      <c r="AA122" s="1017" t="s">
        <v>441</v>
      </c>
      <c r="AB122" s="1018"/>
      <c r="AC122" s="1018"/>
      <c r="AD122" s="1018"/>
      <c r="AE122" s="1019"/>
      <c r="AF122" s="1020" t="s">
        <v>393</v>
      </c>
      <c r="AG122" s="1018"/>
      <c r="AH122" s="1018"/>
      <c r="AI122" s="1018"/>
      <c r="AJ122" s="1019"/>
      <c r="AK122" s="1020" t="s">
        <v>414</v>
      </c>
      <c r="AL122" s="1018"/>
      <c r="AM122" s="1018"/>
      <c r="AN122" s="1018"/>
      <c r="AO122" s="1019"/>
      <c r="AP122" s="1021" t="s">
        <v>450</v>
      </c>
      <c r="AQ122" s="1022"/>
      <c r="AR122" s="1022"/>
      <c r="AS122" s="1022"/>
      <c r="AT122" s="1023"/>
      <c r="AU122" s="1051"/>
      <c r="AV122" s="1052"/>
      <c r="AW122" s="1052"/>
      <c r="AX122" s="1052"/>
      <c r="AY122" s="1053"/>
      <c r="AZ122" s="1033" t="s">
        <v>478</v>
      </c>
      <c r="BA122" s="1024"/>
      <c r="BB122" s="1024"/>
      <c r="BC122" s="1024"/>
      <c r="BD122" s="1024"/>
      <c r="BE122" s="1024"/>
      <c r="BF122" s="1024"/>
      <c r="BG122" s="1024"/>
      <c r="BH122" s="1024"/>
      <c r="BI122" s="1024"/>
      <c r="BJ122" s="1024"/>
      <c r="BK122" s="1024"/>
      <c r="BL122" s="1024"/>
      <c r="BM122" s="1024"/>
      <c r="BN122" s="1024"/>
      <c r="BO122" s="1024"/>
      <c r="BP122" s="1025"/>
      <c r="BQ122" s="1056">
        <v>19118061</v>
      </c>
      <c r="BR122" s="1057"/>
      <c r="BS122" s="1057"/>
      <c r="BT122" s="1057"/>
      <c r="BU122" s="1057"/>
      <c r="BV122" s="1057">
        <v>18963964</v>
      </c>
      <c r="BW122" s="1057"/>
      <c r="BX122" s="1057"/>
      <c r="BY122" s="1057"/>
      <c r="BZ122" s="1057"/>
      <c r="CA122" s="1057">
        <v>18634599</v>
      </c>
      <c r="CB122" s="1057"/>
      <c r="CC122" s="1057"/>
      <c r="CD122" s="1057"/>
      <c r="CE122" s="1057"/>
      <c r="CF122" s="1077">
        <v>154.69999999999999</v>
      </c>
      <c r="CG122" s="1078"/>
      <c r="CH122" s="1078"/>
      <c r="CI122" s="1078"/>
      <c r="CJ122" s="1078"/>
      <c r="CK122" s="1069"/>
      <c r="CL122" s="1070"/>
      <c r="CM122" s="1070"/>
      <c r="CN122" s="1070"/>
      <c r="CO122" s="1071"/>
      <c r="CP122" s="1079" t="s">
        <v>479</v>
      </c>
      <c r="CQ122" s="1080"/>
      <c r="CR122" s="1080"/>
      <c r="CS122" s="1080"/>
      <c r="CT122" s="1080"/>
      <c r="CU122" s="1080"/>
      <c r="CV122" s="1080"/>
      <c r="CW122" s="1080"/>
      <c r="CX122" s="1080"/>
      <c r="CY122" s="1080"/>
      <c r="CZ122" s="1080"/>
      <c r="DA122" s="1080"/>
      <c r="DB122" s="1080"/>
      <c r="DC122" s="1080"/>
      <c r="DD122" s="1080"/>
      <c r="DE122" s="1080"/>
      <c r="DF122" s="1081"/>
      <c r="DG122" s="978" t="s">
        <v>393</v>
      </c>
      <c r="DH122" s="979"/>
      <c r="DI122" s="979"/>
      <c r="DJ122" s="979"/>
      <c r="DK122" s="979"/>
      <c r="DL122" s="979" t="s">
        <v>414</v>
      </c>
      <c r="DM122" s="979"/>
      <c r="DN122" s="979"/>
      <c r="DO122" s="979"/>
      <c r="DP122" s="979"/>
      <c r="DQ122" s="979" t="s">
        <v>414</v>
      </c>
      <c r="DR122" s="979"/>
      <c r="DS122" s="979"/>
      <c r="DT122" s="979"/>
      <c r="DU122" s="979"/>
      <c r="DV122" s="980" t="s">
        <v>128</v>
      </c>
      <c r="DW122" s="980"/>
      <c r="DX122" s="980"/>
      <c r="DY122" s="980"/>
      <c r="DZ122" s="981"/>
    </row>
    <row r="123" spans="1:130" s="248" customFormat="1" ht="26.25" customHeight="1" x14ac:dyDescent="0.15">
      <c r="A123" s="1118"/>
      <c r="B123" s="1005"/>
      <c r="C123" s="975" t="s">
        <v>463</v>
      </c>
      <c r="D123" s="976"/>
      <c r="E123" s="976"/>
      <c r="F123" s="976"/>
      <c r="G123" s="976"/>
      <c r="H123" s="976"/>
      <c r="I123" s="976"/>
      <c r="J123" s="976"/>
      <c r="K123" s="976"/>
      <c r="L123" s="976"/>
      <c r="M123" s="976"/>
      <c r="N123" s="976"/>
      <c r="O123" s="976"/>
      <c r="P123" s="976"/>
      <c r="Q123" s="976"/>
      <c r="R123" s="976"/>
      <c r="S123" s="976"/>
      <c r="T123" s="976"/>
      <c r="U123" s="976"/>
      <c r="V123" s="976"/>
      <c r="W123" s="976"/>
      <c r="X123" s="976"/>
      <c r="Y123" s="976"/>
      <c r="Z123" s="977"/>
      <c r="AA123" s="1017" t="s">
        <v>414</v>
      </c>
      <c r="AB123" s="1018"/>
      <c r="AC123" s="1018"/>
      <c r="AD123" s="1018"/>
      <c r="AE123" s="1019"/>
      <c r="AF123" s="1020" t="s">
        <v>441</v>
      </c>
      <c r="AG123" s="1018"/>
      <c r="AH123" s="1018"/>
      <c r="AI123" s="1018"/>
      <c r="AJ123" s="1019"/>
      <c r="AK123" s="1020" t="s">
        <v>393</v>
      </c>
      <c r="AL123" s="1018"/>
      <c r="AM123" s="1018"/>
      <c r="AN123" s="1018"/>
      <c r="AO123" s="1019"/>
      <c r="AP123" s="1021" t="s">
        <v>393</v>
      </c>
      <c r="AQ123" s="1022"/>
      <c r="AR123" s="1022"/>
      <c r="AS123" s="1022"/>
      <c r="AT123" s="1023"/>
      <c r="AU123" s="1054"/>
      <c r="AV123" s="1055"/>
      <c r="AW123" s="1055"/>
      <c r="AX123" s="1055"/>
      <c r="AY123" s="1055"/>
      <c r="AZ123" s="279" t="s">
        <v>189</v>
      </c>
      <c r="BA123" s="279"/>
      <c r="BB123" s="279"/>
      <c r="BC123" s="279"/>
      <c r="BD123" s="279"/>
      <c r="BE123" s="279"/>
      <c r="BF123" s="279"/>
      <c r="BG123" s="279"/>
      <c r="BH123" s="279"/>
      <c r="BI123" s="279"/>
      <c r="BJ123" s="279"/>
      <c r="BK123" s="279"/>
      <c r="BL123" s="279"/>
      <c r="BM123" s="279"/>
      <c r="BN123" s="279"/>
      <c r="BO123" s="1034" t="s">
        <v>480</v>
      </c>
      <c r="BP123" s="1065"/>
      <c r="BQ123" s="1124">
        <v>27738232</v>
      </c>
      <c r="BR123" s="1125"/>
      <c r="BS123" s="1125"/>
      <c r="BT123" s="1125"/>
      <c r="BU123" s="1125"/>
      <c r="BV123" s="1125">
        <v>27929159</v>
      </c>
      <c r="BW123" s="1125"/>
      <c r="BX123" s="1125"/>
      <c r="BY123" s="1125"/>
      <c r="BZ123" s="1125"/>
      <c r="CA123" s="1125">
        <v>27361806</v>
      </c>
      <c r="CB123" s="1125"/>
      <c r="CC123" s="1125"/>
      <c r="CD123" s="1125"/>
      <c r="CE123" s="1125"/>
      <c r="CF123" s="1058"/>
      <c r="CG123" s="1059"/>
      <c r="CH123" s="1059"/>
      <c r="CI123" s="1059"/>
      <c r="CJ123" s="1060"/>
      <c r="CK123" s="1069"/>
      <c r="CL123" s="1070"/>
      <c r="CM123" s="1070"/>
      <c r="CN123" s="1070"/>
      <c r="CO123" s="1071"/>
      <c r="CP123" s="1079" t="s">
        <v>481</v>
      </c>
      <c r="CQ123" s="1080"/>
      <c r="CR123" s="1080"/>
      <c r="CS123" s="1080"/>
      <c r="CT123" s="1080"/>
      <c r="CU123" s="1080"/>
      <c r="CV123" s="1080"/>
      <c r="CW123" s="1080"/>
      <c r="CX123" s="1080"/>
      <c r="CY123" s="1080"/>
      <c r="CZ123" s="1080"/>
      <c r="DA123" s="1080"/>
      <c r="DB123" s="1080"/>
      <c r="DC123" s="1080"/>
      <c r="DD123" s="1080"/>
      <c r="DE123" s="1080"/>
      <c r="DF123" s="1081"/>
      <c r="DG123" s="1017" t="s">
        <v>414</v>
      </c>
      <c r="DH123" s="1018"/>
      <c r="DI123" s="1018"/>
      <c r="DJ123" s="1018"/>
      <c r="DK123" s="1019"/>
      <c r="DL123" s="1020" t="s">
        <v>414</v>
      </c>
      <c r="DM123" s="1018"/>
      <c r="DN123" s="1018"/>
      <c r="DO123" s="1018"/>
      <c r="DP123" s="1019"/>
      <c r="DQ123" s="1020" t="s">
        <v>414</v>
      </c>
      <c r="DR123" s="1018"/>
      <c r="DS123" s="1018"/>
      <c r="DT123" s="1018"/>
      <c r="DU123" s="1019"/>
      <c r="DV123" s="1021" t="s">
        <v>414</v>
      </c>
      <c r="DW123" s="1022"/>
      <c r="DX123" s="1022"/>
      <c r="DY123" s="1022"/>
      <c r="DZ123" s="1023"/>
    </row>
    <row r="124" spans="1:130" s="248" customFormat="1" ht="26.25" customHeight="1" thickBot="1" x14ac:dyDescent="0.2">
      <c r="A124" s="1118"/>
      <c r="B124" s="1005"/>
      <c r="C124" s="975" t="s">
        <v>466</v>
      </c>
      <c r="D124" s="976"/>
      <c r="E124" s="976"/>
      <c r="F124" s="976"/>
      <c r="G124" s="976"/>
      <c r="H124" s="976"/>
      <c r="I124" s="976"/>
      <c r="J124" s="976"/>
      <c r="K124" s="976"/>
      <c r="L124" s="976"/>
      <c r="M124" s="976"/>
      <c r="N124" s="976"/>
      <c r="O124" s="976"/>
      <c r="P124" s="976"/>
      <c r="Q124" s="976"/>
      <c r="R124" s="976"/>
      <c r="S124" s="976"/>
      <c r="T124" s="976"/>
      <c r="U124" s="976"/>
      <c r="V124" s="976"/>
      <c r="W124" s="976"/>
      <c r="X124" s="976"/>
      <c r="Y124" s="976"/>
      <c r="Z124" s="977"/>
      <c r="AA124" s="1017" t="s">
        <v>414</v>
      </c>
      <c r="AB124" s="1018"/>
      <c r="AC124" s="1018"/>
      <c r="AD124" s="1018"/>
      <c r="AE124" s="1019"/>
      <c r="AF124" s="1020" t="s">
        <v>414</v>
      </c>
      <c r="AG124" s="1018"/>
      <c r="AH124" s="1018"/>
      <c r="AI124" s="1018"/>
      <c r="AJ124" s="1019"/>
      <c r="AK124" s="1020" t="s">
        <v>450</v>
      </c>
      <c r="AL124" s="1018"/>
      <c r="AM124" s="1018"/>
      <c r="AN124" s="1018"/>
      <c r="AO124" s="1019"/>
      <c r="AP124" s="1021" t="s">
        <v>414</v>
      </c>
      <c r="AQ124" s="1022"/>
      <c r="AR124" s="1022"/>
      <c r="AS124" s="1022"/>
      <c r="AT124" s="1023"/>
      <c r="AU124" s="1120" t="s">
        <v>482</v>
      </c>
      <c r="AV124" s="1121"/>
      <c r="AW124" s="1121"/>
      <c r="AX124" s="1121"/>
      <c r="AY124" s="1121"/>
      <c r="AZ124" s="1121"/>
      <c r="BA124" s="1121"/>
      <c r="BB124" s="1121"/>
      <c r="BC124" s="1121"/>
      <c r="BD124" s="1121"/>
      <c r="BE124" s="1121"/>
      <c r="BF124" s="1121"/>
      <c r="BG124" s="1121"/>
      <c r="BH124" s="1121"/>
      <c r="BI124" s="1121"/>
      <c r="BJ124" s="1121"/>
      <c r="BK124" s="1121"/>
      <c r="BL124" s="1121"/>
      <c r="BM124" s="1121"/>
      <c r="BN124" s="1121"/>
      <c r="BO124" s="1121"/>
      <c r="BP124" s="1122"/>
      <c r="BQ124" s="1123">
        <v>108.5</v>
      </c>
      <c r="BR124" s="1087"/>
      <c r="BS124" s="1087"/>
      <c r="BT124" s="1087"/>
      <c r="BU124" s="1087"/>
      <c r="BV124" s="1087">
        <v>99.4</v>
      </c>
      <c r="BW124" s="1087"/>
      <c r="BX124" s="1087"/>
      <c r="BY124" s="1087"/>
      <c r="BZ124" s="1087"/>
      <c r="CA124" s="1087">
        <v>85.2</v>
      </c>
      <c r="CB124" s="1087"/>
      <c r="CC124" s="1087"/>
      <c r="CD124" s="1087"/>
      <c r="CE124" s="1087"/>
      <c r="CF124" s="1088"/>
      <c r="CG124" s="1089"/>
      <c r="CH124" s="1089"/>
      <c r="CI124" s="1089"/>
      <c r="CJ124" s="1090"/>
      <c r="CK124" s="1072"/>
      <c r="CL124" s="1072"/>
      <c r="CM124" s="1072"/>
      <c r="CN124" s="1072"/>
      <c r="CO124" s="1073"/>
      <c r="CP124" s="1079" t="s">
        <v>483</v>
      </c>
      <c r="CQ124" s="1080"/>
      <c r="CR124" s="1080"/>
      <c r="CS124" s="1080"/>
      <c r="CT124" s="1080"/>
      <c r="CU124" s="1080"/>
      <c r="CV124" s="1080"/>
      <c r="CW124" s="1080"/>
      <c r="CX124" s="1080"/>
      <c r="CY124" s="1080"/>
      <c r="CZ124" s="1080"/>
      <c r="DA124" s="1080"/>
      <c r="DB124" s="1080"/>
      <c r="DC124" s="1080"/>
      <c r="DD124" s="1080"/>
      <c r="DE124" s="1080"/>
      <c r="DF124" s="1081"/>
      <c r="DG124" s="1064">
        <v>5622580</v>
      </c>
      <c r="DH124" s="1043"/>
      <c r="DI124" s="1043"/>
      <c r="DJ124" s="1043"/>
      <c r="DK124" s="1044"/>
      <c r="DL124" s="1042">
        <v>5196934</v>
      </c>
      <c r="DM124" s="1043"/>
      <c r="DN124" s="1043"/>
      <c r="DO124" s="1043"/>
      <c r="DP124" s="1044"/>
      <c r="DQ124" s="1042" t="s">
        <v>442</v>
      </c>
      <c r="DR124" s="1043"/>
      <c r="DS124" s="1043"/>
      <c r="DT124" s="1043"/>
      <c r="DU124" s="1044"/>
      <c r="DV124" s="1045" t="s">
        <v>442</v>
      </c>
      <c r="DW124" s="1046"/>
      <c r="DX124" s="1046"/>
      <c r="DY124" s="1046"/>
      <c r="DZ124" s="1047"/>
    </row>
    <row r="125" spans="1:130" s="248" customFormat="1" ht="26.25" customHeight="1" x14ac:dyDescent="0.15">
      <c r="A125" s="1118"/>
      <c r="B125" s="1005"/>
      <c r="C125" s="975" t="s">
        <v>468</v>
      </c>
      <c r="D125" s="976"/>
      <c r="E125" s="976"/>
      <c r="F125" s="976"/>
      <c r="G125" s="976"/>
      <c r="H125" s="976"/>
      <c r="I125" s="976"/>
      <c r="J125" s="976"/>
      <c r="K125" s="976"/>
      <c r="L125" s="976"/>
      <c r="M125" s="976"/>
      <c r="N125" s="976"/>
      <c r="O125" s="976"/>
      <c r="P125" s="976"/>
      <c r="Q125" s="976"/>
      <c r="R125" s="976"/>
      <c r="S125" s="976"/>
      <c r="T125" s="976"/>
      <c r="U125" s="976"/>
      <c r="V125" s="976"/>
      <c r="W125" s="976"/>
      <c r="X125" s="976"/>
      <c r="Y125" s="976"/>
      <c r="Z125" s="977"/>
      <c r="AA125" s="1017" t="s">
        <v>442</v>
      </c>
      <c r="AB125" s="1018"/>
      <c r="AC125" s="1018"/>
      <c r="AD125" s="1018"/>
      <c r="AE125" s="1019"/>
      <c r="AF125" s="1020" t="s">
        <v>442</v>
      </c>
      <c r="AG125" s="1018"/>
      <c r="AH125" s="1018"/>
      <c r="AI125" s="1018"/>
      <c r="AJ125" s="1019"/>
      <c r="AK125" s="1020" t="s">
        <v>442</v>
      </c>
      <c r="AL125" s="1018"/>
      <c r="AM125" s="1018"/>
      <c r="AN125" s="1018"/>
      <c r="AO125" s="1019"/>
      <c r="AP125" s="1021" t="s">
        <v>442</v>
      </c>
      <c r="AQ125" s="1022"/>
      <c r="AR125" s="1022"/>
      <c r="AS125" s="1022"/>
      <c r="AT125" s="102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2" t="s">
        <v>484</v>
      </c>
      <c r="CL125" s="1067"/>
      <c r="CM125" s="1067"/>
      <c r="CN125" s="1067"/>
      <c r="CO125" s="1068"/>
      <c r="CP125" s="999" t="s">
        <v>485</v>
      </c>
      <c r="CQ125" s="948"/>
      <c r="CR125" s="948"/>
      <c r="CS125" s="948"/>
      <c r="CT125" s="948"/>
      <c r="CU125" s="948"/>
      <c r="CV125" s="948"/>
      <c r="CW125" s="948"/>
      <c r="CX125" s="948"/>
      <c r="CY125" s="948"/>
      <c r="CZ125" s="948"/>
      <c r="DA125" s="948"/>
      <c r="DB125" s="948"/>
      <c r="DC125" s="948"/>
      <c r="DD125" s="948"/>
      <c r="DE125" s="948"/>
      <c r="DF125" s="949"/>
      <c r="DG125" s="985" t="s">
        <v>442</v>
      </c>
      <c r="DH125" s="986"/>
      <c r="DI125" s="986"/>
      <c r="DJ125" s="986"/>
      <c r="DK125" s="986"/>
      <c r="DL125" s="986" t="s">
        <v>442</v>
      </c>
      <c r="DM125" s="986"/>
      <c r="DN125" s="986"/>
      <c r="DO125" s="986"/>
      <c r="DP125" s="986"/>
      <c r="DQ125" s="986" t="s">
        <v>442</v>
      </c>
      <c r="DR125" s="986"/>
      <c r="DS125" s="986"/>
      <c r="DT125" s="986"/>
      <c r="DU125" s="986"/>
      <c r="DV125" s="987" t="s">
        <v>442</v>
      </c>
      <c r="DW125" s="987"/>
      <c r="DX125" s="987"/>
      <c r="DY125" s="987"/>
      <c r="DZ125" s="988"/>
    </row>
    <row r="126" spans="1:130" s="248" customFormat="1" ht="26.25" customHeight="1" thickBot="1" x14ac:dyDescent="0.2">
      <c r="A126" s="1118"/>
      <c r="B126" s="1005"/>
      <c r="C126" s="975" t="s">
        <v>470</v>
      </c>
      <c r="D126" s="976"/>
      <c r="E126" s="976"/>
      <c r="F126" s="976"/>
      <c r="G126" s="976"/>
      <c r="H126" s="976"/>
      <c r="I126" s="976"/>
      <c r="J126" s="976"/>
      <c r="K126" s="976"/>
      <c r="L126" s="976"/>
      <c r="M126" s="976"/>
      <c r="N126" s="976"/>
      <c r="O126" s="976"/>
      <c r="P126" s="976"/>
      <c r="Q126" s="976"/>
      <c r="R126" s="976"/>
      <c r="S126" s="976"/>
      <c r="T126" s="976"/>
      <c r="U126" s="976"/>
      <c r="V126" s="976"/>
      <c r="W126" s="976"/>
      <c r="X126" s="976"/>
      <c r="Y126" s="976"/>
      <c r="Z126" s="977"/>
      <c r="AA126" s="1017" t="s">
        <v>450</v>
      </c>
      <c r="AB126" s="1018"/>
      <c r="AC126" s="1018"/>
      <c r="AD126" s="1018"/>
      <c r="AE126" s="1019"/>
      <c r="AF126" s="1020" t="s">
        <v>442</v>
      </c>
      <c r="AG126" s="1018"/>
      <c r="AH126" s="1018"/>
      <c r="AI126" s="1018"/>
      <c r="AJ126" s="1019"/>
      <c r="AK126" s="1020" t="s">
        <v>442</v>
      </c>
      <c r="AL126" s="1018"/>
      <c r="AM126" s="1018"/>
      <c r="AN126" s="1018"/>
      <c r="AO126" s="1019"/>
      <c r="AP126" s="1021" t="s">
        <v>442</v>
      </c>
      <c r="AQ126" s="1022"/>
      <c r="AR126" s="1022"/>
      <c r="AS126" s="1022"/>
      <c r="AT126" s="102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3"/>
      <c r="CL126" s="1070"/>
      <c r="CM126" s="1070"/>
      <c r="CN126" s="1070"/>
      <c r="CO126" s="1071"/>
      <c r="CP126" s="1008" t="s">
        <v>486</v>
      </c>
      <c r="CQ126" s="1009"/>
      <c r="CR126" s="1009"/>
      <c r="CS126" s="1009"/>
      <c r="CT126" s="1009"/>
      <c r="CU126" s="1009"/>
      <c r="CV126" s="1009"/>
      <c r="CW126" s="1009"/>
      <c r="CX126" s="1009"/>
      <c r="CY126" s="1009"/>
      <c r="CZ126" s="1009"/>
      <c r="DA126" s="1009"/>
      <c r="DB126" s="1009"/>
      <c r="DC126" s="1009"/>
      <c r="DD126" s="1009"/>
      <c r="DE126" s="1009"/>
      <c r="DF126" s="1010"/>
      <c r="DG126" s="978" t="s">
        <v>442</v>
      </c>
      <c r="DH126" s="979"/>
      <c r="DI126" s="979"/>
      <c r="DJ126" s="979"/>
      <c r="DK126" s="979"/>
      <c r="DL126" s="979" t="s">
        <v>442</v>
      </c>
      <c r="DM126" s="979"/>
      <c r="DN126" s="979"/>
      <c r="DO126" s="979"/>
      <c r="DP126" s="979"/>
      <c r="DQ126" s="979" t="s">
        <v>442</v>
      </c>
      <c r="DR126" s="979"/>
      <c r="DS126" s="979"/>
      <c r="DT126" s="979"/>
      <c r="DU126" s="979"/>
      <c r="DV126" s="980" t="s">
        <v>442</v>
      </c>
      <c r="DW126" s="980"/>
      <c r="DX126" s="980"/>
      <c r="DY126" s="980"/>
      <c r="DZ126" s="981"/>
    </row>
    <row r="127" spans="1:130" s="248" customFormat="1" ht="26.25" customHeight="1" x14ac:dyDescent="0.15">
      <c r="A127" s="1119"/>
      <c r="B127" s="1007"/>
      <c r="C127" s="1061" t="s">
        <v>487</v>
      </c>
      <c r="D127" s="1062"/>
      <c r="E127" s="1062"/>
      <c r="F127" s="1062"/>
      <c r="G127" s="1062"/>
      <c r="H127" s="1062"/>
      <c r="I127" s="1062"/>
      <c r="J127" s="1062"/>
      <c r="K127" s="1062"/>
      <c r="L127" s="1062"/>
      <c r="M127" s="1062"/>
      <c r="N127" s="1062"/>
      <c r="O127" s="1062"/>
      <c r="P127" s="1062"/>
      <c r="Q127" s="1062"/>
      <c r="R127" s="1062"/>
      <c r="S127" s="1062"/>
      <c r="T127" s="1062"/>
      <c r="U127" s="1062"/>
      <c r="V127" s="1062"/>
      <c r="W127" s="1062"/>
      <c r="X127" s="1062"/>
      <c r="Y127" s="1062"/>
      <c r="Z127" s="1063"/>
      <c r="AA127" s="1017" t="s">
        <v>442</v>
      </c>
      <c r="AB127" s="1018"/>
      <c r="AC127" s="1018"/>
      <c r="AD127" s="1018"/>
      <c r="AE127" s="1019"/>
      <c r="AF127" s="1020" t="s">
        <v>442</v>
      </c>
      <c r="AG127" s="1018"/>
      <c r="AH127" s="1018"/>
      <c r="AI127" s="1018"/>
      <c r="AJ127" s="1019"/>
      <c r="AK127" s="1020" t="s">
        <v>442</v>
      </c>
      <c r="AL127" s="1018"/>
      <c r="AM127" s="1018"/>
      <c r="AN127" s="1018"/>
      <c r="AO127" s="1019"/>
      <c r="AP127" s="1021" t="s">
        <v>442</v>
      </c>
      <c r="AQ127" s="1022"/>
      <c r="AR127" s="1022"/>
      <c r="AS127" s="1022"/>
      <c r="AT127" s="1023"/>
      <c r="AU127" s="284"/>
      <c r="AV127" s="284"/>
      <c r="AW127" s="284"/>
      <c r="AX127" s="1091" t="s">
        <v>488</v>
      </c>
      <c r="AY127" s="1092"/>
      <c r="AZ127" s="1092"/>
      <c r="BA127" s="1092"/>
      <c r="BB127" s="1092"/>
      <c r="BC127" s="1092"/>
      <c r="BD127" s="1092"/>
      <c r="BE127" s="1093"/>
      <c r="BF127" s="1094" t="s">
        <v>489</v>
      </c>
      <c r="BG127" s="1092"/>
      <c r="BH127" s="1092"/>
      <c r="BI127" s="1092"/>
      <c r="BJ127" s="1092"/>
      <c r="BK127" s="1092"/>
      <c r="BL127" s="1093"/>
      <c r="BM127" s="1094" t="s">
        <v>490</v>
      </c>
      <c r="BN127" s="1092"/>
      <c r="BO127" s="1092"/>
      <c r="BP127" s="1092"/>
      <c r="BQ127" s="1092"/>
      <c r="BR127" s="1092"/>
      <c r="BS127" s="1093"/>
      <c r="BT127" s="1094" t="s">
        <v>491</v>
      </c>
      <c r="BU127" s="1092"/>
      <c r="BV127" s="1092"/>
      <c r="BW127" s="1092"/>
      <c r="BX127" s="1092"/>
      <c r="BY127" s="1092"/>
      <c r="BZ127" s="1116"/>
      <c r="CA127" s="284"/>
      <c r="CB127" s="284"/>
      <c r="CC127" s="284"/>
      <c r="CD127" s="285"/>
      <c r="CE127" s="285"/>
      <c r="CF127" s="285"/>
      <c r="CG127" s="282"/>
      <c r="CH127" s="282"/>
      <c r="CI127" s="282"/>
      <c r="CJ127" s="283"/>
      <c r="CK127" s="1083"/>
      <c r="CL127" s="1070"/>
      <c r="CM127" s="1070"/>
      <c r="CN127" s="1070"/>
      <c r="CO127" s="1071"/>
      <c r="CP127" s="1008" t="s">
        <v>492</v>
      </c>
      <c r="CQ127" s="1009"/>
      <c r="CR127" s="1009"/>
      <c r="CS127" s="1009"/>
      <c r="CT127" s="1009"/>
      <c r="CU127" s="1009"/>
      <c r="CV127" s="1009"/>
      <c r="CW127" s="1009"/>
      <c r="CX127" s="1009"/>
      <c r="CY127" s="1009"/>
      <c r="CZ127" s="1009"/>
      <c r="DA127" s="1009"/>
      <c r="DB127" s="1009"/>
      <c r="DC127" s="1009"/>
      <c r="DD127" s="1009"/>
      <c r="DE127" s="1009"/>
      <c r="DF127" s="1010"/>
      <c r="DG127" s="978" t="s">
        <v>442</v>
      </c>
      <c r="DH127" s="979"/>
      <c r="DI127" s="979"/>
      <c r="DJ127" s="979"/>
      <c r="DK127" s="979"/>
      <c r="DL127" s="979" t="s">
        <v>442</v>
      </c>
      <c r="DM127" s="979"/>
      <c r="DN127" s="979"/>
      <c r="DO127" s="979"/>
      <c r="DP127" s="979"/>
      <c r="DQ127" s="979" t="s">
        <v>442</v>
      </c>
      <c r="DR127" s="979"/>
      <c r="DS127" s="979"/>
      <c r="DT127" s="979"/>
      <c r="DU127" s="979"/>
      <c r="DV127" s="980" t="s">
        <v>442</v>
      </c>
      <c r="DW127" s="980"/>
      <c r="DX127" s="980"/>
      <c r="DY127" s="980"/>
      <c r="DZ127" s="981"/>
    </row>
    <row r="128" spans="1:130" s="248" customFormat="1" ht="26.25" customHeight="1" thickBot="1" x14ac:dyDescent="0.2">
      <c r="A128" s="1102" t="s">
        <v>493</v>
      </c>
      <c r="B128" s="1103"/>
      <c r="C128" s="1103"/>
      <c r="D128" s="1103"/>
      <c r="E128" s="1103"/>
      <c r="F128" s="1103"/>
      <c r="G128" s="1103"/>
      <c r="H128" s="1103"/>
      <c r="I128" s="1103"/>
      <c r="J128" s="1103"/>
      <c r="K128" s="1103"/>
      <c r="L128" s="1103"/>
      <c r="M128" s="1103"/>
      <c r="N128" s="1103"/>
      <c r="O128" s="1103"/>
      <c r="P128" s="1103"/>
      <c r="Q128" s="1103"/>
      <c r="R128" s="1103"/>
      <c r="S128" s="1103"/>
      <c r="T128" s="1103"/>
      <c r="U128" s="1103"/>
      <c r="V128" s="1103"/>
      <c r="W128" s="1104" t="s">
        <v>494</v>
      </c>
      <c r="X128" s="1104"/>
      <c r="Y128" s="1104"/>
      <c r="Z128" s="1105"/>
      <c r="AA128" s="1106">
        <v>663407</v>
      </c>
      <c r="AB128" s="1107"/>
      <c r="AC128" s="1107"/>
      <c r="AD128" s="1107"/>
      <c r="AE128" s="1108"/>
      <c r="AF128" s="1109">
        <v>654414</v>
      </c>
      <c r="AG128" s="1107"/>
      <c r="AH128" s="1107"/>
      <c r="AI128" s="1107"/>
      <c r="AJ128" s="1108"/>
      <c r="AK128" s="1109">
        <v>379037</v>
      </c>
      <c r="AL128" s="1107"/>
      <c r="AM128" s="1107"/>
      <c r="AN128" s="1107"/>
      <c r="AO128" s="1108"/>
      <c r="AP128" s="1110"/>
      <c r="AQ128" s="1111"/>
      <c r="AR128" s="1111"/>
      <c r="AS128" s="1111"/>
      <c r="AT128" s="1112"/>
      <c r="AU128" s="284"/>
      <c r="AV128" s="284"/>
      <c r="AW128" s="284"/>
      <c r="AX128" s="947" t="s">
        <v>495</v>
      </c>
      <c r="AY128" s="948"/>
      <c r="AZ128" s="948"/>
      <c r="BA128" s="948"/>
      <c r="BB128" s="948"/>
      <c r="BC128" s="948"/>
      <c r="BD128" s="948"/>
      <c r="BE128" s="949"/>
      <c r="BF128" s="1113" t="s">
        <v>128</v>
      </c>
      <c r="BG128" s="1114"/>
      <c r="BH128" s="1114"/>
      <c r="BI128" s="1114"/>
      <c r="BJ128" s="1114"/>
      <c r="BK128" s="1114"/>
      <c r="BL128" s="1115"/>
      <c r="BM128" s="1113">
        <v>12.89</v>
      </c>
      <c r="BN128" s="1114"/>
      <c r="BO128" s="1114"/>
      <c r="BP128" s="1114"/>
      <c r="BQ128" s="1114"/>
      <c r="BR128" s="1114"/>
      <c r="BS128" s="1115"/>
      <c r="BT128" s="1113">
        <v>20</v>
      </c>
      <c r="BU128" s="1114"/>
      <c r="BV128" s="1114"/>
      <c r="BW128" s="1114"/>
      <c r="BX128" s="1114"/>
      <c r="BY128" s="1114"/>
      <c r="BZ128" s="1138"/>
      <c r="CA128" s="285"/>
      <c r="CB128" s="285"/>
      <c r="CC128" s="285"/>
      <c r="CD128" s="285"/>
      <c r="CE128" s="285"/>
      <c r="CF128" s="285"/>
      <c r="CG128" s="282"/>
      <c r="CH128" s="282"/>
      <c r="CI128" s="282"/>
      <c r="CJ128" s="283"/>
      <c r="CK128" s="1084"/>
      <c r="CL128" s="1085"/>
      <c r="CM128" s="1085"/>
      <c r="CN128" s="1085"/>
      <c r="CO128" s="1086"/>
      <c r="CP128" s="1095" t="s">
        <v>496</v>
      </c>
      <c r="CQ128" s="1096"/>
      <c r="CR128" s="1096"/>
      <c r="CS128" s="1096"/>
      <c r="CT128" s="1096"/>
      <c r="CU128" s="1096"/>
      <c r="CV128" s="1096"/>
      <c r="CW128" s="1096"/>
      <c r="CX128" s="1096"/>
      <c r="CY128" s="1096"/>
      <c r="CZ128" s="1096"/>
      <c r="DA128" s="1096"/>
      <c r="DB128" s="1096"/>
      <c r="DC128" s="1096"/>
      <c r="DD128" s="1096"/>
      <c r="DE128" s="1096"/>
      <c r="DF128" s="1097"/>
      <c r="DG128" s="1098" t="s">
        <v>128</v>
      </c>
      <c r="DH128" s="1099"/>
      <c r="DI128" s="1099"/>
      <c r="DJ128" s="1099"/>
      <c r="DK128" s="1099"/>
      <c r="DL128" s="1099" t="s">
        <v>497</v>
      </c>
      <c r="DM128" s="1099"/>
      <c r="DN128" s="1099"/>
      <c r="DO128" s="1099"/>
      <c r="DP128" s="1099"/>
      <c r="DQ128" s="1099" t="s">
        <v>498</v>
      </c>
      <c r="DR128" s="1099"/>
      <c r="DS128" s="1099"/>
      <c r="DT128" s="1099"/>
      <c r="DU128" s="1099"/>
      <c r="DV128" s="1100" t="s">
        <v>499</v>
      </c>
      <c r="DW128" s="1100"/>
      <c r="DX128" s="1100"/>
      <c r="DY128" s="1100"/>
      <c r="DZ128" s="1101"/>
    </row>
    <row r="129" spans="1:131" s="248" customFormat="1" ht="26.25" customHeight="1" x14ac:dyDescent="0.15">
      <c r="A129" s="989" t="s">
        <v>107</v>
      </c>
      <c r="B129" s="990"/>
      <c r="C129" s="990"/>
      <c r="D129" s="990"/>
      <c r="E129" s="990"/>
      <c r="F129" s="990"/>
      <c r="G129" s="990"/>
      <c r="H129" s="990"/>
      <c r="I129" s="990"/>
      <c r="J129" s="990"/>
      <c r="K129" s="990"/>
      <c r="L129" s="990"/>
      <c r="M129" s="990"/>
      <c r="N129" s="990"/>
      <c r="O129" s="990"/>
      <c r="P129" s="990"/>
      <c r="Q129" s="990"/>
      <c r="R129" s="990"/>
      <c r="S129" s="990"/>
      <c r="T129" s="990"/>
      <c r="U129" s="990"/>
      <c r="V129" s="990"/>
      <c r="W129" s="1132" t="s">
        <v>500</v>
      </c>
      <c r="X129" s="1133"/>
      <c r="Y129" s="1133"/>
      <c r="Z129" s="1134"/>
      <c r="AA129" s="1017">
        <v>13233298</v>
      </c>
      <c r="AB129" s="1018"/>
      <c r="AC129" s="1018"/>
      <c r="AD129" s="1018"/>
      <c r="AE129" s="1019"/>
      <c r="AF129" s="1020">
        <v>13321173</v>
      </c>
      <c r="AG129" s="1018"/>
      <c r="AH129" s="1018"/>
      <c r="AI129" s="1018"/>
      <c r="AJ129" s="1019"/>
      <c r="AK129" s="1020">
        <v>13615320</v>
      </c>
      <c r="AL129" s="1018"/>
      <c r="AM129" s="1018"/>
      <c r="AN129" s="1018"/>
      <c r="AO129" s="1019"/>
      <c r="AP129" s="1135"/>
      <c r="AQ129" s="1136"/>
      <c r="AR129" s="1136"/>
      <c r="AS129" s="1136"/>
      <c r="AT129" s="1137"/>
      <c r="AU129" s="286"/>
      <c r="AV129" s="286"/>
      <c r="AW129" s="286"/>
      <c r="AX129" s="1126" t="s">
        <v>501</v>
      </c>
      <c r="AY129" s="1009"/>
      <c r="AZ129" s="1009"/>
      <c r="BA129" s="1009"/>
      <c r="BB129" s="1009"/>
      <c r="BC129" s="1009"/>
      <c r="BD129" s="1009"/>
      <c r="BE129" s="1010"/>
      <c r="BF129" s="1127" t="s">
        <v>502</v>
      </c>
      <c r="BG129" s="1128"/>
      <c r="BH129" s="1128"/>
      <c r="BI129" s="1128"/>
      <c r="BJ129" s="1128"/>
      <c r="BK129" s="1128"/>
      <c r="BL129" s="1129"/>
      <c r="BM129" s="1127">
        <v>17.89</v>
      </c>
      <c r="BN129" s="1128"/>
      <c r="BO129" s="1128"/>
      <c r="BP129" s="1128"/>
      <c r="BQ129" s="1128"/>
      <c r="BR129" s="1128"/>
      <c r="BS129" s="1129"/>
      <c r="BT129" s="1127">
        <v>30</v>
      </c>
      <c r="BU129" s="1130"/>
      <c r="BV129" s="1130"/>
      <c r="BW129" s="1130"/>
      <c r="BX129" s="1130"/>
      <c r="BY129" s="1130"/>
      <c r="BZ129" s="1131"/>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89" t="s">
        <v>503</v>
      </c>
      <c r="B130" s="990"/>
      <c r="C130" s="990"/>
      <c r="D130" s="990"/>
      <c r="E130" s="990"/>
      <c r="F130" s="990"/>
      <c r="G130" s="990"/>
      <c r="H130" s="990"/>
      <c r="I130" s="990"/>
      <c r="J130" s="990"/>
      <c r="K130" s="990"/>
      <c r="L130" s="990"/>
      <c r="M130" s="990"/>
      <c r="N130" s="990"/>
      <c r="O130" s="990"/>
      <c r="P130" s="990"/>
      <c r="Q130" s="990"/>
      <c r="R130" s="990"/>
      <c r="S130" s="990"/>
      <c r="T130" s="990"/>
      <c r="U130" s="990"/>
      <c r="V130" s="990"/>
      <c r="W130" s="1132" t="s">
        <v>504</v>
      </c>
      <c r="X130" s="1133"/>
      <c r="Y130" s="1133"/>
      <c r="Z130" s="1134"/>
      <c r="AA130" s="1017">
        <v>1588335</v>
      </c>
      <c r="AB130" s="1018"/>
      <c r="AC130" s="1018"/>
      <c r="AD130" s="1018"/>
      <c r="AE130" s="1019"/>
      <c r="AF130" s="1020">
        <v>1560722</v>
      </c>
      <c r="AG130" s="1018"/>
      <c r="AH130" s="1018"/>
      <c r="AI130" s="1018"/>
      <c r="AJ130" s="1019"/>
      <c r="AK130" s="1020">
        <v>1567378</v>
      </c>
      <c r="AL130" s="1018"/>
      <c r="AM130" s="1018"/>
      <c r="AN130" s="1018"/>
      <c r="AO130" s="1019"/>
      <c r="AP130" s="1135"/>
      <c r="AQ130" s="1136"/>
      <c r="AR130" s="1136"/>
      <c r="AS130" s="1136"/>
      <c r="AT130" s="1137"/>
      <c r="AU130" s="286"/>
      <c r="AV130" s="286"/>
      <c r="AW130" s="286"/>
      <c r="AX130" s="1126" t="s">
        <v>505</v>
      </c>
      <c r="AY130" s="1009"/>
      <c r="AZ130" s="1009"/>
      <c r="BA130" s="1009"/>
      <c r="BB130" s="1009"/>
      <c r="BC130" s="1009"/>
      <c r="BD130" s="1009"/>
      <c r="BE130" s="1010"/>
      <c r="BF130" s="1163">
        <v>10.1</v>
      </c>
      <c r="BG130" s="1164"/>
      <c r="BH130" s="1164"/>
      <c r="BI130" s="1164"/>
      <c r="BJ130" s="1164"/>
      <c r="BK130" s="1164"/>
      <c r="BL130" s="1165"/>
      <c r="BM130" s="1163">
        <v>25</v>
      </c>
      <c r="BN130" s="1164"/>
      <c r="BO130" s="1164"/>
      <c r="BP130" s="1164"/>
      <c r="BQ130" s="1164"/>
      <c r="BR130" s="1164"/>
      <c r="BS130" s="1165"/>
      <c r="BT130" s="1163">
        <v>35</v>
      </c>
      <c r="BU130" s="1166"/>
      <c r="BV130" s="1166"/>
      <c r="BW130" s="1166"/>
      <c r="BX130" s="1166"/>
      <c r="BY130" s="1166"/>
      <c r="BZ130" s="1167"/>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68"/>
      <c r="B131" s="1169"/>
      <c r="C131" s="1169"/>
      <c r="D131" s="1169"/>
      <c r="E131" s="1169"/>
      <c r="F131" s="1169"/>
      <c r="G131" s="1169"/>
      <c r="H131" s="1169"/>
      <c r="I131" s="1169"/>
      <c r="J131" s="1169"/>
      <c r="K131" s="1169"/>
      <c r="L131" s="1169"/>
      <c r="M131" s="1169"/>
      <c r="N131" s="1169"/>
      <c r="O131" s="1169"/>
      <c r="P131" s="1169"/>
      <c r="Q131" s="1169"/>
      <c r="R131" s="1169"/>
      <c r="S131" s="1169"/>
      <c r="T131" s="1169"/>
      <c r="U131" s="1169"/>
      <c r="V131" s="1169"/>
      <c r="W131" s="1170" t="s">
        <v>506</v>
      </c>
      <c r="X131" s="1171"/>
      <c r="Y131" s="1171"/>
      <c r="Z131" s="1172"/>
      <c r="AA131" s="1064">
        <v>11644963</v>
      </c>
      <c r="AB131" s="1043"/>
      <c r="AC131" s="1043"/>
      <c r="AD131" s="1043"/>
      <c r="AE131" s="1044"/>
      <c r="AF131" s="1042">
        <v>11760451</v>
      </c>
      <c r="AG131" s="1043"/>
      <c r="AH131" s="1043"/>
      <c r="AI131" s="1043"/>
      <c r="AJ131" s="1044"/>
      <c r="AK131" s="1042">
        <v>12047942</v>
      </c>
      <c r="AL131" s="1043"/>
      <c r="AM131" s="1043"/>
      <c r="AN131" s="1043"/>
      <c r="AO131" s="1044"/>
      <c r="AP131" s="1173"/>
      <c r="AQ131" s="1174"/>
      <c r="AR131" s="1174"/>
      <c r="AS131" s="1174"/>
      <c r="AT131" s="1175"/>
      <c r="AU131" s="286"/>
      <c r="AV131" s="286"/>
      <c r="AW131" s="286"/>
      <c r="AX131" s="1145" t="s">
        <v>507</v>
      </c>
      <c r="AY131" s="1096"/>
      <c r="AZ131" s="1096"/>
      <c r="BA131" s="1096"/>
      <c r="BB131" s="1096"/>
      <c r="BC131" s="1096"/>
      <c r="BD131" s="1096"/>
      <c r="BE131" s="1097"/>
      <c r="BF131" s="1146">
        <v>85.2</v>
      </c>
      <c r="BG131" s="1147"/>
      <c r="BH131" s="1147"/>
      <c r="BI131" s="1147"/>
      <c r="BJ131" s="1147"/>
      <c r="BK131" s="1147"/>
      <c r="BL131" s="1148"/>
      <c r="BM131" s="1146">
        <v>350</v>
      </c>
      <c r="BN131" s="1147"/>
      <c r="BO131" s="1147"/>
      <c r="BP131" s="1147"/>
      <c r="BQ131" s="1147"/>
      <c r="BR131" s="1147"/>
      <c r="BS131" s="1148"/>
      <c r="BT131" s="1149"/>
      <c r="BU131" s="1150"/>
      <c r="BV131" s="1150"/>
      <c r="BW131" s="1150"/>
      <c r="BX131" s="1150"/>
      <c r="BY131" s="1150"/>
      <c r="BZ131" s="115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2" t="s">
        <v>508</v>
      </c>
      <c r="B132" s="1153"/>
      <c r="C132" s="1153"/>
      <c r="D132" s="1153"/>
      <c r="E132" s="1153"/>
      <c r="F132" s="1153"/>
      <c r="G132" s="1153"/>
      <c r="H132" s="1153"/>
      <c r="I132" s="1153"/>
      <c r="J132" s="1153"/>
      <c r="K132" s="1153"/>
      <c r="L132" s="1153"/>
      <c r="M132" s="1153"/>
      <c r="N132" s="1153"/>
      <c r="O132" s="1153"/>
      <c r="P132" s="1153"/>
      <c r="Q132" s="1153"/>
      <c r="R132" s="1153"/>
      <c r="S132" s="1153"/>
      <c r="T132" s="1153"/>
      <c r="U132" s="1153"/>
      <c r="V132" s="1156" t="s">
        <v>509</v>
      </c>
      <c r="W132" s="1156"/>
      <c r="X132" s="1156"/>
      <c r="Y132" s="1156"/>
      <c r="Z132" s="1157"/>
      <c r="AA132" s="1158">
        <v>10.565005660000001</v>
      </c>
      <c r="AB132" s="1159"/>
      <c r="AC132" s="1159"/>
      <c r="AD132" s="1159"/>
      <c r="AE132" s="1160"/>
      <c r="AF132" s="1161">
        <v>10.25771035</v>
      </c>
      <c r="AG132" s="1159"/>
      <c r="AH132" s="1159"/>
      <c r="AI132" s="1159"/>
      <c r="AJ132" s="1160"/>
      <c r="AK132" s="1161">
        <v>9.6381108080000004</v>
      </c>
      <c r="AL132" s="1159"/>
      <c r="AM132" s="1159"/>
      <c r="AN132" s="1159"/>
      <c r="AO132" s="1160"/>
      <c r="AP132" s="1058"/>
      <c r="AQ132" s="1059"/>
      <c r="AR132" s="1059"/>
      <c r="AS132" s="1059"/>
      <c r="AT132" s="116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4"/>
      <c r="B133" s="1155"/>
      <c r="C133" s="1155"/>
      <c r="D133" s="1155"/>
      <c r="E133" s="1155"/>
      <c r="F133" s="1155"/>
      <c r="G133" s="1155"/>
      <c r="H133" s="1155"/>
      <c r="I133" s="1155"/>
      <c r="J133" s="1155"/>
      <c r="K133" s="1155"/>
      <c r="L133" s="1155"/>
      <c r="M133" s="1155"/>
      <c r="N133" s="1155"/>
      <c r="O133" s="1155"/>
      <c r="P133" s="1155"/>
      <c r="Q133" s="1155"/>
      <c r="R133" s="1155"/>
      <c r="S133" s="1155"/>
      <c r="T133" s="1155"/>
      <c r="U133" s="1155"/>
      <c r="V133" s="1139" t="s">
        <v>510</v>
      </c>
      <c r="W133" s="1139"/>
      <c r="X133" s="1139"/>
      <c r="Y133" s="1139"/>
      <c r="Z133" s="1140"/>
      <c r="AA133" s="1141">
        <v>11.2</v>
      </c>
      <c r="AB133" s="1142"/>
      <c r="AC133" s="1142"/>
      <c r="AD133" s="1142"/>
      <c r="AE133" s="1143"/>
      <c r="AF133" s="1141">
        <v>10.5</v>
      </c>
      <c r="AG133" s="1142"/>
      <c r="AH133" s="1142"/>
      <c r="AI133" s="1142"/>
      <c r="AJ133" s="1143"/>
      <c r="AK133" s="1141">
        <v>10.1</v>
      </c>
      <c r="AL133" s="1142"/>
      <c r="AM133" s="1142"/>
      <c r="AN133" s="1142"/>
      <c r="AO133" s="1143"/>
      <c r="AP133" s="1088"/>
      <c r="AQ133" s="1089"/>
      <c r="AR133" s="1089"/>
      <c r="AS133" s="1089"/>
      <c r="AT133" s="1144"/>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ShQL+jhdMxcujXYHe7Q9Sd5oqMkU67dIw+53m/0BnK0ta3leMLOWL0hw9AkN+e8zpEg+rYRx3jBQ1B+L4NAEXg==" saltValue="RRSOTzE23Cg6om4a5FPs4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Normal="100"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511</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YFt2WTY2cwJAFmNCmSfZY6aL56mTsFPR/uYSsqwFNQC7WRDmlmTaViOGB0ay55e4qW/AqeYEAeVnsqa18k/DrQ==" saltValue="ferNumD5n8Hw/Gye34nAr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JIjFckI7C9k8RIBTIUFgWhL7sAZnPEaKm3i+lUOHjL5QIw6ysuMAB7pB/n2pEPSjJhk0tDyf/8A6PvirxpLkg==" saltValue="znHWUqSPUs7PmEn1lardb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513</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6" t="s">
        <v>514</v>
      </c>
      <c r="AP7" s="305"/>
      <c r="AQ7" s="306" t="s">
        <v>515</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7"/>
      <c r="AP8" s="311" t="s">
        <v>516</v>
      </c>
      <c r="AQ8" s="312" t="s">
        <v>517</v>
      </c>
      <c r="AR8" s="313" t="s">
        <v>518</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8" t="s">
        <v>519</v>
      </c>
      <c r="AL9" s="1179"/>
      <c r="AM9" s="1179"/>
      <c r="AN9" s="1180"/>
      <c r="AO9" s="314">
        <v>3768693</v>
      </c>
      <c r="AP9" s="314">
        <v>61631</v>
      </c>
      <c r="AQ9" s="315">
        <v>63314</v>
      </c>
      <c r="AR9" s="316">
        <v>-2.7</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8" t="s">
        <v>520</v>
      </c>
      <c r="AL10" s="1179"/>
      <c r="AM10" s="1179"/>
      <c r="AN10" s="1180"/>
      <c r="AO10" s="317">
        <v>758098</v>
      </c>
      <c r="AP10" s="317">
        <v>12398</v>
      </c>
      <c r="AQ10" s="318">
        <v>6537</v>
      </c>
      <c r="AR10" s="319">
        <v>89.7</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8" t="s">
        <v>521</v>
      </c>
      <c r="AL11" s="1179"/>
      <c r="AM11" s="1179"/>
      <c r="AN11" s="1180"/>
      <c r="AO11" s="317">
        <v>68841</v>
      </c>
      <c r="AP11" s="317">
        <v>1126</v>
      </c>
      <c r="AQ11" s="318">
        <v>1199</v>
      </c>
      <c r="AR11" s="319">
        <v>-6.1</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8" t="s">
        <v>522</v>
      </c>
      <c r="AL12" s="1179"/>
      <c r="AM12" s="1179"/>
      <c r="AN12" s="1180"/>
      <c r="AO12" s="317" t="s">
        <v>523</v>
      </c>
      <c r="AP12" s="317" t="s">
        <v>523</v>
      </c>
      <c r="AQ12" s="318">
        <v>6</v>
      </c>
      <c r="AR12" s="319" t="s">
        <v>523</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8" t="s">
        <v>524</v>
      </c>
      <c r="AL13" s="1179"/>
      <c r="AM13" s="1179"/>
      <c r="AN13" s="1180"/>
      <c r="AO13" s="317">
        <v>242388</v>
      </c>
      <c r="AP13" s="317">
        <v>3964</v>
      </c>
      <c r="AQ13" s="318">
        <v>2551</v>
      </c>
      <c r="AR13" s="319">
        <v>55.4</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8" t="s">
        <v>525</v>
      </c>
      <c r="AL14" s="1179"/>
      <c r="AM14" s="1179"/>
      <c r="AN14" s="1180"/>
      <c r="AO14" s="317">
        <v>40447</v>
      </c>
      <c r="AP14" s="317">
        <v>661</v>
      </c>
      <c r="AQ14" s="318">
        <v>1371</v>
      </c>
      <c r="AR14" s="319">
        <v>-51.8</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4" t="s">
        <v>526</v>
      </c>
      <c r="AL15" s="1185"/>
      <c r="AM15" s="1185"/>
      <c r="AN15" s="1186"/>
      <c r="AO15" s="317">
        <v>-75385</v>
      </c>
      <c r="AP15" s="317">
        <v>-1233</v>
      </c>
      <c r="AQ15" s="318">
        <v>-3830</v>
      </c>
      <c r="AR15" s="319">
        <v>-67.8</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4" t="s">
        <v>189</v>
      </c>
      <c r="AL16" s="1185"/>
      <c r="AM16" s="1185"/>
      <c r="AN16" s="1186"/>
      <c r="AO16" s="317">
        <v>4803082</v>
      </c>
      <c r="AP16" s="317">
        <v>78547</v>
      </c>
      <c r="AQ16" s="318">
        <v>71148</v>
      </c>
      <c r="AR16" s="319">
        <v>10.4</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527</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528</v>
      </c>
      <c r="AP20" s="326" t="s">
        <v>529</v>
      </c>
      <c r="AQ20" s="327" t="s">
        <v>530</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7" t="s">
        <v>531</v>
      </c>
      <c r="AL21" s="1188"/>
      <c r="AM21" s="1188"/>
      <c r="AN21" s="1189"/>
      <c r="AO21" s="330">
        <v>6.1</v>
      </c>
      <c r="AP21" s="331">
        <v>6.38</v>
      </c>
      <c r="AQ21" s="332">
        <v>-0.28000000000000003</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7" t="s">
        <v>532</v>
      </c>
      <c r="AL22" s="1188"/>
      <c r="AM22" s="1188"/>
      <c r="AN22" s="1189"/>
      <c r="AO22" s="335">
        <v>97.1</v>
      </c>
      <c r="AP22" s="336">
        <v>98.2</v>
      </c>
      <c r="AQ22" s="337">
        <v>-1.1000000000000001</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535</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6" t="s">
        <v>514</v>
      </c>
      <c r="AP30" s="305"/>
      <c r="AQ30" s="306" t="s">
        <v>515</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7"/>
      <c r="AP31" s="311" t="s">
        <v>516</v>
      </c>
      <c r="AQ31" s="312" t="s">
        <v>517</v>
      </c>
      <c r="AR31" s="313" t="s">
        <v>518</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1" t="s">
        <v>536</v>
      </c>
      <c r="AL32" s="1182"/>
      <c r="AM32" s="1182"/>
      <c r="AN32" s="1183"/>
      <c r="AO32" s="345">
        <v>2528806</v>
      </c>
      <c r="AP32" s="345">
        <v>41355</v>
      </c>
      <c r="AQ32" s="346">
        <v>34974</v>
      </c>
      <c r="AR32" s="347">
        <v>18.2</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1" t="s">
        <v>537</v>
      </c>
      <c r="AL33" s="1182"/>
      <c r="AM33" s="1182"/>
      <c r="AN33" s="1183"/>
      <c r="AO33" s="345" t="s">
        <v>523</v>
      </c>
      <c r="AP33" s="345" t="s">
        <v>523</v>
      </c>
      <c r="AQ33" s="346" t="s">
        <v>523</v>
      </c>
      <c r="AR33" s="347" t="s">
        <v>523</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1" t="s">
        <v>538</v>
      </c>
      <c r="AL34" s="1182"/>
      <c r="AM34" s="1182"/>
      <c r="AN34" s="1183"/>
      <c r="AO34" s="345" t="s">
        <v>523</v>
      </c>
      <c r="AP34" s="345" t="s">
        <v>523</v>
      </c>
      <c r="AQ34" s="346">
        <v>13</v>
      </c>
      <c r="AR34" s="347" t="s">
        <v>523</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1" t="s">
        <v>539</v>
      </c>
      <c r="AL35" s="1182"/>
      <c r="AM35" s="1182"/>
      <c r="AN35" s="1183"/>
      <c r="AO35" s="345">
        <v>251520</v>
      </c>
      <c r="AP35" s="345">
        <v>4113</v>
      </c>
      <c r="AQ35" s="346">
        <v>9202</v>
      </c>
      <c r="AR35" s="347">
        <v>-55.3</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1" t="s">
        <v>540</v>
      </c>
      <c r="AL36" s="1182"/>
      <c r="AM36" s="1182"/>
      <c r="AN36" s="1183"/>
      <c r="AO36" s="345">
        <v>248790</v>
      </c>
      <c r="AP36" s="345">
        <v>4069</v>
      </c>
      <c r="AQ36" s="346">
        <v>1932</v>
      </c>
      <c r="AR36" s="347">
        <v>110.6</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1" t="s">
        <v>541</v>
      </c>
      <c r="AL37" s="1182"/>
      <c r="AM37" s="1182"/>
      <c r="AN37" s="1183"/>
      <c r="AO37" s="345">
        <v>78008</v>
      </c>
      <c r="AP37" s="345">
        <v>1276</v>
      </c>
      <c r="AQ37" s="346">
        <v>1045</v>
      </c>
      <c r="AR37" s="347">
        <v>22.1</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90" t="s">
        <v>542</v>
      </c>
      <c r="AL38" s="1191"/>
      <c r="AM38" s="1191"/>
      <c r="AN38" s="1192"/>
      <c r="AO38" s="348">
        <v>485</v>
      </c>
      <c r="AP38" s="348">
        <v>8</v>
      </c>
      <c r="AQ38" s="349">
        <v>1</v>
      </c>
      <c r="AR38" s="337">
        <v>700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90" t="s">
        <v>543</v>
      </c>
      <c r="AL39" s="1191"/>
      <c r="AM39" s="1191"/>
      <c r="AN39" s="1192"/>
      <c r="AO39" s="345">
        <v>-379037</v>
      </c>
      <c r="AP39" s="345">
        <v>-6199</v>
      </c>
      <c r="AQ39" s="346">
        <v>-6121</v>
      </c>
      <c r="AR39" s="347">
        <v>1.3</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1" t="s">
        <v>544</v>
      </c>
      <c r="AL40" s="1182"/>
      <c r="AM40" s="1182"/>
      <c r="AN40" s="1183"/>
      <c r="AO40" s="345">
        <v>-1567378</v>
      </c>
      <c r="AP40" s="345">
        <v>-25632</v>
      </c>
      <c r="AQ40" s="346">
        <v>-29274</v>
      </c>
      <c r="AR40" s="347">
        <v>-12.4</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3" t="s">
        <v>302</v>
      </c>
      <c r="AL41" s="1194"/>
      <c r="AM41" s="1194"/>
      <c r="AN41" s="1195"/>
      <c r="AO41" s="345">
        <v>1161194</v>
      </c>
      <c r="AP41" s="345">
        <v>18990</v>
      </c>
      <c r="AQ41" s="346">
        <v>11772</v>
      </c>
      <c r="AR41" s="347">
        <v>61.3</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545</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547</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6" t="s">
        <v>514</v>
      </c>
      <c r="AN49" s="1198" t="s">
        <v>548</v>
      </c>
      <c r="AO49" s="1199"/>
      <c r="AP49" s="1199"/>
      <c r="AQ49" s="1199"/>
      <c r="AR49" s="1200"/>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7"/>
      <c r="AN50" s="361" t="s">
        <v>549</v>
      </c>
      <c r="AO50" s="362" t="s">
        <v>550</v>
      </c>
      <c r="AP50" s="363" t="s">
        <v>551</v>
      </c>
      <c r="AQ50" s="364" t="s">
        <v>552</v>
      </c>
      <c r="AR50" s="365" t="s">
        <v>553</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554</v>
      </c>
      <c r="AL51" s="358"/>
      <c r="AM51" s="366">
        <v>1003177</v>
      </c>
      <c r="AN51" s="367">
        <v>15845</v>
      </c>
      <c r="AO51" s="368">
        <v>8</v>
      </c>
      <c r="AP51" s="369">
        <v>44504</v>
      </c>
      <c r="AQ51" s="370">
        <v>-5.9</v>
      </c>
      <c r="AR51" s="371">
        <v>13.9</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555</v>
      </c>
      <c r="AM52" s="374">
        <v>728280</v>
      </c>
      <c r="AN52" s="375">
        <v>11503</v>
      </c>
      <c r="AO52" s="376">
        <v>36.9</v>
      </c>
      <c r="AP52" s="377">
        <v>25876</v>
      </c>
      <c r="AQ52" s="378">
        <v>7.4</v>
      </c>
      <c r="AR52" s="379">
        <v>29.5</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556</v>
      </c>
      <c r="AL53" s="358"/>
      <c r="AM53" s="366">
        <v>2180569</v>
      </c>
      <c r="AN53" s="367">
        <v>34725</v>
      </c>
      <c r="AO53" s="368">
        <v>119.2</v>
      </c>
      <c r="AP53" s="369">
        <v>47820</v>
      </c>
      <c r="AQ53" s="370">
        <v>7.5</v>
      </c>
      <c r="AR53" s="371">
        <v>111.7</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555</v>
      </c>
      <c r="AM54" s="374">
        <v>1033900</v>
      </c>
      <c r="AN54" s="375">
        <v>16464</v>
      </c>
      <c r="AO54" s="376">
        <v>43.1</v>
      </c>
      <c r="AP54" s="377">
        <v>25855</v>
      </c>
      <c r="AQ54" s="378">
        <v>-0.1</v>
      </c>
      <c r="AR54" s="379">
        <v>43.2</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557</v>
      </c>
      <c r="AL55" s="358"/>
      <c r="AM55" s="366">
        <v>3717559</v>
      </c>
      <c r="AN55" s="367">
        <v>59749</v>
      </c>
      <c r="AO55" s="368">
        <v>72.099999999999994</v>
      </c>
      <c r="AP55" s="369">
        <v>41934</v>
      </c>
      <c r="AQ55" s="370">
        <v>-12.3</v>
      </c>
      <c r="AR55" s="371">
        <v>84.4</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555</v>
      </c>
      <c r="AM56" s="374">
        <v>2485372</v>
      </c>
      <c r="AN56" s="375">
        <v>39945</v>
      </c>
      <c r="AO56" s="376">
        <v>142.6</v>
      </c>
      <c r="AP56" s="377">
        <v>23352</v>
      </c>
      <c r="AQ56" s="378">
        <v>-9.6999999999999993</v>
      </c>
      <c r="AR56" s="379">
        <v>152.30000000000001</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558</v>
      </c>
      <c r="AL57" s="358"/>
      <c r="AM57" s="366">
        <v>1253992</v>
      </c>
      <c r="AN57" s="367">
        <v>20352</v>
      </c>
      <c r="AO57" s="368">
        <v>-65.900000000000006</v>
      </c>
      <c r="AP57" s="369">
        <v>45588</v>
      </c>
      <c r="AQ57" s="370">
        <v>8.6999999999999993</v>
      </c>
      <c r="AR57" s="371">
        <v>-74.599999999999994</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555</v>
      </c>
      <c r="AM58" s="374">
        <v>606044</v>
      </c>
      <c r="AN58" s="375">
        <v>9836</v>
      </c>
      <c r="AO58" s="376">
        <v>-75.400000000000006</v>
      </c>
      <c r="AP58" s="377">
        <v>24150</v>
      </c>
      <c r="AQ58" s="378">
        <v>3.4</v>
      </c>
      <c r="AR58" s="379">
        <v>-78.8</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559</v>
      </c>
      <c r="AL59" s="358"/>
      <c r="AM59" s="366">
        <v>714790</v>
      </c>
      <c r="AN59" s="367">
        <v>11689</v>
      </c>
      <c r="AO59" s="368">
        <v>-42.6</v>
      </c>
      <c r="AP59" s="369">
        <v>45483</v>
      </c>
      <c r="AQ59" s="370">
        <v>-0.2</v>
      </c>
      <c r="AR59" s="371">
        <v>-42.4</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555</v>
      </c>
      <c r="AM60" s="374">
        <v>372351</v>
      </c>
      <c r="AN60" s="375">
        <v>6089</v>
      </c>
      <c r="AO60" s="376">
        <v>-38.1</v>
      </c>
      <c r="AP60" s="377">
        <v>24241</v>
      </c>
      <c r="AQ60" s="378">
        <v>0.4</v>
      </c>
      <c r="AR60" s="379">
        <v>-38.5</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560</v>
      </c>
      <c r="AL61" s="380"/>
      <c r="AM61" s="381">
        <v>1774017</v>
      </c>
      <c r="AN61" s="382">
        <v>28472</v>
      </c>
      <c r="AO61" s="383">
        <v>18.2</v>
      </c>
      <c r="AP61" s="384">
        <v>45066</v>
      </c>
      <c r="AQ61" s="385">
        <v>-0.4</v>
      </c>
      <c r="AR61" s="371">
        <v>18.600000000000001</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555</v>
      </c>
      <c r="AM62" s="374">
        <v>1045189</v>
      </c>
      <c r="AN62" s="375">
        <v>16767</v>
      </c>
      <c r="AO62" s="376">
        <v>21.8</v>
      </c>
      <c r="AP62" s="377">
        <v>24695</v>
      </c>
      <c r="AQ62" s="378">
        <v>0.3</v>
      </c>
      <c r="AR62" s="379">
        <v>21.5</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qmoUQE1tEgmaxVGJmXtLN+NYqvt0NFrhAseeS3i24iOU4YrHgciU8At310AeHEsc2QsxZsB4GAHgA9ViK71otA==" saltValue="8moGHDpBLRJF1fUv/iPcc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562</v>
      </c>
    </row>
    <row r="120" spans="125:125" ht="13.5" hidden="1" customHeight="1" x14ac:dyDescent="0.15"/>
    <row r="121" spans="125:125" ht="13.5" hidden="1" customHeight="1" x14ac:dyDescent="0.15">
      <c r="DU121" s="292"/>
    </row>
  </sheetData>
  <sheetProtection algorithmName="SHA-512" hashValue="BYDD0sTsaVCE2ynXJmk8vrXrMlsUO90VwOPwVUobHpqchXXMsql5j9W5QBi6fifClc06slXbPWElSh6ZpivBlQ==" saltValue="w0oghTqKAZfmZ4QmDs6uO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563</v>
      </c>
    </row>
  </sheetData>
  <sheetProtection algorithmName="SHA-512" hashValue="8cKkuqYssfo8TFL0Zk6VfDQ2r2+utTw4sNApHweQTupxe/T4UGubpevGPvqIehNmX33LngbpDmievXPYDYj4fg==" saltValue="Z2xCyjOfB0gVkbv1Pxa7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201" t="s">
        <v>3</v>
      </c>
      <c r="D47" s="1201"/>
      <c r="E47" s="1202"/>
      <c r="F47" s="11">
        <v>4.2699999999999996</v>
      </c>
      <c r="G47" s="12">
        <v>4.3099999999999996</v>
      </c>
      <c r="H47" s="12">
        <v>4.74</v>
      </c>
      <c r="I47" s="12">
        <v>6.03</v>
      </c>
      <c r="J47" s="13">
        <v>7.2</v>
      </c>
    </row>
    <row r="48" spans="2:10" ht="57.75" customHeight="1" x14ac:dyDescent="0.15">
      <c r="B48" s="14"/>
      <c r="C48" s="1203" t="s">
        <v>4</v>
      </c>
      <c r="D48" s="1203"/>
      <c r="E48" s="1204"/>
      <c r="F48" s="15">
        <v>0.03</v>
      </c>
      <c r="G48" s="16">
        <v>0.08</v>
      </c>
      <c r="H48" s="16">
        <v>0.05</v>
      </c>
      <c r="I48" s="16">
        <v>1.55</v>
      </c>
      <c r="J48" s="17">
        <v>2.82</v>
      </c>
    </row>
    <row r="49" spans="2:10" ht="57.75" customHeight="1" thickBot="1" x14ac:dyDescent="0.2">
      <c r="B49" s="18"/>
      <c r="C49" s="1205" t="s">
        <v>5</v>
      </c>
      <c r="D49" s="1205"/>
      <c r="E49" s="1206"/>
      <c r="F49" s="19" t="s">
        <v>569</v>
      </c>
      <c r="G49" s="20">
        <v>0.06</v>
      </c>
      <c r="H49" s="20">
        <v>0.51</v>
      </c>
      <c r="I49" s="20">
        <v>2.82</v>
      </c>
      <c r="J49" s="21">
        <v>2.6</v>
      </c>
    </row>
    <row r="50" spans="2:10" ht="13.5" customHeight="1" x14ac:dyDescent="0.15"/>
  </sheetData>
  <sheetProtection algorithmName="SHA-512" hashValue="h9iFc/UGkaN6ejgq1cw6BfO9jDFNZyv0jRs/3jeW0PKT7MBToQjdzGM2DU72XP0hG689F51JWhc3foBuyyimTA==" saltValue="DKX9gjEvdPTbtEPW6T98K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2022-03-08T07:58:17Z</cp:lastPrinted>
  <dcterms:created xsi:type="dcterms:W3CDTF">2022-02-02T05:54:24Z</dcterms:created>
  <dcterms:modified xsi:type="dcterms:W3CDTF">2022-09-28T10:14:44Z</dcterms:modified>
  <cp:category/>
</cp:coreProperties>
</file>