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2" l="1"/>
  <c r="V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<sst xmlns="http://schemas.openxmlformats.org/spreadsheetml/2006/main" count="1098" uniqueCount="621">
  <si>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</si>
  <si>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</si>
  <si>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</si>
  <si>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</si>
  <si>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</si>
  <si>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</si>
  <si>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</si>
  <si>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</si>
  <si>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</si>
  <si>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</si>
  <si>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</si>
  <si>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</si>
  <si>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</si>
  <si>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</si>
  <si>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</si>
  <si>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</si>
  <si>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</si>
  <si>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</si>
  <si>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</si>
  <si>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</si>
  <si>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</si>
  <si>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</si>
  <si>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</si>
  <si>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</si>
  <si>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</si>
  <si>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</si>
  <si>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</si>
  <si>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</si>
  <si>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</si>
  <si>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</si>
  <si>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</si>
  <si>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</si>
  <si>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</si>
  <si>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</si>
  <si>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</si>
  <si>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</si>
  <si>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</si>
  <si>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</si>
  <si>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</si>
  <si>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</si>
  <si>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</si>
  <si>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</si>
  <si>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</si>
  <si>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</si>
  <si>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</si>
  <si>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</si>
  <si>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</si>
  <si>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</si>
  <si>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</si>
  <si>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</si>
  <si>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</si>
  <si>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</si>
  <si>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</si>
  <si>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</si>
  <si>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</si>
  <si>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</si>
  <si>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</si>
  <si>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</si>
  <si>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</si>
  <si>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</si>
  <si>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</si>
  <si>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</si>
  <si>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</si>
  <si>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</si>
  <si>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</si>
  <si>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</si>
  <si>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</si>
  <si>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</si>
  <si>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</si>
  <si>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</si>
  <si>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</si>
  <si>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</si>
  <si>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</si>
  <si>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</si>
  <si>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</si>
  <si>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</si>
  <si>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</si>
  <si>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</si>
  <si>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</si>
  <si>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</si>
  <si>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</si>
  <si>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</si>
  <si>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</si>
  <si>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</si>
  <si>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</si>
  <si>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</si>
  <si>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</si>
  <si>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</si>
  <si>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</si>
  <si>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</si>
  <si>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</si>
  <si>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</si>
  <si>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</si>
  <si>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</si>
  <si>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</si>
  <si>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</si>
  <si>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</si>
  <si>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</si>
  <si>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</si>
  <si>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</si>
  <si>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</si>
  <si>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</si>
  <si>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</si>
  <si>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</si>
  <si>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</si>
  <si>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</si>
  <si>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</si>
  <si>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</si>
  <si>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</si>
  <si>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</si>
  <si>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</si>
  <si>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</si>
  <si>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</si>
  <si>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</si>
  <si>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</si>
  <si>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</si>
  <si>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</si>
  <si>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</si>
  <si>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</si>
  <si>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</si>
  <si>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</si>
  <si>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</si>
  <si>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</si>
  <si>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</si>
  <si>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</si>
  <si>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</si>
  <si>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</si>
  <si>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</si>
  <si>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</si>
  <si>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</si>
  <si>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</si>
  <si>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</si>
  <si>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</si>
  <si>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</si>
  <si>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</si>
  <si>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</si>
  <si>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</si>
  <si>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</si>
  <si>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</si>
  <si>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</si>
  <si>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</si>
  <si>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</si>
  <si>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</si>
  <si>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</si>
  <si>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</si>
  <si>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</si>
  <si>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</si>
  <si>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</si>
  <si>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</si>
  <si>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</si>
  <si>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</si>
  <si>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</si>
  <si>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</si>
  <si>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</si>
  <si>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</si>
  <si>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</si>
  <si>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</si>
  <si>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</si>
  <si>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</si>
  <si>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</si>
  <si>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</si>
  <si>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</si>
  <si>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</si>
  <si>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</si>
  <si>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</si>
  <si>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</si>
  <si>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</si>
  <si>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</si>
  <si>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</si>
  <si>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</si>
  <si>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</si>
  <si>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</si>
  <si>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</si>
  <si>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</si>
  <si>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</si>
  <si>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</si>
  <si>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</si>
  <si>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</si>
  <si>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</si>
  <si>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</si>
  <si>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</si>
  <si>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</si>
  <si>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</si>
  <si>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</si>
  <si>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</si>
  <si>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</si>
  <si>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</si>
  <si>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</si>
  <si>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</si>
  <si>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</si>
  <si>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</si>
  <si>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</si>
  <si>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</si>
  <si>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</si>
  <si>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</si>
  <si>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</si>
  <si>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</si>
  <si>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</si>
  <si>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</si>
  <si>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</si>
  <si>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</si>
  <si>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</si>
  <si>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</si>
  <si>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</si>
  <si>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</si>
  <si>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</si>
  <si>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</si>
  <si>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</si>
  <si>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</si>
  <si>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</si>
  <si>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</si>
  <si>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</si>
  <si>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</si>
  <si>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</si>
  <si>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</si>
  <si>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</si>
  <si>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</si>
  <si>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</si>
  <si>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</si>
  <si>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</si>
  <si>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</si>
  <si>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</si>
  <si>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</si>
  <si>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</si>
  <si>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</si>
  <si>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</si>
  <si>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</si>
  <si>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</si>
  <si>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</si>
  <si>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</si>
  <si>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</si>
  <si>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</si>
  <si>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</si>
  <si>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</si>
  <si>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</si>
  <si>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</si>
  <si>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</si>
  <si>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</si>
  <si>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</si>
  <si>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</si>
  <si>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</si>
  <si>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</si>
  <si>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</si>
  <si>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</si>
  <si>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</si>
  <si>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</si>
  <si>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</si>
  <si>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</si>
  <si>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</si>
  <si>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</si>
  <si>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</si>
  <si>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</si>
  <si>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</si>
  <si>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</si>
  <si>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</si>
  <si>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</si>
  <si>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</si>
  <si>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</si>
  <si>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</si>
  <si>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</si>
  <si>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</si>
  <si>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</si>
  <si>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</si>
  <si>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</si>
  <si>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</si>
  <si>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</si>
  <si>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</si>
  <si>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</si>
  <si>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</si>
  <si>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</si>
  <si>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</si>
  <si>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</si>
  <si>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</si>
  <si>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</si>
  <si>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</si>
  <si>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</si>
  <si>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</si>
  <si>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</si>
  <si>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</si>
  <si>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</si>
  <si>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</si>
  <si>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</si>
  <si>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</si>
  <si>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</si>
  <si>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</si>
  <si>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</si>
  <si>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</si>
  <si>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</si>
  <si>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</si>
  <si>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</si>
  <si>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</si>
  <si>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</si>
  <si>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</si>
  <si>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</si>
  <si>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</si>
  <si>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</si>
  <si>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</si>
  <si>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</si>
  <si>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</si>
  <si>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</si>
  <si>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</si>
  <si>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</si>
  <si>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</si>
  <si>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</si>
  <si>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</si>
  <si>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</si>
  <si>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</si>
  <si>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</si>
  <si>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</si>
  <si>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</si>
  <si>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</si>
  <si>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</si>
  <si>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</si>
  <si>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</si>
  <si>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</si>
  <si>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</si>
  <si>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</si>
  <si>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</si>
  <si>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</si>
  <si>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</si>
  <si>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</si>
  <si>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</si>
  <si>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</si>
  <si>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</si>
  <si>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</si>
  <si>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</si>
  <si>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</si>
  <si>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</si>
  <si>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</si>
  <si>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</si>
  <si>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</si>
  <si>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</si>
  <si>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</si>
  <si>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</si>
  <si>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</si>
  <si>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</si>
  <si>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</si>
  <si>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</si>
  <si>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</si>
  <si>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</si>
  <si>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</si>
  <si>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</si>
  <si>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</si>
  <si>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</si>
  <si>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</si>
  <si>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</si>
  <si>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</si>
  <si>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</si>
  <si>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</si>
  <si>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</si>
  <si>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</si>
  <si>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</si>
  <si>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</si>
  <si>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</si>
  <si>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</si>
  <si>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</si>
  <si>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</si>
  <si>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</si>
  <si>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</si>
  <si>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</si>
  <si>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</si>
  <si>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</si>
  <si>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</si>
  <si>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</si>
  <si>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</si>
  <si>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</si>
  <si>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</si>
  <si>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</si>
  <si>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</si>
  <si>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</si>
  <si>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</si>
  <si>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</si>
  <si>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</si>
  <si>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</si>
  <si>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</si>
  <si>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</si>
  <si>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</si>
  <si>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</si>
  <si>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</si>
  <si>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</si>
  <si>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</si>
  <si>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</si>
  <si>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</si>
  <si>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</si>
  <si>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</si>
  <si>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</si>
  <si>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</si>
  <si>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</si>
  <si>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</si>
  <si>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</si>
  <si>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</si>
  <si>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</si>
  <si>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</si>
  <si>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</si>
  <si>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</si>
  <si>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</si>
  <si>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</si>
  <si>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</si>
  <si>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</si>
  <si>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</si>
  <si>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</si>
  <si>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</si>
  <si>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</si>
  <si>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</si>
  <si>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</si>
  <si>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</si>
  <si>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</si>
  <si>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</si>
  <si>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</si>
  <si>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</si>
  <si>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</si>
  <si>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</si>
  <si>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</si>
  <si>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</si>
  <si>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</si>
  <si>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</si>
  <si>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</si>
  <si>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</si>
  <si>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</si>
  <si>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</si>
  <si>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</si>
  <si>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</si>
  <si>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</si>
  <si>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</si>
  <si>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</si>
  <si>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</si>
  <si>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</si>
  <si>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</si>
  <si>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</si>
  <si>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</si>
  <si>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</si>
  <si>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</si>
  <si>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</si>
  <si>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</si>
  <si>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</si>
  <si>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</si>
  <si>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</si>
  <si>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</si>
  <si>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</si>
  <si>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</si>
  <si>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</si>
  <si>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</si>
  <si>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</si>
  <si>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</si>
  <si>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</si>
  <si>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</si>
  <si>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</si>
  <si>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</si>
  <si>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</si>
  <si>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</si>
  <si>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</si>
  <si>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</si>
  <si>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</si>
  <si>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</si>
  <si>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</si>
  <si>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</si>
  <si>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</si>
  <si>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</si>
  <si>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</si>
  <si>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</si>
  <si>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</si>
  <si>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</si>
  <si>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</si>
  <si>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</si>
  <si>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</si>
  <si>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</si>
  <si>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</si>
  <si>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</si>
  <si>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</si>
  <si>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</si>
  <si>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</si>
  <si>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</si>
  <si>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</si>
  <si>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</si>
  <si>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</si>
  <si>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</si>
  <si>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</si>
  <si>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</si>
  <si>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</si>
  <si>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</si>
  <si>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</si>
  <si>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</si>
  <si>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</si>
  <si>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</si>
  <si>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</si>
  <si>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</si>
  <si>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</si>
  <si>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</si>
  <si>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</si>
  <si>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</si>
  <si>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</si>
  <si>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</si>
  <si>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</si>
  <si>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</si>
  <si>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</si>
  <si>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</si>
  <si>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</si>
  <si>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</si>
  <si>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</si>
  <si>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</si>
  <si>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</si>
  <si>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</si>
  <si>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</si>
  <si>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</si>
  <si>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</si>
  <si>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</si>
  <si>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</si>
  <si>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</si>
  <si>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</si>
  <si>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</si>
  <si>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</si>
  <si>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</si>
  <si>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</si>
  <si>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</si>
  <si>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</si>
  <si>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</si>
  <si>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</si>
  <si>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</si>
  <si>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</si>
  <si>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</si>
  <si>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</si>
  <si>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</si>
  <si>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</si>
  <si>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</si>
  <si>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</si>
  <si>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</si>
  <si>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</si>
  <si>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</si>
  <si>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</si>
  <si>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</si>
  <si>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</si>
  <si>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</si>
  <si>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</si>
  <si>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</si>
  <si>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</si>
  <si>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</si>
  <si>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</si>
  <si>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</si>
  <si>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</si>
  <si>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</si>
  <si>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</si>
  <si>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</si>
  <si>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</si>
  <si>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</si>
  <si>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</si>
  <si>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</si>
  <si>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</si>
  <si>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</si>
  <si>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</si>
  <si>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</si>
  <si>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</si>
  <si>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</si>
  <si>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</si>
  <si>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</si>
  <si>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</si>
  <si>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</si>
  <si>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</si>
  <si>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</si>
  <si>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</si>
  <si>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</si>
  <si>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</si>
  <si>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</si>
  <si>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</si>
  <si>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自動車駐車場特別会計</t>
  </si>
  <si>
    <t>▲ 0.43</t>
  </si>
  <si>
    <t>▲ 0.37</t>
  </si>
  <si>
    <t>▲ 0.29</t>
  </si>
  <si>
    <t>▲ 0.21</t>
  </si>
  <si>
    <t>▲ 0.18</t>
  </si>
  <si>
    <t>水道事業会計</t>
  </si>
  <si>
    <t>病院事業会計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</si>
  <si>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</si>
  <si>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</si>
  <si>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</si>
  <si>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</si>
  <si>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</si>
  <si>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</si>
  <si>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</si>
  <si>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</si>
  <si>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</si>
  <si>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</si>
  <si>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</si>
  <si>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</si>
  <si>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</si>
  <si>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</si>
  <si>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</si>
  <si>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</si>
  <si>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</si>
  <si>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</si>
  <si>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</si>
  <si>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</si>
  <si>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</si>
  <si>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</si>
  <si>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エフエムひらかた</t>
  </si>
  <si>
    <t>枚方市文化国際財団</t>
  </si>
  <si>
    <t>枚方体育協会</t>
  </si>
  <si>
    <t>枚方市土地開発公社</t>
  </si>
  <si>
    <t>-</t>
    <phoneticPr fontId="2"/>
  </si>
  <si>
    <t>-</t>
    <phoneticPr fontId="2"/>
  </si>
  <si>
    <t>-</t>
    <phoneticPr fontId="2"/>
  </si>
  <si>
    <t>新庁舎及び総合文化施設整備事業基金</t>
    <phoneticPr fontId="5"/>
  </si>
  <si>
    <t>施設保全整備基金</t>
    <phoneticPr fontId="5"/>
  </si>
  <si>
    <t>職員退職手当基金</t>
    <phoneticPr fontId="5"/>
  </si>
  <si>
    <t>安心安全基金</t>
    <phoneticPr fontId="5"/>
  </si>
  <si>
    <t>この街に住みたい基金</t>
    <phoneticPr fontId="5"/>
  </si>
  <si>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</si>
  <si>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</si>
  <si>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</si>
  <si>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</si>
  <si>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</si>
  <si>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</si>
  <si>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</si>
  <si>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</si>
  <si>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</si>
  <si>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</si>
  <si>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</si>
  <si>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</si>
  <si>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をはじめとした将来負担額の抑制などに努めていることから、将来負担比率は令和元年度と同様に「なし」であり、類似団体平均値を下回っている。一方、有形固定資産減価償却率は令和元年度と比較して0.1ポイントの減少となっているが、依然として類似団体平均値と比較して高いため、財政負担に留意しながら、平成29年3月に策定した公共施設マネジメント推進計画に基づき、公共施設の老朽化に対応していく。</t>
    <rPh sb="66" eb="68">
      <t>シタマワ</t>
    </rPh>
    <rPh sb="73" eb="75">
      <t>イッポウ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</si>
  <si>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</si>
  <si>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</si>
  <si>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令和元年度と同様に「なし」であり、実質公債費比率は、類似団体内平均値を下回っているが、前年度に比べ増加している。単年度でみても実質公債費比率は増加しており、その要因としては、償還金の額が増加したことなどが挙げられる。引き続き、地方債残高や元利償還金の動向を注視しながら計画的な市債の発行に努める。</t>
    <rPh sb="8" eb="11">
      <t>レイワゲン</t>
    </rPh>
    <rPh sb="11" eb="12">
      <t>ネン</t>
    </rPh>
    <rPh sb="12" eb="13">
      <t>ド</t>
    </rPh>
    <rPh sb="57" eb="59">
      <t>ゾウカ</t>
    </rPh>
    <rPh sb="79" eb="81">
      <t>ゾウカ</t>
    </rPh>
    <rPh sb="95" eb="98">
      <t>ショウカンキン</t>
    </rPh>
    <rPh sb="99" eb="100">
      <t>ガク</t>
    </rPh>
    <rPh sb="101" eb="10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</si>
</sst>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69EA-40AE-8C17-BBDD71546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24214</c:v>
                </c:pt>
                <c:pt idx="1">
                  <c:v>27233</c:v>
                </c:pt>
                <c:pt idx="2">
                  <c:v>28203</c:v>
                </c:pt>
                <c:pt idx="3">
                  <c:v>30392</c:v>
                </c:pt>
                <c:pt idx="4">
                  <c:v>47723</c:v>
                </c:pt>
              </c:numCache>
            </c:numRef>
          </c:val>
          <c:smooth val="0"/>
          <c:extLst>
            <c:ext xmlns:c16="http://schemas.microsoft.com/office/drawing/2014/chart" uri="{C3380CC4-5D6E-409C-BE32-E72D297353CC}">
              <c16:uniqueId val="{00000001-69EA-40AE-8C17-BBDD715462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2.2200000000000002</c:v>
                </c:pt>
                <c:pt idx="2">
                  <c:v>2.02</c:v>
                </c:pt>
                <c:pt idx="3">
                  <c:v>2.12</c:v>
                </c:pt>
                <c:pt idx="4">
                  <c:v>2.13</c:v>
                </c:pt>
              </c:numCache>
            </c:numRef>
          </c:val>
          <c:extLst>
            <c:ext xmlns:c16="http://schemas.microsoft.com/office/drawing/2014/chart" uri="{C3380CC4-5D6E-409C-BE32-E72D297353CC}">
              <c16:uniqueId val="{00000000-3D98-481F-9DCC-9C91BF7A32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13.1</c:v>
                </c:pt>
                <c:pt idx="1">
                  <c:v>12.16</c:v>
                </c:pt>
                <c:pt idx="2">
                  <c:v>12.79</c:v>
                </c:pt>
                <c:pt idx="3">
                  <c:v>14.57</c:v>
                </c:pt>
                <c:pt idx="4">
                  <c:v>15.93</c:v>
                </c:pt>
              </c:numCache>
            </c:numRef>
          </c:val>
          <c:extLst>
            <c:ext xmlns:c16="http://schemas.microsoft.com/office/drawing/2014/chart" uri="{C3380CC4-5D6E-409C-BE32-E72D297353CC}">
              <c16:uniqueId val="{00000001-3D98-481F-9DCC-9C91BF7A32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0.88</c:v>
                </c:pt>
                <c:pt idx="1">
                  <c:v>1.57</c:v>
                </c:pt>
                <c:pt idx="2">
                  <c:v>1.03</c:v>
                </c:pt>
                <c:pt idx="3">
                  <c:v>2.15</c:v>
                </c:pt>
                <c:pt idx="4">
                  <c:v>1.7</c:v>
                </c:pt>
              </c:numCache>
            </c:numRef>
          </c:val>
          <c:smooth val="0"/>
          <c:extLst>
            <c:ext xmlns:c16="http://schemas.microsoft.com/office/drawing/2014/chart" uri="{C3380CC4-5D6E-409C-BE32-E72D297353CC}">
              <c16:uniqueId val="{00000002-3D98-481F-9DCC-9C91BF7A32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0.08</c:v>
                </c:pt>
                <c:pt idx="4">
                  <c:v>#N/A</c:v>
                </c:pt>
                <c:pt idx="5">
                  <c:v>0.01</c:v>
                </c:pt>
                <c:pt idx="6">
                  <c:v>#N/A</c:v>
                </c:pt>
                <c:pt idx="7">
                  <c:v>0</c:v>
                </c:pt>
                <c:pt idx="8">
                  <c:v>#N/A</c:v>
                </c:pt>
                <c:pt idx="9">
                  <c:v>0.01</c:v>
                </c:pt>
              </c:numCache>
            </c:numRef>
          </c:val>
          <c:extLst>
            <c:ext xmlns:c16="http://schemas.microsoft.com/office/drawing/2014/chart" uri="{C3380CC4-5D6E-409C-BE32-E72D297353CC}">
              <c16:uniqueId val="{00000000-D64F-4DEB-8314-52013DC21B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4F-4DEB-8314-52013DC21BD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0.35</c:v>
                </c:pt>
                <c:pt idx="4">
                  <c:v>#N/A</c:v>
                </c:pt>
                <c:pt idx="5">
                  <c:v>0.38</c:v>
                </c:pt>
                <c:pt idx="6">
                  <c:v>#N/A</c:v>
                </c:pt>
                <c:pt idx="7">
                  <c:v>0.08</c:v>
                </c:pt>
                <c:pt idx="8">
                  <c:v>#N/A</c:v>
                </c:pt>
                <c:pt idx="9">
                  <c:v>7.0000000000000007E-2</c:v>
                </c:pt>
              </c:numCache>
            </c:numRef>
          </c:val>
          <c:extLst>
            <c:ext xmlns:c16="http://schemas.microsoft.com/office/drawing/2014/chart" uri="{C3380CC4-5D6E-409C-BE32-E72D297353CC}">
              <c16:uniqueId val="{00000002-D64F-4DEB-8314-52013DC21BD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0.37</c:v>
                </c:pt>
                <c:pt idx="1">
                  <c:v>#N/A</c:v>
                </c:pt>
                <c:pt idx="2">
                  <c:v>#N/A</c:v>
                </c:pt>
                <c:pt idx="3">
                  <c:v>0.7</c:v>
                </c:pt>
                <c:pt idx="4">
                  <c:v>#N/A</c:v>
                </c:pt>
                <c:pt idx="5">
                  <c:v>0.92</c:v>
                </c:pt>
                <c:pt idx="6">
                  <c:v>#N/A</c:v>
                </c:pt>
                <c:pt idx="7">
                  <c:v>0.42</c:v>
                </c:pt>
                <c:pt idx="8">
                  <c:v>#N/A</c:v>
                </c:pt>
                <c:pt idx="9">
                  <c:v>0.93</c:v>
                </c:pt>
              </c:numCache>
            </c:numRef>
          </c:val>
          <c:extLst>
            <c:ext xmlns:c16="http://schemas.microsoft.com/office/drawing/2014/chart" uri="{C3380CC4-5D6E-409C-BE32-E72D297353CC}">
              <c16:uniqueId val="{00000003-D64F-4DEB-8314-52013DC21BD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0.92</c:v>
                </c:pt>
                <c:pt idx="2">
                  <c:v>#N/A</c:v>
                </c:pt>
                <c:pt idx="3">
                  <c:v>0.7</c:v>
                </c:pt>
                <c:pt idx="4">
                  <c:v>#N/A</c:v>
                </c:pt>
                <c:pt idx="5">
                  <c:v>0.61</c:v>
                </c:pt>
                <c:pt idx="6">
                  <c:v>#N/A</c:v>
                </c:pt>
                <c:pt idx="7">
                  <c:v>0.64</c:v>
                </c:pt>
                <c:pt idx="8">
                  <c:v>#N/A</c:v>
                </c:pt>
                <c:pt idx="9">
                  <c:v>1.38</c:v>
                </c:pt>
              </c:numCache>
            </c:numRef>
          </c:val>
          <c:extLst>
            <c:ext xmlns:c16="http://schemas.microsoft.com/office/drawing/2014/chart" uri="{C3380CC4-5D6E-409C-BE32-E72D297353CC}">
              <c16:uniqueId val="{00000004-D64F-4DEB-8314-52013DC21BD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2.12</c:v>
                </c:pt>
                <c:pt idx="2">
                  <c:v>#N/A</c:v>
                </c:pt>
                <c:pt idx="3">
                  <c:v>2.14</c:v>
                </c:pt>
                <c:pt idx="4">
                  <c:v>#N/A</c:v>
                </c:pt>
                <c:pt idx="5">
                  <c:v>1.99</c:v>
                </c:pt>
                <c:pt idx="6">
                  <c:v>#N/A</c:v>
                </c:pt>
                <c:pt idx="7">
                  <c:v>2.11</c:v>
                </c:pt>
                <c:pt idx="8">
                  <c:v>#N/A</c:v>
                </c:pt>
                <c:pt idx="9">
                  <c:v>2.11</c:v>
                </c:pt>
              </c:numCache>
            </c:numRef>
          </c:val>
          <c:extLst>
            <c:ext xmlns:c16="http://schemas.microsoft.com/office/drawing/2014/chart" uri="{C3380CC4-5D6E-409C-BE32-E72D297353CC}">
              <c16:uniqueId val="{00000005-D64F-4DEB-8314-52013DC21BD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1.26</c:v>
                </c:pt>
                <c:pt idx="2">
                  <c:v>#N/A</c:v>
                </c:pt>
                <c:pt idx="3">
                  <c:v>1.05</c:v>
                </c:pt>
                <c:pt idx="4">
                  <c:v>#N/A</c:v>
                </c:pt>
                <c:pt idx="5">
                  <c:v>0.21</c:v>
                </c:pt>
                <c:pt idx="6">
                  <c:v>#N/A</c:v>
                </c:pt>
                <c:pt idx="7">
                  <c:v>1.99</c:v>
                </c:pt>
                <c:pt idx="8">
                  <c:v>#N/A</c:v>
                </c:pt>
                <c:pt idx="9">
                  <c:v>2.13</c:v>
                </c:pt>
              </c:numCache>
            </c:numRef>
          </c:val>
          <c:extLst>
            <c:ext xmlns:c16="http://schemas.microsoft.com/office/drawing/2014/chart" uri="{C3380CC4-5D6E-409C-BE32-E72D297353CC}">
              <c16:uniqueId val="{00000006-D64F-4DEB-8314-52013DC21BD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1.39</c:v>
                </c:pt>
                <c:pt idx="4">
                  <c:v>#N/A</c:v>
                </c:pt>
                <c:pt idx="5">
                  <c:v>1.71</c:v>
                </c:pt>
                <c:pt idx="6">
                  <c:v>#N/A</c:v>
                </c:pt>
                <c:pt idx="7">
                  <c:v>2.21</c:v>
                </c:pt>
                <c:pt idx="8">
                  <c:v>#N/A</c:v>
                </c:pt>
                <c:pt idx="9">
                  <c:v>3.67</c:v>
                </c:pt>
              </c:numCache>
            </c:numRef>
          </c:val>
          <c:extLst>
            <c:ext xmlns:c16="http://schemas.microsoft.com/office/drawing/2014/chart" uri="{C3380CC4-5D6E-409C-BE32-E72D297353CC}">
              <c16:uniqueId val="{00000007-D64F-4DEB-8314-52013DC21BD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5.51</c:v>
                </c:pt>
                <c:pt idx="2">
                  <c:v>#N/A</c:v>
                </c:pt>
                <c:pt idx="3">
                  <c:v>6.04</c:v>
                </c:pt>
                <c:pt idx="4">
                  <c:v>#N/A</c:v>
                </c:pt>
                <c:pt idx="5">
                  <c:v>7.8</c:v>
                </c:pt>
                <c:pt idx="6">
                  <c:v>#N/A</c:v>
                </c:pt>
                <c:pt idx="7">
                  <c:v>8.09</c:v>
                </c:pt>
                <c:pt idx="8">
                  <c:v>#N/A</c:v>
                </c:pt>
                <c:pt idx="9">
                  <c:v>8.89</c:v>
                </c:pt>
              </c:numCache>
            </c:numRef>
          </c:val>
          <c:extLst>
            <c:ext xmlns:c16="http://schemas.microsoft.com/office/drawing/2014/chart" uri="{C3380CC4-5D6E-409C-BE32-E72D297353CC}">
              <c16:uniqueId val="{00000008-D64F-4DEB-8314-52013DC21BD4}"/>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0.43</c:v>
                </c:pt>
                <c:pt idx="1">
                  <c:v>#N/A</c:v>
                </c:pt>
                <c:pt idx="2">
                  <c:v>0.37</c:v>
                </c:pt>
                <c:pt idx="3">
                  <c:v>#N/A</c:v>
                </c:pt>
                <c:pt idx="4">
                  <c:v>0.28999999999999998</c:v>
                </c:pt>
                <c:pt idx="5">
                  <c:v>#N/A</c:v>
                </c:pt>
                <c:pt idx="6">
                  <c:v>0.21</c:v>
                </c:pt>
                <c:pt idx="7">
                  <c:v>#N/A</c:v>
                </c:pt>
                <c:pt idx="8">
                  <c:v>0.18</c:v>
                </c:pt>
                <c:pt idx="9">
                  <c:v>#N/A</c:v>
                </c:pt>
              </c:numCache>
            </c:numRef>
          </c:val>
          <c:extLst>
            <c:ext xmlns:c16="http://schemas.microsoft.com/office/drawing/2014/chart" uri="{C3380CC4-5D6E-409C-BE32-E72D297353CC}">
              <c16:uniqueId val="{00000009-D64F-4DEB-8314-52013DC21B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14209</c:v>
                </c:pt>
                <c:pt idx="5">
                  <c:v>14489</c:v>
                </c:pt>
                <c:pt idx="8">
                  <c:v>14334</c:v>
                </c:pt>
                <c:pt idx="11">
                  <c:v>14044</c:v>
                </c:pt>
                <c:pt idx="14">
                  <c:v>13295</c:v>
                </c:pt>
              </c:numCache>
            </c:numRef>
          </c:val>
          <c:extLst>
            <c:ext xmlns:c16="http://schemas.microsoft.com/office/drawing/2014/chart" uri="{C3380CC4-5D6E-409C-BE32-E72D297353CC}">
              <c16:uniqueId val="{00000000-3A74-459B-8660-D257E9C7BB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74-459B-8660-D257E9C7BB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3A74-459B-8660-D257E9C7BB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245</c:v>
                </c:pt>
                <c:pt idx="3">
                  <c:v>394</c:v>
                </c:pt>
                <c:pt idx="6">
                  <c:v>412</c:v>
                </c:pt>
                <c:pt idx="9">
                  <c:v>401</c:v>
                </c:pt>
                <c:pt idx="12">
                  <c:v>377</c:v>
                </c:pt>
              </c:numCache>
            </c:numRef>
          </c:val>
          <c:extLst>
            <c:ext xmlns:c16="http://schemas.microsoft.com/office/drawing/2014/chart" uri="{C3380CC4-5D6E-409C-BE32-E72D297353CC}">
              <c16:uniqueId val="{00000003-3A74-459B-8660-D257E9C7BB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3672</c:v>
                </c:pt>
                <c:pt idx="3">
                  <c:v>3298</c:v>
                </c:pt>
                <c:pt idx="6">
                  <c:v>3552</c:v>
                </c:pt>
                <c:pt idx="9">
                  <c:v>3239</c:v>
                </c:pt>
                <c:pt idx="12">
                  <c:v>2857</c:v>
                </c:pt>
              </c:numCache>
            </c:numRef>
          </c:val>
          <c:extLst>
            <c:ext xmlns:c16="http://schemas.microsoft.com/office/drawing/2014/chart" uri="{C3380CC4-5D6E-409C-BE32-E72D297353CC}">
              <c16:uniqueId val="{00000004-3A74-459B-8660-D257E9C7BB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74-459B-8660-D257E9C7BB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74-459B-8660-D257E9C7BB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9987</c:v>
                </c:pt>
                <c:pt idx="3">
                  <c:v>10160</c:v>
                </c:pt>
                <c:pt idx="6">
                  <c:v>10063</c:v>
                </c:pt>
                <c:pt idx="9">
                  <c:v>9672</c:v>
                </c:pt>
                <c:pt idx="12">
                  <c:v>10090</c:v>
                </c:pt>
              </c:numCache>
            </c:numRef>
          </c:val>
          <c:extLst>
            <c:ext xmlns:c16="http://schemas.microsoft.com/office/drawing/2014/chart" uri="{C3380CC4-5D6E-409C-BE32-E72D297353CC}">
              <c16:uniqueId val="{00000007-3A74-459B-8660-D257E9C7BB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c:v>
                </c:pt>
                <c:pt idx="2">
                  <c:v>#N/A</c:v>
                </c:pt>
                <c:pt idx="3">
                  <c:v>#N/A</c:v>
                </c:pt>
                <c:pt idx="4">
                  <c:v>-626</c:v>
                </c:pt>
                <c:pt idx="5">
                  <c:v>#N/A</c:v>
                </c:pt>
                <c:pt idx="6">
                  <c:v>#N/A</c:v>
                </c:pt>
                <c:pt idx="7">
                  <c:v>-296</c:v>
                </c:pt>
                <c:pt idx="8">
                  <c:v>#N/A</c:v>
                </c:pt>
                <c:pt idx="9">
                  <c:v>#N/A</c:v>
                </c:pt>
                <c:pt idx="10">
                  <c:v>-721</c:v>
                </c:pt>
                <c:pt idx="11">
                  <c:v>#N/A</c:v>
                </c:pt>
                <c:pt idx="12">
                  <c:v>#N/A</c:v>
                </c:pt>
                <c:pt idx="13">
                  <c:v>40</c:v>
                </c:pt>
                <c:pt idx="14">
                  <c:v>#N/A</c:v>
                </c:pt>
              </c:numCache>
            </c:numRef>
          </c:val>
          <c:smooth val="0"/>
          <c:extLst>
            <c:ext xmlns:c16="http://schemas.microsoft.com/office/drawing/2014/chart" uri="{C3380CC4-5D6E-409C-BE32-E72D297353CC}">
              <c16:uniqueId val="{00000008-3A74-459B-8660-D257E9C7BB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112943</c:v>
                </c:pt>
                <c:pt idx="5">
                  <c:v>111679</c:v>
                </c:pt>
                <c:pt idx="8">
                  <c:v>118571</c:v>
                </c:pt>
                <c:pt idx="11">
                  <c:v>119413</c:v>
                </c:pt>
                <c:pt idx="14">
                  <c:v>119111</c:v>
                </c:pt>
              </c:numCache>
            </c:numRef>
          </c:val>
          <c:extLst>
            <c:ext xmlns:c16="http://schemas.microsoft.com/office/drawing/2014/chart" uri="{C3380CC4-5D6E-409C-BE32-E72D297353CC}">
              <c16:uniqueId val="{00000000-697E-4F9F-B2BF-8BB741B98C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32730</c:v>
                </c:pt>
                <c:pt idx="5">
                  <c:v>29815</c:v>
                </c:pt>
                <c:pt idx="8">
                  <c:v>27376</c:v>
                </c:pt>
                <c:pt idx="11">
                  <c:v>28285</c:v>
                </c:pt>
                <c:pt idx="14">
                  <c:v>26448</c:v>
                </c:pt>
              </c:numCache>
            </c:numRef>
          </c:val>
          <c:extLst>
            <c:ext xmlns:c16="http://schemas.microsoft.com/office/drawing/2014/chart" uri="{C3380CC4-5D6E-409C-BE32-E72D297353CC}">
              <c16:uniqueId val="{00000001-697E-4F9F-B2BF-8BB741B98C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29396</c:v>
                </c:pt>
                <c:pt idx="5">
                  <c:v>30342</c:v>
                </c:pt>
                <c:pt idx="8">
                  <c:v>31104</c:v>
                </c:pt>
                <c:pt idx="11">
                  <c:v>33265</c:v>
                </c:pt>
                <c:pt idx="14">
                  <c:v>33335</c:v>
                </c:pt>
              </c:numCache>
            </c:numRef>
          </c:val>
          <c:extLst>
            <c:ext xmlns:c16="http://schemas.microsoft.com/office/drawing/2014/chart" uri="{C3380CC4-5D6E-409C-BE32-E72D297353CC}">
              <c16:uniqueId val="{00000002-697E-4F9F-B2BF-8BB741B98C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7E-4F9F-B2BF-8BB741B98C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7E-4F9F-B2BF-8BB741B98C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1473</c:v>
                </c:pt>
                <c:pt idx="3">
                  <c:v>1203</c:v>
                </c:pt>
                <c:pt idx="6">
                  <c:v>1145</c:v>
                </c:pt>
                <c:pt idx="9">
                  <c:v>1136</c:v>
                </c:pt>
                <c:pt idx="12">
                  <c:v>1080</c:v>
                </c:pt>
              </c:numCache>
            </c:numRef>
          </c:val>
          <c:extLst>
            <c:ext xmlns:c16="http://schemas.microsoft.com/office/drawing/2014/chart" uri="{C3380CC4-5D6E-409C-BE32-E72D297353CC}">
              <c16:uniqueId val="{00000005-697E-4F9F-B2BF-8BB741B98C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15627</c:v>
                </c:pt>
                <c:pt idx="3">
                  <c:v>14853</c:v>
                </c:pt>
                <c:pt idx="6">
                  <c:v>15453</c:v>
                </c:pt>
                <c:pt idx="9">
                  <c:v>14648</c:v>
                </c:pt>
                <c:pt idx="12">
                  <c:v>13416</c:v>
                </c:pt>
              </c:numCache>
            </c:numRef>
          </c:val>
          <c:extLst>
            <c:ext xmlns:c16="http://schemas.microsoft.com/office/drawing/2014/chart" uri="{C3380CC4-5D6E-409C-BE32-E72D297353CC}">
              <c16:uniqueId val="{00000006-697E-4F9F-B2BF-8BB741B98C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2912</c:v>
                </c:pt>
                <c:pt idx="3">
                  <c:v>2665</c:v>
                </c:pt>
                <c:pt idx="6">
                  <c:v>2341</c:v>
                </c:pt>
                <c:pt idx="9">
                  <c:v>2075</c:v>
                </c:pt>
                <c:pt idx="12">
                  <c:v>1823</c:v>
                </c:pt>
              </c:numCache>
            </c:numRef>
          </c:val>
          <c:extLst>
            <c:ext xmlns:c16="http://schemas.microsoft.com/office/drawing/2014/chart" uri="{C3380CC4-5D6E-409C-BE32-E72D297353CC}">
              <c16:uniqueId val="{00000007-697E-4F9F-B2BF-8BB741B98C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36428</c:v>
                </c:pt>
                <c:pt idx="3">
                  <c:v>33340</c:v>
                </c:pt>
                <c:pt idx="6">
                  <c:v>30859</c:v>
                </c:pt>
                <c:pt idx="9">
                  <c:v>31141</c:v>
                </c:pt>
                <c:pt idx="12">
                  <c:v>29334</c:v>
                </c:pt>
              </c:numCache>
            </c:numRef>
          </c:val>
          <c:extLst>
            <c:ext xmlns:c16="http://schemas.microsoft.com/office/drawing/2014/chart" uri="{C3380CC4-5D6E-409C-BE32-E72D297353CC}">
              <c16:uniqueId val="{00000008-697E-4F9F-B2BF-8BB741B98C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6035</c:v>
                </c:pt>
                <c:pt idx="3">
                  <c:v>5000</c:v>
                </c:pt>
                <c:pt idx="6">
                  <c:v>4674</c:v>
                </c:pt>
                <c:pt idx="9">
                  <c:v>4663</c:v>
                </c:pt>
                <c:pt idx="12">
                  <c:v>4646</c:v>
                </c:pt>
              </c:numCache>
            </c:numRef>
          </c:val>
          <c:extLst>
            <c:ext xmlns:c16="http://schemas.microsoft.com/office/drawing/2014/chart" uri="{C3380CC4-5D6E-409C-BE32-E72D297353CC}">
              <c16:uniqueId val="{00000009-697E-4F9F-B2BF-8BB741B98C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101233</c:v>
                </c:pt>
                <c:pt idx="3">
                  <c:v>101728</c:v>
                </c:pt>
                <c:pt idx="6">
                  <c:v>104182</c:v>
                </c:pt>
                <c:pt idx="9">
                  <c:v>105708</c:v>
                </c:pt>
                <c:pt idx="12">
                  <c:v>111037</c:v>
                </c:pt>
              </c:numCache>
            </c:numRef>
          </c:val>
          <c:extLst>
            <c:ext xmlns:c16="http://schemas.microsoft.com/office/drawing/2014/chart" uri="{C3380CC4-5D6E-409C-BE32-E72D297353CC}">
              <c16:uniqueId val="{0000000A-697E-4F9F-B2BF-8BB741B98C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7E-4F9F-B2BF-8BB741B98C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10019</c:v>
                </c:pt>
                <c:pt idx="1">
                  <c:v>11357</c:v>
                </c:pt>
                <c:pt idx="2">
                  <c:v>12666</c:v>
                </c:pt>
              </c:numCache>
            </c:numRef>
          </c:val>
          <c:extLst>
            <c:ext xmlns:c16="http://schemas.microsoft.com/office/drawing/2014/chart" uri="{C3380CC4-5D6E-409C-BE32-E72D297353CC}">
              <c16:uniqueId val="{00000000-3322-497D-A1A2-18BD8A18F0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4707</c:v>
                </c:pt>
                <c:pt idx="1">
                  <c:v>4401</c:v>
                </c:pt>
                <c:pt idx="2">
                  <c:v>4397</c:v>
                </c:pt>
              </c:numCache>
            </c:numRef>
          </c:val>
          <c:extLst>
            <c:ext xmlns:c16="http://schemas.microsoft.com/office/drawing/2014/chart" uri="{C3380CC4-5D6E-409C-BE32-E72D297353CC}">
              <c16:uniqueId val="{00000001-3322-497D-A1A2-18BD8A18F0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13213</c:v>
                </c:pt>
                <c:pt idx="1">
                  <c:v>13664</c:v>
                </c:pt>
                <c:pt idx="2">
                  <c:v>12764</c:v>
                </c:pt>
              </c:numCache>
            </c:numRef>
          </c:val>
          <c:extLst>
            <c:ext xmlns:c16="http://schemas.microsoft.com/office/drawing/2014/chart" uri="{C3380CC4-5D6E-409C-BE32-E72D297353CC}">
              <c16:uniqueId val="{00000002-3322-497D-A1A2-18BD8A18F0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{E0087DD6-F67B-47D1-BCD1-F34543028F03}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13-4F5F-A7A8-6B9D8BB777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{38B88892-FFAE-43C2-83E3-A22AD16C531B}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13-4F5F-A7A8-6B9D8BB777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{9BF35729-D9C6-4FAE-8396-51772FF1D4A8}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13-4F5F-A7A8-6B9D8BB777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{4DF9954B-432A-4B63-9EDE-DA47AA0084E4}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13-4F5F-A7A8-6B9D8BB777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{225E30C4-802F-4820-8E1F-D9BBB436C1DE}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13-4F5F-A7A8-6B9D8BB777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{591FE0DA-CC57-4499-8D81-A40DC7B44DEC}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13-4F5F-A7A8-6B9D8BB777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{280A54B2-BCB7-4C20-B82B-37DEE7D0DF8B}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13-4F5F-A7A8-6B9D8BB777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{8285FBC4-5C8E-4BA7-A1A7-8020CB9FE8EE}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13-4F5F-A7A8-6B9D8BB777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{9AA2F6D9-DC97-4A0A-BF44-C4594427AA78}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13-4F5F-A7A8-6B9D8BB777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78.599999999999994</c:v>
                </c:pt>
                <c:pt idx="8">
                  <c:v>77.8</c:v>
                </c:pt>
                <c:pt idx="16">
                  <c:v>77.3</c:v>
                </c:pt>
                <c:pt idx="24">
                  <c:v>77.3</c:v>
                </c:pt>
                <c:pt idx="32">
                  <c:v>77.2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13-4F5F-A7A8-6B9D8BB777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{F7149120-08CE-44C1-871D-388DDB22E5E5}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13-4F5F-A7A8-6B9D8BB777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{27D77747-809C-427A-8DE4-FF8313DB6397}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13-4F5F-A7A8-6B9D8BB777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{24D61815-B4E5-4ACF-A281-513F1970CC61}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13-4F5F-A7A8-6B9D8BB777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{D3E7EB17-8914-4F0E-9589-26FB55A14309}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13-4F5F-A7A8-6B9D8BB777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{006323A6-A1FD-40C4-9E96-1059BA8F8A87}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13-4F5F-A7A8-6B9D8BB7773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{25BA6446-83F7-40CA-86B1-831202278EC6}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13-4F5F-A7A8-6B9D8BB7773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{EA7BE7F6-4809-46D3-9864-DC7FCD50A72D}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13-4F5F-A7A8-6B9D8BB7773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{8740CA76-AC16-40DF-9A62-5AEB248A2077}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13-4F5F-A7A8-6B9D8BB7773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{A7C6177F-6010-4517-9D7D-25EDDAC68977}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13-4F5F-A7A8-6B9D8BB777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A13-4F5F-A7A8-6B9D8BB77737}"/>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{87FB79B4-AC4A-4CE4-9091-32F3A6FD74B5}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E1-48A5-A9CE-0F7B3B9255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{178F5409-6B60-4FB8-8178-9729CD6F448C}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1-48A5-A9CE-0F7B3B9255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{FD320BA3-C20F-4DBD-BD54-2F70171200D4}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1-48A5-A9CE-0F7B3B9255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{157366B2-76E7-4DA3-B4A6-2655BA42F6E8}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1-48A5-A9CE-0F7B3B9255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{C37F37DF-A18D-4444-8D55-2C62BF67D378}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1-48A5-A9CE-0F7B3B9255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{07F8AF83-98DE-4573-8D8E-91B0E1B3AC7F}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E1-48A5-A9CE-0F7B3B9255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{8A5F7496-F2C9-4632-9C87-C38420DA577A}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E1-48A5-A9CE-0F7B3B9255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{F72E1047-C991-4259-96B6-F5814535C20D}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E1-48A5-A9CE-0F7B3B9255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{DDDC72C4-48E8-443F-AC56-DA0A9A81CC7C}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E1-48A5-A9CE-0F7B3B9255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-0.3</c:v>
                </c:pt>
                <c:pt idx="16">
                  <c:v>-0.5</c:v>
                </c:pt>
                <c:pt idx="24">
                  <c:v>-0.8</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E1-48A5-A9CE-0F7B3B9255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{AC947D49-097B-4CC8-9826-5DD3E5050649}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E1-48A5-A9CE-0F7B3B9255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{1A4D21E0-B0B8-4A51-927D-A36373695AD9}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1-48A5-A9CE-0F7B3B9255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{CB629BC9-6851-4EBF-BE28-7DA0ABA28843}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1-48A5-A9CE-0F7B3B9255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{097C3BB2-3506-4936-86D6-C2534D2F3AEF}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1-48A5-A9CE-0F7B3B9255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{4CC1EB76-9488-43A0-8234-E5B842404CB9}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1-48A5-A9CE-0F7B3B92556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{F5816388-BA00-4E54-A9EE-F4684DDF1C93}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E1-48A5-A9CE-0F7B3B92556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{3D1B34BC-AAA2-4171-A789-C394CF79D765}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E1-48A5-A9CE-0F7B3B92556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{C14487E0-88F3-4ADC-8A3D-70CE6B3AC226}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E1-48A5-A9CE-0F7B3B92556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{77218B16-B9D2-4303-8784-DDAF6BCF8031}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E1-48A5-A9CE-0F7B3B9255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0E1-48A5-A9CE-0F7B3B92556B}"/>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財政力指数は、前年度から</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横ばいとなっており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、類似団体内平均値と同値となっ</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今後も人口減少や少子高齢化の進展により、市税収入の増加は見込めない状況であるが、社会保障費などの増加が予測されることから、行財政改革プラン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経常収支比率は、前年度比で</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となった。要因としては、歳出では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費や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が増となったことにより</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の総額が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7,200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万円の増となった</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地方消費税交付金や法人事業税交付金などの増により、分母の一部である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の総額が</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なったこと</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今後については、歳入で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の増加が見込めず、歳出でも扶助費などの伸びが継続する見込みであることから、行財政改革プラン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166053</xdr:rowOff>
    </xdr:from>
    <xdr:to>
      <xdr:col>23</xdr:col>
      <xdr:colOff>133350</xdr:colOff>
      <xdr:row>65</xdr:row>
      <xdr:rowOff>18732</xdr:rowOff>
    </xdr:to>
    <xdr:cxnSp macro="">
      <xdr:nvCxnSpPr>
        <xdr:cNvPr id="130" name="直線コネクタ 129"/>
        <xdr:cNvCxnSpPr/>
      </xdr:nvCxnSpPr>
      <xdr:spPr>
        <a:xfrm flipV="1">
          <a:off x="4114800" y="1113885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18732</xdr:rowOff>
    </xdr:to>
    <xdr:cxnSp macro="">
      <xdr:nvCxnSpPr>
        <xdr:cNvPr id="133" name="直線コネクタ 132"/>
        <xdr:cNvCxnSpPr/>
      </xdr:nvCxnSpPr>
      <xdr:spPr>
        <a:xfrm>
          <a:off x="3225800" y="1107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64</xdr:row>
      <xdr:rowOff>99695</xdr:rowOff>
    </xdr:to>
    <xdr:cxnSp macro="">
      <xdr:nvCxnSpPr>
        <xdr:cNvPr id="136" name="直線コネクタ 135"/>
        <xdr:cNvCxnSpPr/>
      </xdr:nvCxnSpPr>
      <xdr:spPr>
        <a:xfrm>
          <a:off x="2336800" y="1106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117793</xdr:rowOff>
    </xdr:to>
    <xdr:cxnSp macro="">
      <xdr:nvCxnSpPr>
        <xdr:cNvPr id="139" name="直線コネクタ 138"/>
        <xdr:cNvCxnSpPr/>
      </xdr:nvCxnSpPr>
      <xdr:spPr>
        <a:xfrm flipV="1">
          <a:off x="1447800" y="1106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9" name="楕円 148"/>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50" name="財政構造の弾力性該当値テキスト"/>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51" name="楕円 150"/>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2" name="テキスト ボックス 151"/>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3" name="楕円 152"/>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4" name="テキスト ボックス 153"/>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5" name="楕円 154"/>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6" name="テキスト ボックス 155"/>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7" name="楕円 156"/>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8" name="テキスト ボックス 157"/>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[95,630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人当たりの人件費・物件費等決算額について、人件費が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会計年度任用職員制度の導入や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に伴う退職手当の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などで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物件費においてもプラスチック製容器包装収集業務委託料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ＰＣＲ検査関連委託料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の増などで増加したことにより、前年度比</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5,970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今後についても、職員定数基本方針に基づく総人件費の適正化や行財政改革プラン</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に掲げた事務事業等の見直し・最適化などに取り組んでいく。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22261</xdr:rowOff>
    </xdr:from>
    <xdr:to>
      <xdr:col>23</xdr:col>
      <xdr:colOff>133350</xdr:colOff>
      <xdr:row>81</xdr:row>
      <xdr:rowOff>125158</xdr:rowOff>
    </xdr:to>
    <xdr:cxnSp macro="">
      <xdr:nvCxnSpPr>
        <xdr:cNvPr id="195" name="直線コネクタ 194"/>
        <xdr:cNvCxnSpPr/>
      </xdr:nvCxnSpPr>
      <xdr:spPr>
        <a:xfrm>
          <a:off x="4114800" y="13909711"/>
          <a:ext cx="8382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11627</xdr:rowOff>
    </xdr:from>
    <xdr:to>
      <xdr:col>19</xdr:col>
      <xdr:colOff>133350</xdr:colOff>
      <xdr:row>81</xdr:row>
      <xdr:rowOff>22261</xdr:rowOff>
    </xdr:to>
    <xdr:cxnSp macro="">
      <xdr:nvCxnSpPr>
        <xdr:cNvPr id="198" name="直線コネクタ 197"/>
        <xdr:cNvCxnSpPr/>
      </xdr:nvCxnSpPr>
      <xdr:spPr>
        <a:xfrm>
          <a:off x="3225800" y="1389907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134696</xdr:rowOff>
    </xdr:from>
    <xdr:to>
      <xdr:col>15</xdr:col>
      <xdr:colOff>82550</xdr:colOff>
      <xdr:row>81</xdr:row>
      <xdr:rowOff>11627</xdr:rowOff>
    </xdr:to>
    <xdr:cxnSp macro="">
      <xdr:nvCxnSpPr>
        <xdr:cNvPr id="201" name="直線コネクタ 200"/>
        <xdr:cNvCxnSpPr/>
      </xdr:nvCxnSpPr>
      <xdr:spPr>
        <a:xfrm>
          <a:off x="2336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100656</xdr:rowOff>
    </xdr:from>
    <xdr:to>
      <xdr:col>11</xdr:col>
      <xdr:colOff>31750</xdr:colOff>
      <xdr:row>80</xdr:row>
      <xdr:rowOff>134696</xdr:rowOff>
    </xdr:to>
    <xdr:cxnSp macro="">
      <xdr:nvCxnSpPr>
        <xdr:cNvPr id="204" name="直線コネクタ 203"/>
        <xdr:cNvCxnSpPr/>
      </xdr:nvCxnSpPr>
      <xdr:spPr>
        <a:xfrm>
          <a:off x="1447800" y="13816656"/>
          <a:ext cx="8890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74358</xdr:rowOff>
    </xdr:from>
    <xdr:to>
      <xdr:col>23</xdr:col>
      <xdr:colOff>184150</xdr:colOff>
      <xdr:row>82</xdr:row>
      <xdr:rowOff>4508</xdr:rowOff>
    </xdr:to>
    <xdr:sp macro="" textlink="">
      <xdr:nvSpPr>
        <xdr:cNvPr id="214" name="楕円 213"/>
        <xdr:cNvSpPr/>
      </xdr:nvSpPr>
      <xdr:spPr>
        <a:xfrm>
          <a:off x="49022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167085</xdr:rowOff>
    </xdr:from>
    <xdr:ext cx="762000" cy="259045"/>
    <xdr:sp macro="" textlink="">
      <xdr:nvSpPr>
        <xdr:cNvPr id="215" name="人件費・物件費等の状況該当値テキスト"/>
        <xdr:cNvSpPr txBox="1"/>
      </xdr:nvSpPr>
      <xdr:spPr>
        <a:xfrm>
          <a:off x="5041900" y="138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142911</xdr:rowOff>
    </xdr:from>
    <xdr:to>
      <xdr:col>19</xdr:col>
      <xdr:colOff>184150</xdr:colOff>
      <xdr:row>81</xdr:row>
      <xdr:rowOff>73061</xdr:rowOff>
    </xdr:to>
    <xdr:sp macro="" textlink="">
      <xdr:nvSpPr>
        <xdr:cNvPr id="216" name="楕円 215"/>
        <xdr:cNvSpPr/>
      </xdr:nvSpPr>
      <xdr:spPr>
        <a:xfrm>
          <a:off x="4064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83238</xdr:rowOff>
    </xdr:from>
    <xdr:ext cx="736600" cy="259045"/>
    <xdr:sp macro="" textlink="">
      <xdr:nvSpPr>
        <xdr:cNvPr id="217" name="テキスト ボックス 216"/>
        <xdr:cNvSpPr txBox="1"/>
      </xdr:nvSpPr>
      <xdr:spPr>
        <a:xfrm>
          <a:off x="3733800" y="1362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132277</xdr:rowOff>
    </xdr:from>
    <xdr:to>
      <xdr:col>15</xdr:col>
      <xdr:colOff>133350</xdr:colOff>
      <xdr:row>81</xdr:row>
      <xdr:rowOff>62427</xdr:rowOff>
    </xdr:to>
    <xdr:sp macro="" textlink="">
      <xdr:nvSpPr>
        <xdr:cNvPr id="218" name="楕円 217"/>
        <xdr:cNvSpPr/>
      </xdr:nvSpPr>
      <xdr:spPr>
        <a:xfrm>
          <a:off x="3175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72604</xdr:rowOff>
    </xdr:from>
    <xdr:ext cx="762000" cy="259045"/>
    <xdr:sp macro="" textlink="">
      <xdr:nvSpPr>
        <xdr:cNvPr id="219" name="テキスト ボックス 218"/>
        <xdr:cNvSpPr txBox="1"/>
      </xdr:nvSpPr>
      <xdr:spPr>
        <a:xfrm>
          <a:off x="2844800" y="1361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83896</xdr:rowOff>
    </xdr:from>
    <xdr:to>
      <xdr:col>11</xdr:col>
      <xdr:colOff>82550</xdr:colOff>
      <xdr:row>81</xdr:row>
      <xdr:rowOff>14046</xdr:rowOff>
    </xdr:to>
    <xdr:sp macro="" textlink="">
      <xdr:nvSpPr>
        <xdr:cNvPr id="220" name="楕円 219"/>
        <xdr:cNvSpPr/>
      </xdr:nvSpPr>
      <xdr:spPr>
        <a:xfrm>
          <a:off x="2286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24223</xdr:rowOff>
    </xdr:from>
    <xdr:ext cx="762000" cy="259045"/>
    <xdr:sp macro="" textlink="">
      <xdr:nvSpPr>
        <xdr:cNvPr id="221" name="テキスト ボックス 220"/>
        <xdr:cNvSpPr txBox="1"/>
      </xdr:nvSpPr>
      <xdr:spPr>
        <a:xfrm>
          <a:off x="1955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49856</xdr:rowOff>
    </xdr:from>
    <xdr:to>
      <xdr:col>7</xdr:col>
      <xdr:colOff>31750</xdr:colOff>
      <xdr:row>80</xdr:row>
      <xdr:rowOff>151456</xdr:rowOff>
    </xdr:to>
    <xdr:sp macro="" textlink="">
      <xdr:nvSpPr>
        <xdr:cNvPr id="222" name="楕円 221"/>
        <xdr:cNvSpPr/>
      </xdr:nvSpPr>
      <xdr:spPr>
        <a:xfrm>
          <a:off x="1397000" y="13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161633</xdr:rowOff>
    </xdr:from>
    <xdr:ext cx="762000" cy="259045"/>
    <xdr:sp macro="" textlink="">
      <xdr:nvSpPr>
        <xdr:cNvPr id="223" name="テキスト ボックス 222"/>
        <xdr:cNvSpPr txBox="1"/>
      </xdr:nvSpPr>
      <xdr:spPr>
        <a:xfrm>
          <a:off x="1066800" y="135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ラスパイレス指数は、前年度比で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ポイントの減となっている。主な要因としては、職員構成の変動によるものである。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134257</xdr:rowOff>
    </xdr:to>
    <xdr:cxnSp macro="">
      <xdr:nvCxnSpPr>
        <xdr:cNvPr id="259" name="直線コネクタ 258"/>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84</xdr:row>
      <xdr:rowOff>134257</xdr:rowOff>
    </xdr:to>
    <xdr:cxnSp macro="">
      <xdr:nvCxnSpPr>
        <xdr:cNvPr id="262" name="直線コネクタ 261"/>
        <xdr:cNvCxnSpPr/>
      </xdr:nvCxnSpPr>
      <xdr:spPr>
        <a:xfrm>
          <a:off x="15290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168729</xdr:rowOff>
    </xdr:to>
    <xdr:cxnSp macro="">
      <xdr:nvCxnSpPr>
        <xdr:cNvPr id="265" name="直線コネクタ 264"/>
        <xdr:cNvCxnSpPr/>
      </xdr:nvCxnSpPr>
      <xdr:spPr>
        <a:xfrm flipV="1">
          <a:off x="14401800" y="1415687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8" name="直線コネクタ 267"/>
        <xdr:cNvCxnSpPr/>
      </xdr:nvCxnSpPr>
      <xdr:spPr>
        <a:xfrm flipV="1">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2" name="楕円 281"/>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3" name="テキスト ボックス 282"/>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7" name="テキスト ボックス 286"/>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職員数については組織体制の見直しをすすめ、組織改編やごみ収集業務体制見直し実施計画などにより前年度比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23</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52070</xdr:rowOff>
    </xdr:to>
    <xdr:cxnSp macro="">
      <xdr:nvCxnSpPr>
        <xdr:cNvPr id="322" name="直線コネクタ 321"/>
        <xdr:cNvCxnSpPr/>
      </xdr:nvCxnSpPr>
      <xdr:spPr>
        <a:xfrm flipV="1">
          <a:off x="16179800" y="101515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52070</xdr:rowOff>
    </xdr:to>
    <xdr:cxnSp macro="">
      <xdr:nvCxnSpPr>
        <xdr:cNvPr id="325" name="直線コネクタ 324"/>
        <xdr:cNvCxnSpPr/>
      </xdr:nvCxnSpPr>
      <xdr:spPr>
        <a:xfrm>
          <a:off x="15290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44027</xdr:rowOff>
    </xdr:to>
    <xdr:cxnSp macro="">
      <xdr:nvCxnSpPr>
        <xdr:cNvPr id="328" name="直線コネクタ 327"/>
        <xdr:cNvCxnSpPr/>
      </xdr:nvCxnSpPr>
      <xdr:spPr>
        <a:xfrm>
          <a:off x="14401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40005</xdr:rowOff>
    </xdr:to>
    <xdr:cxnSp macro="">
      <xdr:nvCxnSpPr>
        <xdr:cNvPr id="331" name="直線コネクタ 330"/>
        <xdr:cNvCxnSpPr/>
      </xdr:nvCxnSpPr>
      <xdr:spPr>
        <a:xfrm flipV="1">
          <a:off x="13512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41" name="楕円 340"/>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xdr:rowOff>
    </xdr:from>
    <xdr:ext cx="762000" cy="259045"/>
    <xdr:sp macro="" textlink="">
      <xdr:nvSpPr>
        <xdr:cNvPr id="342" name="定員管理の状況該当値テキスト"/>
        <xdr:cNvSpPr txBox="1"/>
      </xdr:nvSpPr>
      <xdr:spPr>
        <a:xfrm>
          <a:off x="17106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3" name="楕円 342"/>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4" name="テキスト ボックス 343"/>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5" name="楕円 344"/>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6" name="テキスト ボックス 345"/>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144569</xdr:rowOff>
    </xdr:from>
    <xdr:to>
      <xdr:col>68</xdr:col>
      <xdr:colOff>203200</xdr:colOff>
      <xdr:row>59</xdr:row>
      <xdr:rowOff>74719</xdr:rowOff>
    </xdr:to>
    <xdr:sp macro="" textlink="">
      <xdr:nvSpPr>
        <xdr:cNvPr id="347" name="楕円 346"/>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84896</xdr:rowOff>
    </xdr:from>
    <xdr:ext cx="762000" cy="259045"/>
    <xdr:sp macro="" textlink="">
      <xdr:nvSpPr>
        <xdr:cNvPr id="348" name="テキスト ボックス 347"/>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9" name="楕円 348"/>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50" name="テキスト ボックス 349"/>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実質公債費比率は、類似団体内平均値との比較においては前年度に引き続き下回り、前年度から</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単年度の実質公債費比率は、分母、分子ともに増になったことにより、前年度と比較し約</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ポイントの増となっている。分子の増の要因としては、元利償還金が増えたことや、特定財源が減となったことなどによる。分母の増の要因としては、標準財政規模が増となったことによる。</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引き続き、計画的な普通建設事業に取り組むことで公債費の抑制に努めていく。</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35560</xdr:rowOff>
    </xdr:to>
    <xdr:cxnSp macro="">
      <xdr:nvCxnSpPr>
        <xdr:cNvPr id="383" name="直線コネクタ 382"/>
        <xdr:cNvCxnSpPr/>
      </xdr:nvCxnSpPr>
      <xdr:spPr>
        <a:xfrm>
          <a:off x="16179800" y="65184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27517</xdr:rowOff>
    </xdr:to>
    <xdr:cxnSp macro="">
      <xdr:nvCxnSpPr>
        <xdr:cNvPr id="386" name="直線コネクタ 385"/>
        <xdr:cNvCxnSpPr/>
      </xdr:nvCxnSpPr>
      <xdr:spPr>
        <a:xfrm flipV="1">
          <a:off x="15290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43604</xdr:rowOff>
    </xdr:to>
    <xdr:cxnSp macro="">
      <xdr:nvCxnSpPr>
        <xdr:cNvPr id="389" name="直線コネクタ 388"/>
        <xdr:cNvCxnSpPr/>
      </xdr:nvCxnSpPr>
      <xdr:spPr>
        <a:xfrm flipV="1">
          <a:off x="14401800" y="654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59690</xdr:rowOff>
    </xdr:to>
    <xdr:cxnSp macro="">
      <xdr:nvCxnSpPr>
        <xdr:cNvPr id="392" name="直線コネクタ 391"/>
        <xdr:cNvCxnSpPr/>
      </xdr:nvCxnSpPr>
      <xdr:spPr>
        <a:xfrm flipV="1">
          <a:off x="13512800" y="655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2" name="楕円 40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3"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4" name="楕円 403"/>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5" name="テキスト ボックス 404"/>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6" name="楕円 405"/>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7" name="テキスト ボックス 406"/>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8" name="楕円 407"/>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9" name="テキスト ボックス 408"/>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10" name="楕円 409"/>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1" name="テキスト ボックス 410"/>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将来負担額は、</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退職手当の支給対象者の減少に伴う退職手当負担見込額</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や、公営企業の起債残高の減少により公営企業債等繰入見込額が減少</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したものの、</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総合文化芸術センター整備事業や情報通信ネットワーク環境施設整備事業</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に係る市債の増などによる地方債現在高の増などにより</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前年度から増加した。</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分子の一部である</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充当可能財源等</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については</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、都市計画事業に係る地方債残高が</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になったこと</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により、前年度から</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したため、将来負担比率</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前年度比</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となった。なお、将来負担比率の算定では、充当可能財源等が将来負担額を上回り「</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」となっている。引き続き、地方債残高をはじめとする将来負担額の抑制に努めていく。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経常収支比率における人件費の割合は、類似団体内平均値を</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ポイントの増となっている。これは、人件費の割合が会計年度任用職員制度の導入や</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退職者数の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に伴う退職手当の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などで</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ことにより増加したものである。今後も職員定数基本方針に基づく総人件費の適正化に努めていく。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flipV="1">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xdr:cNvCxnSpPr/>
      </xdr:nvCxnSpPr>
      <xdr:spPr>
        <a:xfrm flipV="1">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xdr:cNvCxnSpPr/>
      </xdr:nvCxnSpPr>
      <xdr:spPr>
        <a:xfrm flipV="1">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経常収支比率における物件費の割合は、</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これは、一般ごみ収集業務委託料やプラスチック製容器包装収集業務委託料等の増によるものである。今後も引き続き、経常的経費の抑制に努めていく。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45357</xdr:rowOff>
    </xdr:to>
    <xdr:cxnSp macro="">
      <xdr:nvCxnSpPr>
        <xdr:cNvPr id="129" name="直線コネクタ 128"/>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1814</xdr:rowOff>
    </xdr:to>
    <xdr:cxnSp macro="">
      <xdr:nvCxnSpPr>
        <xdr:cNvPr id="132" name="直線コネクタ 131"/>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118836</xdr:rowOff>
    </xdr:to>
    <xdr:cxnSp macro="">
      <xdr:nvCxnSpPr>
        <xdr:cNvPr id="135" name="直線コネクタ 134"/>
        <xdr:cNvCxnSpPr/>
      </xdr:nvCxnSpPr>
      <xdr:spPr>
        <a:xfrm>
          <a:off x="13893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105229</xdr:rowOff>
    </xdr:to>
    <xdr:cxnSp macro="">
      <xdr:nvCxnSpPr>
        <xdr:cNvPr id="138" name="直線コネクタ 137"/>
        <xdr:cNvCxnSpPr/>
      </xdr:nvCxnSpPr>
      <xdr:spPr>
        <a:xfrm>
          <a:off x="13004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6" name="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扶助</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費の割合は、類似団体内平均値を</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上回っているものの</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これは、私立保育所措置委託料や子ども医療費負担金などの減によるものである。引き続き、行財政改革プラン</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133350</xdr:rowOff>
    </xdr:to>
    <xdr:cxnSp macro="">
      <xdr:nvCxnSpPr>
        <xdr:cNvPr id="190" name="直線コネクタ 189"/>
        <xdr:cNvCxnSpPr/>
      </xdr:nvCxnSpPr>
      <xdr:spPr>
        <a:xfrm flipV="1">
          <a:off x="3987800" y="100330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133350</xdr:rowOff>
    </xdr:to>
    <xdr:cxnSp macro="">
      <xdr:nvCxnSpPr>
        <xdr:cNvPr id="193" name="直線コネクタ 192"/>
        <xdr:cNvCxnSpPr/>
      </xdr:nvCxnSpPr>
      <xdr:spPr>
        <a:xfrm>
          <a:off x="3098800" y="1010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58</xdr:row>
      <xdr:rowOff>165100</xdr:rowOff>
    </xdr:to>
    <xdr:cxnSp macro="">
      <xdr:nvCxnSpPr>
        <xdr:cNvPr id="196" name="直線コネクタ 195"/>
        <xdr:cNvCxnSpPr/>
      </xdr:nvCxnSpPr>
      <xdr:spPr>
        <a:xfrm>
          <a:off x="2209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152400</xdr:rowOff>
    </xdr:to>
    <xdr:cxnSp macro="">
      <xdr:nvCxnSpPr>
        <xdr:cNvPr id="199" name="直線コネクタ 198"/>
        <xdr:cNvCxnSpPr/>
      </xdr:nvCxnSpPr>
      <xdr:spPr>
        <a:xfrm>
          <a:off x="1320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1" name="楕円 210"/>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2" name="テキスト ボックス 211"/>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経常収支比率におけるその他の割合は、</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その他の中で大きな割合を占めているのは、各特別会計への繰出金であり、前年度から比較すると国民健康保険特別会計や</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への繰出金が増となった。引き続き、基準内繰出も含めた総額抑制を図っていく。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165100</xdr:rowOff>
    </xdr:to>
    <xdr:cxnSp macro="">
      <xdr:nvCxnSpPr>
        <xdr:cNvPr id="251" name="直線コネクタ 250"/>
        <xdr:cNvCxnSpPr/>
      </xdr:nvCxnSpPr>
      <xdr:spPr>
        <a:xfrm>
          <a:off x="15671800" y="1008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4" name="直線コネクタ 253"/>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57" name="直線コネクタ 256"/>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50800</xdr:rowOff>
    </xdr:to>
    <xdr:cxnSp macro="">
      <xdr:nvCxnSpPr>
        <xdr:cNvPr id="260" name="直線コネクタ 259"/>
        <xdr:cNvCxnSpPr/>
      </xdr:nvCxnSpPr>
      <xdr:spPr>
        <a:xfrm>
          <a:off x="13004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5" name="テキスト ボックス 274"/>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の割合は、前年度から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これは、枚方寝屋川消防組合への負担金などが減となったことによるものである。しかし、病院事業会計・消防組合へ負担金を支出していることにより、類似団体内平均値を大きく上回っている。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54610</xdr:rowOff>
    </xdr:to>
    <xdr:cxnSp macro="">
      <xdr:nvCxnSpPr>
        <xdr:cNvPr id="312" name="直線コネクタ 311"/>
        <xdr:cNvCxnSpPr/>
      </xdr:nvCxnSpPr>
      <xdr:spPr>
        <a:xfrm flipV="1">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54610</xdr:rowOff>
    </xdr:to>
    <xdr:cxnSp macro="">
      <xdr:nvCxnSpPr>
        <xdr:cNvPr id="315" name="直線コネクタ 314"/>
        <xdr:cNvCxnSpPr/>
      </xdr:nvCxnSpPr>
      <xdr:spPr>
        <a:xfrm>
          <a:off x="14782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85090</xdr:rowOff>
    </xdr:to>
    <xdr:cxnSp macro="">
      <xdr:nvCxnSpPr>
        <xdr:cNvPr id="318" name="直線コネクタ 317"/>
        <xdr:cNvCxnSpPr/>
      </xdr:nvCxnSpPr>
      <xdr:spPr>
        <a:xfrm flipV="1">
          <a:off x="13893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138430</xdr:rowOff>
    </xdr:to>
    <xdr:cxnSp macro="">
      <xdr:nvCxnSpPr>
        <xdr:cNvPr id="321" name="直線コネクタ 320"/>
        <xdr:cNvCxnSpPr/>
      </xdr:nvCxnSpPr>
      <xdr:spPr>
        <a:xfrm flipV="1">
          <a:off x="13004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1" name="楕円 330"/>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2"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3" name="楕円 332"/>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4" name="テキスト ボックス 333"/>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5" name="楕円 33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6" name="テキスト ボックス 33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7" name="楕円 336"/>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8" name="テキスト ボックス 337"/>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9" name="楕円 338"/>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0" name="テキスト ボックス 339"/>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経常収支比率における公債費の割合は、</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っているものの</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これは、利率の高い元金の償還が順次進んでいることなどにより、利子は減少しているものの、臨時財政対策債などの市債残高が増加していることによるもの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35561</xdr:rowOff>
    </xdr:to>
    <xdr:cxnSp macro="">
      <xdr:nvCxnSpPr>
        <xdr:cNvPr id="373" name="直線コネクタ 372"/>
        <xdr:cNvCxnSpPr/>
      </xdr:nvCxnSpPr>
      <xdr:spPr>
        <a:xfrm>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27939</xdr:rowOff>
    </xdr:to>
    <xdr:cxnSp macro="">
      <xdr:nvCxnSpPr>
        <xdr:cNvPr id="376" name="直線コネクタ 375"/>
        <xdr:cNvCxnSpPr/>
      </xdr:nvCxnSpPr>
      <xdr:spPr>
        <a:xfrm flipV="1">
          <a:off x="3098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73661</xdr:rowOff>
    </xdr:to>
    <xdr:cxnSp macro="">
      <xdr:nvCxnSpPr>
        <xdr:cNvPr id="379" name="直線コネクタ 378"/>
        <xdr:cNvCxnSpPr/>
      </xdr:nvCxnSpPr>
      <xdr:spPr>
        <a:xfrm flipV="1">
          <a:off x="2209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96520</xdr:rowOff>
    </xdr:to>
    <xdr:cxnSp macro="">
      <xdr:nvCxnSpPr>
        <xdr:cNvPr id="382" name="直線コネクタ 381"/>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2" name="楕円 391"/>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3"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4" name="楕円 393"/>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5" name="テキスト ボックス 394"/>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6" name="楕円 39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7" name="テキスト ボックス 39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8" name="楕円 39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9" name="テキスト ボックス 39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経常収支比率における公債費以外の割合は、前年度比</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ポイントの減となっているが、依然として</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46989</xdr:rowOff>
    </xdr:to>
    <xdr:cxnSp macro="">
      <xdr:nvCxnSpPr>
        <xdr:cNvPr id="434" name="直線コネクタ 433"/>
        <xdr:cNvCxnSpPr/>
      </xdr:nvCxnSpPr>
      <xdr:spPr>
        <a:xfrm flipV="1">
          <a:off x="15671800" y="13530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46989</xdr:rowOff>
    </xdr:to>
    <xdr:cxnSp macro="">
      <xdr:nvCxnSpPr>
        <xdr:cNvPr id="437" name="直線コネクタ 436"/>
        <xdr:cNvCxnSpPr/>
      </xdr:nvCxnSpPr>
      <xdr:spPr>
        <a:xfrm>
          <a:off x="14782800" y="134543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40" name="直線コネクタ 439"/>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35561</xdr:rowOff>
    </xdr:to>
    <xdr:cxnSp macro="">
      <xdr:nvCxnSpPr>
        <xdr:cNvPr id="443" name="直線コネクタ 442"/>
        <xdr:cNvCxnSpPr/>
      </xdr:nvCxnSpPr>
      <xdr:spPr>
        <a:xfrm flipV="1">
          <a:off x="13004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3" name="楕円 452"/>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4"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5" name="楕円 454"/>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6" name="テキスト ボックス 455"/>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7" name="楕円 456"/>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8" name="テキスト ボックス 457"/>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9" name="楕円 458"/>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60" name="テキスト ボックス 459"/>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1" name="楕円 46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2" name="テキスト ボックス 46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127716</xdr:rowOff>
    </xdr:from>
    <xdr:to>
      <xdr:col>29</xdr:col>
      <xdr:colOff>127000</xdr:colOff>
      <xdr:row>16</xdr:row>
      <xdr:rowOff>144999</xdr:rowOff>
    </xdr:to>
    <xdr:cxnSp macro="">
      <xdr:nvCxnSpPr>
        <xdr:cNvPr id="48" name="直線コネクタ 47"/>
        <xdr:cNvCxnSpPr/>
      </xdr:nvCxnSpPr>
      <xdr:spPr bwMode="auto">
        <a:xfrm>
          <a:off x="5003800" y="2918541"/>
          <a:ext cx="647700" cy="1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126939</xdr:rowOff>
    </xdr:from>
    <xdr:to>
      <xdr:col>26</xdr:col>
      <xdr:colOff>50800</xdr:colOff>
      <xdr:row>16</xdr:row>
      <xdr:rowOff>127716</xdr:rowOff>
    </xdr:to>
    <xdr:cxnSp macro="">
      <xdr:nvCxnSpPr>
        <xdr:cNvPr id="51" name="直線コネクタ 50"/>
        <xdr:cNvCxnSpPr/>
      </xdr:nvCxnSpPr>
      <xdr:spPr bwMode="auto">
        <a:xfrm>
          <a:off x="4305300" y="2917764"/>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92740</xdr:rowOff>
    </xdr:from>
    <xdr:to>
      <xdr:col>22</xdr:col>
      <xdr:colOff>114300</xdr:colOff>
      <xdr:row>16</xdr:row>
      <xdr:rowOff>126939</xdr:rowOff>
    </xdr:to>
    <xdr:cxnSp macro="">
      <xdr:nvCxnSpPr>
        <xdr:cNvPr id="54" name="直線コネクタ 53"/>
        <xdr:cNvCxnSpPr/>
      </xdr:nvCxnSpPr>
      <xdr:spPr bwMode="auto">
        <a:xfrm>
          <a:off x="36068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92740</xdr:rowOff>
    </xdr:from>
    <xdr:to>
      <xdr:col>18</xdr:col>
      <xdr:colOff>177800</xdr:colOff>
      <xdr:row>16</xdr:row>
      <xdr:rowOff>156520</xdr:rowOff>
    </xdr:to>
    <xdr:cxnSp macro="">
      <xdr:nvCxnSpPr>
        <xdr:cNvPr id="57" name="直線コネクタ 56"/>
        <xdr:cNvCxnSpPr/>
      </xdr:nvCxnSpPr>
      <xdr:spPr bwMode="auto">
        <a:xfrm flipV="1">
          <a:off x="2908300" y="2883565"/>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94199</xdr:rowOff>
    </xdr:from>
    <xdr:to>
      <xdr:col>29</xdr:col>
      <xdr:colOff>177800</xdr:colOff>
      <xdr:row>17</xdr:row>
      <xdr:rowOff>24349</xdr:rowOff>
    </xdr:to>
    <xdr:sp macro="" textlink="">
      <xdr:nvSpPr>
        <xdr:cNvPr id="67" name="楕円 66"/>
        <xdr:cNvSpPr/>
      </xdr:nvSpPr>
      <xdr:spPr bwMode="auto">
        <a:xfrm>
          <a:off x="5600700" y="28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66276</xdr:rowOff>
    </xdr:from>
    <xdr:ext cx="762000" cy="259045"/>
    <xdr:sp macro="" textlink="">
      <xdr:nvSpPr>
        <xdr:cNvPr id="68" name="人口1人当たり決算額の推移該当値テキスト130"/>
        <xdr:cNvSpPr txBox="1"/>
      </xdr:nvSpPr>
      <xdr:spPr>
        <a:xfrm>
          <a:off x="5740400" y="285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76916</xdr:rowOff>
    </xdr:from>
    <xdr:to>
      <xdr:col>26</xdr:col>
      <xdr:colOff>101600</xdr:colOff>
      <xdr:row>17</xdr:row>
      <xdr:rowOff>7066</xdr:rowOff>
    </xdr:to>
    <xdr:sp macro="" textlink="">
      <xdr:nvSpPr>
        <xdr:cNvPr id="69" name="楕円 68"/>
        <xdr:cNvSpPr/>
      </xdr:nvSpPr>
      <xdr:spPr bwMode="auto">
        <a:xfrm>
          <a:off x="49530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163293</xdr:rowOff>
    </xdr:from>
    <xdr:ext cx="736600" cy="259045"/>
    <xdr:sp macro="" textlink="">
      <xdr:nvSpPr>
        <xdr:cNvPr id="70" name="テキスト ボックス 69"/>
        <xdr:cNvSpPr txBox="1"/>
      </xdr:nvSpPr>
      <xdr:spPr>
        <a:xfrm>
          <a:off x="4622800" y="295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76139</xdr:rowOff>
    </xdr:from>
    <xdr:to>
      <xdr:col>22</xdr:col>
      <xdr:colOff>165100</xdr:colOff>
      <xdr:row>17</xdr:row>
      <xdr:rowOff>6289</xdr:rowOff>
    </xdr:to>
    <xdr:sp macro="" textlink="">
      <xdr:nvSpPr>
        <xdr:cNvPr id="71" name="楕円 70"/>
        <xdr:cNvSpPr/>
      </xdr:nvSpPr>
      <xdr:spPr bwMode="auto">
        <a:xfrm>
          <a:off x="42545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16466</xdr:rowOff>
    </xdr:from>
    <xdr:ext cx="762000" cy="259045"/>
    <xdr:sp macro="" textlink="">
      <xdr:nvSpPr>
        <xdr:cNvPr id="72" name="テキスト ボックス 71"/>
        <xdr:cNvSpPr txBox="1"/>
      </xdr:nvSpPr>
      <xdr:spPr>
        <a:xfrm>
          <a:off x="3924300" y="263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41940</xdr:rowOff>
    </xdr:from>
    <xdr:to>
      <xdr:col>19</xdr:col>
      <xdr:colOff>38100</xdr:colOff>
      <xdr:row>16</xdr:row>
      <xdr:rowOff>143540</xdr:rowOff>
    </xdr:to>
    <xdr:sp macro="" textlink="">
      <xdr:nvSpPr>
        <xdr:cNvPr id="73" name="楕円 72"/>
        <xdr:cNvSpPr/>
      </xdr:nvSpPr>
      <xdr:spPr bwMode="auto">
        <a:xfrm>
          <a:off x="35560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153717</xdr:rowOff>
    </xdr:from>
    <xdr:ext cx="762000" cy="259045"/>
    <xdr:sp macro="" textlink="">
      <xdr:nvSpPr>
        <xdr:cNvPr id="74" name="テキスト ボックス 73"/>
        <xdr:cNvSpPr txBox="1"/>
      </xdr:nvSpPr>
      <xdr:spPr>
        <a:xfrm>
          <a:off x="32258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105720</xdr:rowOff>
    </xdr:from>
    <xdr:to>
      <xdr:col>15</xdr:col>
      <xdr:colOff>101600</xdr:colOff>
      <xdr:row>17</xdr:row>
      <xdr:rowOff>35870</xdr:rowOff>
    </xdr:to>
    <xdr:sp macro="" textlink="">
      <xdr:nvSpPr>
        <xdr:cNvPr id="75" name="楕円 74"/>
        <xdr:cNvSpPr/>
      </xdr:nvSpPr>
      <xdr:spPr bwMode="auto">
        <a:xfrm>
          <a:off x="2857500" y="289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46047</xdr:rowOff>
    </xdr:from>
    <xdr:ext cx="762000" cy="259045"/>
    <xdr:sp macro="" textlink="">
      <xdr:nvSpPr>
        <xdr:cNvPr id="76" name="テキスト ボックス 75"/>
        <xdr:cNvSpPr txBox="1"/>
      </xdr:nvSpPr>
      <xdr:spPr>
        <a:xfrm>
          <a:off x="2527300" y="26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47066</xdr:rowOff>
    </xdr:from>
    <xdr:to>
      <xdr:col>29</xdr:col>
      <xdr:colOff>127000</xdr:colOff>
      <xdr:row>37</xdr:row>
      <xdr:rowOff>119380</xdr:rowOff>
    </xdr:to>
    <xdr:cxnSp macro="">
      <xdr:nvCxnSpPr>
        <xdr:cNvPr id="109" name="直線コネクタ 108"/>
        <xdr:cNvCxnSpPr/>
      </xdr:nvCxnSpPr>
      <xdr:spPr bwMode="auto">
        <a:xfrm flipV="1">
          <a:off x="5003800" y="7171766"/>
          <a:ext cx="6477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78727</xdr:rowOff>
    </xdr:from>
    <xdr:to>
      <xdr:col>26</xdr:col>
      <xdr:colOff>50800</xdr:colOff>
      <xdr:row>37</xdr:row>
      <xdr:rowOff>119380</xdr:rowOff>
    </xdr:to>
    <xdr:cxnSp macro="">
      <xdr:nvCxnSpPr>
        <xdr:cNvPr id="112" name="直線コネクタ 111"/>
        <xdr:cNvCxnSpPr/>
      </xdr:nvCxnSpPr>
      <xdr:spPr bwMode="auto">
        <a:xfrm>
          <a:off x="4305300" y="7203427"/>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78727</xdr:rowOff>
    </xdr:from>
    <xdr:to>
      <xdr:col>22</xdr:col>
      <xdr:colOff>114300</xdr:colOff>
      <xdr:row>37</xdr:row>
      <xdr:rowOff>109855</xdr:rowOff>
    </xdr:to>
    <xdr:cxnSp macro="">
      <xdr:nvCxnSpPr>
        <xdr:cNvPr id="115" name="直線コネクタ 114"/>
        <xdr:cNvCxnSpPr/>
      </xdr:nvCxnSpPr>
      <xdr:spPr bwMode="auto">
        <a:xfrm flipV="1">
          <a:off x="3606800" y="7203427"/>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78499</xdr:rowOff>
    </xdr:from>
    <xdr:to>
      <xdr:col>18</xdr:col>
      <xdr:colOff>177800</xdr:colOff>
      <xdr:row>37</xdr:row>
      <xdr:rowOff>109855</xdr:rowOff>
    </xdr:to>
    <xdr:cxnSp macro="">
      <xdr:nvCxnSpPr>
        <xdr:cNvPr id="118" name="直線コネクタ 117"/>
        <xdr:cNvCxnSpPr/>
      </xdr:nvCxnSpPr>
      <xdr:spPr bwMode="auto">
        <a:xfrm>
          <a:off x="2908300" y="7203199"/>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167716</xdr:rowOff>
    </xdr:from>
    <xdr:to>
      <xdr:col>29</xdr:col>
      <xdr:colOff>177800</xdr:colOff>
      <xdr:row>37</xdr:row>
      <xdr:rowOff>97866</xdr:rowOff>
    </xdr:to>
    <xdr:sp macro="" textlink="">
      <xdr:nvSpPr>
        <xdr:cNvPr id="128" name="楕円 127"/>
        <xdr:cNvSpPr/>
      </xdr:nvSpPr>
      <xdr:spPr bwMode="auto">
        <a:xfrm>
          <a:off x="56007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76293</xdr:rowOff>
    </xdr:from>
    <xdr:ext cx="762000" cy="259045"/>
    <xdr:sp macro="" textlink="">
      <xdr:nvSpPr>
        <xdr:cNvPr id="129" name="人口1人当たり決算額の推移該当値テキスト445"/>
        <xdr:cNvSpPr txBox="1"/>
      </xdr:nvSpPr>
      <xdr:spPr>
        <a:xfrm>
          <a:off x="5740400" y="702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68580</xdr:rowOff>
    </xdr:from>
    <xdr:to>
      <xdr:col>26</xdr:col>
      <xdr:colOff>101600</xdr:colOff>
      <xdr:row>37</xdr:row>
      <xdr:rowOff>170180</xdr:rowOff>
    </xdr:to>
    <xdr:sp macro="" textlink="">
      <xdr:nvSpPr>
        <xdr:cNvPr id="130" name="楕円 129"/>
        <xdr:cNvSpPr/>
      </xdr:nvSpPr>
      <xdr:spPr bwMode="auto">
        <a:xfrm>
          <a:off x="49530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154957</xdr:rowOff>
    </xdr:from>
    <xdr:ext cx="736600" cy="259045"/>
    <xdr:sp macro="" textlink="">
      <xdr:nvSpPr>
        <xdr:cNvPr id="131" name="テキスト ボックス 130"/>
        <xdr:cNvSpPr txBox="1"/>
      </xdr:nvSpPr>
      <xdr:spPr>
        <a:xfrm>
          <a:off x="4622800" y="727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27927</xdr:rowOff>
    </xdr:from>
    <xdr:to>
      <xdr:col>22</xdr:col>
      <xdr:colOff>165100</xdr:colOff>
      <xdr:row>37</xdr:row>
      <xdr:rowOff>129527</xdr:rowOff>
    </xdr:to>
    <xdr:sp macro="" textlink="">
      <xdr:nvSpPr>
        <xdr:cNvPr id="132" name="楕円 131"/>
        <xdr:cNvSpPr/>
      </xdr:nvSpPr>
      <xdr:spPr bwMode="auto">
        <a:xfrm>
          <a:off x="4254500" y="715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114304</xdr:rowOff>
    </xdr:from>
    <xdr:ext cx="762000" cy="259045"/>
    <xdr:sp macro="" textlink="">
      <xdr:nvSpPr>
        <xdr:cNvPr id="133" name="テキスト ボックス 132"/>
        <xdr:cNvSpPr txBox="1"/>
      </xdr:nvSpPr>
      <xdr:spPr>
        <a:xfrm>
          <a:off x="3924300" y="723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59055</xdr:rowOff>
    </xdr:from>
    <xdr:to>
      <xdr:col>19</xdr:col>
      <xdr:colOff>38100</xdr:colOff>
      <xdr:row>37</xdr:row>
      <xdr:rowOff>160655</xdr:rowOff>
    </xdr:to>
    <xdr:sp macro="" textlink="">
      <xdr:nvSpPr>
        <xdr:cNvPr id="134" name="楕円 133"/>
        <xdr:cNvSpPr/>
      </xdr:nvSpPr>
      <xdr:spPr bwMode="auto">
        <a:xfrm>
          <a:off x="3556000" y="718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145432</xdr:rowOff>
    </xdr:from>
    <xdr:ext cx="762000" cy="259045"/>
    <xdr:sp macro="" textlink="">
      <xdr:nvSpPr>
        <xdr:cNvPr id="135" name="テキスト ボックス 134"/>
        <xdr:cNvSpPr txBox="1"/>
      </xdr:nvSpPr>
      <xdr:spPr>
        <a:xfrm>
          <a:off x="3225800" y="727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27699</xdr:rowOff>
    </xdr:from>
    <xdr:to>
      <xdr:col>15</xdr:col>
      <xdr:colOff>101600</xdr:colOff>
      <xdr:row>37</xdr:row>
      <xdr:rowOff>129299</xdr:rowOff>
    </xdr:to>
    <xdr:sp macro="" textlink="">
      <xdr:nvSpPr>
        <xdr:cNvPr id="136" name="楕円 135"/>
        <xdr:cNvSpPr/>
      </xdr:nvSpPr>
      <xdr:spPr bwMode="auto">
        <a:xfrm>
          <a:off x="2857500" y="715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114076</xdr:rowOff>
    </xdr:from>
    <xdr:ext cx="762000" cy="259045"/>
    <xdr:sp macro="" textlink="">
      <xdr:nvSpPr>
        <xdr:cNvPr id="137" name="テキスト ボックス 136"/>
        <xdr:cNvSpPr txBox="1"/>
      </xdr:nvSpPr>
      <xdr:spPr>
        <a:xfrm>
          <a:off x="2527300" y="7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5740</xdr:rowOff>
    </xdr:from>
    <xdr:to>
      <xdr:col>24</xdr:col>
      <xdr:colOff>63500</xdr:colOff>
      <xdr:row>37</xdr:row>
      <xdr:rowOff>84967</xdr:rowOff>
    </xdr:to>
    <xdr:cxnSp macro="">
      <xdr:nvCxnSpPr>
        <xdr:cNvPr id="63" name="直線コネクタ 62"/>
        <xdr:cNvCxnSpPr/>
      </xdr:nvCxnSpPr>
      <xdr:spPr>
        <a:xfrm flipV="1">
          <a:off x="3797300" y="6349390"/>
          <a:ext cx="838200" cy="7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17040</xdr:rowOff>
    </xdr:from>
    <xdr:to>
      <xdr:col>19</xdr:col>
      <xdr:colOff>177800</xdr:colOff>
      <xdr:row>37</xdr:row>
      <xdr:rowOff>84967</xdr:rowOff>
    </xdr:to>
    <xdr:cxnSp macro="">
      <xdr:nvCxnSpPr>
        <xdr:cNvPr id="66" name="直線コネクタ 65"/>
        <xdr:cNvCxnSpPr/>
      </xdr:nvCxnSpPr>
      <xdr:spPr>
        <a:xfrm>
          <a:off x="2908300" y="6360690"/>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8973</xdr:rowOff>
    </xdr:from>
    <xdr:to>
      <xdr:col>15</xdr:col>
      <xdr:colOff>50800</xdr:colOff>
      <xdr:row>37</xdr:row>
      <xdr:rowOff>17040</xdr:rowOff>
    </xdr:to>
    <xdr:cxnSp macro="">
      <xdr:nvCxnSpPr>
        <xdr:cNvPr id="69" name="直線コネクタ 68"/>
        <xdr:cNvCxnSpPr/>
      </xdr:nvCxnSpPr>
      <xdr:spPr>
        <a:xfrm>
          <a:off x="2019300" y="6352623"/>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8973</xdr:rowOff>
    </xdr:from>
    <xdr:to>
      <xdr:col>10</xdr:col>
      <xdr:colOff>114300</xdr:colOff>
      <xdr:row>37</xdr:row>
      <xdr:rowOff>74320</xdr:rowOff>
    </xdr:to>
    <xdr:cxnSp macro="">
      <xdr:nvCxnSpPr>
        <xdr:cNvPr id="72" name="直線コネクタ 71"/>
        <xdr:cNvCxnSpPr/>
      </xdr:nvCxnSpPr>
      <xdr:spPr>
        <a:xfrm flipV="1">
          <a:off x="1130300" y="6352623"/>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126390</xdr:rowOff>
    </xdr:from>
    <xdr:to>
      <xdr:col>24</xdr:col>
      <xdr:colOff>114300</xdr:colOff>
      <xdr:row>37</xdr:row>
      <xdr:rowOff>56540</xdr:rowOff>
    </xdr:to>
    <xdr:sp macro="" textlink="">
      <xdr:nvSpPr>
        <xdr:cNvPr id="82" name="楕円 81"/>
        <xdr:cNvSpPr/>
      </xdr:nvSpPr>
      <xdr:spPr>
        <a:xfrm>
          <a:off x="4584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104817</xdr:rowOff>
    </xdr:from>
    <xdr:ext cx="534377" cy="259045"/>
    <xdr:sp macro="" textlink="">
      <xdr:nvSpPr>
        <xdr:cNvPr id="83" name="人件費該当値テキスト"/>
        <xdr:cNvSpPr txBox="1"/>
      </xdr:nvSpPr>
      <xdr:spPr>
        <a:xfrm>
          <a:off x="4686300" y="62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34167</xdr:rowOff>
    </xdr:from>
    <xdr:to>
      <xdr:col>20</xdr:col>
      <xdr:colOff>38100</xdr:colOff>
      <xdr:row>37</xdr:row>
      <xdr:rowOff>135767</xdr:rowOff>
    </xdr:to>
    <xdr:sp macro="" textlink="">
      <xdr:nvSpPr>
        <xdr:cNvPr id="84" name="楕円 83"/>
        <xdr:cNvSpPr/>
      </xdr:nvSpPr>
      <xdr:spPr>
        <a:xfrm>
          <a:off x="3746500" y="63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126894</xdr:rowOff>
    </xdr:from>
    <xdr:ext cx="534377" cy="259045"/>
    <xdr:sp macro="" textlink="">
      <xdr:nvSpPr>
        <xdr:cNvPr id="85" name="テキスト ボックス 84"/>
        <xdr:cNvSpPr txBox="1"/>
      </xdr:nvSpPr>
      <xdr:spPr>
        <a:xfrm>
          <a:off x="3530111" y="6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137690</xdr:rowOff>
    </xdr:from>
    <xdr:to>
      <xdr:col>15</xdr:col>
      <xdr:colOff>101600</xdr:colOff>
      <xdr:row>37</xdr:row>
      <xdr:rowOff>67840</xdr:rowOff>
    </xdr:to>
    <xdr:sp macro="" textlink="">
      <xdr:nvSpPr>
        <xdr:cNvPr id="86" name="楕円 85"/>
        <xdr:cNvSpPr/>
      </xdr:nvSpPr>
      <xdr:spPr>
        <a:xfrm>
          <a:off x="2857500" y="6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58967</xdr:rowOff>
    </xdr:from>
    <xdr:ext cx="534377" cy="259045"/>
    <xdr:sp macro="" textlink="">
      <xdr:nvSpPr>
        <xdr:cNvPr id="87" name="テキスト ボックス 86"/>
        <xdr:cNvSpPr txBox="1"/>
      </xdr:nvSpPr>
      <xdr:spPr>
        <a:xfrm>
          <a:off x="2641111" y="64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129623</xdr:rowOff>
    </xdr:from>
    <xdr:to>
      <xdr:col>10</xdr:col>
      <xdr:colOff>165100</xdr:colOff>
      <xdr:row>37</xdr:row>
      <xdr:rowOff>59773</xdr:rowOff>
    </xdr:to>
    <xdr:sp macro="" textlink="">
      <xdr:nvSpPr>
        <xdr:cNvPr id="88" name="楕円 87"/>
        <xdr:cNvSpPr/>
      </xdr:nvSpPr>
      <xdr:spPr>
        <a:xfrm>
          <a:off x="1968500" y="6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50900</xdr:rowOff>
    </xdr:from>
    <xdr:ext cx="534377" cy="259045"/>
    <xdr:sp macro="" textlink="">
      <xdr:nvSpPr>
        <xdr:cNvPr id="89" name="テキスト ボックス 88"/>
        <xdr:cNvSpPr txBox="1"/>
      </xdr:nvSpPr>
      <xdr:spPr>
        <a:xfrm>
          <a:off x="1752111" y="63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23520</xdr:rowOff>
    </xdr:from>
    <xdr:to>
      <xdr:col>6</xdr:col>
      <xdr:colOff>38100</xdr:colOff>
      <xdr:row>37</xdr:row>
      <xdr:rowOff>125120</xdr:rowOff>
    </xdr:to>
    <xdr:sp macro="" textlink="">
      <xdr:nvSpPr>
        <xdr:cNvPr id="90" name="楕円 89"/>
        <xdr:cNvSpPr/>
      </xdr:nvSpPr>
      <xdr:spPr>
        <a:xfrm>
          <a:off x="107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116247</xdr:rowOff>
    </xdr:from>
    <xdr:ext cx="534377" cy="259045"/>
    <xdr:sp macro="" textlink="">
      <xdr:nvSpPr>
        <xdr:cNvPr id="91" name="テキスト ボックス 90"/>
        <xdr:cNvSpPr txBox="1"/>
      </xdr:nvSpPr>
      <xdr:spPr>
        <a:xfrm>
          <a:off x="86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158045</xdr:rowOff>
    </xdr:from>
    <xdr:to>
      <xdr:col>24</xdr:col>
      <xdr:colOff>63500</xdr:colOff>
      <xdr:row>57</xdr:row>
      <xdr:rowOff>51632</xdr:rowOff>
    </xdr:to>
    <xdr:cxnSp macro="">
      <xdr:nvCxnSpPr>
        <xdr:cNvPr id="121" name="直線コネクタ 120"/>
        <xdr:cNvCxnSpPr/>
      </xdr:nvCxnSpPr>
      <xdr:spPr>
        <a:xfrm flipV="1">
          <a:off x="3797300" y="9759245"/>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51632</xdr:rowOff>
    </xdr:from>
    <xdr:to>
      <xdr:col>19</xdr:col>
      <xdr:colOff>177800</xdr:colOff>
      <xdr:row>57</xdr:row>
      <xdr:rowOff>64376</xdr:rowOff>
    </xdr:to>
    <xdr:cxnSp macro="">
      <xdr:nvCxnSpPr>
        <xdr:cNvPr id="124" name="直線コネクタ 123"/>
        <xdr:cNvCxnSpPr/>
      </xdr:nvCxnSpPr>
      <xdr:spPr>
        <a:xfrm flipV="1">
          <a:off x="2908300" y="9824282"/>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64376</xdr:rowOff>
    </xdr:from>
    <xdr:to>
      <xdr:col>15</xdr:col>
      <xdr:colOff>50800</xdr:colOff>
      <xdr:row>57</xdr:row>
      <xdr:rowOff>125755</xdr:rowOff>
    </xdr:to>
    <xdr:cxnSp macro="">
      <xdr:nvCxnSpPr>
        <xdr:cNvPr id="127" name="直線コネクタ 126"/>
        <xdr:cNvCxnSpPr/>
      </xdr:nvCxnSpPr>
      <xdr:spPr>
        <a:xfrm flipV="1">
          <a:off x="2019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125755</xdr:rowOff>
    </xdr:from>
    <xdr:to>
      <xdr:col>10</xdr:col>
      <xdr:colOff>114300</xdr:colOff>
      <xdr:row>57</xdr:row>
      <xdr:rowOff>142977</xdr:rowOff>
    </xdr:to>
    <xdr:cxnSp macro="">
      <xdr:nvCxnSpPr>
        <xdr:cNvPr id="130" name="直線コネクタ 129"/>
        <xdr:cNvCxnSpPr/>
      </xdr:nvCxnSpPr>
      <xdr:spPr>
        <a:xfrm flipV="1">
          <a:off x="1130300" y="989840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162147</xdr:rowOff>
    </xdr:from>
    <xdr:to>
      <xdr:col>10</xdr:col>
      <xdr:colOff>165100</xdr:colOff>
      <xdr:row>56</xdr:row>
      <xdr:rowOff>92297</xdr:rowOff>
    </xdr:to>
    <xdr:sp macro="" textlink="">
      <xdr:nvSpPr>
        <xdr:cNvPr id="131" name="フローチャート: 判断 130"/>
        <xdr:cNvSpPr/>
      </xdr:nvSpPr>
      <xdr:spPr>
        <a:xfrm>
          <a:off x="1968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108824</xdr:rowOff>
    </xdr:from>
    <xdr:ext cx="534377" cy="259045"/>
    <xdr:sp macro="" textlink="">
      <xdr:nvSpPr>
        <xdr:cNvPr id="132" name="テキスト ボックス 131"/>
        <xdr:cNvSpPr txBox="1"/>
      </xdr:nvSpPr>
      <xdr:spPr>
        <a:xfrm>
          <a:off x="1752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140240</xdr:rowOff>
    </xdr:from>
    <xdr:to>
      <xdr:col>6</xdr:col>
      <xdr:colOff>38100</xdr:colOff>
      <xdr:row>56</xdr:row>
      <xdr:rowOff>70390</xdr:rowOff>
    </xdr:to>
    <xdr:sp macro="" textlink="">
      <xdr:nvSpPr>
        <xdr:cNvPr id="133" name="フローチャート: 判断 132"/>
        <xdr:cNvSpPr/>
      </xdr:nvSpPr>
      <xdr:spPr>
        <a:xfrm>
          <a:off x="1079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86917</xdr:rowOff>
    </xdr:from>
    <xdr:ext cx="534377" cy="259045"/>
    <xdr:sp macro="" textlink="">
      <xdr:nvSpPr>
        <xdr:cNvPr id="134" name="テキスト ボックス 133"/>
        <xdr:cNvSpPr txBox="1"/>
      </xdr:nvSpPr>
      <xdr:spPr>
        <a:xfrm>
          <a:off x="863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107245</xdr:rowOff>
    </xdr:from>
    <xdr:to>
      <xdr:col>24</xdr:col>
      <xdr:colOff>114300</xdr:colOff>
      <xdr:row>57</xdr:row>
      <xdr:rowOff>37395</xdr:rowOff>
    </xdr:to>
    <xdr:sp macro="" textlink="">
      <xdr:nvSpPr>
        <xdr:cNvPr id="140" name="楕円 139"/>
        <xdr:cNvSpPr/>
      </xdr:nvSpPr>
      <xdr:spPr>
        <a:xfrm>
          <a:off x="4584700" y="97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22172</xdr:rowOff>
    </xdr:from>
    <xdr:ext cx="534377" cy="259045"/>
    <xdr:sp macro="" textlink="">
      <xdr:nvSpPr>
        <xdr:cNvPr id="141" name="物件費該当値テキスト"/>
        <xdr:cNvSpPr txBox="1"/>
      </xdr:nvSpPr>
      <xdr:spPr>
        <a:xfrm>
          <a:off x="4686300" y="96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xdr:rowOff>
    </xdr:from>
    <xdr:to>
      <xdr:col>20</xdr:col>
      <xdr:colOff>38100</xdr:colOff>
      <xdr:row>57</xdr:row>
      <xdr:rowOff>102432</xdr:rowOff>
    </xdr:to>
    <xdr:sp macro="" textlink="">
      <xdr:nvSpPr>
        <xdr:cNvPr id="142" name="楕円 141"/>
        <xdr:cNvSpPr/>
      </xdr:nvSpPr>
      <xdr:spPr>
        <a:xfrm>
          <a:off x="3746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93559</xdr:rowOff>
    </xdr:from>
    <xdr:ext cx="534377" cy="259045"/>
    <xdr:sp macro="" textlink="">
      <xdr:nvSpPr>
        <xdr:cNvPr id="143" name="テキスト ボックス 142"/>
        <xdr:cNvSpPr txBox="1"/>
      </xdr:nvSpPr>
      <xdr:spPr>
        <a:xfrm>
          <a:off x="3530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13576</xdr:rowOff>
    </xdr:from>
    <xdr:to>
      <xdr:col>15</xdr:col>
      <xdr:colOff>101600</xdr:colOff>
      <xdr:row>57</xdr:row>
      <xdr:rowOff>115176</xdr:rowOff>
    </xdr:to>
    <xdr:sp macro="" textlink="">
      <xdr:nvSpPr>
        <xdr:cNvPr id="144" name="楕円 143"/>
        <xdr:cNvSpPr/>
      </xdr:nvSpPr>
      <xdr:spPr>
        <a:xfrm>
          <a:off x="2857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106303</xdr:rowOff>
    </xdr:from>
    <xdr:ext cx="534377" cy="259045"/>
    <xdr:sp macro="" textlink="">
      <xdr:nvSpPr>
        <xdr:cNvPr id="145" name="テキスト ボックス 144"/>
        <xdr:cNvSpPr txBox="1"/>
      </xdr:nvSpPr>
      <xdr:spPr>
        <a:xfrm>
          <a:off x="2641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74955</xdr:rowOff>
    </xdr:from>
    <xdr:to>
      <xdr:col>10</xdr:col>
      <xdr:colOff>165100</xdr:colOff>
      <xdr:row>58</xdr:row>
      <xdr:rowOff>5105</xdr:rowOff>
    </xdr:to>
    <xdr:sp macro="" textlink="">
      <xdr:nvSpPr>
        <xdr:cNvPr id="146" name="楕円 145"/>
        <xdr:cNvSpPr/>
      </xdr:nvSpPr>
      <xdr:spPr>
        <a:xfrm>
          <a:off x="1968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167682</xdr:rowOff>
    </xdr:from>
    <xdr:ext cx="534377" cy="259045"/>
    <xdr:sp macro="" textlink="">
      <xdr:nvSpPr>
        <xdr:cNvPr id="147" name="テキスト ボックス 146"/>
        <xdr:cNvSpPr txBox="1"/>
      </xdr:nvSpPr>
      <xdr:spPr>
        <a:xfrm>
          <a:off x="1752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92177</xdr:rowOff>
    </xdr:from>
    <xdr:to>
      <xdr:col>6</xdr:col>
      <xdr:colOff>38100</xdr:colOff>
      <xdr:row>58</xdr:row>
      <xdr:rowOff>22327</xdr:rowOff>
    </xdr:to>
    <xdr:sp macro="" textlink="">
      <xdr:nvSpPr>
        <xdr:cNvPr id="148" name="楕円 147"/>
        <xdr:cNvSpPr/>
      </xdr:nvSpPr>
      <xdr:spPr>
        <a:xfrm>
          <a:off x="1079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13454</xdr:rowOff>
    </xdr:from>
    <xdr:ext cx="534377" cy="259045"/>
    <xdr:sp macro="" textlink="">
      <xdr:nvSpPr>
        <xdr:cNvPr id="149" name="テキスト ボックス 148"/>
        <xdr:cNvSpPr txBox="1"/>
      </xdr:nvSpPr>
      <xdr:spPr>
        <a:xfrm>
          <a:off x="863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170256</xdr:rowOff>
    </xdr:to>
    <xdr:cxnSp macro="">
      <xdr:nvCxnSpPr>
        <xdr:cNvPr id="178" name="直線コネクタ 177"/>
        <xdr:cNvCxnSpPr/>
      </xdr:nvCxnSpPr>
      <xdr:spPr>
        <a:xfrm flipV="1">
          <a:off x="3797300" y="13320776"/>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170256</xdr:rowOff>
    </xdr:from>
    <xdr:to>
      <xdr:col>19</xdr:col>
      <xdr:colOff>177800</xdr:colOff>
      <xdr:row>78</xdr:row>
      <xdr:rowOff>11685</xdr:rowOff>
    </xdr:to>
    <xdr:cxnSp macro="">
      <xdr:nvCxnSpPr>
        <xdr:cNvPr id="181" name="直線コネクタ 180"/>
        <xdr:cNvCxnSpPr/>
      </xdr:nvCxnSpPr>
      <xdr:spPr>
        <a:xfrm flipV="1">
          <a:off x="2908300" y="13371906"/>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10007</xdr:rowOff>
    </xdr:from>
    <xdr:to>
      <xdr:col>15</xdr:col>
      <xdr:colOff>50800</xdr:colOff>
      <xdr:row>78</xdr:row>
      <xdr:rowOff>11685</xdr:rowOff>
    </xdr:to>
    <xdr:cxnSp macro="">
      <xdr:nvCxnSpPr>
        <xdr:cNvPr id="184" name="直線コネクタ 183"/>
        <xdr:cNvCxnSpPr/>
      </xdr:nvCxnSpPr>
      <xdr:spPr>
        <a:xfrm>
          <a:off x="2019300" y="13383107"/>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9398</xdr:rowOff>
    </xdr:from>
    <xdr:to>
      <xdr:col>10</xdr:col>
      <xdr:colOff>114300</xdr:colOff>
      <xdr:row>78</xdr:row>
      <xdr:rowOff>10007</xdr:rowOff>
    </xdr:to>
    <xdr:cxnSp macro="">
      <xdr:nvCxnSpPr>
        <xdr:cNvPr id="187" name="直線コネクタ 186"/>
        <xdr:cNvCxnSpPr/>
      </xdr:nvCxnSpPr>
      <xdr:spPr>
        <a:xfrm>
          <a:off x="1130300" y="1338249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8" name="フローチャート: 判断 187"/>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9" name="テキスト ボックス 188"/>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90" name="フローチャート: 判断 189"/>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91" name="テキスト ボックス 190"/>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7" name="楕円 196"/>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46753</xdr:rowOff>
    </xdr:from>
    <xdr:ext cx="469744" cy="259045"/>
    <xdr:sp macro="" textlink="">
      <xdr:nvSpPr>
        <xdr:cNvPr id="198"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119456</xdr:rowOff>
    </xdr:from>
    <xdr:to>
      <xdr:col>20</xdr:col>
      <xdr:colOff>38100</xdr:colOff>
      <xdr:row>78</xdr:row>
      <xdr:rowOff>49606</xdr:rowOff>
    </xdr:to>
    <xdr:sp macro="" textlink="">
      <xdr:nvSpPr>
        <xdr:cNvPr id="199" name="楕円 198"/>
        <xdr:cNvSpPr/>
      </xdr:nvSpPr>
      <xdr:spPr>
        <a:xfrm>
          <a:off x="3746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40733</xdr:rowOff>
    </xdr:from>
    <xdr:ext cx="469744" cy="259045"/>
    <xdr:sp macro="" textlink="">
      <xdr:nvSpPr>
        <xdr:cNvPr id="200" name="テキスト ボックス 199"/>
        <xdr:cNvSpPr txBox="1"/>
      </xdr:nvSpPr>
      <xdr:spPr>
        <a:xfrm>
          <a:off x="3562428" y="134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132335</xdr:rowOff>
    </xdr:from>
    <xdr:to>
      <xdr:col>15</xdr:col>
      <xdr:colOff>101600</xdr:colOff>
      <xdr:row>78</xdr:row>
      <xdr:rowOff>62485</xdr:rowOff>
    </xdr:to>
    <xdr:sp macro="" textlink="">
      <xdr:nvSpPr>
        <xdr:cNvPr id="201" name="楕円 200"/>
        <xdr:cNvSpPr/>
      </xdr:nvSpPr>
      <xdr:spPr>
        <a:xfrm>
          <a:off x="2857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53612</xdr:rowOff>
    </xdr:from>
    <xdr:ext cx="469744" cy="259045"/>
    <xdr:sp macro="" textlink="">
      <xdr:nvSpPr>
        <xdr:cNvPr id="202" name="テキスト ボックス 201"/>
        <xdr:cNvSpPr txBox="1"/>
      </xdr:nvSpPr>
      <xdr:spPr>
        <a:xfrm>
          <a:off x="2673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130657</xdr:rowOff>
    </xdr:from>
    <xdr:to>
      <xdr:col>10</xdr:col>
      <xdr:colOff>165100</xdr:colOff>
      <xdr:row>78</xdr:row>
      <xdr:rowOff>60807</xdr:rowOff>
    </xdr:to>
    <xdr:sp macro="" textlink="">
      <xdr:nvSpPr>
        <xdr:cNvPr id="203" name="楕円 202"/>
        <xdr:cNvSpPr/>
      </xdr:nvSpPr>
      <xdr:spPr>
        <a:xfrm>
          <a:off x="1968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51934</xdr:rowOff>
    </xdr:from>
    <xdr:ext cx="469744" cy="259045"/>
    <xdr:sp macro="" textlink="">
      <xdr:nvSpPr>
        <xdr:cNvPr id="204" name="テキスト ボックス 203"/>
        <xdr:cNvSpPr txBox="1"/>
      </xdr:nvSpPr>
      <xdr:spPr>
        <a:xfrm>
          <a:off x="1784428"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130048</xdr:rowOff>
    </xdr:from>
    <xdr:to>
      <xdr:col>6</xdr:col>
      <xdr:colOff>38100</xdr:colOff>
      <xdr:row>78</xdr:row>
      <xdr:rowOff>60198</xdr:rowOff>
    </xdr:to>
    <xdr:sp macro="" textlink="">
      <xdr:nvSpPr>
        <xdr:cNvPr id="205" name="楕円 204"/>
        <xdr:cNvSpPr/>
      </xdr:nvSpPr>
      <xdr:spPr>
        <a:xfrm>
          <a:off x="107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51325</xdr:rowOff>
    </xdr:from>
    <xdr:ext cx="469744" cy="259045"/>
    <xdr:sp macro="" textlink="">
      <xdr:nvSpPr>
        <xdr:cNvPr id="206" name="テキスト ボックス 205"/>
        <xdr:cNvSpPr txBox="1"/>
      </xdr:nvSpPr>
      <xdr:spPr>
        <a:xfrm>
          <a:off x="895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12409</xdr:rowOff>
    </xdr:from>
    <xdr:to>
      <xdr:col>24</xdr:col>
      <xdr:colOff>63500</xdr:colOff>
      <xdr:row>95</xdr:row>
      <xdr:rowOff>63551</xdr:rowOff>
    </xdr:to>
    <xdr:cxnSp macro="">
      <xdr:nvCxnSpPr>
        <xdr:cNvPr id="236" name="直線コネクタ 235"/>
        <xdr:cNvCxnSpPr/>
      </xdr:nvCxnSpPr>
      <xdr:spPr>
        <a:xfrm flipV="1">
          <a:off x="3797300" y="16300159"/>
          <a:ext cx="838200" cy="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7"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63551</xdr:rowOff>
    </xdr:from>
    <xdr:to>
      <xdr:col>19</xdr:col>
      <xdr:colOff>177800</xdr:colOff>
      <xdr:row>95</xdr:row>
      <xdr:rowOff>126136</xdr:rowOff>
    </xdr:to>
    <xdr:cxnSp macro="">
      <xdr:nvCxnSpPr>
        <xdr:cNvPr id="239" name="直線コネクタ 238"/>
        <xdr:cNvCxnSpPr/>
      </xdr:nvCxnSpPr>
      <xdr:spPr>
        <a:xfrm flipV="1">
          <a:off x="2908300" y="16351301"/>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41" name="テキスト ボックス 240"/>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115608</xdr:rowOff>
    </xdr:from>
    <xdr:to>
      <xdr:col>15</xdr:col>
      <xdr:colOff>50800</xdr:colOff>
      <xdr:row>95</xdr:row>
      <xdr:rowOff>126136</xdr:rowOff>
    </xdr:to>
    <xdr:cxnSp macro="">
      <xdr:nvCxnSpPr>
        <xdr:cNvPr id="242" name="直線コネクタ 241"/>
        <xdr:cNvCxnSpPr/>
      </xdr:nvCxnSpPr>
      <xdr:spPr>
        <a:xfrm>
          <a:off x="2019300" y="16403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4" name="テキスト ボックス 243"/>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115608</xdr:rowOff>
    </xdr:from>
    <xdr:to>
      <xdr:col>10</xdr:col>
      <xdr:colOff>114300</xdr:colOff>
      <xdr:row>95</xdr:row>
      <xdr:rowOff>159499</xdr:rowOff>
    </xdr:to>
    <xdr:cxnSp macro="">
      <xdr:nvCxnSpPr>
        <xdr:cNvPr id="245" name="直線コネクタ 244"/>
        <xdr:cNvCxnSpPr/>
      </xdr:nvCxnSpPr>
      <xdr:spPr>
        <a:xfrm flipV="1">
          <a:off x="1130300" y="1640335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6" name="フローチャート: 判断 245"/>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7" name="テキスト ボックス 246"/>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8" name="フローチャート: 判断 247"/>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9" name="テキスト ボックス 248"/>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133059</xdr:rowOff>
    </xdr:from>
    <xdr:to>
      <xdr:col>24</xdr:col>
      <xdr:colOff>114300</xdr:colOff>
      <xdr:row>95</xdr:row>
      <xdr:rowOff>63209</xdr:rowOff>
    </xdr:to>
    <xdr:sp macro="" textlink="">
      <xdr:nvSpPr>
        <xdr:cNvPr id="255" name="楕円 254"/>
        <xdr:cNvSpPr/>
      </xdr:nvSpPr>
      <xdr:spPr>
        <a:xfrm>
          <a:off x="4584700" y="162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111486</xdr:rowOff>
    </xdr:from>
    <xdr:ext cx="599010" cy="259045"/>
    <xdr:sp macro="" textlink="">
      <xdr:nvSpPr>
        <xdr:cNvPr id="256" name="扶助費該当値テキスト"/>
        <xdr:cNvSpPr txBox="1"/>
      </xdr:nvSpPr>
      <xdr:spPr>
        <a:xfrm>
          <a:off x="4686300" y="1622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12751</xdr:rowOff>
    </xdr:from>
    <xdr:to>
      <xdr:col>20</xdr:col>
      <xdr:colOff>38100</xdr:colOff>
      <xdr:row>95</xdr:row>
      <xdr:rowOff>114351</xdr:rowOff>
    </xdr:to>
    <xdr:sp macro="" textlink="">
      <xdr:nvSpPr>
        <xdr:cNvPr id="257" name="楕円 256"/>
        <xdr:cNvSpPr/>
      </xdr:nvSpPr>
      <xdr:spPr>
        <a:xfrm>
          <a:off x="3746500" y="16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105478</xdr:rowOff>
    </xdr:from>
    <xdr:ext cx="599010" cy="259045"/>
    <xdr:sp macro="" textlink="">
      <xdr:nvSpPr>
        <xdr:cNvPr id="258" name="テキスト ボックス 257"/>
        <xdr:cNvSpPr txBox="1"/>
      </xdr:nvSpPr>
      <xdr:spPr>
        <a:xfrm>
          <a:off x="3497795" y="163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75336</xdr:rowOff>
    </xdr:from>
    <xdr:to>
      <xdr:col>15</xdr:col>
      <xdr:colOff>101600</xdr:colOff>
      <xdr:row>96</xdr:row>
      <xdr:rowOff>5486</xdr:rowOff>
    </xdr:to>
    <xdr:sp macro="" textlink="">
      <xdr:nvSpPr>
        <xdr:cNvPr id="259" name="楕円 258"/>
        <xdr:cNvSpPr/>
      </xdr:nvSpPr>
      <xdr:spPr>
        <a:xfrm>
          <a:off x="2857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168063</xdr:rowOff>
    </xdr:from>
    <xdr:ext cx="599010" cy="259045"/>
    <xdr:sp macro="" textlink="">
      <xdr:nvSpPr>
        <xdr:cNvPr id="260" name="テキスト ボックス 259"/>
        <xdr:cNvSpPr txBox="1"/>
      </xdr:nvSpPr>
      <xdr:spPr>
        <a:xfrm>
          <a:off x="2608795" y="164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64808</xdr:rowOff>
    </xdr:from>
    <xdr:to>
      <xdr:col>10</xdr:col>
      <xdr:colOff>165100</xdr:colOff>
      <xdr:row>95</xdr:row>
      <xdr:rowOff>166408</xdr:rowOff>
    </xdr:to>
    <xdr:sp macro="" textlink="">
      <xdr:nvSpPr>
        <xdr:cNvPr id="261" name="楕円 260"/>
        <xdr:cNvSpPr/>
      </xdr:nvSpPr>
      <xdr:spPr>
        <a:xfrm>
          <a:off x="1968500" y="1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157535</xdr:rowOff>
    </xdr:from>
    <xdr:ext cx="599010" cy="259045"/>
    <xdr:sp macro="" textlink="">
      <xdr:nvSpPr>
        <xdr:cNvPr id="262" name="テキスト ボックス 261"/>
        <xdr:cNvSpPr txBox="1"/>
      </xdr:nvSpPr>
      <xdr:spPr>
        <a:xfrm>
          <a:off x="1719795" y="164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108699</xdr:rowOff>
    </xdr:from>
    <xdr:to>
      <xdr:col>6</xdr:col>
      <xdr:colOff>38100</xdr:colOff>
      <xdr:row>96</xdr:row>
      <xdr:rowOff>38849</xdr:rowOff>
    </xdr:to>
    <xdr:sp macro="" textlink="">
      <xdr:nvSpPr>
        <xdr:cNvPr id="263" name="楕円 262"/>
        <xdr:cNvSpPr/>
      </xdr:nvSpPr>
      <xdr:spPr>
        <a:xfrm>
          <a:off x="1079500" y="16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29976</xdr:rowOff>
    </xdr:from>
    <xdr:ext cx="599010" cy="259045"/>
    <xdr:sp macro="" textlink="">
      <xdr:nvSpPr>
        <xdr:cNvPr id="264" name="テキスト ボックス 263"/>
        <xdr:cNvSpPr txBox="1"/>
      </xdr:nvSpPr>
      <xdr:spPr>
        <a:xfrm>
          <a:off x="830795" y="164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160297</xdr:rowOff>
    </xdr:from>
    <xdr:to>
      <xdr:col>55</xdr:col>
      <xdr:colOff>0</xdr:colOff>
      <xdr:row>37</xdr:row>
      <xdr:rowOff>101836</xdr:rowOff>
    </xdr:to>
    <xdr:cxnSp macro="">
      <xdr:nvCxnSpPr>
        <xdr:cNvPr id="293" name="直線コネクタ 292"/>
        <xdr:cNvCxnSpPr/>
      </xdr:nvCxnSpPr>
      <xdr:spPr>
        <a:xfrm flipV="1">
          <a:off x="9639300" y="5646697"/>
          <a:ext cx="838200" cy="7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92692</xdr:rowOff>
    </xdr:from>
    <xdr:to>
      <xdr:col>50</xdr:col>
      <xdr:colOff>114300</xdr:colOff>
      <xdr:row>37</xdr:row>
      <xdr:rowOff>101836</xdr:rowOff>
    </xdr:to>
    <xdr:cxnSp macro="">
      <xdr:nvCxnSpPr>
        <xdr:cNvPr id="296" name="直線コネクタ 295"/>
        <xdr:cNvCxnSpPr/>
      </xdr:nvCxnSpPr>
      <xdr:spPr>
        <a:xfrm>
          <a:off x="8750300" y="64363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92692</xdr:rowOff>
    </xdr:from>
    <xdr:to>
      <xdr:col>45</xdr:col>
      <xdr:colOff>177800</xdr:colOff>
      <xdr:row>37</xdr:row>
      <xdr:rowOff>94231</xdr:rowOff>
    </xdr:to>
    <xdr:cxnSp macro="">
      <xdr:nvCxnSpPr>
        <xdr:cNvPr id="299" name="直線コネクタ 298"/>
        <xdr:cNvCxnSpPr/>
      </xdr:nvCxnSpPr>
      <xdr:spPr>
        <a:xfrm flipV="1">
          <a:off x="7861300" y="6436342"/>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165417</xdr:rowOff>
    </xdr:from>
    <xdr:to>
      <xdr:col>41</xdr:col>
      <xdr:colOff>50800</xdr:colOff>
      <xdr:row>37</xdr:row>
      <xdr:rowOff>94231</xdr:rowOff>
    </xdr:to>
    <xdr:cxnSp macro="">
      <xdr:nvCxnSpPr>
        <xdr:cNvPr id="302" name="直線コネクタ 301"/>
        <xdr:cNvCxnSpPr/>
      </xdr:nvCxnSpPr>
      <xdr:spPr>
        <a:xfrm>
          <a:off x="6972300" y="633761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3" name="フローチャート: 判断 302"/>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4" name="テキスト ボックス 303"/>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5" name="フローチャート: 判断 304"/>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6" name="テキスト ボックス 305"/>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109497</xdr:rowOff>
    </xdr:from>
    <xdr:to>
      <xdr:col>55</xdr:col>
      <xdr:colOff>50800</xdr:colOff>
      <xdr:row>33</xdr:row>
      <xdr:rowOff>39647</xdr:rowOff>
    </xdr:to>
    <xdr:sp macro="" textlink="">
      <xdr:nvSpPr>
        <xdr:cNvPr id="312" name="楕円 311"/>
        <xdr:cNvSpPr/>
      </xdr:nvSpPr>
      <xdr:spPr>
        <a:xfrm>
          <a:off x="10426700" y="55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132374</xdr:rowOff>
    </xdr:from>
    <xdr:ext cx="599010" cy="259045"/>
    <xdr:sp macro="" textlink="">
      <xdr:nvSpPr>
        <xdr:cNvPr id="313" name="補助費等該当値テキスト"/>
        <xdr:cNvSpPr txBox="1"/>
      </xdr:nvSpPr>
      <xdr:spPr>
        <a:xfrm>
          <a:off x="10528300" y="544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51036</xdr:rowOff>
    </xdr:from>
    <xdr:to>
      <xdr:col>50</xdr:col>
      <xdr:colOff>165100</xdr:colOff>
      <xdr:row>37</xdr:row>
      <xdr:rowOff>152636</xdr:rowOff>
    </xdr:to>
    <xdr:sp macro="" textlink="">
      <xdr:nvSpPr>
        <xdr:cNvPr id="314" name="楕円 313"/>
        <xdr:cNvSpPr/>
      </xdr:nvSpPr>
      <xdr:spPr>
        <a:xfrm>
          <a:off x="9588500" y="63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169163</xdr:rowOff>
    </xdr:from>
    <xdr:ext cx="534377" cy="259045"/>
    <xdr:sp macro="" textlink="">
      <xdr:nvSpPr>
        <xdr:cNvPr id="315" name="テキスト ボックス 314"/>
        <xdr:cNvSpPr txBox="1"/>
      </xdr:nvSpPr>
      <xdr:spPr>
        <a:xfrm>
          <a:off x="9372111" y="61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41892</xdr:rowOff>
    </xdr:from>
    <xdr:to>
      <xdr:col>46</xdr:col>
      <xdr:colOff>38100</xdr:colOff>
      <xdr:row>37</xdr:row>
      <xdr:rowOff>143492</xdr:rowOff>
    </xdr:to>
    <xdr:sp macro="" textlink="">
      <xdr:nvSpPr>
        <xdr:cNvPr id="316" name="楕円 315"/>
        <xdr:cNvSpPr/>
      </xdr:nvSpPr>
      <xdr:spPr>
        <a:xfrm>
          <a:off x="8699500" y="63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160019</xdr:rowOff>
    </xdr:from>
    <xdr:ext cx="534377" cy="259045"/>
    <xdr:sp macro="" textlink="">
      <xdr:nvSpPr>
        <xdr:cNvPr id="317" name="テキスト ボックス 316"/>
        <xdr:cNvSpPr txBox="1"/>
      </xdr:nvSpPr>
      <xdr:spPr>
        <a:xfrm>
          <a:off x="8483111" y="616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43431</xdr:rowOff>
    </xdr:from>
    <xdr:to>
      <xdr:col>41</xdr:col>
      <xdr:colOff>101600</xdr:colOff>
      <xdr:row>37</xdr:row>
      <xdr:rowOff>145031</xdr:rowOff>
    </xdr:to>
    <xdr:sp macro="" textlink="">
      <xdr:nvSpPr>
        <xdr:cNvPr id="318" name="楕円 317"/>
        <xdr:cNvSpPr/>
      </xdr:nvSpPr>
      <xdr:spPr>
        <a:xfrm>
          <a:off x="7810500" y="63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161558</xdr:rowOff>
    </xdr:from>
    <xdr:ext cx="534377" cy="259045"/>
    <xdr:sp macro="" textlink="">
      <xdr:nvSpPr>
        <xdr:cNvPr id="319" name="テキスト ボックス 318"/>
        <xdr:cNvSpPr txBox="1"/>
      </xdr:nvSpPr>
      <xdr:spPr>
        <a:xfrm>
          <a:off x="7594111" y="61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114617</xdr:rowOff>
    </xdr:from>
    <xdr:to>
      <xdr:col>36</xdr:col>
      <xdr:colOff>165100</xdr:colOff>
      <xdr:row>37</xdr:row>
      <xdr:rowOff>44767</xdr:rowOff>
    </xdr:to>
    <xdr:sp macro="" textlink="">
      <xdr:nvSpPr>
        <xdr:cNvPr id="320" name="楕円 319"/>
        <xdr:cNvSpPr/>
      </xdr:nvSpPr>
      <xdr:spPr>
        <a:xfrm>
          <a:off x="6921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61294</xdr:rowOff>
    </xdr:from>
    <xdr:ext cx="534377" cy="259045"/>
    <xdr:sp macro="" textlink="">
      <xdr:nvSpPr>
        <xdr:cNvPr id="321" name="テキスト ボックス 320"/>
        <xdr:cNvSpPr txBox="1"/>
      </xdr:nvSpPr>
      <xdr:spPr>
        <a:xfrm>
          <a:off x="6705111" y="60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160551</xdr:rowOff>
    </xdr:from>
    <xdr:to>
      <xdr:col>55</xdr:col>
      <xdr:colOff>0</xdr:colOff>
      <xdr:row>58</xdr:row>
      <xdr:rowOff>100642</xdr:rowOff>
    </xdr:to>
    <xdr:cxnSp macro="">
      <xdr:nvCxnSpPr>
        <xdr:cNvPr id="353" name="直線コネクタ 352"/>
        <xdr:cNvCxnSpPr/>
      </xdr:nvCxnSpPr>
      <xdr:spPr>
        <a:xfrm flipV="1">
          <a:off x="9639300" y="9761751"/>
          <a:ext cx="8382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100642</xdr:rowOff>
    </xdr:from>
    <xdr:to>
      <xdr:col>50</xdr:col>
      <xdr:colOff>114300</xdr:colOff>
      <xdr:row>58</xdr:row>
      <xdr:rowOff>136385</xdr:rowOff>
    </xdr:to>
    <xdr:cxnSp macro="">
      <xdr:nvCxnSpPr>
        <xdr:cNvPr id="356" name="直線コネクタ 355"/>
        <xdr:cNvCxnSpPr/>
      </xdr:nvCxnSpPr>
      <xdr:spPr>
        <a:xfrm flipV="1">
          <a:off x="8750300" y="10044742"/>
          <a:ext cx="8890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136385</xdr:rowOff>
    </xdr:from>
    <xdr:to>
      <xdr:col>45</xdr:col>
      <xdr:colOff>177800</xdr:colOff>
      <xdr:row>58</xdr:row>
      <xdr:rowOff>152224</xdr:rowOff>
    </xdr:to>
    <xdr:cxnSp macro="">
      <xdr:nvCxnSpPr>
        <xdr:cNvPr id="359" name="直線コネクタ 358"/>
        <xdr:cNvCxnSpPr/>
      </xdr:nvCxnSpPr>
      <xdr:spPr>
        <a:xfrm flipV="1">
          <a:off x="7861300" y="1008048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152224</xdr:rowOff>
    </xdr:from>
    <xdr:to>
      <xdr:col>41</xdr:col>
      <xdr:colOff>50800</xdr:colOff>
      <xdr:row>59</xdr:row>
      <xdr:rowOff>30070</xdr:rowOff>
    </xdr:to>
    <xdr:cxnSp macro="">
      <xdr:nvCxnSpPr>
        <xdr:cNvPr id="362" name="直線コネクタ 361"/>
        <xdr:cNvCxnSpPr/>
      </xdr:nvCxnSpPr>
      <xdr:spPr>
        <a:xfrm flipV="1">
          <a:off x="6972300" y="10096324"/>
          <a:ext cx="8890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3" name="フローチャート: 判断 362"/>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4" name="テキスト ボックス 363"/>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5" name="フローチャート: 判断 364"/>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6" name="テキスト ボックス 365"/>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109751</xdr:rowOff>
    </xdr:from>
    <xdr:to>
      <xdr:col>55</xdr:col>
      <xdr:colOff>50800</xdr:colOff>
      <xdr:row>57</xdr:row>
      <xdr:rowOff>39901</xdr:rowOff>
    </xdr:to>
    <xdr:sp macro="" textlink="">
      <xdr:nvSpPr>
        <xdr:cNvPr id="372" name="楕円 371"/>
        <xdr:cNvSpPr/>
      </xdr:nvSpPr>
      <xdr:spPr>
        <a:xfrm>
          <a:off x="104267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88178</xdr:rowOff>
    </xdr:from>
    <xdr:ext cx="534377" cy="259045"/>
    <xdr:sp macro="" textlink="">
      <xdr:nvSpPr>
        <xdr:cNvPr id="373" name="普通建設事業費該当値テキスト"/>
        <xdr:cNvSpPr txBox="1"/>
      </xdr:nvSpPr>
      <xdr:spPr>
        <a:xfrm>
          <a:off x="10528300" y="96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49842</xdr:rowOff>
    </xdr:from>
    <xdr:to>
      <xdr:col>50</xdr:col>
      <xdr:colOff>165100</xdr:colOff>
      <xdr:row>58</xdr:row>
      <xdr:rowOff>151442</xdr:rowOff>
    </xdr:to>
    <xdr:sp macro="" textlink="">
      <xdr:nvSpPr>
        <xdr:cNvPr id="374" name="楕円 373"/>
        <xdr:cNvSpPr/>
      </xdr:nvSpPr>
      <xdr:spPr>
        <a:xfrm>
          <a:off x="9588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142569</xdr:rowOff>
    </xdr:from>
    <xdr:ext cx="534377" cy="259045"/>
    <xdr:sp macro="" textlink="">
      <xdr:nvSpPr>
        <xdr:cNvPr id="375" name="テキスト ボックス 374"/>
        <xdr:cNvSpPr txBox="1"/>
      </xdr:nvSpPr>
      <xdr:spPr>
        <a:xfrm>
          <a:off x="9372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85585</xdr:rowOff>
    </xdr:from>
    <xdr:to>
      <xdr:col>46</xdr:col>
      <xdr:colOff>38100</xdr:colOff>
      <xdr:row>59</xdr:row>
      <xdr:rowOff>15735</xdr:rowOff>
    </xdr:to>
    <xdr:sp macro="" textlink="">
      <xdr:nvSpPr>
        <xdr:cNvPr id="376" name="楕円 375"/>
        <xdr:cNvSpPr/>
      </xdr:nvSpPr>
      <xdr:spPr>
        <a:xfrm>
          <a:off x="8699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6862</xdr:rowOff>
    </xdr:from>
    <xdr:ext cx="534377" cy="259045"/>
    <xdr:sp macro="" textlink="">
      <xdr:nvSpPr>
        <xdr:cNvPr id="377" name="テキスト ボックス 376"/>
        <xdr:cNvSpPr txBox="1"/>
      </xdr:nvSpPr>
      <xdr:spPr>
        <a:xfrm>
          <a:off x="8483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101424</xdr:rowOff>
    </xdr:from>
    <xdr:to>
      <xdr:col>41</xdr:col>
      <xdr:colOff>101600</xdr:colOff>
      <xdr:row>59</xdr:row>
      <xdr:rowOff>31574</xdr:rowOff>
    </xdr:to>
    <xdr:sp macro="" textlink="">
      <xdr:nvSpPr>
        <xdr:cNvPr id="378" name="楕円 377"/>
        <xdr:cNvSpPr/>
      </xdr:nvSpPr>
      <xdr:spPr>
        <a:xfrm>
          <a:off x="7810500" y="100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22701</xdr:rowOff>
    </xdr:from>
    <xdr:ext cx="534377" cy="259045"/>
    <xdr:sp macro="" textlink="">
      <xdr:nvSpPr>
        <xdr:cNvPr id="379" name="テキスト ボックス 378"/>
        <xdr:cNvSpPr txBox="1"/>
      </xdr:nvSpPr>
      <xdr:spPr>
        <a:xfrm>
          <a:off x="7594111" y="101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150720</xdr:rowOff>
    </xdr:from>
    <xdr:to>
      <xdr:col>36</xdr:col>
      <xdr:colOff>165100</xdr:colOff>
      <xdr:row>59</xdr:row>
      <xdr:rowOff>80870</xdr:rowOff>
    </xdr:to>
    <xdr:sp macro="" textlink="">
      <xdr:nvSpPr>
        <xdr:cNvPr id="380" name="楕円 379"/>
        <xdr:cNvSpPr/>
      </xdr:nvSpPr>
      <xdr:spPr>
        <a:xfrm>
          <a:off x="6921500" y="10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71997</xdr:rowOff>
    </xdr:from>
    <xdr:ext cx="534377" cy="259045"/>
    <xdr:sp macro="" textlink="">
      <xdr:nvSpPr>
        <xdr:cNvPr id="381" name="テキスト ボックス 380"/>
        <xdr:cNvSpPr txBox="1"/>
      </xdr:nvSpPr>
      <xdr:spPr>
        <a:xfrm>
          <a:off x="6705111" y="101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140454</xdr:rowOff>
    </xdr:from>
    <xdr:to>
      <xdr:col>55</xdr:col>
      <xdr:colOff>0</xdr:colOff>
      <xdr:row>77</xdr:row>
      <xdr:rowOff>55301</xdr:rowOff>
    </xdr:to>
    <xdr:cxnSp macro="">
      <xdr:nvCxnSpPr>
        <xdr:cNvPr id="408" name="直線コネクタ 407"/>
        <xdr:cNvCxnSpPr/>
      </xdr:nvCxnSpPr>
      <xdr:spPr>
        <a:xfrm flipV="1">
          <a:off x="9639300" y="12999204"/>
          <a:ext cx="8382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9" name="普通建設事業費 （ うち新規整備　）平均値テキスト"/>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51643</xdr:rowOff>
    </xdr:from>
    <xdr:to>
      <xdr:col>50</xdr:col>
      <xdr:colOff>114300</xdr:colOff>
      <xdr:row>77</xdr:row>
      <xdr:rowOff>55301</xdr:rowOff>
    </xdr:to>
    <xdr:cxnSp macro="">
      <xdr:nvCxnSpPr>
        <xdr:cNvPr id="411" name="直線コネクタ 410"/>
        <xdr:cNvCxnSpPr/>
      </xdr:nvCxnSpPr>
      <xdr:spPr>
        <a:xfrm>
          <a:off x="8750300" y="1325329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51643</xdr:rowOff>
    </xdr:from>
    <xdr:to>
      <xdr:col>45</xdr:col>
      <xdr:colOff>177800</xdr:colOff>
      <xdr:row>78</xdr:row>
      <xdr:rowOff>12827</xdr:rowOff>
    </xdr:to>
    <xdr:cxnSp macro="">
      <xdr:nvCxnSpPr>
        <xdr:cNvPr id="414" name="直線コネクタ 413"/>
        <xdr:cNvCxnSpPr/>
      </xdr:nvCxnSpPr>
      <xdr:spPr>
        <a:xfrm flipV="1">
          <a:off x="7861300" y="13253293"/>
          <a:ext cx="889000" cy="1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6" name="テキスト ボックス 415"/>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12827</xdr:rowOff>
    </xdr:from>
    <xdr:to>
      <xdr:col>41</xdr:col>
      <xdr:colOff>50800</xdr:colOff>
      <xdr:row>78</xdr:row>
      <xdr:rowOff>26794</xdr:rowOff>
    </xdr:to>
    <xdr:cxnSp macro="">
      <xdr:nvCxnSpPr>
        <xdr:cNvPr id="417" name="直線コネクタ 416"/>
        <xdr:cNvCxnSpPr/>
      </xdr:nvCxnSpPr>
      <xdr:spPr>
        <a:xfrm flipV="1">
          <a:off x="6972300" y="13385927"/>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8" name="フローチャート: 判断 417"/>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9" name="テキスト ボックス 418"/>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20" name="フローチャート: 判断 419"/>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21" name="テキスト ボックス 420"/>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89654</xdr:rowOff>
    </xdr:from>
    <xdr:to>
      <xdr:col>55</xdr:col>
      <xdr:colOff>50800</xdr:colOff>
      <xdr:row>76</xdr:row>
      <xdr:rowOff>19803</xdr:rowOff>
    </xdr:to>
    <xdr:sp macro="" textlink="">
      <xdr:nvSpPr>
        <xdr:cNvPr id="427" name="楕円 426"/>
        <xdr:cNvSpPr/>
      </xdr:nvSpPr>
      <xdr:spPr>
        <a:xfrm>
          <a:off x="104267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112531</xdr:rowOff>
    </xdr:from>
    <xdr:ext cx="534377" cy="259045"/>
    <xdr:sp macro="" textlink="">
      <xdr:nvSpPr>
        <xdr:cNvPr id="428" name="普通建設事業費 （ うち新規整備　）該当値テキスト"/>
        <xdr:cNvSpPr txBox="1"/>
      </xdr:nvSpPr>
      <xdr:spPr>
        <a:xfrm>
          <a:off x="10528300" y="127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4501</xdr:rowOff>
    </xdr:from>
    <xdr:to>
      <xdr:col>50</xdr:col>
      <xdr:colOff>165100</xdr:colOff>
      <xdr:row>77</xdr:row>
      <xdr:rowOff>106101</xdr:rowOff>
    </xdr:to>
    <xdr:sp macro="" textlink="">
      <xdr:nvSpPr>
        <xdr:cNvPr id="429" name="楕円 428"/>
        <xdr:cNvSpPr/>
      </xdr:nvSpPr>
      <xdr:spPr>
        <a:xfrm>
          <a:off x="9588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97228</xdr:rowOff>
    </xdr:from>
    <xdr:ext cx="534377" cy="259045"/>
    <xdr:sp macro="" textlink="">
      <xdr:nvSpPr>
        <xdr:cNvPr id="430" name="テキスト ボックス 429"/>
        <xdr:cNvSpPr txBox="1"/>
      </xdr:nvSpPr>
      <xdr:spPr>
        <a:xfrm>
          <a:off x="9372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843</xdr:rowOff>
    </xdr:from>
    <xdr:to>
      <xdr:col>46</xdr:col>
      <xdr:colOff>38100</xdr:colOff>
      <xdr:row>77</xdr:row>
      <xdr:rowOff>102443</xdr:rowOff>
    </xdr:to>
    <xdr:sp macro="" textlink="">
      <xdr:nvSpPr>
        <xdr:cNvPr id="431" name="楕円 430"/>
        <xdr:cNvSpPr/>
      </xdr:nvSpPr>
      <xdr:spPr>
        <a:xfrm>
          <a:off x="8699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118970</xdr:rowOff>
    </xdr:from>
    <xdr:ext cx="534377" cy="259045"/>
    <xdr:sp macro="" textlink="">
      <xdr:nvSpPr>
        <xdr:cNvPr id="432" name="テキスト ボックス 431"/>
        <xdr:cNvSpPr txBox="1"/>
      </xdr:nvSpPr>
      <xdr:spPr>
        <a:xfrm>
          <a:off x="8483111"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133477</xdr:rowOff>
    </xdr:from>
    <xdr:to>
      <xdr:col>41</xdr:col>
      <xdr:colOff>101600</xdr:colOff>
      <xdr:row>78</xdr:row>
      <xdr:rowOff>63627</xdr:rowOff>
    </xdr:to>
    <xdr:sp macro="" textlink="">
      <xdr:nvSpPr>
        <xdr:cNvPr id="433" name="楕円 432"/>
        <xdr:cNvSpPr/>
      </xdr:nvSpPr>
      <xdr:spPr>
        <a:xfrm>
          <a:off x="7810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54754</xdr:rowOff>
    </xdr:from>
    <xdr:ext cx="469744" cy="259045"/>
    <xdr:sp macro="" textlink="">
      <xdr:nvSpPr>
        <xdr:cNvPr id="434" name="テキスト ボックス 433"/>
        <xdr:cNvSpPr txBox="1"/>
      </xdr:nvSpPr>
      <xdr:spPr>
        <a:xfrm>
          <a:off x="7626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147444</xdr:rowOff>
    </xdr:from>
    <xdr:to>
      <xdr:col>36</xdr:col>
      <xdr:colOff>165100</xdr:colOff>
      <xdr:row>78</xdr:row>
      <xdr:rowOff>77594</xdr:rowOff>
    </xdr:to>
    <xdr:sp macro="" textlink="">
      <xdr:nvSpPr>
        <xdr:cNvPr id="435" name="楕円 434"/>
        <xdr:cNvSpPr/>
      </xdr:nvSpPr>
      <xdr:spPr>
        <a:xfrm>
          <a:off x="6921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68721</xdr:rowOff>
    </xdr:from>
    <xdr:ext cx="469744" cy="259045"/>
    <xdr:sp macro="" textlink="">
      <xdr:nvSpPr>
        <xdr:cNvPr id="436" name="テキスト ボックス 435"/>
        <xdr:cNvSpPr txBox="1"/>
      </xdr:nvSpPr>
      <xdr:spPr>
        <a:xfrm>
          <a:off x="6737428" y="134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140533</xdr:rowOff>
    </xdr:from>
    <xdr:to>
      <xdr:col>55</xdr:col>
      <xdr:colOff>0</xdr:colOff>
      <xdr:row>98</xdr:row>
      <xdr:rowOff>151636</xdr:rowOff>
    </xdr:to>
    <xdr:cxnSp macro="">
      <xdr:nvCxnSpPr>
        <xdr:cNvPr id="467" name="直線コネクタ 466"/>
        <xdr:cNvCxnSpPr/>
      </xdr:nvCxnSpPr>
      <xdr:spPr>
        <a:xfrm flipV="1">
          <a:off x="9639300" y="16942633"/>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150085</xdr:rowOff>
    </xdr:from>
    <xdr:to>
      <xdr:col>50</xdr:col>
      <xdr:colOff>114300</xdr:colOff>
      <xdr:row>98</xdr:row>
      <xdr:rowOff>151636</xdr:rowOff>
    </xdr:to>
    <xdr:cxnSp macro="">
      <xdr:nvCxnSpPr>
        <xdr:cNvPr id="470" name="直線コネクタ 469"/>
        <xdr:cNvCxnSpPr/>
      </xdr:nvCxnSpPr>
      <xdr:spPr>
        <a:xfrm>
          <a:off x="8750300" y="16952185"/>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2" name="テキスト ボックス 471"/>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112578</xdr:rowOff>
    </xdr:from>
    <xdr:to>
      <xdr:col>45</xdr:col>
      <xdr:colOff>177800</xdr:colOff>
      <xdr:row>98</xdr:row>
      <xdr:rowOff>150085</xdr:rowOff>
    </xdr:to>
    <xdr:cxnSp macro="">
      <xdr:nvCxnSpPr>
        <xdr:cNvPr id="473" name="直線コネクタ 472"/>
        <xdr:cNvCxnSpPr/>
      </xdr:nvCxnSpPr>
      <xdr:spPr>
        <a:xfrm>
          <a:off x="7861300" y="16914678"/>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5" name="テキスト ボックス 474"/>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112578</xdr:rowOff>
    </xdr:from>
    <xdr:to>
      <xdr:col>41</xdr:col>
      <xdr:colOff>50800</xdr:colOff>
      <xdr:row>98</xdr:row>
      <xdr:rowOff>123845</xdr:rowOff>
    </xdr:to>
    <xdr:cxnSp macro="">
      <xdr:nvCxnSpPr>
        <xdr:cNvPr id="476" name="直線コネクタ 475"/>
        <xdr:cNvCxnSpPr/>
      </xdr:nvCxnSpPr>
      <xdr:spPr>
        <a:xfrm flipV="1">
          <a:off x="6972300" y="16914678"/>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7" name="フローチャート: 判断 476"/>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8" name="テキスト ボックス 477"/>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9" name="フローチャート: 判断 478"/>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80" name="テキスト ボックス 479"/>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89733</xdr:rowOff>
    </xdr:from>
    <xdr:to>
      <xdr:col>55</xdr:col>
      <xdr:colOff>50800</xdr:colOff>
      <xdr:row>99</xdr:row>
      <xdr:rowOff>19883</xdr:rowOff>
    </xdr:to>
    <xdr:sp macro="" textlink="">
      <xdr:nvSpPr>
        <xdr:cNvPr id="486" name="楕円 485"/>
        <xdr:cNvSpPr/>
      </xdr:nvSpPr>
      <xdr:spPr>
        <a:xfrm>
          <a:off x="104267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4660</xdr:rowOff>
    </xdr:from>
    <xdr:ext cx="469744" cy="259045"/>
    <xdr:sp macro="" textlink="">
      <xdr:nvSpPr>
        <xdr:cNvPr id="487" name="普通建設事業費 （ うち更新整備　）該当値テキスト"/>
        <xdr:cNvSpPr txBox="1"/>
      </xdr:nvSpPr>
      <xdr:spPr>
        <a:xfrm>
          <a:off x="10528300" y="168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100836</xdr:rowOff>
    </xdr:from>
    <xdr:to>
      <xdr:col>50</xdr:col>
      <xdr:colOff>165100</xdr:colOff>
      <xdr:row>99</xdr:row>
      <xdr:rowOff>30986</xdr:rowOff>
    </xdr:to>
    <xdr:sp macro="" textlink="">
      <xdr:nvSpPr>
        <xdr:cNvPr id="488" name="楕円 487"/>
        <xdr:cNvSpPr/>
      </xdr:nvSpPr>
      <xdr:spPr>
        <a:xfrm>
          <a:off x="9588500" y="169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22113</xdr:rowOff>
    </xdr:from>
    <xdr:ext cx="469744" cy="259045"/>
    <xdr:sp macro="" textlink="">
      <xdr:nvSpPr>
        <xdr:cNvPr id="489" name="テキスト ボックス 488"/>
        <xdr:cNvSpPr txBox="1"/>
      </xdr:nvSpPr>
      <xdr:spPr>
        <a:xfrm>
          <a:off x="9404428" y="169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99285</xdr:rowOff>
    </xdr:from>
    <xdr:to>
      <xdr:col>46</xdr:col>
      <xdr:colOff>38100</xdr:colOff>
      <xdr:row>99</xdr:row>
      <xdr:rowOff>29435</xdr:rowOff>
    </xdr:to>
    <xdr:sp macro="" textlink="">
      <xdr:nvSpPr>
        <xdr:cNvPr id="490" name="楕円 489"/>
        <xdr:cNvSpPr/>
      </xdr:nvSpPr>
      <xdr:spPr>
        <a:xfrm>
          <a:off x="8699500" y="16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20562</xdr:rowOff>
    </xdr:from>
    <xdr:ext cx="469744" cy="259045"/>
    <xdr:sp macro="" textlink="">
      <xdr:nvSpPr>
        <xdr:cNvPr id="491" name="テキスト ボックス 490"/>
        <xdr:cNvSpPr txBox="1"/>
      </xdr:nvSpPr>
      <xdr:spPr>
        <a:xfrm>
          <a:off x="8515428" y="169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61778</xdr:rowOff>
    </xdr:from>
    <xdr:to>
      <xdr:col>41</xdr:col>
      <xdr:colOff>101600</xdr:colOff>
      <xdr:row>98</xdr:row>
      <xdr:rowOff>163378</xdr:rowOff>
    </xdr:to>
    <xdr:sp macro="" textlink="">
      <xdr:nvSpPr>
        <xdr:cNvPr id="492" name="楕円 491"/>
        <xdr:cNvSpPr/>
      </xdr:nvSpPr>
      <xdr:spPr>
        <a:xfrm>
          <a:off x="7810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154505</xdr:rowOff>
    </xdr:from>
    <xdr:ext cx="469744" cy="259045"/>
    <xdr:sp macro="" textlink="">
      <xdr:nvSpPr>
        <xdr:cNvPr id="493" name="テキスト ボックス 492"/>
        <xdr:cNvSpPr txBox="1"/>
      </xdr:nvSpPr>
      <xdr:spPr>
        <a:xfrm>
          <a:off x="7626428" y="1695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73045</xdr:rowOff>
    </xdr:from>
    <xdr:to>
      <xdr:col>36</xdr:col>
      <xdr:colOff>165100</xdr:colOff>
      <xdr:row>99</xdr:row>
      <xdr:rowOff>3195</xdr:rowOff>
    </xdr:to>
    <xdr:sp macro="" textlink="">
      <xdr:nvSpPr>
        <xdr:cNvPr id="494" name="楕円 493"/>
        <xdr:cNvSpPr/>
      </xdr:nvSpPr>
      <xdr:spPr>
        <a:xfrm>
          <a:off x="6921500" y="168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165772</xdr:rowOff>
    </xdr:from>
    <xdr:ext cx="469744" cy="259045"/>
    <xdr:sp macro="" textlink="">
      <xdr:nvSpPr>
        <xdr:cNvPr id="495" name="テキスト ボックス 494"/>
        <xdr:cNvSpPr txBox="1"/>
      </xdr:nvSpPr>
      <xdr:spPr>
        <a:xfrm>
          <a:off x="6737428" y="169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1740</xdr:rowOff>
    </xdr:from>
    <xdr:to>
      <xdr:col>85</xdr:col>
      <xdr:colOff>127000</xdr:colOff>
      <xdr:row>39</xdr:row>
      <xdr:rowOff>42983</xdr:rowOff>
    </xdr:to>
    <xdr:cxnSp macro="">
      <xdr:nvCxnSpPr>
        <xdr:cNvPr id="524" name="直線コネクタ 523"/>
        <xdr:cNvCxnSpPr/>
      </xdr:nvCxnSpPr>
      <xdr:spPr>
        <a:xfrm>
          <a:off x="15481300" y="6688290"/>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164199</xdr:rowOff>
    </xdr:from>
    <xdr:to>
      <xdr:col>81</xdr:col>
      <xdr:colOff>50800</xdr:colOff>
      <xdr:row>39</xdr:row>
      <xdr:rowOff>1740</xdr:rowOff>
    </xdr:to>
    <xdr:cxnSp macro="">
      <xdr:nvCxnSpPr>
        <xdr:cNvPr id="527" name="直線コネクタ 526"/>
        <xdr:cNvCxnSpPr/>
      </xdr:nvCxnSpPr>
      <xdr:spPr>
        <a:xfrm>
          <a:off x="14592300" y="667929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164199</xdr:rowOff>
    </xdr:from>
    <xdr:to>
      <xdr:col>76</xdr:col>
      <xdr:colOff>114300</xdr:colOff>
      <xdr:row>39</xdr:row>
      <xdr:rowOff>43974</xdr:rowOff>
    </xdr:to>
    <xdr:cxnSp macro="">
      <xdr:nvCxnSpPr>
        <xdr:cNvPr id="530" name="直線コネクタ 529"/>
        <xdr:cNvCxnSpPr/>
      </xdr:nvCxnSpPr>
      <xdr:spPr>
        <a:xfrm flipV="1">
          <a:off x="13703300" y="6679299"/>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2" name="テキスト ボックス 531"/>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42488</xdr:rowOff>
    </xdr:from>
    <xdr:to>
      <xdr:col>71</xdr:col>
      <xdr:colOff>177800</xdr:colOff>
      <xdr:row>39</xdr:row>
      <xdr:rowOff>43974</xdr:rowOff>
    </xdr:to>
    <xdr:cxnSp macro="">
      <xdr:nvCxnSpPr>
        <xdr:cNvPr id="533" name="直線コネクタ 532"/>
        <xdr:cNvCxnSpPr/>
      </xdr:nvCxnSpPr>
      <xdr:spPr>
        <a:xfrm>
          <a:off x="12814300" y="672903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4" name="フローチャート: 判断 533"/>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5" name="テキスト ボックス 534"/>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6" name="フローチャート: 判断 535"/>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7" name="テキスト ボックス 536"/>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43" name="楕円 542"/>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4"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122390</xdr:rowOff>
    </xdr:from>
    <xdr:to>
      <xdr:col>81</xdr:col>
      <xdr:colOff>101600</xdr:colOff>
      <xdr:row>39</xdr:row>
      <xdr:rowOff>52540</xdr:rowOff>
    </xdr:to>
    <xdr:sp macro="" textlink="">
      <xdr:nvSpPr>
        <xdr:cNvPr id="545" name="楕円 544"/>
        <xdr:cNvSpPr/>
      </xdr:nvSpPr>
      <xdr:spPr>
        <a:xfrm>
          <a:off x="15430500" y="66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43667</xdr:rowOff>
    </xdr:from>
    <xdr:ext cx="469744" cy="259045"/>
    <xdr:sp macro="" textlink="">
      <xdr:nvSpPr>
        <xdr:cNvPr id="546" name="テキスト ボックス 545"/>
        <xdr:cNvSpPr txBox="1"/>
      </xdr:nvSpPr>
      <xdr:spPr>
        <a:xfrm>
          <a:off x="15246428" y="67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113399</xdr:rowOff>
    </xdr:from>
    <xdr:to>
      <xdr:col>76</xdr:col>
      <xdr:colOff>165100</xdr:colOff>
      <xdr:row>39</xdr:row>
      <xdr:rowOff>43549</xdr:rowOff>
    </xdr:to>
    <xdr:sp macro="" textlink="">
      <xdr:nvSpPr>
        <xdr:cNvPr id="547" name="楕円 546"/>
        <xdr:cNvSpPr/>
      </xdr:nvSpPr>
      <xdr:spPr>
        <a:xfrm>
          <a:off x="14541500" y="6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60075</xdr:rowOff>
    </xdr:from>
    <xdr:ext cx="469744" cy="259045"/>
    <xdr:sp macro="" textlink="">
      <xdr:nvSpPr>
        <xdr:cNvPr id="548" name="テキスト ボックス 547"/>
        <xdr:cNvSpPr txBox="1"/>
      </xdr:nvSpPr>
      <xdr:spPr>
        <a:xfrm>
          <a:off x="14357428" y="640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164624</xdr:rowOff>
    </xdr:from>
    <xdr:to>
      <xdr:col>72</xdr:col>
      <xdr:colOff>38100</xdr:colOff>
      <xdr:row>39</xdr:row>
      <xdr:rowOff>94774</xdr:rowOff>
    </xdr:to>
    <xdr:sp macro="" textlink="">
      <xdr:nvSpPr>
        <xdr:cNvPr id="549" name="楕円 548"/>
        <xdr:cNvSpPr/>
      </xdr:nvSpPr>
      <xdr:spPr>
        <a:xfrm>
          <a:off x="13652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85901</xdr:rowOff>
    </xdr:from>
    <xdr:ext cx="313932" cy="259045"/>
    <xdr:sp macro="" textlink="">
      <xdr:nvSpPr>
        <xdr:cNvPr id="550" name="テキスト ボックス 549"/>
        <xdr:cNvSpPr txBox="1"/>
      </xdr:nvSpPr>
      <xdr:spPr>
        <a:xfrm>
          <a:off x="13546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163138</xdr:rowOff>
    </xdr:from>
    <xdr:to>
      <xdr:col>67</xdr:col>
      <xdr:colOff>101600</xdr:colOff>
      <xdr:row>39</xdr:row>
      <xdr:rowOff>93288</xdr:rowOff>
    </xdr:to>
    <xdr:sp macro="" textlink="">
      <xdr:nvSpPr>
        <xdr:cNvPr id="551" name="楕円 550"/>
        <xdr:cNvSpPr/>
      </xdr:nvSpPr>
      <xdr:spPr>
        <a:xfrm>
          <a:off x="12763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84415</xdr:rowOff>
    </xdr:from>
    <xdr:ext cx="378565" cy="259045"/>
    <xdr:sp macro="" textlink="">
      <xdr:nvSpPr>
        <xdr:cNvPr id="552" name="テキスト ボックス 551"/>
        <xdr:cNvSpPr txBox="1"/>
      </xdr:nvSpPr>
      <xdr:spPr>
        <a:xfrm>
          <a:off x="12625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76515</xdr:rowOff>
    </xdr:from>
    <xdr:to>
      <xdr:col>85</xdr:col>
      <xdr:colOff>127000</xdr:colOff>
      <xdr:row>75</xdr:row>
      <xdr:rowOff>87648</xdr:rowOff>
    </xdr:to>
    <xdr:cxnSp macro="">
      <xdr:nvCxnSpPr>
        <xdr:cNvPr id="628" name="直線コネクタ 627"/>
        <xdr:cNvCxnSpPr/>
      </xdr:nvCxnSpPr>
      <xdr:spPr>
        <a:xfrm flipV="1">
          <a:off x="15481300" y="12935265"/>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9"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56993</xdr:rowOff>
    </xdr:from>
    <xdr:to>
      <xdr:col>81</xdr:col>
      <xdr:colOff>50800</xdr:colOff>
      <xdr:row>75</xdr:row>
      <xdr:rowOff>87648</xdr:rowOff>
    </xdr:to>
    <xdr:cxnSp macro="">
      <xdr:nvCxnSpPr>
        <xdr:cNvPr id="631" name="直線コネクタ 630"/>
        <xdr:cNvCxnSpPr/>
      </xdr:nvCxnSpPr>
      <xdr:spPr>
        <a:xfrm>
          <a:off x="14592300" y="12915743"/>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156776</xdr:rowOff>
    </xdr:from>
    <xdr:to>
      <xdr:col>76</xdr:col>
      <xdr:colOff>114300</xdr:colOff>
      <xdr:row>75</xdr:row>
      <xdr:rowOff>56993</xdr:rowOff>
    </xdr:to>
    <xdr:cxnSp macro="">
      <xdr:nvCxnSpPr>
        <xdr:cNvPr id="634" name="直線コネクタ 633"/>
        <xdr:cNvCxnSpPr/>
      </xdr:nvCxnSpPr>
      <xdr:spPr>
        <a:xfrm>
          <a:off x="13703300" y="12844076"/>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156776</xdr:rowOff>
    </xdr:from>
    <xdr:to>
      <xdr:col>71</xdr:col>
      <xdr:colOff>177800</xdr:colOff>
      <xdr:row>75</xdr:row>
      <xdr:rowOff>52329</xdr:rowOff>
    </xdr:to>
    <xdr:cxnSp macro="">
      <xdr:nvCxnSpPr>
        <xdr:cNvPr id="637" name="直線コネクタ 636"/>
        <xdr:cNvCxnSpPr/>
      </xdr:nvCxnSpPr>
      <xdr:spPr>
        <a:xfrm flipV="1">
          <a:off x="12814300" y="12844076"/>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8" name="フローチャート: 判断 637"/>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9" name="テキスト ボックス 638"/>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40" name="フローチャート: 判断 639"/>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41" name="テキスト ボックス 640"/>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25715</xdr:rowOff>
    </xdr:from>
    <xdr:to>
      <xdr:col>85</xdr:col>
      <xdr:colOff>177800</xdr:colOff>
      <xdr:row>75</xdr:row>
      <xdr:rowOff>127315</xdr:rowOff>
    </xdr:to>
    <xdr:sp macro="" textlink="">
      <xdr:nvSpPr>
        <xdr:cNvPr id="647" name="楕円 646"/>
        <xdr:cNvSpPr/>
      </xdr:nvSpPr>
      <xdr:spPr>
        <a:xfrm>
          <a:off x="16268700" y="128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4142</xdr:rowOff>
    </xdr:from>
    <xdr:ext cx="534377" cy="259045"/>
    <xdr:sp macro="" textlink="">
      <xdr:nvSpPr>
        <xdr:cNvPr id="648" name="公債費該当値テキスト"/>
        <xdr:cNvSpPr txBox="1"/>
      </xdr:nvSpPr>
      <xdr:spPr>
        <a:xfrm>
          <a:off x="16370300" y="128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36848</xdr:rowOff>
    </xdr:from>
    <xdr:to>
      <xdr:col>81</xdr:col>
      <xdr:colOff>101600</xdr:colOff>
      <xdr:row>75</xdr:row>
      <xdr:rowOff>138448</xdr:rowOff>
    </xdr:to>
    <xdr:sp macro="" textlink="">
      <xdr:nvSpPr>
        <xdr:cNvPr id="649" name="楕円 648"/>
        <xdr:cNvSpPr/>
      </xdr:nvSpPr>
      <xdr:spPr>
        <a:xfrm>
          <a:off x="15430500" y="12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129574</xdr:rowOff>
    </xdr:from>
    <xdr:ext cx="534377" cy="259045"/>
    <xdr:sp macro="" textlink="">
      <xdr:nvSpPr>
        <xdr:cNvPr id="650" name="テキスト ボックス 649"/>
        <xdr:cNvSpPr txBox="1"/>
      </xdr:nvSpPr>
      <xdr:spPr>
        <a:xfrm>
          <a:off x="15214111" y="129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6193</xdr:rowOff>
    </xdr:from>
    <xdr:to>
      <xdr:col>76</xdr:col>
      <xdr:colOff>165100</xdr:colOff>
      <xdr:row>75</xdr:row>
      <xdr:rowOff>107793</xdr:rowOff>
    </xdr:to>
    <xdr:sp macro="" textlink="">
      <xdr:nvSpPr>
        <xdr:cNvPr id="651" name="楕円 650"/>
        <xdr:cNvSpPr/>
      </xdr:nvSpPr>
      <xdr:spPr>
        <a:xfrm>
          <a:off x="14541500" y="128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98920</xdr:rowOff>
    </xdr:from>
    <xdr:ext cx="534377" cy="259045"/>
    <xdr:sp macro="" textlink="">
      <xdr:nvSpPr>
        <xdr:cNvPr id="652" name="テキスト ボックス 651"/>
        <xdr:cNvSpPr txBox="1"/>
      </xdr:nvSpPr>
      <xdr:spPr>
        <a:xfrm>
          <a:off x="14325111" y="129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105976</xdr:rowOff>
    </xdr:from>
    <xdr:to>
      <xdr:col>72</xdr:col>
      <xdr:colOff>38100</xdr:colOff>
      <xdr:row>75</xdr:row>
      <xdr:rowOff>36126</xdr:rowOff>
    </xdr:to>
    <xdr:sp macro="" textlink="">
      <xdr:nvSpPr>
        <xdr:cNvPr id="653" name="楕円 652"/>
        <xdr:cNvSpPr/>
      </xdr:nvSpPr>
      <xdr:spPr>
        <a:xfrm>
          <a:off x="13652500" y="127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27253</xdr:rowOff>
    </xdr:from>
    <xdr:ext cx="534377" cy="259045"/>
    <xdr:sp macro="" textlink="">
      <xdr:nvSpPr>
        <xdr:cNvPr id="654" name="テキスト ボックス 653"/>
        <xdr:cNvSpPr txBox="1"/>
      </xdr:nvSpPr>
      <xdr:spPr>
        <a:xfrm>
          <a:off x="13436111" y="128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1529</xdr:rowOff>
    </xdr:from>
    <xdr:to>
      <xdr:col>67</xdr:col>
      <xdr:colOff>101600</xdr:colOff>
      <xdr:row>75</xdr:row>
      <xdr:rowOff>103129</xdr:rowOff>
    </xdr:to>
    <xdr:sp macro="" textlink="">
      <xdr:nvSpPr>
        <xdr:cNvPr id="655" name="楕円 654"/>
        <xdr:cNvSpPr/>
      </xdr:nvSpPr>
      <xdr:spPr>
        <a:xfrm>
          <a:off x="12763500" y="128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94256</xdr:rowOff>
    </xdr:from>
    <xdr:ext cx="534377" cy="259045"/>
    <xdr:sp macro="" textlink="">
      <xdr:nvSpPr>
        <xdr:cNvPr id="656" name="テキスト ボックス 655"/>
        <xdr:cNvSpPr txBox="1"/>
      </xdr:nvSpPr>
      <xdr:spPr>
        <a:xfrm>
          <a:off x="12547111" y="129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14999</xdr:rowOff>
    </xdr:from>
    <xdr:to>
      <xdr:col>85</xdr:col>
      <xdr:colOff>127000</xdr:colOff>
      <xdr:row>98</xdr:row>
      <xdr:rowOff>3950</xdr:rowOff>
    </xdr:to>
    <xdr:cxnSp macro="">
      <xdr:nvCxnSpPr>
        <xdr:cNvPr id="685" name="直線コネクタ 684"/>
        <xdr:cNvCxnSpPr/>
      </xdr:nvCxnSpPr>
      <xdr:spPr>
        <a:xfrm flipV="1">
          <a:off x="15481300" y="16645649"/>
          <a:ext cx="8382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3950</xdr:rowOff>
    </xdr:from>
    <xdr:to>
      <xdr:col>81</xdr:col>
      <xdr:colOff>50800</xdr:colOff>
      <xdr:row>98</xdr:row>
      <xdr:rowOff>90742</xdr:rowOff>
    </xdr:to>
    <xdr:cxnSp macro="">
      <xdr:nvCxnSpPr>
        <xdr:cNvPr id="688" name="直線コネクタ 687"/>
        <xdr:cNvCxnSpPr/>
      </xdr:nvCxnSpPr>
      <xdr:spPr>
        <a:xfrm flipV="1">
          <a:off x="14592300" y="16806050"/>
          <a:ext cx="889000" cy="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90" name="テキスト ボックス 689"/>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164236</xdr:rowOff>
    </xdr:from>
    <xdr:to>
      <xdr:col>76</xdr:col>
      <xdr:colOff>114300</xdr:colOff>
      <xdr:row>98</xdr:row>
      <xdr:rowOff>90742</xdr:rowOff>
    </xdr:to>
    <xdr:cxnSp macro="">
      <xdr:nvCxnSpPr>
        <xdr:cNvPr id="691" name="直線コネクタ 690"/>
        <xdr:cNvCxnSpPr/>
      </xdr:nvCxnSpPr>
      <xdr:spPr>
        <a:xfrm>
          <a:off x="13703300" y="16794886"/>
          <a:ext cx="8890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164236</xdr:rowOff>
    </xdr:from>
    <xdr:to>
      <xdr:col>71</xdr:col>
      <xdr:colOff>177800</xdr:colOff>
      <xdr:row>98</xdr:row>
      <xdr:rowOff>106744</xdr:rowOff>
    </xdr:to>
    <xdr:cxnSp macro="">
      <xdr:nvCxnSpPr>
        <xdr:cNvPr id="694" name="直線コネクタ 693"/>
        <xdr:cNvCxnSpPr/>
      </xdr:nvCxnSpPr>
      <xdr:spPr>
        <a:xfrm flipV="1">
          <a:off x="12814300" y="16794886"/>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5" name="フローチャート: 判断 694"/>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6" name="テキスト ボックス 695"/>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7" name="フローチャート: 判断 696"/>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8" name="テキスト ボックス 697"/>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135649</xdr:rowOff>
    </xdr:from>
    <xdr:to>
      <xdr:col>85</xdr:col>
      <xdr:colOff>177800</xdr:colOff>
      <xdr:row>97</xdr:row>
      <xdr:rowOff>65799</xdr:rowOff>
    </xdr:to>
    <xdr:sp macro="" textlink="">
      <xdr:nvSpPr>
        <xdr:cNvPr id="704" name="楕円 703"/>
        <xdr:cNvSpPr/>
      </xdr:nvSpPr>
      <xdr:spPr>
        <a:xfrm>
          <a:off x="162687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158526</xdr:rowOff>
    </xdr:from>
    <xdr:ext cx="469744" cy="259045"/>
    <xdr:sp macro="" textlink="">
      <xdr:nvSpPr>
        <xdr:cNvPr id="705" name="積立金該当値テキスト"/>
        <xdr:cNvSpPr txBox="1"/>
      </xdr:nvSpPr>
      <xdr:spPr>
        <a:xfrm>
          <a:off x="16370300" y="164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124600</xdr:rowOff>
    </xdr:from>
    <xdr:to>
      <xdr:col>81</xdr:col>
      <xdr:colOff>101600</xdr:colOff>
      <xdr:row>98</xdr:row>
      <xdr:rowOff>54750</xdr:rowOff>
    </xdr:to>
    <xdr:sp macro="" textlink="">
      <xdr:nvSpPr>
        <xdr:cNvPr id="706" name="楕円 705"/>
        <xdr:cNvSpPr/>
      </xdr:nvSpPr>
      <xdr:spPr>
        <a:xfrm>
          <a:off x="15430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45877</xdr:rowOff>
    </xdr:from>
    <xdr:ext cx="469744" cy="259045"/>
    <xdr:sp macro="" textlink="">
      <xdr:nvSpPr>
        <xdr:cNvPr id="707" name="テキスト ボックス 706"/>
        <xdr:cNvSpPr txBox="1"/>
      </xdr:nvSpPr>
      <xdr:spPr>
        <a:xfrm>
          <a:off x="15246428" y="168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39942</xdr:rowOff>
    </xdr:from>
    <xdr:to>
      <xdr:col>76</xdr:col>
      <xdr:colOff>165100</xdr:colOff>
      <xdr:row>98</xdr:row>
      <xdr:rowOff>141542</xdr:rowOff>
    </xdr:to>
    <xdr:sp macro="" textlink="">
      <xdr:nvSpPr>
        <xdr:cNvPr id="708" name="楕円 707"/>
        <xdr:cNvSpPr/>
      </xdr:nvSpPr>
      <xdr:spPr>
        <a:xfrm>
          <a:off x="14541500" y="16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132669</xdr:rowOff>
    </xdr:from>
    <xdr:ext cx="469744" cy="259045"/>
    <xdr:sp macro="" textlink="">
      <xdr:nvSpPr>
        <xdr:cNvPr id="709" name="テキスト ボックス 708"/>
        <xdr:cNvSpPr txBox="1"/>
      </xdr:nvSpPr>
      <xdr:spPr>
        <a:xfrm>
          <a:off x="14357428" y="169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113436</xdr:rowOff>
    </xdr:from>
    <xdr:to>
      <xdr:col>72</xdr:col>
      <xdr:colOff>38100</xdr:colOff>
      <xdr:row>98</xdr:row>
      <xdr:rowOff>43586</xdr:rowOff>
    </xdr:to>
    <xdr:sp macro="" textlink="">
      <xdr:nvSpPr>
        <xdr:cNvPr id="710" name="楕円 709"/>
        <xdr:cNvSpPr/>
      </xdr:nvSpPr>
      <xdr:spPr>
        <a:xfrm>
          <a:off x="13652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60113</xdr:rowOff>
    </xdr:from>
    <xdr:ext cx="469744" cy="259045"/>
    <xdr:sp macro="" textlink="">
      <xdr:nvSpPr>
        <xdr:cNvPr id="711" name="テキスト ボックス 710"/>
        <xdr:cNvSpPr txBox="1"/>
      </xdr:nvSpPr>
      <xdr:spPr>
        <a:xfrm>
          <a:off x="13468428" y="1651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55944</xdr:rowOff>
    </xdr:from>
    <xdr:to>
      <xdr:col>67</xdr:col>
      <xdr:colOff>101600</xdr:colOff>
      <xdr:row>98</xdr:row>
      <xdr:rowOff>157544</xdr:rowOff>
    </xdr:to>
    <xdr:sp macro="" textlink="">
      <xdr:nvSpPr>
        <xdr:cNvPr id="712" name="楕円 711"/>
        <xdr:cNvSpPr/>
      </xdr:nvSpPr>
      <xdr:spPr>
        <a:xfrm>
          <a:off x="12763500" y="168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148671</xdr:rowOff>
    </xdr:from>
    <xdr:ext cx="469744" cy="259045"/>
    <xdr:sp macro="" textlink="">
      <xdr:nvSpPr>
        <xdr:cNvPr id="713" name="テキスト ボックス 712"/>
        <xdr:cNvSpPr txBox="1"/>
      </xdr:nvSpPr>
      <xdr:spPr>
        <a:xfrm>
          <a:off x="12579428" y="169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5"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9" name="テキスト ボックス 748"/>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2" name="テキスト ボックス 751"/>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98878</xdr:rowOff>
    </xdr:to>
    <xdr:cxnSp macro="">
      <xdr:nvCxnSpPr>
        <xdr:cNvPr id="753" name="直線コネクタ 752"/>
        <xdr:cNvCxnSpPr/>
      </xdr:nvCxnSpPr>
      <xdr:spPr>
        <a:xfrm>
          <a:off x="18656300" y="678020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4" name="フローチャート: 判断 753"/>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5" name="テキスト ボックス 754"/>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6" name="フローチャート: 判断 755"/>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7" name="テキスト ボックス 756"/>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42853</xdr:rowOff>
    </xdr:from>
    <xdr:to>
      <xdr:col>98</xdr:col>
      <xdr:colOff>38100</xdr:colOff>
      <xdr:row>39</xdr:row>
      <xdr:rowOff>144453</xdr:rowOff>
    </xdr:to>
    <xdr:sp macro="" textlink="">
      <xdr:nvSpPr>
        <xdr:cNvPr id="771" name="楕円 770"/>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135580</xdr:rowOff>
    </xdr:from>
    <xdr:ext cx="313932" cy="259045"/>
    <xdr:sp macro="" textlink="">
      <xdr:nvSpPr>
        <xdr:cNvPr id="772" name="テキスト ボックス 771"/>
        <xdr:cNvSpPr txBox="1"/>
      </xdr:nvSpPr>
      <xdr:spPr>
        <a:xfrm>
          <a:off x="18499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97686</xdr:rowOff>
    </xdr:from>
    <xdr:to>
      <xdr:col>116</xdr:col>
      <xdr:colOff>63500</xdr:colOff>
      <xdr:row>59</xdr:row>
      <xdr:rowOff>97948</xdr:rowOff>
    </xdr:to>
    <xdr:cxnSp macro="">
      <xdr:nvCxnSpPr>
        <xdr:cNvPr id="803" name="直線コネクタ 802"/>
        <xdr:cNvCxnSpPr/>
      </xdr:nvCxnSpPr>
      <xdr:spPr>
        <a:xfrm>
          <a:off x="21323300" y="10213236"/>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97686</xdr:rowOff>
    </xdr:from>
    <xdr:to>
      <xdr:col>111</xdr:col>
      <xdr:colOff>177800</xdr:colOff>
      <xdr:row>59</xdr:row>
      <xdr:rowOff>97850</xdr:rowOff>
    </xdr:to>
    <xdr:cxnSp macro="">
      <xdr:nvCxnSpPr>
        <xdr:cNvPr id="806" name="直線コネクタ 805"/>
        <xdr:cNvCxnSpPr/>
      </xdr:nvCxnSpPr>
      <xdr:spPr>
        <a:xfrm flipV="1">
          <a:off x="20434300" y="1021323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97850</xdr:rowOff>
    </xdr:from>
    <xdr:to>
      <xdr:col>107</xdr:col>
      <xdr:colOff>50800</xdr:colOff>
      <xdr:row>59</xdr:row>
      <xdr:rowOff>98030</xdr:rowOff>
    </xdr:to>
    <xdr:cxnSp macro="">
      <xdr:nvCxnSpPr>
        <xdr:cNvPr id="809" name="直線コネクタ 808"/>
        <xdr:cNvCxnSpPr/>
      </xdr:nvCxnSpPr>
      <xdr:spPr>
        <a:xfrm flipV="1">
          <a:off x="19545300" y="1021340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98030</xdr:rowOff>
    </xdr:from>
    <xdr:to>
      <xdr:col>102</xdr:col>
      <xdr:colOff>114300</xdr:colOff>
      <xdr:row>59</xdr:row>
      <xdr:rowOff>98372</xdr:rowOff>
    </xdr:to>
    <xdr:cxnSp macro="">
      <xdr:nvCxnSpPr>
        <xdr:cNvPr id="812" name="直線コネクタ 811"/>
        <xdr:cNvCxnSpPr/>
      </xdr:nvCxnSpPr>
      <xdr:spPr>
        <a:xfrm flipV="1">
          <a:off x="18656300" y="102135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3" name="フローチャート: 判断 812"/>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4" name="テキスト ボックス 813"/>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5" name="フローチャート: 判断 814"/>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6" name="テキスト ボックス 815"/>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47148</xdr:rowOff>
    </xdr:from>
    <xdr:to>
      <xdr:col>116</xdr:col>
      <xdr:colOff>114300</xdr:colOff>
      <xdr:row>59</xdr:row>
      <xdr:rowOff>148748</xdr:rowOff>
    </xdr:to>
    <xdr:sp macro="" textlink="">
      <xdr:nvSpPr>
        <xdr:cNvPr id="822" name="楕円 821"/>
        <xdr:cNvSpPr/>
      </xdr:nvSpPr>
      <xdr:spPr>
        <a:xfrm>
          <a:off x="22110700" y="101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133525</xdr:rowOff>
    </xdr:from>
    <xdr:ext cx="313932" cy="259045"/>
    <xdr:sp macro="" textlink="">
      <xdr:nvSpPr>
        <xdr:cNvPr id="823" name="貸付金該当値テキスト"/>
        <xdr:cNvSpPr txBox="1"/>
      </xdr:nvSpPr>
      <xdr:spPr>
        <a:xfrm>
          <a:off x="22212300" y="10077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46886</xdr:rowOff>
    </xdr:from>
    <xdr:to>
      <xdr:col>112</xdr:col>
      <xdr:colOff>38100</xdr:colOff>
      <xdr:row>59</xdr:row>
      <xdr:rowOff>148486</xdr:rowOff>
    </xdr:to>
    <xdr:sp macro="" textlink="">
      <xdr:nvSpPr>
        <xdr:cNvPr id="824" name="楕円 823"/>
        <xdr:cNvSpPr/>
      </xdr:nvSpPr>
      <xdr:spPr>
        <a:xfrm>
          <a:off x="21272500" y="10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139613</xdr:rowOff>
    </xdr:from>
    <xdr:ext cx="313932" cy="259045"/>
    <xdr:sp macro="" textlink="">
      <xdr:nvSpPr>
        <xdr:cNvPr id="825" name="テキスト ボックス 824"/>
        <xdr:cNvSpPr txBox="1"/>
      </xdr:nvSpPr>
      <xdr:spPr>
        <a:xfrm>
          <a:off x="21166333" y="10255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47050</xdr:rowOff>
    </xdr:from>
    <xdr:to>
      <xdr:col>107</xdr:col>
      <xdr:colOff>101600</xdr:colOff>
      <xdr:row>59</xdr:row>
      <xdr:rowOff>148650</xdr:rowOff>
    </xdr:to>
    <xdr:sp macro="" textlink="">
      <xdr:nvSpPr>
        <xdr:cNvPr id="826" name="楕円 825"/>
        <xdr:cNvSpPr/>
      </xdr:nvSpPr>
      <xdr:spPr>
        <a:xfrm>
          <a:off x="20383500" y="10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139777</xdr:rowOff>
    </xdr:from>
    <xdr:ext cx="313932" cy="259045"/>
    <xdr:sp macro="" textlink="">
      <xdr:nvSpPr>
        <xdr:cNvPr id="827" name="テキスト ボックス 826"/>
        <xdr:cNvSpPr txBox="1"/>
      </xdr:nvSpPr>
      <xdr:spPr>
        <a:xfrm>
          <a:off x="20277333" y="1025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47230</xdr:rowOff>
    </xdr:from>
    <xdr:to>
      <xdr:col>102</xdr:col>
      <xdr:colOff>165100</xdr:colOff>
      <xdr:row>59</xdr:row>
      <xdr:rowOff>148830</xdr:rowOff>
    </xdr:to>
    <xdr:sp macro="" textlink="">
      <xdr:nvSpPr>
        <xdr:cNvPr id="828" name="楕円 827"/>
        <xdr:cNvSpPr/>
      </xdr:nvSpPr>
      <xdr:spPr>
        <a:xfrm>
          <a:off x="19494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139957</xdr:rowOff>
    </xdr:from>
    <xdr:ext cx="313932" cy="259045"/>
    <xdr:sp macro="" textlink="">
      <xdr:nvSpPr>
        <xdr:cNvPr id="829" name="テキスト ボックス 828"/>
        <xdr:cNvSpPr txBox="1"/>
      </xdr:nvSpPr>
      <xdr:spPr>
        <a:xfrm>
          <a:off x="19388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47572</xdr:rowOff>
    </xdr:from>
    <xdr:to>
      <xdr:col>98</xdr:col>
      <xdr:colOff>38100</xdr:colOff>
      <xdr:row>59</xdr:row>
      <xdr:rowOff>149172</xdr:rowOff>
    </xdr:to>
    <xdr:sp macro="" textlink="">
      <xdr:nvSpPr>
        <xdr:cNvPr id="830" name="楕円 829"/>
        <xdr:cNvSpPr/>
      </xdr:nvSpPr>
      <xdr:spPr>
        <a:xfrm>
          <a:off x="18605500" y="101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140299</xdr:rowOff>
    </xdr:from>
    <xdr:ext cx="313932" cy="259045"/>
    <xdr:sp macro="" textlink="">
      <xdr:nvSpPr>
        <xdr:cNvPr id="831" name="テキスト ボックス 830"/>
        <xdr:cNvSpPr txBox="1"/>
      </xdr:nvSpPr>
      <xdr:spPr>
        <a:xfrm>
          <a:off x="18499333" y="10255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168047</xdr:rowOff>
    </xdr:from>
    <xdr:to>
      <xdr:col>116</xdr:col>
      <xdr:colOff>63500</xdr:colOff>
      <xdr:row>76</xdr:row>
      <xdr:rowOff>47613</xdr:rowOff>
    </xdr:to>
    <xdr:cxnSp macro="">
      <xdr:nvCxnSpPr>
        <xdr:cNvPr id="861" name="直線コネクタ 860"/>
        <xdr:cNvCxnSpPr/>
      </xdr:nvCxnSpPr>
      <xdr:spPr>
        <a:xfrm flipV="1">
          <a:off x="21323300" y="13026797"/>
          <a:ext cx="8382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2"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47613</xdr:rowOff>
    </xdr:from>
    <xdr:to>
      <xdr:col>111</xdr:col>
      <xdr:colOff>177800</xdr:colOff>
      <xdr:row>76</xdr:row>
      <xdr:rowOff>107848</xdr:rowOff>
    </xdr:to>
    <xdr:cxnSp macro="">
      <xdr:nvCxnSpPr>
        <xdr:cNvPr id="864" name="直線コネクタ 863"/>
        <xdr:cNvCxnSpPr/>
      </xdr:nvCxnSpPr>
      <xdr:spPr>
        <a:xfrm flipV="1">
          <a:off x="20434300" y="1307781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6" name="テキスト ボックス 865"/>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73940</xdr:rowOff>
    </xdr:from>
    <xdr:to>
      <xdr:col>107</xdr:col>
      <xdr:colOff>50800</xdr:colOff>
      <xdr:row>76</xdr:row>
      <xdr:rowOff>107848</xdr:rowOff>
    </xdr:to>
    <xdr:cxnSp macro="">
      <xdr:nvCxnSpPr>
        <xdr:cNvPr id="867" name="直線コネクタ 866"/>
        <xdr:cNvCxnSpPr/>
      </xdr:nvCxnSpPr>
      <xdr:spPr>
        <a:xfrm>
          <a:off x="19545300" y="131041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9" name="テキスト ボックス 868"/>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73940</xdr:rowOff>
    </xdr:from>
    <xdr:to>
      <xdr:col>102</xdr:col>
      <xdr:colOff>114300</xdr:colOff>
      <xdr:row>76</xdr:row>
      <xdr:rowOff>158065</xdr:rowOff>
    </xdr:to>
    <xdr:cxnSp macro="">
      <xdr:nvCxnSpPr>
        <xdr:cNvPr id="870" name="直線コネクタ 869"/>
        <xdr:cNvCxnSpPr/>
      </xdr:nvCxnSpPr>
      <xdr:spPr>
        <a:xfrm flipV="1">
          <a:off x="18656300" y="1310414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71" name="フローチャート: 判断 870"/>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2" name="テキスト ボックス 871"/>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3" name="フローチャート: 判断 872"/>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4" name="テキスト ボックス 873"/>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117246</xdr:rowOff>
    </xdr:from>
    <xdr:to>
      <xdr:col>116</xdr:col>
      <xdr:colOff>114300</xdr:colOff>
      <xdr:row>76</xdr:row>
      <xdr:rowOff>47396</xdr:rowOff>
    </xdr:to>
    <xdr:sp macro="" textlink="">
      <xdr:nvSpPr>
        <xdr:cNvPr id="880" name="楕円 879"/>
        <xdr:cNvSpPr/>
      </xdr:nvSpPr>
      <xdr:spPr>
        <a:xfrm>
          <a:off x="221107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95673</xdr:rowOff>
    </xdr:from>
    <xdr:ext cx="534377" cy="259045"/>
    <xdr:sp macro="" textlink="">
      <xdr:nvSpPr>
        <xdr:cNvPr id="881" name="繰出金該当値テキスト"/>
        <xdr:cNvSpPr txBox="1"/>
      </xdr:nvSpPr>
      <xdr:spPr>
        <a:xfrm>
          <a:off x="22212300" y="129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168263</xdr:rowOff>
    </xdr:from>
    <xdr:to>
      <xdr:col>112</xdr:col>
      <xdr:colOff>38100</xdr:colOff>
      <xdr:row>76</xdr:row>
      <xdr:rowOff>98413</xdr:rowOff>
    </xdr:to>
    <xdr:sp macro="" textlink="">
      <xdr:nvSpPr>
        <xdr:cNvPr id="882" name="楕円 881"/>
        <xdr:cNvSpPr/>
      </xdr:nvSpPr>
      <xdr:spPr>
        <a:xfrm>
          <a:off x="21272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89540</xdr:rowOff>
    </xdr:from>
    <xdr:ext cx="534377" cy="259045"/>
    <xdr:sp macro="" textlink="">
      <xdr:nvSpPr>
        <xdr:cNvPr id="883" name="テキスト ボックス 882"/>
        <xdr:cNvSpPr txBox="1"/>
      </xdr:nvSpPr>
      <xdr:spPr>
        <a:xfrm>
          <a:off x="21056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57048</xdr:rowOff>
    </xdr:from>
    <xdr:to>
      <xdr:col>107</xdr:col>
      <xdr:colOff>101600</xdr:colOff>
      <xdr:row>76</xdr:row>
      <xdr:rowOff>158648</xdr:rowOff>
    </xdr:to>
    <xdr:sp macro="" textlink="">
      <xdr:nvSpPr>
        <xdr:cNvPr id="884" name="楕円 883"/>
        <xdr:cNvSpPr/>
      </xdr:nvSpPr>
      <xdr:spPr>
        <a:xfrm>
          <a:off x="20383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149775</xdr:rowOff>
    </xdr:from>
    <xdr:ext cx="534377" cy="259045"/>
    <xdr:sp macro="" textlink="">
      <xdr:nvSpPr>
        <xdr:cNvPr id="885" name="テキスト ボックス 884"/>
        <xdr:cNvSpPr txBox="1"/>
      </xdr:nvSpPr>
      <xdr:spPr>
        <a:xfrm>
          <a:off x="20167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23140</xdr:rowOff>
    </xdr:from>
    <xdr:to>
      <xdr:col>102</xdr:col>
      <xdr:colOff>165100</xdr:colOff>
      <xdr:row>76</xdr:row>
      <xdr:rowOff>124740</xdr:rowOff>
    </xdr:to>
    <xdr:sp macro="" textlink="">
      <xdr:nvSpPr>
        <xdr:cNvPr id="886" name="楕円 885"/>
        <xdr:cNvSpPr/>
      </xdr:nvSpPr>
      <xdr:spPr>
        <a:xfrm>
          <a:off x="19494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115867</xdr:rowOff>
    </xdr:from>
    <xdr:ext cx="534377" cy="259045"/>
    <xdr:sp macro="" textlink="">
      <xdr:nvSpPr>
        <xdr:cNvPr id="887" name="テキスト ボックス 886"/>
        <xdr:cNvSpPr txBox="1"/>
      </xdr:nvSpPr>
      <xdr:spPr>
        <a:xfrm>
          <a:off x="19278111" y="131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107265</xdr:rowOff>
    </xdr:from>
    <xdr:to>
      <xdr:col>98</xdr:col>
      <xdr:colOff>38100</xdr:colOff>
      <xdr:row>77</xdr:row>
      <xdr:rowOff>37415</xdr:rowOff>
    </xdr:to>
    <xdr:sp macro="" textlink="">
      <xdr:nvSpPr>
        <xdr:cNvPr id="888" name="楕円 887"/>
        <xdr:cNvSpPr/>
      </xdr:nvSpPr>
      <xdr:spPr>
        <a:xfrm>
          <a:off x="18605500" y="131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28542</xdr:rowOff>
    </xdr:from>
    <xdr:ext cx="534377" cy="259045"/>
    <xdr:sp macro="" textlink="">
      <xdr:nvSpPr>
        <xdr:cNvPr id="889" name="テキスト ボックス 888"/>
        <xdr:cNvSpPr txBox="1"/>
      </xdr:nvSpPr>
      <xdr:spPr>
        <a:xfrm>
          <a:off x="18389111" y="132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補助費等の住民一人当たりのコストは、類似団体内平均値と比較して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3,577</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円高くなっており、前年度と比較する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104,828</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前年度と比較して増加している主な要因は、特別定額給付金事業やコロナ対策実施店舗応援事業が増加しているためである。</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普通建設事業費の住民一人当たりのコストは、前年度と比較して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17,331</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円増加しており、主な要因は、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総合文化芸術センター整備事業や枚方市駅周辺地区市街地再開発事業</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の増によるものである。普通建設事業費については、毎年概ね</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億円程度を基本としながら、</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予定される大規模事業については財政に与える影響を踏まえ計画的に実施していく。公債費の住民一人当たりのコストは、類似団体内平均値と比較して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11,467</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円低く、前年度と比較すると</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487</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臨時財政対策債などの</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市債残高の</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によるものである。引き続き、減債基金を活用した市債残高の抑制に努め、公債費の負担軽減を図っていく。扶助費の住民一人当たりのコストは、類似団体内平均値と同様に増加傾向にあ</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4,027</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ひとり親世帯臨時特別給付金事業や子育て世帯臨時特別給付金事業が増加</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したことなどによるものである。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110744</xdr:rowOff>
    </xdr:from>
    <xdr:to>
      <xdr:col>24</xdr:col>
      <xdr:colOff>63500</xdr:colOff>
      <xdr:row>36</xdr:row>
      <xdr:rowOff>158750</xdr:rowOff>
    </xdr:to>
    <xdr:cxnSp macro="">
      <xdr:nvCxnSpPr>
        <xdr:cNvPr id="61" name="直線コネクタ 60"/>
        <xdr:cNvCxnSpPr/>
      </xdr:nvCxnSpPr>
      <xdr:spPr>
        <a:xfrm flipV="1">
          <a:off x="3797300" y="62829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113030</xdr:rowOff>
    </xdr:from>
    <xdr:to>
      <xdr:col>19</xdr:col>
      <xdr:colOff>177800</xdr:colOff>
      <xdr:row>36</xdr:row>
      <xdr:rowOff>158750</xdr:rowOff>
    </xdr:to>
    <xdr:cxnSp macro="">
      <xdr:nvCxnSpPr>
        <xdr:cNvPr id="64" name="直線コネクタ 63"/>
        <xdr:cNvCxnSpPr/>
      </xdr:nvCxnSpPr>
      <xdr:spPr>
        <a:xfrm>
          <a:off x="2908300" y="6285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113030</xdr:rowOff>
    </xdr:to>
    <xdr:cxnSp macro="">
      <xdr:nvCxnSpPr>
        <xdr:cNvPr id="67" name="直線コネクタ 66"/>
        <xdr:cNvCxnSpPr/>
      </xdr:nvCxnSpPr>
      <xdr:spPr>
        <a:xfrm>
          <a:off x="2019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99314</xdr:rowOff>
    </xdr:from>
    <xdr:to>
      <xdr:col>10</xdr:col>
      <xdr:colOff>114300</xdr:colOff>
      <xdr:row>36</xdr:row>
      <xdr:rowOff>105410</xdr:rowOff>
    </xdr:to>
    <xdr:cxnSp macro="">
      <xdr:nvCxnSpPr>
        <xdr:cNvPr id="70" name="直線コネクタ 69"/>
        <xdr:cNvCxnSpPr/>
      </xdr:nvCxnSpPr>
      <xdr:spPr>
        <a:xfrm>
          <a:off x="1130300" y="627151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59944</xdr:rowOff>
    </xdr:from>
    <xdr:to>
      <xdr:col>24</xdr:col>
      <xdr:colOff>114300</xdr:colOff>
      <xdr:row>36</xdr:row>
      <xdr:rowOff>161544</xdr:rowOff>
    </xdr:to>
    <xdr:sp macro="" textlink="">
      <xdr:nvSpPr>
        <xdr:cNvPr id="80" name="楕円 79"/>
        <xdr:cNvSpPr/>
      </xdr:nvSpPr>
      <xdr:spPr>
        <a:xfrm>
          <a:off x="4584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38371</xdr:rowOff>
    </xdr:from>
    <xdr:ext cx="469744" cy="259045"/>
    <xdr:sp macro="" textlink="">
      <xdr:nvSpPr>
        <xdr:cNvPr id="81" name="議会費該当値テキスト"/>
        <xdr:cNvSpPr txBox="1"/>
      </xdr:nvSpPr>
      <xdr:spPr>
        <a:xfrm>
          <a:off x="4686300"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62230</xdr:rowOff>
    </xdr:from>
    <xdr:to>
      <xdr:col>15</xdr:col>
      <xdr:colOff>101600</xdr:colOff>
      <xdr:row>36</xdr:row>
      <xdr:rowOff>163830</xdr:rowOff>
    </xdr:to>
    <xdr:sp macro="" textlink="">
      <xdr:nvSpPr>
        <xdr:cNvPr id="84" name="楕円 83"/>
        <xdr:cNvSpPr/>
      </xdr:nvSpPr>
      <xdr:spPr>
        <a:xfrm>
          <a:off x="2857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154957</xdr:rowOff>
    </xdr:from>
    <xdr:ext cx="469744" cy="259045"/>
    <xdr:sp macro="" textlink="">
      <xdr:nvSpPr>
        <xdr:cNvPr id="85" name="テキスト ボックス 84"/>
        <xdr:cNvSpPr txBox="1"/>
      </xdr:nvSpPr>
      <xdr:spPr>
        <a:xfrm>
          <a:off x="2673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48514</xdr:rowOff>
    </xdr:from>
    <xdr:to>
      <xdr:col>6</xdr:col>
      <xdr:colOff>38100</xdr:colOff>
      <xdr:row>36</xdr:row>
      <xdr:rowOff>150114</xdr:rowOff>
    </xdr:to>
    <xdr:sp macro="" textlink="">
      <xdr:nvSpPr>
        <xdr:cNvPr id="88" name="楕円 87"/>
        <xdr:cNvSpPr/>
      </xdr:nvSpPr>
      <xdr:spPr>
        <a:xfrm>
          <a:off x="1079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141241</xdr:rowOff>
    </xdr:from>
    <xdr:ext cx="469744" cy="259045"/>
    <xdr:sp macro="" textlink="">
      <xdr:nvSpPr>
        <xdr:cNvPr id="89" name="テキスト ボックス 88"/>
        <xdr:cNvSpPr txBox="1"/>
      </xdr:nvSpPr>
      <xdr:spPr>
        <a:xfrm>
          <a:off x="895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9616</xdr:rowOff>
    </xdr:from>
    <xdr:to>
      <xdr:col>24</xdr:col>
      <xdr:colOff>63500</xdr:colOff>
      <xdr:row>59</xdr:row>
      <xdr:rowOff>94263</xdr:rowOff>
    </xdr:to>
    <xdr:cxnSp macro="">
      <xdr:nvCxnSpPr>
        <xdr:cNvPr id="121" name="直線コネクタ 120"/>
        <xdr:cNvCxnSpPr/>
      </xdr:nvCxnSpPr>
      <xdr:spPr>
        <a:xfrm flipV="1">
          <a:off x="3797300" y="8925016"/>
          <a:ext cx="838200" cy="12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94263</xdr:rowOff>
    </xdr:from>
    <xdr:to>
      <xdr:col>19</xdr:col>
      <xdr:colOff>177800</xdr:colOff>
      <xdr:row>59</xdr:row>
      <xdr:rowOff>103266</xdr:rowOff>
    </xdr:to>
    <xdr:cxnSp macro="">
      <xdr:nvCxnSpPr>
        <xdr:cNvPr id="124" name="直線コネクタ 123"/>
        <xdr:cNvCxnSpPr/>
      </xdr:nvCxnSpPr>
      <xdr:spPr>
        <a:xfrm flipV="1">
          <a:off x="2908300" y="10209813"/>
          <a:ext cx="8890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93001</xdr:rowOff>
    </xdr:from>
    <xdr:to>
      <xdr:col>15</xdr:col>
      <xdr:colOff>50800</xdr:colOff>
      <xdr:row>59</xdr:row>
      <xdr:rowOff>103266</xdr:rowOff>
    </xdr:to>
    <xdr:cxnSp macro="">
      <xdr:nvCxnSpPr>
        <xdr:cNvPr id="127" name="直線コネクタ 126"/>
        <xdr:cNvCxnSpPr/>
      </xdr:nvCxnSpPr>
      <xdr:spPr>
        <a:xfrm>
          <a:off x="2019300" y="10208551"/>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10160</xdr:rowOff>
    </xdr:from>
    <xdr:to>
      <xdr:col>10</xdr:col>
      <xdr:colOff>114300</xdr:colOff>
      <xdr:row>59</xdr:row>
      <xdr:rowOff>93001</xdr:rowOff>
    </xdr:to>
    <xdr:cxnSp macro="">
      <xdr:nvCxnSpPr>
        <xdr:cNvPr id="130" name="直線コネクタ 129"/>
        <xdr:cNvCxnSpPr/>
      </xdr:nvCxnSpPr>
      <xdr:spPr>
        <a:xfrm>
          <a:off x="1130300" y="10125710"/>
          <a:ext cx="8890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130266</xdr:rowOff>
    </xdr:from>
    <xdr:to>
      <xdr:col>24</xdr:col>
      <xdr:colOff>114300</xdr:colOff>
      <xdr:row>52</xdr:row>
      <xdr:rowOff>60416</xdr:rowOff>
    </xdr:to>
    <xdr:sp macro="" textlink="">
      <xdr:nvSpPr>
        <xdr:cNvPr id="140" name="楕円 139"/>
        <xdr:cNvSpPr/>
      </xdr:nvSpPr>
      <xdr:spPr>
        <a:xfrm>
          <a:off x="4584700" y="88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153143</xdr:rowOff>
    </xdr:from>
    <xdr:ext cx="599010" cy="259045"/>
    <xdr:sp macro="" textlink="">
      <xdr:nvSpPr>
        <xdr:cNvPr id="141" name="総務費該当値テキスト"/>
        <xdr:cNvSpPr txBox="1"/>
      </xdr:nvSpPr>
      <xdr:spPr>
        <a:xfrm>
          <a:off x="4686300" y="872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43463</xdr:rowOff>
    </xdr:from>
    <xdr:to>
      <xdr:col>20</xdr:col>
      <xdr:colOff>38100</xdr:colOff>
      <xdr:row>59</xdr:row>
      <xdr:rowOff>145063</xdr:rowOff>
    </xdr:to>
    <xdr:sp macro="" textlink="">
      <xdr:nvSpPr>
        <xdr:cNvPr id="142" name="楕円 141"/>
        <xdr:cNvSpPr/>
      </xdr:nvSpPr>
      <xdr:spPr>
        <a:xfrm>
          <a:off x="3746500" y="1015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136190</xdr:rowOff>
    </xdr:from>
    <xdr:ext cx="534377" cy="259045"/>
    <xdr:sp macro="" textlink="">
      <xdr:nvSpPr>
        <xdr:cNvPr id="143" name="テキスト ボックス 142"/>
        <xdr:cNvSpPr txBox="1"/>
      </xdr:nvSpPr>
      <xdr:spPr>
        <a:xfrm>
          <a:off x="3530111" y="102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52466</xdr:rowOff>
    </xdr:from>
    <xdr:to>
      <xdr:col>15</xdr:col>
      <xdr:colOff>101600</xdr:colOff>
      <xdr:row>59</xdr:row>
      <xdr:rowOff>154066</xdr:rowOff>
    </xdr:to>
    <xdr:sp macro="" textlink="">
      <xdr:nvSpPr>
        <xdr:cNvPr id="144" name="楕円 143"/>
        <xdr:cNvSpPr/>
      </xdr:nvSpPr>
      <xdr:spPr>
        <a:xfrm>
          <a:off x="2857500" y="10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145193</xdr:rowOff>
    </xdr:from>
    <xdr:ext cx="534377" cy="259045"/>
    <xdr:sp macro="" textlink="">
      <xdr:nvSpPr>
        <xdr:cNvPr id="145" name="テキスト ボックス 144"/>
        <xdr:cNvSpPr txBox="1"/>
      </xdr:nvSpPr>
      <xdr:spPr>
        <a:xfrm>
          <a:off x="2641111" y="102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42201</xdr:rowOff>
    </xdr:from>
    <xdr:to>
      <xdr:col>10</xdr:col>
      <xdr:colOff>165100</xdr:colOff>
      <xdr:row>59</xdr:row>
      <xdr:rowOff>143801</xdr:rowOff>
    </xdr:to>
    <xdr:sp macro="" textlink="">
      <xdr:nvSpPr>
        <xdr:cNvPr id="146" name="楕円 145"/>
        <xdr:cNvSpPr/>
      </xdr:nvSpPr>
      <xdr:spPr>
        <a:xfrm>
          <a:off x="1968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134928</xdr:rowOff>
    </xdr:from>
    <xdr:ext cx="534377" cy="259045"/>
    <xdr:sp macro="" textlink="">
      <xdr:nvSpPr>
        <xdr:cNvPr id="147" name="テキスト ボックス 146"/>
        <xdr:cNvSpPr txBox="1"/>
      </xdr:nvSpPr>
      <xdr:spPr>
        <a:xfrm>
          <a:off x="1752111" y="1025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130810</xdr:rowOff>
    </xdr:from>
    <xdr:to>
      <xdr:col>6</xdr:col>
      <xdr:colOff>38100</xdr:colOff>
      <xdr:row>59</xdr:row>
      <xdr:rowOff>60960</xdr:rowOff>
    </xdr:to>
    <xdr:sp macro="" textlink="">
      <xdr:nvSpPr>
        <xdr:cNvPr id="148" name="楕円 147"/>
        <xdr:cNvSpPr/>
      </xdr:nvSpPr>
      <xdr:spPr>
        <a:xfrm>
          <a:off x="107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77487</xdr:rowOff>
    </xdr:from>
    <xdr:ext cx="534377" cy="259045"/>
    <xdr:sp macro="" textlink="">
      <xdr:nvSpPr>
        <xdr:cNvPr id="149" name="テキスト ボックス 148"/>
        <xdr:cNvSpPr txBox="1"/>
      </xdr:nvSpPr>
      <xdr:spPr>
        <a:xfrm>
          <a:off x="863111" y="98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169004</xdr:rowOff>
    </xdr:from>
    <xdr:to>
      <xdr:col>24</xdr:col>
      <xdr:colOff>63500</xdr:colOff>
      <xdr:row>76</xdr:row>
      <xdr:rowOff>67103</xdr:rowOff>
    </xdr:to>
    <xdr:cxnSp macro="">
      <xdr:nvCxnSpPr>
        <xdr:cNvPr id="181" name="直線コネクタ 180"/>
        <xdr:cNvCxnSpPr/>
      </xdr:nvCxnSpPr>
      <xdr:spPr>
        <a:xfrm flipV="1">
          <a:off x="3797300" y="13027754"/>
          <a:ext cx="8382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67103</xdr:rowOff>
    </xdr:from>
    <xdr:to>
      <xdr:col>19</xdr:col>
      <xdr:colOff>177800</xdr:colOff>
      <xdr:row>76</xdr:row>
      <xdr:rowOff>88472</xdr:rowOff>
    </xdr:to>
    <xdr:cxnSp macro="">
      <xdr:nvCxnSpPr>
        <xdr:cNvPr id="184" name="直線コネクタ 183"/>
        <xdr:cNvCxnSpPr/>
      </xdr:nvCxnSpPr>
      <xdr:spPr>
        <a:xfrm flipV="1">
          <a:off x="2908300" y="13097303"/>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88472</xdr:rowOff>
    </xdr:from>
    <xdr:to>
      <xdr:col>15</xdr:col>
      <xdr:colOff>50800</xdr:colOff>
      <xdr:row>76</xdr:row>
      <xdr:rowOff>110852</xdr:rowOff>
    </xdr:to>
    <xdr:cxnSp macro="">
      <xdr:nvCxnSpPr>
        <xdr:cNvPr id="187" name="直線コネクタ 186"/>
        <xdr:cNvCxnSpPr/>
      </xdr:nvCxnSpPr>
      <xdr:spPr>
        <a:xfrm flipV="1">
          <a:off x="2019300" y="1311867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110852</xdr:rowOff>
    </xdr:from>
    <xdr:to>
      <xdr:col>10</xdr:col>
      <xdr:colOff>114300</xdr:colOff>
      <xdr:row>77</xdr:row>
      <xdr:rowOff>17726</xdr:rowOff>
    </xdr:to>
    <xdr:cxnSp macro="">
      <xdr:nvCxnSpPr>
        <xdr:cNvPr id="190" name="直線コネクタ 189"/>
        <xdr:cNvCxnSpPr/>
      </xdr:nvCxnSpPr>
      <xdr:spPr>
        <a:xfrm flipV="1">
          <a:off x="1130300" y="13141052"/>
          <a:ext cx="8890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118204</xdr:rowOff>
    </xdr:from>
    <xdr:to>
      <xdr:col>24</xdr:col>
      <xdr:colOff>114300</xdr:colOff>
      <xdr:row>76</xdr:row>
      <xdr:rowOff>48354</xdr:rowOff>
    </xdr:to>
    <xdr:sp macro="" textlink="">
      <xdr:nvSpPr>
        <xdr:cNvPr id="200" name="楕円 199"/>
        <xdr:cNvSpPr/>
      </xdr:nvSpPr>
      <xdr:spPr>
        <a:xfrm>
          <a:off x="4584700" y="129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141081</xdr:rowOff>
    </xdr:from>
    <xdr:ext cx="599010" cy="259045"/>
    <xdr:sp macro="" textlink="">
      <xdr:nvSpPr>
        <xdr:cNvPr id="201" name="民生費該当値テキスト"/>
        <xdr:cNvSpPr txBox="1"/>
      </xdr:nvSpPr>
      <xdr:spPr>
        <a:xfrm>
          <a:off x="4686300" y="128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16303</xdr:rowOff>
    </xdr:from>
    <xdr:to>
      <xdr:col>20</xdr:col>
      <xdr:colOff>38100</xdr:colOff>
      <xdr:row>76</xdr:row>
      <xdr:rowOff>117903</xdr:rowOff>
    </xdr:to>
    <xdr:sp macro="" textlink="">
      <xdr:nvSpPr>
        <xdr:cNvPr id="202" name="楕円 201"/>
        <xdr:cNvSpPr/>
      </xdr:nvSpPr>
      <xdr:spPr>
        <a:xfrm>
          <a:off x="3746500" y="130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134430</xdr:rowOff>
    </xdr:from>
    <xdr:ext cx="599010" cy="259045"/>
    <xdr:sp macro="" textlink="">
      <xdr:nvSpPr>
        <xdr:cNvPr id="203" name="テキスト ボックス 202"/>
        <xdr:cNvSpPr txBox="1"/>
      </xdr:nvSpPr>
      <xdr:spPr>
        <a:xfrm>
          <a:off x="3497795" y="128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37672</xdr:rowOff>
    </xdr:from>
    <xdr:to>
      <xdr:col>15</xdr:col>
      <xdr:colOff>101600</xdr:colOff>
      <xdr:row>76</xdr:row>
      <xdr:rowOff>139272</xdr:rowOff>
    </xdr:to>
    <xdr:sp macro="" textlink="">
      <xdr:nvSpPr>
        <xdr:cNvPr id="204" name="楕円 203"/>
        <xdr:cNvSpPr/>
      </xdr:nvSpPr>
      <xdr:spPr>
        <a:xfrm>
          <a:off x="2857500" y="130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155799</xdr:rowOff>
    </xdr:from>
    <xdr:ext cx="599010" cy="259045"/>
    <xdr:sp macro="" textlink="">
      <xdr:nvSpPr>
        <xdr:cNvPr id="205" name="テキスト ボックス 204"/>
        <xdr:cNvSpPr txBox="1"/>
      </xdr:nvSpPr>
      <xdr:spPr>
        <a:xfrm>
          <a:off x="2608795" y="128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60052</xdr:rowOff>
    </xdr:from>
    <xdr:to>
      <xdr:col>10</xdr:col>
      <xdr:colOff>165100</xdr:colOff>
      <xdr:row>76</xdr:row>
      <xdr:rowOff>161652</xdr:rowOff>
    </xdr:to>
    <xdr:sp macro="" textlink="">
      <xdr:nvSpPr>
        <xdr:cNvPr id="206" name="楕円 205"/>
        <xdr:cNvSpPr/>
      </xdr:nvSpPr>
      <xdr:spPr>
        <a:xfrm>
          <a:off x="1968500" y="1309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6730</xdr:rowOff>
    </xdr:from>
    <xdr:ext cx="599010" cy="259045"/>
    <xdr:sp macro="" textlink="">
      <xdr:nvSpPr>
        <xdr:cNvPr id="207" name="テキスト ボックス 206"/>
        <xdr:cNvSpPr txBox="1"/>
      </xdr:nvSpPr>
      <xdr:spPr>
        <a:xfrm>
          <a:off x="1719795" y="128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138376</xdr:rowOff>
    </xdr:from>
    <xdr:to>
      <xdr:col>6</xdr:col>
      <xdr:colOff>38100</xdr:colOff>
      <xdr:row>77</xdr:row>
      <xdr:rowOff>68526</xdr:rowOff>
    </xdr:to>
    <xdr:sp macro="" textlink="">
      <xdr:nvSpPr>
        <xdr:cNvPr id="208" name="楕円 207"/>
        <xdr:cNvSpPr/>
      </xdr:nvSpPr>
      <xdr:spPr>
        <a:xfrm>
          <a:off x="10795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59653</xdr:rowOff>
    </xdr:from>
    <xdr:ext cx="599010" cy="259045"/>
    <xdr:sp macro="" textlink="">
      <xdr:nvSpPr>
        <xdr:cNvPr id="209" name="テキスト ボックス 208"/>
        <xdr:cNvSpPr txBox="1"/>
      </xdr:nvSpPr>
      <xdr:spPr>
        <a:xfrm>
          <a:off x="830795" y="132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82680</xdr:rowOff>
    </xdr:from>
    <xdr:to>
      <xdr:col>24</xdr:col>
      <xdr:colOff>63500</xdr:colOff>
      <xdr:row>98</xdr:row>
      <xdr:rowOff>39083</xdr:rowOff>
    </xdr:to>
    <xdr:cxnSp macro="">
      <xdr:nvCxnSpPr>
        <xdr:cNvPr id="241" name="直線コネクタ 240"/>
        <xdr:cNvCxnSpPr/>
      </xdr:nvCxnSpPr>
      <xdr:spPr>
        <a:xfrm flipV="1">
          <a:off x="3797300" y="16713330"/>
          <a:ext cx="838200" cy="1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972</xdr:rowOff>
    </xdr:from>
    <xdr:to>
      <xdr:col>19</xdr:col>
      <xdr:colOff>177800</xdr:colOff>
      <xdr:row>98</xdr:row>
      <xdr:rowOff>39083</xdr:rowOff>
    </xdr:to>
    <xdr:cxnSp macro="">
      <xdr:nvCxnSpPr>
        <xdr:cNvPr id="244" name="直線コネクタ 243"/>
        <xdr:cNvCxnSpPr/>
      </xdr:nvCxnSpPr>
      <xdr:spPr>
        <a:xfrm>
          <a:off x="2908300" y="16803072"/>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972</xdr:rowOff>
    </xdr:from>
    <xdr:to>
      <xdr:col>15</xdr:col>
      <xdr:colOff>50800</xdr:colOff>
      <xdr:row>98</xdr:row>
      <xdr:rowOff>3519</xdr:rowOff>
    </xdr:to>
    <xdr:cxnSp macro="">
      <xdr:nvCxnSpPr>
        <xdr:cNvPr id="247" name="直線コネクタ 246"/>
        <xdr:cNvCxnSpPr/>
      </xdr:nvCxnSpPr>
      <xdr:spPr>
        <a:xfrm flipV="1">
          <a:off x="2019300" y="1680307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153481</xdr:rowOff>
    </xdr:from>
    <xdr:to>
      <xdr:col>10</xdr:col>
      <xdr:colOff>114300</xdr:colOff>
      <xdr:row>98</xdr:row>
      <xdr:rowOff>3519</xdr:rowOff>
    </xdr:to>
    <xdr:cxnSp macro="">
      <xdr:nvCxnSpPr>
        <xdr:cNvPr id="250" name="直線コネクタ 249"/>
        <xdr:cNvCxnSpPr/>
      </xdr:nvCxnSpPr>
      <xdr:spPr>
        <a:xfrm>
          <a:off x="1130300" y="1678413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31880</xdr:rowOff>
    </xdr:from>
    <xdr:to>
      <xdr:col>24</xdr:col>
      <xdr:colOff>114300</xdr:colOff>
      <xdr:row>97</xdr:row>
      <xdr:rowOff>133480</xdr:rowOff>
    </xdr:to>
    <xdr:sp macro="" textlink="">
      <xdr:nvSpPr>
        <xdr:cNvPr id="260" name="楕円 259"/>
        <xdr:cNvSpPr/>
      </xdr:nvSpPr>
      <xdr:spPr>
        <a:xfrm>
          <a:off x="45847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10307</xdr:rowOff>
    </xdr:from>
    <xdr:ext cx="534377" cy="259045"/>
    <xdr:sp macro="" textlink="">
      <xdr:nvSpPr>
        <xdr:cNvPr id="261" name="衛生費該当値テキスト"/>
        <xdr:cNvSpPr txBox="1"/>
      </xdr:nvSpPr>
      <xdr:spPr>
        <a:xfrm>
          <a:off x="4686300" y="166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159733</xdr:rowOff>
    </xdr:from>
    <xdr:to>
      <xdr:col>20</xdr:col>
      <xdr:colOff>38100</xdr:colOff>
      <xdr:row>98</xdr:row>
      <xdr:rowOff>89883</xdr:rowOff>
    </xdr:to>
    <xdr:sp macro="" textlink="">
      <xdr:nvSpPr>
        <xdr:cNvPr id="262" name="楕円 261"/>
        <xdr:cNvSpPr/>
      </xdr:nvSpPr>
      <xdr:spPr>
        <a:xfrm>
          <a:off x="3746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81010</xdr:rowOff>
    </xdr:from>
    <xdr:ext cx="534377" cy="259045"/>
    <xdr:sp macro="" textlink="">
      <xdr:nvSpPr>
        <xdr:cNvPr id="263" name="テキスト ボックス 262"/>
        <xdr:cNvSpPr txBox="1"/>
      </xdr:nvSpPr>
      <xdr:spPr>
        <a:xfrm>
          <a:off x="3530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121622</xdr:rowOff>
    </xdr:from>
    <xdr:to>
      <xdr:col>15</xdr:col>
      <xdr:colOff>101600</xdr:colOff>
      <xdr:row>98</xdr:row>
      <xdr:rowOff>51772</xdr:rowOff>
    </xdr:to>
    <xdr:sp macro="" textlink="">
      <xdr:nvSpPr>
        <xdr:cNvPr id="264" name="楕円 263"/>
        <xdr:cNvSpPr/>
      </xdr:nvSpPr>
      <xdr:spPr>
        <a:xfrm>
          <a:off x="2857500" y="167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42899</xdr:rowOff>
    </xdr:from>
    <xdr:ext cx="534377" cy="259045"/>
    <xdr:sp macro="" textlink="">
      <xdr:nvSpPr>
        <xdr:cNvPr id="265" name="テキスト ボックス 264"/>
        <xdr:cNvSpPr txBox="1"/>
      </xdr:nvSpPr>
      <xdr:spPr>
        <a:xfrm>
          <a:off x="2641111" y="168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124169</xdr:rowOff>
    </xdr:from>
    <xdr:to>
      <xdr:col>10</xdr:col>
      <xdr:colOff>165100</xdr:colOff>
      <xdr:row>98</xdr:row>
      <xdr:rowOff>54319</xdr:rowOff>
    </xdr:to>
    <xdr:sp macro="" textlink="">
      <xdr:nvSpPr>
        <xdr:cNvPr id="266" name="楕円 265"/>
        <xdr:cNvSpPr/>
      </xdr:nvSpPr>
      <xdr:spPr>
        <a:xfrm>
          <a:off x="1968500" y="167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45446</xdr:rowOff>
    </xdr:from>
    <xdr:ext cx="534377" cy="259045"/>
    <xdr:sp macro="" textlink="">
      <xdr:nvSpPr>
        <xdr:cNvPr id="267" name="テキスト ボックス 266"/>
        <xdr:cNvSpPr txBox="1"/>
      </xdr:nvSpPr>
      <xdr:spPr>
        <a:xfrm>
          <a:off x="1752111" y="168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102681</xdr:rowOff>
    </xdr:from>
    <xdr:to>
      <xdr:col>6</xdr:col>
      <xdr:colOff>38100</xdr:colOff>
      <xdr:row>98</xdr:row>
      <xdr:rowOff>32831</xdr:rowOff>
    </xdr:to>
    <xdr:sp macro="" textlink="">
      <xdr:nvSpPr>
        <xdr:cNvPr id="268" name="楕円 267"/>
        <xdr:cNvSpPr/>
      </xdr:nvSpPr>
      <xdr:spPr>
        <a:xfrm>
          <a:off x="1079500" y="167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23958</xdr:rowOff>
    </xdr:from>
    <xdr:ext cx="534377" cy="259045"/>
    <xdr:sp macro="" textlink="">
      <xdr:nvSpPr>
        <xdr:cNvPr id="269" name="テキスト ボックス 268"/>
        <xdr:cNvSpPr txBox="1"/>
      </xdr:nvSpPr>
      <xdr:spPr>
        <a:xfrm>
          <a:off x="863111" y="168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21285</xdr:rowOff>
    </xdr:from>
    <xdr:to>
      <xdr:col>55</xdr:col>
      <xdr:colOff>0</xdr:colOff>
      <xdr:row>37</xdr:row>
      <xdr:rowOff>23114</xdr:rowOff>
    </xdr:to>
    <xdr:cxnSp macro="">
      <xdr:nvCxnSpPr>
        <xdr:cNvPr id="296" name="直線コネクタ 295"/>
        <xdr:cNvCxnSpPr/>
      </xdr:nvCxnSpPr>
      <xdr:spPr>
        <a:xfrm flipV="1">
          <a:off x="9639300" y="636493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11227</xdr:rowOff>
    </xdr:from>
    <xdr:to>
      <xdr:col>50</xdr:col>
      <xdr:colOff>114300</xdr:colOff>
      <xdr:row>37</xdr:row>
      <xdr:rowOff>23114</xdr:rowOff>
    </xdr:to>
    <xdr:cxnSp macro="">
      <xdr:nvCxnSpPr>
        <xdr:cNvPr id="299" name="直線コネクタ 298"/>
        <xdr:cNvCxnSpPr/>
      </xdr:nvCxnSpPr>
      <xdr:spPr>
        <a:xfrm>
          <a:off x="8750300" y="635487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122784</xdr:rowOff>
    </xdr:from>
    <xdr:to>
      <xdr:col>45</xdr:col>
      <xdr:colOff>177800</xdr:colOff>
      <xdr:row>37</xdr:row>
      <xdr:rowOff>11227</xdr:rowOff>
    </xdr:to>
    <xdr:cxnSp macro="">
      <xdr:nvCxnSpPr>
        <xdr:cNvPr id="302" name="直線コネクタ 301"/>
        <xdr:cNvCxnSpPr/>
      </xdr:nvCxnSpPr>
      <xdr:spPr>
        <a:xfrm>
          <a:off x="7861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111354</xdr:rowOff>
    </xdr:from>
    <xdr:to>
      <xdr:col>41</xdr:col>
      <xdr:colOff>50800</xdr:colOff>
      <xdr:row>35</xdr:row>
      <xdr:rowOff>122784</xdr:rowOff>
    </xdr:to>
    <xdr:cxnSp macro="">
      <xdr:nvCxnSpPr>
        <xdr:cNvPr id="305" name="直線コネクタ 304"/>
        <xdr:cNvCxnSpPr/>
      </xdr:nvCxnSpPr>
      <xdr:spPr>
        <a:xfrm>
          <a:off x="6972300" y="6112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141935</xdr:rowOff>
    </xdr:from>
    <xdr:to>
      <xdr:col>55</xdr:col>
      <xdr:colOff>50800</xdr:colOff>
      <xdr:row>37</xdr:row>
      <xdr:rowOff>72085</xdr:rowOff>
    </xdr:to>
    <xdr:sp macro="" textlink="">
      <xdr:nvSpPr>
        <xdr:cNvPr id="315" name="楕円 314"/>
        <xdr:cNvSpPr/>
      </xdr:nvSpPr>
      <xdr:spPr>
        <a:xfrm>
          <a:off x="104267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120362</xdr:rowOff>
    </xdr:from>
    <xdr:ext cx="378565" cy="259045"/>
    <xdr:sp macro="" textlink="">
      <xdr:nvSpPr>
        <xdr:cNvPr id="316" name="労働費該当値テキスト"/>
        <xdr:cNvSpPr txBox="1"/>
      </xdr:nvSpPr>
      <xdr:spPr>
        <a:xfrm>
          <a:off x="10528300" y="62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143764</xdr:rowOff>
    </xdr:from>
    <xdr:to>
      <xdr:col>50</xdr:col>
      <xdr:colOff>165100</xdr:colOff>
      <xdr:row>37</xdr:row>
      <xdr:rowOff>73914</xdr:rowOff>
    </xdr:to>
    <xdr:sp macro="" textlink="">
      <xdr:nvSpPr>
        <xdr:cNvPr id="317" name="楕円 316"/>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65041</xdr:rowOff>
    </xdr:from>
    <xdr:ext cx="378565" cy="259045"/>
    <xdr:sp macro="" textlink="">
      <xdr:nvSpPr>
        <xdr:cNvPr id="318" name="テキスト ボックス 317"/>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131877</xdr:rowOff>
    </xdr:from>
    <xdr:to>
      <xdr:col>46</xdr:col>
      <xdr:colOff>38100</xdr:colOff>
      <xdr:row>37</xdr:row>
      <xdr:rowOff>62027</xdr:rowOff>
    </xdr:to>
    <xdr:sp macro="" textlink="">
      <xdr:nvSpPr>
        <xdr:cNvPr id="319" name="楕円 318"/>
        <xdr:cNvSpPr/>
      </xdr:nvSpPr>
      <xdr:spPr>
        <a:xfrm>
          <a:off x="8699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78554</xdr:rowOff>
    </xdr:from>
    <xdr:ext cx="378565" cy="259045"/>
    <xdr:sp macro="" textlink="">
      <xdr:nvSpPr>
        <xdr:cNvPr id="320" name="テキスト ボックス 319"/>
        <xdr:cNvSpPr txBox="1"/>
      </xdr:nvSpPr>
      <xdr:spPr>
        <a:xfrm>
          <a:off x="8561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71984</xdr:rowOff>
    </xdr:from>
    <xdr:to>
      <xdr:col>41</xdr:col>
      <xdr:colOff>101600</xdr:colOff>
      <xdr:row>36</xdr:row>
      <xdr:rowOff>2134</xdr:rowOff>
    </xdr:to>
    <xdr:sp macro="" textlink="">
      <xdr:nvSpPr>
        <xdr:cNvPr id="321" name="楕円 320"/>
        <xdr:cNvSpPr/>
      </xdr:nvSpPr>
      <xdr:spPr>
        <a:xfrm>
          <a:off x="7810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18661</xdr:rowOff>
    </xdr:from>
    <xdr:ext cx="469744" cy="259045"/>
    <xdr:sp macro="" textlink="">
      <xdr:nvSpPr>
        <xdr:cNvPr id="322" name="テキスト ボックス 321"/>
        <xdr:cNvSpPr txBox="1"/>
      </xdr:nvSpPr>
      <xdr:spPr>
        <a:xfrm>
          <a:off x="7626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60554</xdr:rowOff>
    </xdr:from>
    <xdr:to>
      <xdr:col>36</xdr:col>
      <xdr:colOff>165100</xdr:colOff>
      <xdr:row>35</xdr:row>
      <xdr:rowOff>162154</xdr:rowOff>
    </xdr:to>
    <xdr:sp macro="" textlink="">
      <xdr:nvSpPr>
        <xdr:cNvPr id="323" name="楕円 322"/>
        <xdr:cNvSpPr/>
      </xdr:nvSpPr>
      <xdr:spPr>
        <a:xfrm>
          <a:off x="6921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7231</xdr:rowOff>
    </xdr:from>
    <xdr:ext cx="469744" cy="259045"/>
    <xdr:sp macro="" textlink="">
      <xdr:nvSpPr>
        <xdr:cNvPr id="324" name="テキスト ボックス 323"/>
        <xdr:cNvSpPr txBox="1"/>
      </xdr:nvSpPr>
      <xdr:spPr>
        <a:xfrm>
          <a:off x="6737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167589</xdr:rowOff>
    </xdr:from>
    <xdr:to>
      <xdr:col>55</xdr:col>
      <xdr:colOff>0</xdr:colOff>
      <xdr:row>57</xdr:row>
      <xdr:rowOff>171132</xdr:rowOff>
    </xdr:to>
    <xdr:cxnSp macro="">
      <xdr:nvCxnSpPr>
        <xdr:cNvPr id="349" name="直線コネクタ 348"/>
        <xdr:cNvCxnSpPr/>
      </xdr:nvCxnSpPr>
      <xdr:spPr>
        <a:xfrm>
          <a:off x="9639300" y="9940239"/>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167589</xdr:rowOff>
    </xdr:from>
    <xdr:to>
      <xdr:col>50</xdr:col>
      <xdr:colOff>114300</xdr:colOff>
      <xdr:row>57</xdr:row>
      <xdr:rowOff>168161</xdr:rowOff>
    </xdr:to>
    <xdr:cxnSp macro="">
      <xdr:nvCxnSpPr>
        <xdr:cNvPr id="352" name="直線コネクタ 351"/>
        <xdr:cNvCxnSpPr/>
      </xdr:nvCxnSpPr>
      <xdr:spPr>
        <a:xfrm flipV="1">
          <a:off x="8750300" y="99402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168161</xdr:rowOff>
    </xdr:from>
    <xdr:to>
      <xdr:col>45</xdr:col>
      <xdr:colOff>177800</xdr:colOff>
      <xdr:row>57</xdr:row>
      <xdr:rowOff>169646</xdr:rowOff>
    </xdr:to>
    <xdr:cxnSp macro="">
      <xdr:nvCxnSpPr>
        <xdr:cNvPr id="355" name="直線コネクタ 354"/>
        <xdr:cNvCxnSpPr/>
      </xdr:nvCxnSpPr>
      <xdr:spPr>
        <a:xfrm flipV="1">
          <a:off x="7861300" y="994081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167532</xdr:rowOff>
    </xdr:from>
    <xdr:to>
      <xdr:col>41</xdr:col>
      <xdr:colOff>50800</xdr:colOff>
      <xdr:row>57</xdr:row>
      <xdr:rowOff>169646</xdr:rowOff>
    </xdr:to>
    <xdr:cxnSp macro="">
      <xdr:nvCxnSpPr>
        <xdr:cNvPr id="358" name="直線コネクタ 357"/>
        <xdr:cNvCxnSpPr/>
      </xdr:nvCxnSpPr>
      <xdr:spPr>
        <a:xfrm>
          <a:off x="6972300" y="9940182"/>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120332</xdr:rowOff>
    </xdr:from>
    <xdr:to>
      <xdr:col>55</xdr:col>
      <xdr:colOff>50800</xdr:colOff>
      <xdr:row>58</xdr:row>
      <xdr:rowOff>50482</xdr:rowOff>
    </xdr:to>
    <xdr:sp macro="" textlink="">
      <xdr:nvSpPr>
        <xdr:cNvPr id="368" name="楕円 367"/>
        <xdr:cNvSpPr/>
      </xdr:nvSpPr>
      <xdr:spPr>
        <a:xfrm>
          <a:off x="104267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35259</xdr:rowOff>
    </xdr:from>
    <xdr:ext cx="378565" cy="259045"/>
    <xdr:sp macro="" textlink="">
      <xdr:nvSpPr>
        <xdr:cNvPr id="369" name="農林水産業費該当値テキスト"/>
        <xdr:cNvSpPr txBox="1"/>
      </xdr:nvSpPr>
      <xdr:spPr>
        <a:xfrm>
          <a:off x="10528300" y="980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116789</xdr:rowOff>
    </xdr:from>
    <xdr:to>
      <xdr:col>50</xdr:col>
      <xdr:colOff>165100</xdr:colOff>
      <xdr:row>58</xdr:row>
      <xdr:rowOff>46939</xdr:rowOff>
    </xdr:to>
    <xdr:sp macro="" textlink="">
      <xdr:nvSpPr>
        <xdr:cNvPr id="370" name="楕円 369"/>
        <xdr:cNvSpPr/>
      </xdr:nvSpPr>
      <xdr:spPr>
        <a:xfrm>
          <a:off x="9588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38066</xdr:rowOff>
    </xdr:from>
    <xdr:ext cx="378565" cy="259045"/>
    <xdr:sp macro="" textlink="">
      <xdr:nvSpPr>
        <xdr:cNvPr id="371" name="テキスト ボックス 370"/>
        <xdr:cNvSpPr txBox="1"/>
      </xdr:nvSpPr>
      <xdr:spPr>
        <a:xfrm>
          <a:off x="9450017" y="998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117361</xdr:rowOff>
    </xdr:from>
    <xdr:to>
      <xdr:col>46</xdr:col>
      <xdr:colOff>38100</xdr:colOff>
      <xdr:row>58</xdr:row>
      <xdr:rowOff>47511</xdr:rowOff>
    </xdr:to>
    <xdr:sp macro="" textlink="">
      <xdr:nvSpPr>
        <xdr:cNvPr id="372" name="楕円 371"/>
        <xdr:cNvSpPr/>
      </xdr:nvSpPr>
      <xdr:spPr>
        <a:xfrm>
          <a:off x="8699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38638</xdr:rowOff>
    </xdr:from>
    <xdr:ext cx="378565" cy="259045"/>
    <xdr:sp macro="" textlink="">
      <xdr:nvSpPr>
        <xdr:cNvPr id="373" name="テキスト ボックス 372"/>
        <xdr:cNvSpPr txBox="1"/>
      </xdr:nvSpPr>
      <xdr:spPr>
        <a:xfrm>
          <a:off x="8561017" y="998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118846</xdr:rowOff>
    </xdr:from>
    <xdr:to>
      <xdr:col>41</xdr:col>
      <xdr:colOff>101600</xdr:colOff>
      <xdr:row>58</xdr:row>
      <xdr:rowOff>48996</xdr:rowOff>
    </xdr:to>
    <xdr:sp macro="" textlink="">
      <xdr:nvSpPr>
        <xdr:cNvPr id="374" name="楕円 373"/>
        <xdr:cNvSpPr/>
      </xdr:nvSpPr>
      <xdr:spPr>
        <a:xfrm>
          <a:off x="7810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40123</xdr:rowOff>
    </xdr:from>
    <xdr:ext cx="378565" cy="259045"/>
    <xdr:sp macro="" textlink="">
      <xdr:nvSpPr>
        <xdr:cNvPr id="375" name="テキスト ボックス 374"/>
        <xdr:cNvSpPr txBox="1"/>
      </xdr:nvSpPr>
      <xdr:spPr>
        <a:xfrm>
          <a:off x="7672017" y="998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116732</xdr:rowOff>
    </xdr:from>
    <xdr:to>
      <xdr:col>36</xdr:col>
      <xdr:colOff>165100</xdr:colOff>
      <xdr:row>58</xdr:row>
      <xdr:rowOff>46882</xdr:rowOff>
    </xdr:to>
    <xdr:sp macro="" textlink="">
      <xdr:nvSpPr>
        <xdr:cNvPr id="376" name="楕円 375"/>
        <xdr:cNvSpPr/>
      </xdr:nvSpPr>
      <xdr:spPr>
        <a:xfrm>
          <a:off x="6921500" y="98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38009</xdr:rowOff>
    </xdr:from>
    <xdr:ext cx="378565" cy="259045"/>
    <xdr:sp macro="" textlink="">
      <xdr:nvSpPr>
        <xdr:cNvPr id="377" name="テキスト ボックス 376"/>
        <xdr:cNvSpPr txBox="1"/>
      </xdr:nvSpPr>
      <xdr:spPr>
        <a:xfrm>
          <a:off x="6783017" y="998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152248</xdr:rowOff>
    </xdr:from>
    <xdr:to>
      <xdr:col>55</xdr:col>
      <xdr:colOff>0</xdr:colOff>
      <xdr:row>79</xdr:row>
      <xdr:rowOff>23585</xdr:rowOff>
    </xdr:to>
    <xdr:cxnSp macro="">
      <xdr:nvCxnSpPr>
        <xdr:cNvPr id="406" name="直線コネクタ 405"/>
        <xdr:cNvCxnSpPr/>
      </xdr:nvCxnSpPr>
      <xdr:spPr>
        <a:xfrm flipV="1">
          <a:off x="9639300" y="1352534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23585</xdr:rowOff>
    </xdr:from>
    <xdr:to>
      <xdr:col>50</xdr:col>
      <xdr:colOff>114300</xdr:colOff>
      <xdr:row>79</xdr:row>
      <xdr:rowOff>36309</xdr:rowOff>
    </xdr:to>
    <xdr:cxnSp macro="">
      <xdr:nvCxnSpPr>
        <xdr:cNvPr id="409" name="直線コネクタ 408"/>
        <xdr:cNvCxnSpPr/>
      </xdr:nvCxnSpPr>
      <xdr:spPr>
        <a:xfrm flipV="1">
          <a:off x="8750300" y="13568135"/>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35561</xdr:rowOff>
    </xdr:from>
    <xdr:to>
      <xdr:col>45</xdr:col>
      <xdr:colOff>177800</xdr:colOff>
      <xdr:row>79</xdr:row>
      <xdr:rowOff>36309</xdr:rowOff>
    </xdr:to>
    <xdr:cxnSp macro="">
      <xdr:nvCxnSpPr>
        <xdr:cNvPr id="412" name="直線コネクタ 411"/>
        <xdr:cNvCxnSpPr/>
      </xdr:nvCxnSpPr>
      <xdr:spPr>
        <a:xfrm>
          <a:off x="7861300" y="13580111"/>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35319</xdr:rowOff>
    </xdr:from>
    <xdr:to>
      <xdr:col>41</xdr:col>
      <xdr:colOff>50800</xdr:colOff>
      <xdr:row>79</xdr:row>
      <xdr:rowOff>35561</xdr:rowOff>
    </xdr:to>
    <xdr:cxnSp macro="">
      <xdr:nvCxnSpPr>
        <xdr:cNvPr id="415" name="直線コネクタ 414"/>
        <xdr:cNvCxnSpPr/>
      </xdr:nvCxnSpPr>
      <xdr:spPr>
        <a:xfrm>
          <a:off x="6972300" y="1357986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101448</xdr:rowOff>
    </xdr:from>
    <xdr:to>
      <xdr:col>55</xdr:col>
      <xdr:colOff>50800</xdr:colOff>
      <xdr:row>79</xdr:row>
      <xdr:rowOff>31598</xdr:rowOff>
    </xdr:to>
    <xdr:sp macro="" textlink="">
      <xdr:nvSpPr>
        <xdr:cNvPr id="425" name="楕円 424"/>
        <xdr:cNvSpPr/>
      </xdr:nvSpPr>
      <xdr:spPr>
        <a:xfrm>
          <a:off x="10426700" y="13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16375</xdr:rowOff>
    </xdr:from>
    <xdr:ext cx="469744" cy="259045"/>
    <xdr:sp macro="" textlink="">
      <xdr:nvSpPr>
        <xdr:cNvPr id="426" name="商工費該当値テキスト"/>
        <xdr:cNvSpPr txBox="1"/>
      </xdr:nvSpPr>
      <xdr:spPr>
        <a:xfrm>
          <a:off x="10528300" y="133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144235</xdr:rowOff>
    </xdr:from>
    <xdr:to>
      <xdr:col>50</xdr:col>
      <xdr:colOff>165100</xdr:colOff>
      <xdr:row>79</xdr:row>
      <xdr:rowOff>74385</xdr:rowOff>
    </xdr:to>
    <xdr:sp macro="" textlink="">
      <xdr:nvSpPr>
        <xdr:cNvPr id="427" name="楕円 426"/>
        <xdr:cNvSpPr/>
      </xdr:nvSpPr>
      <xdr:spPr>
        <a:xfrm>
          <a:off x="9588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65512</xdr:rowOff>
    </xdr:from>
    <xdr:ext cx="469744" cy="259045"/>
    <xdr:sp macro="" textlink="">
      <xdr:nvSpPr>
        <xdr:cNvPr id="428" name="テキスト ボックス 427"/>
        <xdr:cNvSpPr txBox="1"/>
      </xdr:nvSpPr>
      <xdr:spPr>
        <a:xfrm>
          <a:off x="9404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156959</xdr:rowOff>
    </xdr:from>
    <xdr:to>
      <xdr:col>46</xdr:col>
      <xdr:colOff>38100</xdr:colOff>
      <xdr:row>79</xdr:row>
      <xdr:rowOff>87109</xdr:rowOff>
    </xdr:to>
    <xdr:sp macro="" textlink="">
      <xdr:nvSpPr>
        <xdr:cNvPr id="429" name="楕円 428"/>
        <xdr:cNvSpPr/>
      </xdr:nvSpPr>
      <xdr:spPr>
        <a:xfrm>
          <a:off x="8699500" y="135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78236</xdr:rowOff>
    </xdr:from>
    <xdr:ext cx="378565" cy="259045"/>
    <xdr:sp macro="" textlink="">
      <xdr:nvSpPr>
        <xdr:cNvPr id="430" name="テキスト ボックス 429"/>
        <xdr:cNvSpPr txBox="1"/>
      </xdr:nvSpPr>
      <xdr:spPr>
        <a:xfrm>
          <a:off x="8561017" y="1362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156211</xdr:rowOff>
    </xdr:from>
    <xdr:to>
      <xdr:col>41</xdr:col>
      <xdr:colOff>101600</xdr:colOff>
      <xdr:row>79</xdr:row>
      <xdr:rowOff>86361</xdr:rowOff>
    </xdr:to>
    <xdr:sp macro="" textlink="">
      <xdr:nvSpPr>
        <xdr:cNvPr id="431" name="楕円 430"/>
        <xdr:cNvSpPr/>
      </xdr:nvSpPr>
      <xdr:spPr>
        <a:xfrm>
          <a:off x="7810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77488</xdr:rowOff>
    </xdr:from>
    <xdr:ext cx="378565" cy="259045"/>
    <xdr:sp macro="" textlink="">
      <xdr:nvSpPr>
        <xdr:cNvPr id="432" name="テキスト ボックス 431"/>
        <xdr:cNvSpPr txBox="1"/>
      </xdr:nvSpPr>
      <xdr:spPr>
        <a:xfrm>
          <a:off x="7672017" y="1362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155969</xdr:rowOff>
    </xdr:from>
    <xdr:to>
      <xdr:col>36</xdr:col>
      <xdr:colOff>165100</xdr:colOff>
      <xdr:row>79</xdr:row>
      <xdr:rowOff>86119</xdr:rowOff>
    </xdr:to>
    <xdr:sp macro="" textlink="">
      <xdr:nvSpPr>
        <xdr:cNvPr id="433" name="楕円 432"/>
        <xdr:cNvSpPr/>
      </xdr:nvSpPr>
      <xdr:spPr>
        <a:xfrm>
          <a:off x="6921500" y="13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77246</xdr:rowOff>
    </xdr:from>
    <xdr:ext cx="378565" cy="259045"/>
    <xdr:sp macro="" textlink="">
      <xdr:nvSpPr>
        <xdr:cNvPr id="434" name="テキスト ボックス 433"/>
        <xdr:cNvSpPr txBox="1"/>
      </xdr:nvSpPr>
      <xdr:spPr>
        <a:xfrm>
          <a:off x="6783017" y="136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96971</xdr:rowOff>
    </xdr:from>
    <xdr:to>
      <xdr:col>55</xdr:col>
      <xdr:colOff>0</xdr:colOff>
      <xdr:row>98</xdr:row>
      <xdr:rowOff>6865</xdr:rowOff>
    </xdr:to>
    <xdr:cxnSp macro="">
      <xdr:nvCxnSpPr>
        <xdr:cNvPr id="464" name="直線コネクタ 463"/>
        <xdr:cNvCxnSpPr/>
      </xdr:nvCxnSpPr>
      <xdr:spPr>
        <a:xfrm flipV="1">
          <a:off x="9639300" y="16727621"/>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6865</xdr:rowOff>
    </xdr:from>
    <xdr:to>
      <xdr:col>50</xdr:col>
      <xdr:colOff>114300</xdr:colOff>
      <xdr:row>98</xdr:row>
      <xdr:rowOff>14770</xdr:rowOff>
    </xdr:to>
    <xdr:cxnSp macro="">
      <xdr:nvCxnSpPr>
        <xdr:cNvPr id="467" name="直線コネクタ 466"/>
        <xdr:cNvCxnSpPr/>
      </xdr:nvCxnSpPr>
      <xdr:spPr>
        <a:xfrm flipV="1">
          <a:off x="8750300" y="1680896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14770</xdr:rowOff>
    </xdr:from>
    <xdr:to>
      <xdr:col>45</xdr:col>
      <xdr:colOff>177800</xdr:colOff>
      <xdr:row>98</xdr:row>
      <xdr:rowOff>32029</xdr:rowOff>
    </xdr:to>
    <xdr:cxnSp macro="">
      <xdr:nvCxnSpPr>
        <xdr:cNvPr id="470" name="直線コネクタ 469"/>
        <xdr:cNvCxnSpPr/>
      </xdr:nvCxnSpPr>
      <xdr:spPr>
        <a:xfrm flipV="1">
          <a:off x="7861300" y="1681687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14884</xdr:rowOff>
    </xdr:from>
    <xdr:to>
      <xdr:col>41</xdr:col>
      <xdr:colOff>50800</xdr:colOff>
      <xdr:row>98</xdr:row>
      <xdr:rowOff>32029</xdr:rowOff>
    </xdr:to>
    <xdr:cxnSp macro="">
      <xdr:nvCxnSpPr>
        <xdr:cNvPr id="473" name="直線コネクタ 472"/>
        <xdr:cNvCxnSpPr/>
      </xdr:nvCxnSpPr>
      <xdr:spPr>
        <a:xfrm>
          <a:off x="6972300" y="168169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46171</xdr:rowOff>
    </xdr:from>
    <xdr:to>
      <xdr:col>55</xdr:col>
      <xdr:colOff>50800</xdr:colOff>
      <xdr:row>97</xdr:row>
      <xdr:rowOff>147771</xdr:rowOff>
    </xdr:to>
    <xdr:sp macro="" textlink="">
      <xdr:nvSpPr>
        <xdr:cNvPr id="483" name="楕円 482"/>
        <xdr:cNvSpPr/>
      </xdr:nvSpPr>
      <xdr:spPr>
        <a:xfrm>
          <a:off x="10426700" y="166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24598</xdr:rowOff>
    </xdr:from>
    <xdr:ext cx="534377" cy="259045"/>
    <xdr:sp macro="" textlink="">
      <xdr:nvSpPr>
        <xdr:cNvPr id="484" name="土木費該当値テキスト"/>
        <xdr:cNvSpPr txBox="1"/>
      </xdr:nvSpPr>
      <xdr:spPr>
        <a:xfrm>
          <a:off x="10528300" y="166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127515</xdr:rowOff>
    </xdr:from>
    <xdr:to>
      <xdr:col>50</xdr:col>
      <xdr:colOff>165100</xdr:colOff>
      <xdr:row>98</xdr:row>
      <xdr:rowOff>57665</xdr:rowOff>
    </xdr:to>
    <xdr:sp macro="" textlink="">
      <xdr:nvSpPr>
        <xdr:cNvPr id="485" name="楕円 484"/>
        <xdr:cNvSpPr/>
      </xdr:nvSpPr>
      <xdr:spPr>
        <a:xfrm>
          <a:off x="9588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48792</xdr:rowOff>
    </xdr:from>
    <xdr:ext cx="534377" cy="259045"/>
    <xdr:sp macro="" textlink="">
      <xdr:nvSpPr>
        <xdr:cNvPr id="486" name="テキスト ボックス 485"/>
        <xdr:cNvSpPr txBox="1"/>
      </xdr:nvSpPr>
      <xdr:spPr>
        <a:xfrm>
          <a:off x="9372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135420</xdr:rowOff>
    </xdr:from>
    <xdr:to>
      <xdr:col>46</xdr:col>
      <xdr:colOff>38100</xdr:colOff>
      <xdr:row>98</xdr:row>
      <xdr:rowOff>65570</xdr:rowOff>
    </xdr:to>
    <xdr:sp macro="" textlink="">
      <xdr:nvSpPr>
        <xdr:cNvPr id="487" name="楕円 486"/>
        <xdr:cNvSpPr/>
      </xdr:nvSpPr>
      <xdr:spPr>
        <a:xfrm>
          <a:off x="8699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56697</xdr:rowOff>
    </xdr:from>
    <xdr:ext cx="534377" cy="259045"/>
    <xdr:sp macro="" textlink="">
      <xdr:nvSpPr>
        <xdr:cNvPr id="488" name="テキスト ボックス 487"/>
        <xdr:cNvSpPr txBox="1"/>
      </xdr:nvSpPr>
      <xdr:spPr>
        <a:xfrm>
          <a:off x="8483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152679</xdr:rowOff>
    </xdr:from>
    <xdr:to>
      <xdr:col>41</xdr:col>
      <xdr:colOff>101600</xdr:colOff>
      <xdr:row>98</xdr:row>
      <xdr:rowOff>82829</xdr:rowOff>
    </xdr:to>
    <xdr:sp macro="" textlink="">
      <xdr:nvSpPr>
        <xdr:cNvPr id="489" name="楕円 488"/>
        <xdr:cNvSpPr/>
      </xdr:nvSpPr>
      <xdr:spPr>
        <a:xfrm>
          <a:off x="78105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73956</xdr:rowOff>
    </xdr:from>
    <xdr:ext cx="534377" cy="259045"/>
    <xdr:sp macro="" textlink="">
      <xdr:nvSpPr>
        <xdr:cNvPr id="490" name="テキスト ボックス 489"/>
        <xdr:cNvSpPr txBox="1"/>
      </xdr:nvSpPr>
      <xdr:spPr>
        <a:xfrm>
          <a:off x="7594111" y="168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135534</xdr:rowOff>
    </xdr:from>
    <xdr:to>
      <xdr:col>36</xdr:col>
      <xdr:colOff>165100</xdr:colOff>
      <xdr:row>98</xdr:row>
      <xdr:rowOff>65684</xdr:rowOff>
    </xdr:to>
    <xdr:sp macro="" textlink="">
      <xdr:nvSpPr>
        <xdr:cNvPr id="491" name="楕円 490"/>
        <xdr:cNvSpPr/>
      </xdr:nvSpPr>
      <xdr:spPr>
        <a:xfrm>
          <a:off x="6921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56811</xdr:rowOff>
    </xdr:from>
    <xdr:ext cx="534377" cy="259045"/>
    <xdr:sp macro="" textlink="">
      <xdr:nvSpPr>
        <xdr:cNvPr id="492" name="テキスト ボックス 491"/>
        <xdr:cNvSpPr txBox="1"/>
      </xdr:nvSpPr>
      <xdr:spPr>
        <a:xfrm>
          <a:off x="6705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37</xdr:row>
      <xdr:rowOff>103995</xdr:rowOff>
    </xdr:to>
    <xdr:cxnSp macro="">
      <xdr:nvCxnSpPr>
        <xdr:cNvPr id="524" name="直線コネクタ 523"/>
        <xdr:cNvCxnSpPr/>
      </xdr:nvCxnSpPr>
      <xdr:spPr>
        <a:xfrm>
          <a:off x="15481300" y="6412811"/>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69161</xdr:rowOff>
    </xdr:from>
    <xdr:to>
      <xdr:col>81</xdr:col>
      <xdr:colOff>50800</xdr:colOff>
      <xdr:row>37</xdr:row>
      <xdr:rowOff>146884</xdr:rowOff>
    </xdr:to>
    <xdr:cxnSp macro="">
      <xdr:nvCxnSpPr>
        <xdr:cNvPr id="527" name="直線コネクタ 526"/>
        <xdr:cNvCxnSpPr/>
      </xdr:nvCxnSpPr>
      <xdr:spPr>
        <a:xfrm flipV="1">
          <a:off x="14592300" y="6412811"/>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142422</xdr:rowOff>
    </xdr:from>
    <xdr:to>
      <xdr:col>76</xdr:col>
      <xdr:colOff>114300</xdr:colOff>
      <xdr:row>37</xdr:row>
      <xdr:rowOff>146884</xdr:rowOff>
    </xdr:to>
    <xdr:cxnSp macro="">
      <xdr:nvCxnSpPr>
        <xdr:cNvPr id="530" name="直線コネクタ 529"/>
        <xdr:cNvCxnSpPr/>
      </xdr:nvCxnSpPr>
      <xdr:spPr>
        <a:xfrm>
          <a:off x="13703300" y="648607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142422</xdr:rowOff>
    </xdr:from>
    <xdr:to>
      <xdr:col>71</xdr:col>
      <xdr:colOff>177800</xdr:colOff>
      <xdr:row>38</xdr:row>
      <xdr:rowOff>50328</xdr:rowOff>
    </xdr:to>
    <xdr:cxnSp macro="">
      <xdr:nvCxnSpPr>
        <xdr:cNvPr id="533" name="直線コネクタ 532"/>
        <xdr:cNvCxnSpPr/>
      </xdr:nvCxnSpPr>
      <xdr:spPr>
        <a:xfrm flipV="1">
          <a:off x="12814300" y="648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53195</xdr:rowOff>
    </xdr:from>
    <xdr:to>
      <xdr:col>85</xdr:col>
      <xdr:colOff>177800</xdr:colOff>
      <xdr:row>37</xdr:row>
      <xdr:rowOff>154795</xdr:rowOff>
    </xdr:to>
    <xdr:sp macro="" textlink="">
      <xdr:nvSpPr>
        <xdr:cNvPr id="543" name="楕円 542"/>
        <xdr:cNvSpPr/>
      </xdr:nvSpPr>
      <xdr:spPr>
        <a:xfrm>
          <a:off x="16268700" y="63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31622</xdr:rowOff>
    </xdr:from>
    <xdr:ext cx="534377" cy="259045"/>
    <xdr:sp macro="" textlink="">
      <xdr:nvSpPr>
        <xdr:cNvPr id="544" name="消防費該当値テキスト"/>
        <xdr:cNvSpPr txBox="1"/>
      </xdr:nvSpPr>
      <xdr:spPr>
        <a:xfrm>
          <a:off x="16370300" y="63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18361</xdr:rowOff>
    </xdr:from>
    <xdr:to>
      <xdr:col>81</xdr:col>
      <xdr:colOff>101600</xdr:colOff>
      <xdr:row>37</xdr:row>
      <xdr:rowOff>119961</xdr:rowOff>
    </xdr:to>
    <xdr:sp macro="" textlink="">
      <xdr:nvSpPr>
        <xdr:cNvPr id="545" name="楕円 544"/>
        <xdr:cNvSpPr/>
      </xdr:nvSpPr>
      <xdr:spPr>
        <a:xfrm>
          <a:off x="15430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136488</xdr:rowOff>
    </xdr:from>
    <xdr:ext cx="534377" cy="259045"/>
    <xdr:sp macro="" textlink="">
      <xdr:nvSpPr>
        <xdr:cNvPr id="546" name="テキスト ボックス 545"/>
        <xdr:cNvSpPr txBox="1"/>
      </xdr:nvSpPr>
      <xdr:spPr>
        <a:xfrm>
          <a:off x="15214111" y="6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96084</xdr:rowOff>
    </xdr:from>
    <xdr:to>
      <xdr:col>76</xdr:col>
      <xdr:colOff>165100</xdr:colOff>
      <xdr:row>38</xdr:row>
      <xdr:rowOff>26234</xdr:rowOff>
    </xdr:to>
    <xdr:sp macro="" textlink="">
      <xdr:nvSpPr>
        <xdr:cNvPr id="547" name="楕円 546"/>
        <xdr:cNvSpPr/>
      </xdr:nvSpPr>
      <xdr:spPr>
        <a:xfrm>
          <a:off x="14541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17362</xdr:rowOff>
    </xdr:from>
    <xdr:ext cx="534377" cy="259045"/>
    <xdr:sp macro="" textlink="">
      <xdr:nvSpPr>
        <xdr:cNvPr id="548" name="テキスト ボックス 547"/>
        <xdr:cNvSpPr txBox="1"/>
      </xdr:nvSpPr>
      <xdr:spPr>
        <a:xfrm>
          <a:off x="14325111" y="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91622</xdr:rowOff>
    </xdr:from>
    <xdr:to>
      <xdr:col>72</xdr:col>
      <xdr:colOff>38100</xdr:colOff>
      <xdr:row>38</xdr:row>
      <xdr:rowOff>21772</xdr:rowOff>
    </xdr:to>
    <xdr:sp macro="" textlink="">
      <xdr:nvSpPr>
        <xdr:cNvPr id="549" name="楕円 548"/>
        <xdr:cNvSpPr/>
      </xdr:nvSpPr>
      <xdr:spPr>
        <a:xfrm>
          <a:off x="13652500" y="64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12899</xdr:rowOff>
    </xdr:from>
    <xdr:ext cx="534377" cy="259045"/>
    <xdr:sp macro="" textlink="">
      <xdr:nvSpPr>
        <xdr:cNvPr id="550" name="テキスト ボックス 549"/>
        <xdr:cNvSpPr txBox="1"/>
      </xdr:nvSpPr>
      <xdr:spPr>
        <a:xfrm>
          <a:off x="13436111" y="65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170978</xdr:rowOff>
    </xdr:from>
    <xdr:to>
      <xdr:col>67</xdr:col>
      <xdr:colOff>101600</xdr:colOff>
      <xdr:row>38</xdr:row>
      <xdr:rowOff>101128</xdr:rowOff>
    </xdr:to>
    <xdr:sp macro="" textlink="">
      <xdr:nvSpPr>
        <xdr:cNvPr id="551" name="楕円 550"/>
        <xdr:cNvSpPr/>
      </xdr:nvSpPr>
      <xdr:spPr>
        <a:xfrm>
          <a:off x="12763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92255</xdr:rowOff>
    </xdr:from>
    <xdr:ext cx="534377" cy="259045"/>
    <xdr:sp macro="" textlink="">
      <xdr:nvSpPr>
        <xdr:cNvPr id="552" name="テキスト ボックス 551"/>
        <xdr:cNvSpPr txBox="1"/>
      </xdr:nvSpPr>
      <xdr:spPr>
        <a:xfrm>
          <a:off x="12547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82397</xdr:rowOff>
    </xdr:from>
    <xdr:to>
      <xdr:col>85</xdr:col>
      <xdr:colOff>127000</xdr:colOff>
      <xdr:row>58</xdr:row>
      <xdr:rowOff>9169</xdr:rowOff>
    </xdr:to>
    <xdr:cxnSp macro="">
      <xdr:nvCxnSpPr>
        <xdr:cNvPr id="582" name="直線コネクタ 581"/>
        <xdr:cNvCxnSpPr/>
      </xdr:nvCxnSpPr>
      <xdr:spPr>
        <a:xfrm flipV="1">
          <a:off x="15481300" y="9855047"/>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9169</xdr:rowOff>
    </xdr:from>
    <xdr:to>
      <xdr:col>81</xdr:col>
      <xdr:colOff>50800</xdr:colOff>
      <xdr:row>59</xdr:row>
      <xdr:rowOff>22999</xdr:rowOff>
    </xdr:to>
    <xdr:cxnSp macro="">
      <xdr:nvCxnSpPr>
        <xdr:cNvPr id="585" name="直線コネクタ 584"/>
        <xdr:cNvCxnSpPr/>
      </xdr:nvCxnSpPr>
      <xdr:spPr>
        <a:xfrm flipV="1">
          <a:off x="14592300" y="9953269"/>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131166</xdr:rowOff>
    </xdr:from>
    <xdr:to>
      <xdr:col>76</xdr:col>
      <xdr:colOff>114300</xdr:colOff>
      <xdr:row>59</xdr:row>
      <xdr:rowOff>22999</xdr:rowOff>
    </xdr:to>
    <xdr:cxnSp macro="">
      <xdr:nvCxnSpPr>
        <xdr:cNvPr id="588" name="直線コネクタ 587"/>
        <xdr:cNvCxnSpPr/>
      </xdr:nvCxnSpPr>
      <xdr:spPr>
        <a:xfrm>
          <a:off x="13703300" y="10075266"/>
          <a:ext cx="8890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131166</xdr:rowOff>
    </xdr:from>
    <xdr:to>
      <xdr:col>71</xdr:col>
      <xdr:colOff>177800</xdr:colOff>
      <xdr:row>59</xdr:row>
      <xdr:rowOff>63843</xdr:rowOff>
    </xdr:to>
    <xdr:cxnSp macro="">
      <xdr:nvCxnSpPr>
        <xdr:cNvPr id="591" name="直線コネクタ 590"/>
        <xdr:cNvCxnSpPr/>
      </xdr:nvCxnSpPr>
      <xdr:spPr>
        <a:xfrm flipV="1">
          <a:off x="12814300" y="10075266"/>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31597</xdr:rowOff>
    </xdr:from>
    <xdr:to>
      <xdr:col>85</xdr:col>
      <xdr:colOff>177800</xdr:colOff>
      <xdr:row>57</xdr:row>
      <xdr:rowOff>133197</xdr:rowOff>
    </xdr:to>
    <xdr:sp macro="" textlink="">
      <xdr:nvSpPr>
        <xdr:cNvPr id="601" name="楕円 600"/>
        <xdr:cNvSpPr/>
      </xdr:nvSpPr>
      <xdr:spPr>
        <a:xfrm>
          <a:off x="16268700" y="98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10024</xdr:rowOff>
    </xdr:from>
    <xdr:ext cx="534377" cy="259045"/>
    <xdr:sp macro="" textlink="">
      <xdr:nvSpPr>
        <xdr:cNvPr id="602" name="教育費該当値テキスト"/>
        <xdr:cNvSpPr txBox="1"/>
      </xdr:nvSpPr>
      <xdr:spPr>
        <a:xfrm>
          <a:off x="16370300" y="97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129819</xdr:rowOff>
    </xdr:from>
    <xdr:to>
      <xdr:col>81</xdr:col>
      <xdr:colOff>101600</xdr:colOff>
      <xdr:row>58</xdr:row>
      <xdr:rowOff>59969</xdr:rowOff>
    </xdr:to>
    <xdr:sp macro="" textlink="">
      <xdr:nvSpPr>
        <xdr:cNvPr id="603" name="楕円 602"/>
        <xdr:cNvSpPr/>
      </xdr:nvSpPr>
      <xdr:spPr>
        <a:xfrm>
          <a:off x="154305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51096</xdr:rowOff>
    </xdr:from>
    <xdr:ext cx="534377" cy="259045"/>
    <xdr:sp macro="" textlink="">
      <xdr:nvSpPr>
        <xdr:cNvPr id="604" name="テキスト ボックス 603"/>
        <xdr:cNvSpPr txBox="1"/>
      </xdr:nvSpPr>
      <xdr:spPr>
        <a:xfrm>
          <a:off x="15214111"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143649</xdr:rowOff>
    </xdr:from>
    <xdr:to>
      <xdr:col>76</xdr:col>
      <xdr:colOff>165100</xdr:colOff>
      <xdr:row>59</xdr:row>
      <xdr:rowOff>73799</xdr:rowOff>
    </xdr:to>
    <xdr:sp macro="" textlink="">
      <xdr:nvSpPr>
        <xdr:cNvPr id="605" name="楕円 604"/>
        <xdr:cNvSpPr/>
      </xdr:nvSpPr>
      <xdr:spPr>
        <a:xfrm>
          <a:off x="14541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64926</xdr:rowOff>
    </xdr:from>
    <xdr:ext cx="534377" cy="259045"/>
    <xdr:sp macro="" textlink="">
      <xdr:nvSpPr>
        <xdr:cNvPr id="606" name="テキスト ボックス 605"/>
        <xdr:cNvSpPr txBox="1"/>
      </xdr:nvSpPr>
      <xdr:spPr>
        <a:xfrm>
          <a:off x="14325111" y="101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80366</xdr:rowOff>
    </xdr:from>
    <xdr:to>
      <xdr:col>72</xdr:col>
      <xdr:colOff>38100</xdr:colOff>
      <xdr:row>59</xdr:row>
      <xdr:rowOff>10516</xdr:rowOff>
    </xdr:to>
    <xdr:sp macro="" textlink="">
      <xdr:nvSpPr>
        <xdr:cNvPr id="607" name="楕円 606"/>
        <xdr:cNvSpPr/>
      </xdr:nvSpPr>
      <xdr:spPr>
        <a:xfrm>
          <a:off x="13652500" y="100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1643</xdr:rowOff>
    </xdr:from>
    <xdr:ext cx="534377" cy="259045"/>
    <xdr:sp macro="" textlink="">
      <xdr:nvSpPr>
        <xdr:cNvPr id="608" name="テキスト ボックス 607"/>
        <xdr:cNvSpPr txBox="1"/>
      </xdr:nvSpPr>
      <xdr:spPr>
        <a:xfrm>
          <a:off x="13436111" y="101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13043</xdr:rowOff>
    </xdr:from>
    <xdr:to>
      <xdr:col>67</xdr:col>
      <xdr:colOff>101600</xdr:colOff>
      <xdr:row>59</xdr:row>
      <xdr:rowOff>114643</xdr:rowOff>
    </xdr:to>
    <xdr:sp macro="" textlink="">
      <xdr:nvSpPr>
        <xdr:cNvPr id="609" name="楕円 608"/>
        <xdr:cNvSpPr/>
      </xdr:nvSpPr>
      <xdr:spPr>
        <a:xfrm>
          <a:off x="12763500" y="101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105770</xdr:rowOff>
    </xdr:from>
    <xdr:ext cx="534377" cy="259045"/>
    <xdr:sp macro="" textlink="">
      <xdr:nvSpPr>
        <xdr:cNvPr id="610" name="テキスト ボックス 609"/>
        <xdr:cNvSpPr txBox="1"/>
      </xdr:nvSpPr>
      <xdr:spPr>
        <a:xfrm>
          <a:off x="12547111" y="102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1739</xdr:rowOff>
    </xdr:from>
    <xdr:to>
      <xdr:col>85</xdr:col>
      <xdr:colOff>127000</xdr:colOff>
      <xdr:row>79</xdr:row>
      <xdr:rowOff>42983</xdr:rowOff>
    </xdr:to>
    <xdr:cxnSp macro="">
      <xdr:nvCxnSpPr>
        <xdr:cNvPr id="639" name="直線コネクタ 638"/>
        <xdr:cNvCxnSpPr/>
      </xdr:nvCxnSpPr>
      <xdr:spPr>
        <a:xfrm>
          <a:off x="15481300" y="13546289"/>
          <a:ext cx="8382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164198</xdr:rowOff>
    </xdr:from>
    <xdr:to>
      <xdr:col>81</xdr:col>
      <xdr:colOff>50800</xdr:colOff>
      <xdr:row>79</xdr:row>
      <xdr:rowOff>1739</xdr:rowOff>
    </xdr:to>
    <xdr:cxnSp macro="">
      <xdr:nvCxnSpPr>
        <xdr:cNvPr id="642" name="直線コネクタ 641"/>
        <xdr:cNvCxnSpPr/>
      </xdr:nvCxnSpPr>
      <xdr:spPr>
        <a:xfrm>
          <a:off x="14592300" y="13537298"/>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164198</xdr:rowOff>
    </xdr:from>
    <xdr:to>
      <xdr:col>76</xdr:col>
      <xdr:colOff>114300</xdr:colOff>
      <xdr:row>79</xdr:row>
      <xdr:rowOff>43974</xdr:rowOff>
    </xdr:to>
    <xdr:cxnSp macro="">
      <xdr:nvCxnSpPr>
        <xdr:cNvPr id="645" name="直線コネクタ 644"/>
        <xdr:cNvCxnSpPr/>
      </xdr:nvCxnSpPr>
      <xdr:spPr>
        <a:xfrm flipV="1">
          <a:off x="13703300" y="13537298"/>
          <a:ext cx="889000" cy="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42487</xdr:rowOff>
    </xdr:from>
    <xdr:to>
      <xdr:col>71</xdr:col>
      <xdr:colOff>177800</xdr:colOff>
      <xdr:row>79</xdr:row>
      <xdr:rowOff>43974</xdr:rowOff>
    </xdr:to>
    <xdr:cxnSp macro="">
      <xdr:nvCxnSpPr>
        <xdr:cNvPr id="648" name="直線コネクタ 647"/>
        <xdr:cNvCxnSpPr/>
      </xdr:nvCxnSpPr>
      <xdr:spPr>
        <a:xfrm>
          <a:off x="12814300" y="13587037"/>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58" name="楕円 657"/>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122389</xdr:rowOff>
    </xdr:from>
    <xdr:to>
      <xdr:col>81</xdr:col>
      <xdr:colOff>101600</xdr:colOff>
      <xdr:row>79</xdr:row>
      <xdr:rowOff>52539</xdr:rowOff>
    </xdr:to>
    <xdr:sp macro="" textlink="">
      <xdr:nvSpPr>
        <xdr:cNvPr id="660" name="楕円 659"/>
        <xdr:cNvSpPr/>
      </xdr:nvSpPr>
      <xdr:spPr>
        <a:xfrm>
          <a:off x="15430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43666</xdr:rowOff>
    </xdr:from>
    <xdr:ext cx="469744" cy="259045"/>
    <xdr:sp macro="" textlink="">
      <xdr:nvSpPr>
        <xdr:cNvPr id="661" name="テキスト ボックス 660"/>
        <xdr:cNvSpPr txBox="1"/>
      </xdr:nvSpPr>
      <xdr:spPr>
        <a:xfrm>
          <a:off x="15246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113398</xdr:rowOff>
    </xdr:from>
    <xdr:to>
      <xdr:col>76</xdr:col>
      <xdr:colOff>165100</xdr:colOff>
      <xdr:row>79</xdr:row>
      <xdr:rowOff>43548</xdr:rowOff>
    </xdr:to>
    <xdr:sp macro="" textlink="">
      <xdr:nvSpPr>
        <xdr:cNvPr id="662" name="楕円 661"/>
        <xdr:cNvSpPr/>
      </xdr:nvSpPr>
      <xdr:spPr>
        <a:xfrm>
          <a:off x="14541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60075</xdr:rowOff>
    </xdr:from>
    <xdr:ext cx="469744" cy="259045"/>
    <xdr:sp macro="" textlink="">
      <xdr:nvSpPr>
        <xdr:cNvPr id="663" name="テキスト ボックス 662"/>
        <xdr:cNvSpPr txBox="1"/>
      </xdr:nvSpPr>
      <xdr:spPr>
        <a:xfrm>
          <a:off x="14357428" y="132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164624</xdr:rowOff>
    </xdr:from>
    <xdr:to>
      <xdr:col>72</xdr:col>
      <xdr:colOff>38100</xdr:colOff>
      <xdr:row>79</xdr:row>
      <xdr:rowOff>94774</xdr:rowOff>
    </xdr:to>
    <xdr:sp macro="" textlink="">
      <xdr:nvSpPr>
        <xdr:cNvPr id="664" name="楕円 663"/>
        <xdr:cNvSpPr/>
      </xdr:nvSpPr>
      <xdr:spPr>
        <a:xfrm>
          <a:off x="136525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85901</xdr:rowOff>
    </xdr:from>
    <xdr:ext cx="313932" cy="259045"/>
    <xdr:sp macro="" textlink="">
      <xdr:nvSpPr>
        <xdr:cNvPr id="665" name="テキスト ボックス 664"/>
        <xdr:cNvSpPr txBox="1"/>
      </xdr:nvSpPr>
      <xdr:spPr>
        <a:xfrm>
          <a:off x="13546333" y="13630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163137</xdr:rowOff>
    </xdr:from>
    <xdr:to>
      <xdr:col>67</xdr:col>
      <xdr:colOff>101600</xdr:colOff>
      <xdr:row>79</xdr:row>
      <xdr:rowOff>93287</xdr:rowOff>
    </xdr:to>
    <xdr:sp macro="" textlink="">
      <xdr:nvSpPr>
        <xdr:cNvPr id="666" name="楕円 665"/>
        <xdr:cNvSpPr/>
      </xdr:nvSpPr>
      <xdr:spPr>
        <a:xfrm>
          <a:off x="12763500" y="135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84414</xdr:rowOff>
    </xdr:from>
    <xdr:ext cx="378565" cy="259045"/>
    <xdr:sp macro="" textlink="">
      <xdr:nvSpPr>
        <xdr:cNvPr id="667" name="テキスト ボックス 666"/>
        <xdr:cNvSpPr txBox="1"/>
      </xdr:nvSpPr>
      <xdr:spPr>
        <a:xfrm>
          <a:off x="12625017" y="1362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76515</xdr:rowOff>
    </xdr:from>
    <xdr:to>
      <xdr:col>85</xdr:col>
      <xdr:colOff>127000</xdr:colOff>
      <xdr:row>95</xdr:row>
      <xdr:rowOff>87647</xdr:rowOff>
    </xdr:to>
    <xdr:cxnSp macro="">
      <xdr:nvCxnSpPr>
        <xdr:cNvPr id="694" name="直線コネクタ 693"/>
        <xdr:cNvCxnSpPr/>
      </xdr:nvCxnSpPr>
      <xdr:spPr>
        <a:xfrm flipV="1">
          <a:off x="15481300" y="16364265"/>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56992</xdr:rowOff>
    </xdr:from>
    <xdr:to>
      <xdr:col>81</xdr:col>
      <xdr:colOff>50800</xdr:colOff>
      <xdr:row>95</xdr:row>
      <xdr:rowOff>87647</xdr:rowOff>
    </xdr:to>
    <xdr:cxnSp macro="">
      <xdr:nvCxnSpPr>
        <xdr:cNvPr id="697" name="直線コネクタ 696"/>
        <xdr:cNvCxnSpPr/>
      </xdr:nvCxnSpPr>
      <xdr:spPr>
        <a:xfrm>
          <a:off x="14592300" y="16344742"/>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156776</xdr:rowOff>
    </xdr:from>
    <xdr:to>
      <xdr:col>76</xdr:col>
      <xdr:colOff>114300</xdr:colOff>
      <xdr:row>95</xdr:row>
      <xdr:rowOff>56992</xdr:rowOff>
    </xdr:to>
    <xdr:cxnSp macro="">
      <xdr:nvCxnSpPr>
        <xdr:cNvPr id="700" name="直線コネクタ 699"/>
        <xdr:cNvCxnSpPr/>
      </xdr:nvCxnSpPr>
      <xdr:spPr>
        <a:xfrm>
          <a:off x="13703300" y="1627307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156776</xdr:rowOff>
    </xdr:from>
    <xdr:to>
      <xdr:col>71</xdr:col>
      <xdr:colOff>177800</xdr:colOff>
      <xdr:row>95</xdr:row>
      <xdr:rowOff>52329</xdr:rowOff>
    </xdr:to>
    <xdr:cxnSp macro="">
      <xdr:nvCxnSpPr>
        <xdr:cNvPr id="703" name="直線コネクタ 702"/>
        <xdr:cNvCxnSpPr/>
      </xdr:nvCxnSpPr>
      <xdr:spPr>
        <a:xfrm flipV="1">
          <a:off x="12814300" y="16273076"/>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25715</xdr:rowOff>
    </xdr:from>
    <xdr:to>
      <xdr:col>85</xdr:col>
      <xdr:colOff>177800</xdr:colOff>
      <xdr:row>95</xdr:row>
      <xdr:rowOff>127315</xdr:rowOff>
    </xdr:to>
    <xdr:sp macro="" textlink="">
      <xdr:nvSpPr>
        <xdr:cNvPr id="713" name="楕円 712"/>
        <xdr:cNvSpPr/>
      </xdr:nvSpPr>
      <xdr:spPr>
        <a:xfrm>
          <a:off x="16268700" y="163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4142</xdr:rowOff>
    </xdr:from>
    <xdr:ext cx="534377" cy="259045"/>
    <xdr:sp macro="" textlink="">
      <xdr:nvSpPr>
        <xdr:cNvPr id="714" name="公債費該当値テキスト"/>
        <xdr:cNvSpPr txBox="1"/>
      </xdr:nvSpPr>
      <xdr:spPr>
        <a:xfrm>
          <a:off x="16370300" y="162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36847</xdr:rowOff>
    </xdr:from>
    <xdr:to>
      <xdr:col>81</xdr:col>
      <xdr:colOff>101600</xdr:colOff>
      <xdr:row>95</xdr:row>
      <xdr:rowOff>138447</xdr:rowOff>
    </xdr:to>
    <xdr:sp macro="" textlink="">
      <xdr:nvSpPr>
        <xdr:cNvPr id="715" name="楕円 714"/>
        <xdr:cNvSpPr/>
      </xdr:nvSpPr>
      <xdr:spPr>
        <a:xfrm>
          <a:off x="15430500" y="1632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129574</xdr:rowOff>
    </xdr:from>
    <xdr:ext cx="534377" cy="259045"/>
    <xdr:sp macro="" textlink="">
      <xdr:nvSpPr>
        <xdr:cNvPr id="716" name="テキスト ボックス 715"/>
        <xdr:cNvSpPr txBox="1"/>
      </xdr:nvSpPr>
      <xdr:spPr>
        <a:xfrm>
          <a:off x="15214111" y="1641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6192</xdr:rowOff>
    </xdr:from>
    <xdr:to>
      <xdr:col>76</xdr:col>
      <xdr:colOff>165100</xdr:colOff>
      <xdr:row>95</xdr:row>
      <xdr:rowOff>107792</xdr:rowOff>
    </xdr:to>
    <xdr:sp macro="" textlink="">
      <xdr:nvSpPr>
        <xdr:cNvPr id="717" name="楕円 716"/>
        <xdr:cNvSpPr/>
      </xdr:nvSpPr>
      <xdr:spPr>
        <a:xfrm>
          <a:off x="14541500" y="162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98919</xdr:rowOff>
    </xdr:from>
    <xdr:ext cx="534377" cy="259045"/>
    <xdr:sp macro="" textlink="">
      <xdr:nvSpPr>
        <xdr:cNvPr id="718" name="テキスト ボックス 717"/>
        <xdr:cNvSpPr txBox="1"/>
      </xdr:nvSpPr>
      <xdr:spPr>
        <a:xfrm>
          <a:off x="14325111" y="1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105976</xdr:rowOff>
    </xdr:from>
    <xdr:to>
      <xdr:col>72</xdr:col>
      <xdr:colOff>38100</xdr:colOff>
      <xdr:row>95</xdr:row>
      <xdr:rowOff>36126</xdr:rowOff>
    </xdr:to>
    <xdr:sp macro="" textlink="">
      <xdr:nvSpPr>
        <xdr:cNvPr id="719" name="楕円 718"/>
        <xdr:cNvSpPr/>
      </xdr:nvSpPr>
      <xdr:spPr>
        <a:xfrm>
          <a:off x="13652500" y="162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27253</xdr:rowOff>
    </xdr:from>
    <xdr:ext cx="534377" cy="259045"/>
    <xdr:sp macro="" textlink="">
      <xdr:nvSpPr>
        <xdr:cNvPr id="720" name="テキスト ボックス 719"/>
        <xdr:cNvSpPr txBox="1"/>
      </xdr:nvSpPr>
      <xdr:spPr>
        <a:xfrm>
          <a:off x="13436111" y="163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1529</xdr:rowOff>
    </xdr:from>
    <xdr:to>
      <xdr:col>67</xdr:col>
      <xdr:colOff>101600</xdr:colOff>
      <xdr:row>95</xdr:row>
      <xdr:rowOff>103129</xdr:rowOff>
    </xdr:to>
    <xdr:sp macro="" textlink="">
      <xdr:nvSpPr>
        <xdr:cNvPr id="721" name="楕円 720"/>
        <xdr:cNvSpPr/>
      </xdr:nvSpPr>
      <xdr:spPr>
        <a:xfrm>
          <a:off x="12763500" y="162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94256</xdr:rowOff>
    </xdr:from>
    <xdr:ext cx="534377" cy="259045"/>
    <xdr:sp macro="" textlink="">
      <xdr:nvSpPr>
        <xdr:cNvPr id="722" name="テキスト ボックス 721"/>
        <xdr:cNvSpPr txBox="1"/>
      </xdr:nvSpPr>
      <xdr:spPr>
        <a:xfrm>
          <a:off x="12547111" y="1638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総務費の住民一人当たりのコストは、類似団体内平均値と比較して</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7,255</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高く</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なっており、前年度と比較すると</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118,026</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となっている。要因としては、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特別定額給付金事業や総合文化芸術センター整備事業が増と</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なっていることによるものである。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1,714</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6,389</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円の増となっている。主な要因としては</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ひとり親世帯臨時特別給付金事業や子育て世帯臨時特別給付金事業</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の増などによるものである。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教育費</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について、類似団体内平均値と比較して</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10,391</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低</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くなっており、昨年度より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2,578</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円増となっている。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これは、学校ＩＣＴ機器等整備事業経費や第三学校給食共同調理場老朽化対策事業経費の増などによるものである。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年度においても実質収支の黒字を維持することができた。これは、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国庫支出金、府支出金、地方債の増に</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伴い歳</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入</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総額が</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したことによるものである。また、標準財政規模に対する財政調整基金残高の増加の要因は、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特定目的基金への積み替えを行ったものの、</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額がそれを上回った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ためである。標準財政規模に対する実質単年度収支が対前年度比較で</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した要因は、繰越財源</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増に</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なった</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こと、地方債繰上償還額が</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したこと等による。</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連結実質赤字比率については、前年度に引き続き黒字のため、なしとなっている。自動車駐車場特別会計については、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自動車駐車場事業の経営健全化を促進し、その経営基盤の強化を図るため、令和２年度に経営戦略意見聴取会を開催し、中長期的な経営の基本計画である「経営戦略」を策定しており、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実質収支は赤字となったものの、単年度収支としては黒字となっている。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年度に枚方市駅前で大規模商業施設が開設したこと等を踏まえ、指定管理者と協議しながら、利用者に安全・安心・便利な駐車場環境を整え、利用率及び収益の向上に努めていく。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単年度の実質公債費比率における分子の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の要因としては、下水道事業会計等に対する繰出金の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に伴い公営企業地方債償還充当分が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となったものの、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市債残高の増加や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繰上償還額の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等により元利償還金は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となったことが挙げられる。引き続き、地方債残高や元利償還金の動向に注視しながら計画的な市債の発行に努める。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市債残高抑制のため、減債基金を活用した繰上償還を実施した影響により、経年で減となっている。今後も収支状況を踏まえながら積立を行い、市債残高抑制のための活用を行っていく。</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将来負担比率における分子の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の要因は、将来負担額</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が増加し、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が減少したため</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将来負担額の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職員の退職に伴う退職手当負担見込額の減や公営企業の起債残高の減少により公営企業債等繰入見込額</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減少したものの、総合文化芸術センター整備事業や情報通信ネットワーク環境施設整備事業</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に係る市債の増などにより</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地方債の現在高</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ためである。</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充当可能財源等の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都市計画事業に係る地方債現在高が減となったことにより、充当可能特定歳入が減少したためである。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財政需要に対応するため、</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新庁舎及び総合文化施設整備事業基金を約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億円取り崩したことや、この街に住みたい基金を約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たことなど</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それぞれの目的にあった基金から取り崩しを行ったが、財政調整基金に実質収支の黒字額の一部や、指定寄附金分などで約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億円の積立を</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行ったことなどにより、基金残高は全体として</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増となった。</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①新庁舎及び総合文化施設整備事業基金・・・新庁舎及び総合文化施設の整備事業費に充てるもの。</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③職員退職手当基金・・・退職者増員時の退職手当に充てるもの。</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④安心安全基金・・・安心安全施策の推進を図る事業費に充てるため。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⑤この街に住みたい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充てるもの。</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ふるさと寄附金の増加による増や、今後の財政需要に備えるために積立てを行ったが、新庁舎及び総合文化施設整備事業基金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この街に住みたい基金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などで基金の取り崩しを行い、財政需要に対応した事業を推進したことなどにより全体として</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今後想定される財政需要に対応するため、</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新庁舎及び総合文化施設整備事業基金などの特定目的基金へ積み替えを行ったが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、実質収支の黒字額の一部や指定寄附金の積立を行ったことにより増加となった。</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mn-lt"/>
              <a:ea typeface="+mn-ea"/>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mn-lt"/>
              <a:ea typeface="+mn-ea"/>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年度については、減債基金を活用した繰上償還</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ったことにより、</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srgbClr val="000000"/>
              </a:solidFill>
              <a:effectLst/>
              <a:uLnTx/>
              <a:uFillTx/>
              <a:latin typeface="+mn-lt"/>
              <a:ea typeface="+mn-ea"/>
              <a:cs typeface="+mn-cs"/>
            </a:rPr>
            <a:t>　</a:t>
          </a:r>
          <a:endParaRPr kumimoji="0" lang="ja-JP" altLang="ja-JP" sz="14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有形固定資産減価償却率は令和２年度に学校施設整備事業などを行い、令和元年度と比較して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ポイントの減少となっている。一方、類似団体内平均値と比較して有形固定資産減価償却率が高い主な理由としては、本市の有形固定資産額の約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％の割合を占める「道路」の有形固定資産減価償却率が、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％と高い水準にあるためである。</a:t>
          </a:r>
          <a:b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年度に策定した道路に関する長寿命化計画に基づき重要度や劣化状況等の観点から道路補修に関する優先順位を整理し、将来にわたり適切な維持管理を推進していく。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80" name="有形固定資産減価償却率平均値テキスト"/>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171238</xdr:rowOff>
    </xdr:from>
    <xdr:to>
      <xdr:col>23</xdr:col>
      <xdr:colOff>136525</xdr:colOff>
      <xdr:row>34</xdr:row>
      <xdr:rowOff>101388</xdr:rowOff>
    </xdr:to>
    <xdr:sp macro="" textlink="">
      <xdr:nvSpPr>
        <xdr:cNvPr id="91" name="楕円 90"/>
        <xdr:cNvSpPr/>
      </xdr:nvSpPr>
      <xdr:spPr>
        <a:xfrm>
          <a:off x="4711700" y="5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86165</xdr:rowOff>
    </xdr:from>
    <xdr:ext cx="405111" cy="259045"/>
    <xdr:sp macro="" textlink="">
      <xdr:nvSpPr>
        <xdr:cNvPr id="92" name="有形固定資産減価償却率該当値テキスト"/>
        <xdr:cNvSpPr txBox="1"/>
      </xdr:nvSpPr>
      <xdr:spPr>
        <a:xfrm>
          <a:off x="4813300" y="57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3387</xdr:rowOff>
    </xdr:from>
    <xdr:to>
      <xdr:col>19</xdr:col>
      <xdr:colOff>187325</xdr:colOff>
      <xdr:row>34</xdr:row>
      <xdr:rowOff>104987</xdr:rowOff>
    </xdr:to>
    <xdr:sp macro="" textlink="">
      <xdr:nvSpPr>
        <xdr:cNvPr id="93" name="楕円 92"/>
        <xdr:cNvSpPr/>
      </xdr:nvSpPr>
      <xdr:spPr>
        <a:xfrm>
          <a:off x="4000500" y="5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50588</xdr:rowOff>
    </xdr:from>
    <xdr:to>
      <xdr:col>23</xdr:col>
      <xdr:colOff>85725</xdr:colOff>
      <xdr:row>34</xdr:row>
      <xdr:rowOff>54187</xdr:rowOff>
    </xdr:to>
    <xdr:cxnSp macro="">
      <xdr:nvCxnSpPr>
        <xdr:cNvPr id="94" name="直線コネクタ 93"/>
        <xdr:cNvCxnSpPr/>
      </xdr:nvCxnSpPr>
      <xdr:spPr>
        <a:xfrm flipV="1">
          <a:off x="4051300" y="587988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3387</xdr:rowOff>
    </xdr:from>
    <xdr:to>
      <xdr:col>15</xdr:col>
      <xdr:colOff>187325</xdr:colOff>
      <xdr:row>34</xdr:row>
      <xdr:rowOff>104987</xdr:rowOff>
    </xdr:to>
    <xdr:sp macro="" textlink="">
      <xdr:nvSpPr>
        <xdr:cNvPr id="95" name="楕円 94"/>
        <xdr:cNvSpPr/>
      </xdr:nvSpPr>
      <xdr:spPr>
        <a:xfrm>
          <a:off x="3238500" y="5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54187</xdr:rowOff>
    </xdr:from>
    <xdr:to>
      <xdr:col>19</xdr:col>
      <xdr:colOff>136525</xdr:colOff>
      <xdr:row>34</xdr:row>
      <xdr:rowOff>54187</xdr:rowOff>
    </xdr:to>
    <xdr:cxnSp macro="">
      <xdr:nvCxnSpPr>
        <xdr:cNvPr id="96" name="直線コネクタ 95"/>
        <xdr:cNvCxnSpPr/>
      </xdr:nvCxnSpPr>
      <xdr:spPr>
        <a:xfrm>
          <a:off x="3289300" y="588348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21379</xdr:rowOff>
    </xdr:from>
    <xdr:to>
      <xdr:col>11</xdr:col>
      <xdr:colOff>187325</xdr:colOff>
      <xdr:row>34</xdr:row>
      <xdr:rowOff>122979</xdr:rowOff>
    </xdr:to>
    <xdr:sp macro="" textlink="">
      <xdr:nvSpPr>
        <xdr:cNvPr id="97" name="楕円 96"/>
        <xdr:cNvSpPr/>
      </xdr:nvSpPr>
      <xdr:spPr>
        <a:xfrm>
          <a:off x="2476500" y="58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54187</xdr:rowOff>
    </xdr:from>
    <xdr:to>
      <xdr:col>15</xdr:col>
      <xdr:colOff>136525</xdr:colOff>
      <xdr:row>34</xdr:row>
      <xdr:rowOff>72179</xdr:rowOff>
    </xdr:to>
    <xdr:cxnSp macro="">
      <xdr:nvCxnSpPr>
        <xdr:cNvPr id="98" name="直線コネクタ 97"/>
        <xdr:cNvCxnSpPr/>
      </xdr:nvCxnSpPr>
      <xdr:spPr>
        <a:xfrm flipV="1">
          <a:off x="2527300" y="5883487"/>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50165</xdr:rowOff>
    </xdr:from>
    <xdr:to>
      <xdr:col>7</xdr:col>
      <xdr:colOff>187325</xdr:colOff>
      <xdr:row>34</xdr:row>
      <xdr:rowOff>151765</xdr:rowOff>
    </xdr:to>
    <xdr:sp macro="" textlink="">
      <xdr:nvSpPr>
        <xdr:cNvPr id="99" name="楕円 98"/>
        <xdr:cNvSpPr/>
      </xdr:nvSpPr>
      <xdr:spPr>
        <a:xfrm>
          <a:off x="1714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72179</xdr:rowOff>
    </xdr:from>
    <xdr:to>
      <xdr:col>11</xdr:col>
      <xdr:colOff>136525</xdr:colOff>
      <xdr:row>34</xdr:row>
      <xdr:rowOff>100965</xdr:rowOff>
    </xdr:to>
    <xdr:cxnSp macro="">
      <xdr:nvCxnSpPr>
        <xdr:cNvPr id="100" name="直線コネクタ 99"/>
        <xdr:cNvCxnSpPr/>
      </xdr:nvCxnSpPr>
      <xdr:spPr>
        <a:xfrm flipV="1">
          <a:off x="1765300" y="5901479"/>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101"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10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96114</xdr:rowOff>
    </xdr:from>
    <xdr:ext cx="405111" cy="259045"/>
    <xdr:sp macro="" textlink="">
      <xdr:nvSpPr>
        <xdr:cNvPr id="105" name="n_1mainValue有形固定資産減価償却率"/>
        <xdr:cNvSpPr txBox="1"/>
      </xdr:nvSpPr>
      <xdr:spPr>
        <a:xfrm>
          <a:off x="3836044" y="59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96114</xdr:rowOff>
    </xdr:from>
    <xdr:ext cx="405111" cy="259045"/>
    <xdr:sp macro="" textlink="">
      <xdr:nvSpPr>
        <xdr:cNvPr id="106" name="n_2mainValue有形固定資産減価償却率"/>
        <xdr:cNvSpPr txBox="1"/>
      </xdr:nvSpPr>
      <xdr:spPr>
        <a:xfrm>
          <a:off x="3086744" y="59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114106</xdr:rowOff>
    </xdr:from>
    <xdr:ext cx="405111" cy="259045"/>
    <xdr:sp macro="" textlink="">
      <xdr:nvSpPr>
        <xdr:cNvPr id="107" name="n_3mainValue有形固定資産減価償却率"/>
        <xdr:cNvSpPr txBox="1"/>
      </xdr:nvSpPr>
      <xdr:spPr>
        <a:xfrm>
          <a:off x="2324744" y="594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142892</xdr:rowOff>
    </xdr:from>
    <xdr:ext cx="405111" cy="259045"/>
    <xdr:sp macro="" textlink="">
      <xdr:nvSpPr>
        <xdr:cNvPr id="108" name="n_4mainValue有形固定資産減価償却率"/>
        <xdr:cNvSpPr txBox="1"/>
      </xdr:nvSpPr>
      <xdr:spPr>
        <a:xfrm>
          <a:off x="1562744"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地方債残高が低いことなどから、類似団体内平均値と比較して債務償還比率は低い水準にある。引き続き、地方債残高をはじめとした将来負担額の抑制などに努めていく。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104817</xdr:rowOff>
    </xdr:from>
    <xdr:to>
      <xdr:col>76</xdr:col>
      <xdr:colOff>73025</xdr:colOff>
      <xdr:row>31</xdr:row>
      <xdr:rowOff>34967</xdr:rowOff>
    </xdr:to>
    <xdr:sp macro="" textlink="">
      <xdr:nvSpPr>
        <xdr:cNvPr id="153" name="楕円 152"/>
        <xdr:cNvSpPr/>
      </xdr:nvSpPr>
      <xdr:spPr>
        <a:xfrm>
          <a:off x="14744700" y="52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127694</xdr:rowOff>
    </xdr:from>
    <xdr:ext cx="469744" cy="259045"/>
    <xdr:sp macro="" textlink="">
      <xdr:nvSpPr>
        <xdr:cNvPr id="154" name="債務償還比率該当値テキスト"/>
        <xdr:cNvSpPr txBox="1"/>
      </xdr:nvSpPr>
      <xdr:spPr>
        <a:xfrm>
          <a:off x="14846300" y="50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99420</xdr:rowOff>
    </xdr:from>
    <xdr:to>
      <xdr:col>72</xdr:col>
      <xdr:colOff>123825</xdr:colOff>
      <xdr:row>31</xdr:row>
      <xdr:rowOff>29570</xdr:rowOff>
    </xdr:to>
    <xdr:sp macro="" textlink="">
      <xdr:nvSpPr>
        <xdr:cNvPr id="155" name="楕円 154"/>
        <xdr:cNvSpPr/>
      </xdr:nvSpPr>
      <xdr:spPr>
        <a:xfrm>
          <a:off x="14033500" y="52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150220</xdr:rowOff>
    </xdr:from>
    <xdr:to>
      <xdr:col>76</xdr:col>
      <xdr:colOff>22225</xdr:colOff>
      <xdr:row>30</xdr:row>
      <xdr:rowOff>155617</xdr:rowOff>
    </xdr:to>
    <xdr:cxnSp macro="">
      <xdr:nvCxnSpPr>
        <xdr:cNvPr id="156" name="直線コネクタ 155"/>
        <xdr:cNvCxnSpPr/>
      </xdr:nvCxnSpPr>
      <xdr:spPr>
        <a:xfrm>
          <a:off x="14084300" y="5293720"/>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33210</xdr:rowOff>
    </xdr:from>
    <xdr:to>
      <xdr:col>68</xdr:col>
      <xdr:colOff>123825</xdr:colOff>
      <xdr:row>30</xdr:row>
      <xdr:rowOff>134810</xdr:rowOff>
    </xdr:to>
    <xdr:sp macro="" textlink="">
      <xdr:nvSpPr>
        <xdr:cNvPr id="157" name="楕円 156"/>
        <xdr:cNvSpPr/>
      </xdr:nvSpPr>
      <xdr:spPr>
        <a:xfrm>
          <a:off x="13271500" y="51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84010</xdr:rowOff>
    </xdr:from>
    <xdr:to>
      <xdr:col>72</xdr:col>
      <xdr:colOff>73025</xdr:colOff>
      <xdr:row>30</xdr:row>
      <xdr:rowOff>150220</xdr:rowOff>
    </xdr:to>
    <xdr:cxnSp macro="">
      <xdr:nvCxnSpPr>
        <xdr:cNvPr id="158" name="直線コネクタ 157"/>
        <xdr:cNvCxnSpPr/>
      </xdr:nvCxnSpPr>
      <xdr:spPr>
        <a:xfrm>
          <a:off x="13322300" y="5227510"/>
          <a:ext cx="762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25894</xdr:rowOff>
    </xdr:from>
    <xdr:to>
      <xdr:col>64</xdr:col>
      <xdr:colOff>123825</xdr:colOff>
      <xdr:row>30</xdr:row>
      <xdr:rowOff>127494</xdr:rowOff>
    </xdr:to>
    <xdr:sp macro="" textlink="">
      <xdr:nvSpPr>
        <xdr:cNvPr id="159" name="楕円 158"/>
        <xdr:cNvSpPr/>
      </xdr:nvSpPr>
      <xdr:spPr>
        <a:xfrm>
          <a:off x="12509500" y="51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76694</xdr:rowOff>
    </xdr:from>
    <xdr:to>
      <xdr:col>68</xdr:col>
      <xdr:colOff>73025</xdr:colOff>
      <xdr:row>30</xdr:row>
      <xdr:rowOff>84010</xdr:rowOff>
    </xdr:to>
    <xdr:cxnSp macro="">
      <xdr:nvCxnSpPr>
        <xdr:cNvPr id="160" name="直線コネクタ 159"/>
        <xdr:cNvCxnSpPr/>
      </xdr:nvCxnSpPr>
      <xdr:spPr>
        <a:xfrm>
          <a:off x="12560300" y="5220194"/>
          <a:ext cx="762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68354</xdr:rowOff>
    </xdr:from>
    <xdr:to>
      <xdr:col>60</xdr:col>
      <xdr:colOff>123825</xdr:colOff>
      <xdr:row>30</xdr:row>
      <xdr:rowOff>169954</xdr:rowOff>
    </xdr:to>
    <xdr:sp macro="" textlink="">
      <xdr:nvSpPr>
        <xdr:cNvPr id="161" name="楕円 160"/>
        <xdr:cNvSpPr/>
      </xdr:nvSpPr>
      <xdr:spPr>
        <a:xfrm>
          <a:off x="11747500" y="52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76694</xdr:rowOff>
    </xdr:from>
    <xdr:to>
      <xdr:col>64</xdr:col>
      <xdr:colOff>73025</xdr:colOff>
      <xdr:row>30</xdr:row>
      <xdr:rowOff>119154</xdr:rowOff>
    </xdr:to>
    <xdr:cxnSp macro="">
      <xdr:nvCxnSpPr>
        <xdr:cNvPr id="162" name="直線コネクタ 161"/>
        <xdr:cNvCxnSpPr/>
      </xdr:nvCxnSpPr>
      <xdr:spPr>
        <a:xfrm flipV="1">
          <a:off x="11798300" y="5220194"/>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46097</xdr:rowOff>
    </xdr:from>
    <xdr:ext cx="469744" cy="259045"/>
    <xdr:sp macro="" textlink="">
      <xdr:nvSpPr>
        <xdr:cNvPr id="167" name="n_1mainValue債務償還比率"/>
        <xdr:cNvSpPr txBox="1"/>
      </xdr:nvSpPr>
      <xdr:spPr>
        <a:xfrm>
          <a:off x="13836727" y="50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151337</xdr:rowOff>
    </xdr:from>
    <xdr:ext cx="469744" cy="259045"/>
    <xdr:sp macro="" textlink="">
      <xdr:nvSpPr>
        <xdr:cNvPr id="168" name="n_2mainValue債務償還比率"/>
        <xdr:cNvSpPr txBox="1"/>
      </xdr:nvSpPr>
      <xdr:spPr>
        <a:xfrm>
          <a:off x="13087427" y="49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144021</xdr:rowOff>
    </xdr:from>
    <xdr:ext cx="469744" cy="259045"/>
    <xdr:sp macro="" textlink="">
      <xdr:nvSpPr>
        <xdr:cNvPr id="169" name="n_3mainValue債務償還比率"/>
        <xdr:cNvSpPr txBox="1"/>
      </xdr:nvSpPr>
      <xdr:spPr>
        <a:xfrm>
          <a:off x="12325427" y="4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15031</xdr:rowOff>
    </xdr:from>
    <xdr:ext cx="469744" cy="259045"/>
    <xdr:sp macro="" textlink="">
      <xdr:nvSpPr>
        <xdr:cNvPr id="170" name="n_4mainValue債務償還比率"/>
        <xdr:cNvSpPr txBox="1"/>
      </xdr:nvSpPr>
      <xdr:spPr>
        <a:xfrm>
          <a:off x="11563427" y="498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116840</xdr:rowOff>
    </xdr:from>
    <xdr:to>
      <xdr:col>24</xdr:col>
      <xdr:colOff>114300</xdr:colOff>
      <xdr:row>42</xdr:row>
      <xdr:rowOff>46990</xdr:rowOff>
    </xdr:to>
    <xdr:sp macro="" textlink="">
      <xdr:nvSpPr>
        <xdr:cNvPr id="73" name="楕円 72"/>
        <xdr:cNvSpPr/>
      </xdr:nvSpPr>
      <xdr:spPr>
        <a:xfrm>
          <a:off x="4584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31767</xdr:rowOff>
    </xdr:from>
    <xdr:ext cx="405111" cy="259045"/>
    <xdr:sp macro="" textlink="">
      <xdr:nvSpPr>
        <xdr:cNvPr id="74" name="【道路】&#10;有形固定資産減価償却率該当値テキスト"/>
        <xdr:cNvSpPr txBox="1"/>
      </xdr:nvSpPr>
      <xdr:spPr>
        <a:xfrm>
          <a:off x="4673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118745</xdr:rowOff>
    </xdr:from>
    <xdr:to>
      <xdr:col>20</xdr:col>
      <xdr:colOff>38100</xdr:colOff>
      <xdr:row>42</xdr:row>
      <xdr:rowOff>48895</xdr:rowOff>
    </xdr:to>
    <xdr:sp macro="" textlink="">
      <xdr:nvSpPr>
        <xdr:cNvPr id="75" name="楕円 74"/>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167640</xdr:rowOff>
    </xdr:from>
    <xdr:to>
      <xdr:col>24</xdr:col>
      <xdr:colOff>63500</xdr:colOff>
      <xdr:row>41</xdr:row>
      <xdr:rowOff>169545</xdr:rowOff>
    </xdr:to>
    <xdr:cxnSp macro="">
      <xdr:nvCxnSpPr>
        <xdr:cNvPr id="76" name="直線コネクタ 75"/>
        <xdr:cNvCxnSpPr/>
      </xdr:nvCxnSpPr>
      <xdr:spPr>
        <a:xfrm flipV="1">
          <a:off x="3797300" y="71970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118745</xdr:rowOff>
    </xdr:from>
    <xdr:to>
      <xdr:col>15</xdr:col>
      <xdr:colOff>101600</xdr:colOff>
      <xdr:row>42</xdr:row>
      <xdr:rowOff>48895</xdr:rowOff>
    </xdr:to>
    <xdr:sp macro="" textlink="">
      <xdr:nvSpPr>
        <xdr:cNvPr id="77" name="楕円 76"/>
        <xdr:cNvSpPr/>
      </xdr:nvSpPr>
      <xdr:spPr>
        <a:xfrm>
          <a:off x="2857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169545</xdr:rowOff>
    </xdr:from>
    <xdr:to>
      <xdr:col>19</xdr:col>
      <xdr:colOff>177800</xdr:colOff>
      <xdr:row>41</xdr:row>
      <xdr:rowOff>169545</xdr:rowOff>
    </xdr:to>
    <xdr:cxnSp macro="">
      <xdr:nvCxnSpPr>
        <xdr:cNvPr id="78" name="直線コネクタ 77"/>
        <xdr:cNvCxnSpPr/>
      </xdr:nvCxnSpPr>
      <xdr:spPr>
        <a:xfrm>
          <a:off x="2908300" y="719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113030</xdr:rowOff>
    </xdr:from>
    <xdr:to>
      <xdr:col>10</xdr:col>
      <xdr:colOff>165100</xdr:colOff>
      <xdr:row>42</xdr:row>
      <xdr:rowOff>43180</xdr:rowOff>
    </xdr:to>
    <xdr:sp macro="" textlink="">
      <xdr:nvSpPr>
        <xdr:cNvPr id="79" name="楕円 78"/>
        <xdr:cNvSpPr/>
      </xdr:nvSpPr>
      <xdr:spPr>
        <a:xfrm>
          <a:off x="1968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163830</xdr:rowOff>
    </xdr:from>
    <xdr:to>
      <xdr:col>15</xdr:col>
      <xdr:colOff>50800</xdr:colOff>
      <xdr:row>41</xdr:row>
      <xdr:rowOff>169545</xdr:rowOff>
    </xdr:to>
    <xdr:cxnSp macro="">
      <xdr:nvCxnSpPr>
        <xdr:cNvPr id="80" name="直線コネクタ 79"/>
        <xdr:cNvCxnSpPr/>
      </xdr:nvCxnSpPr>
      <xdr:spPr>
        <a:xfrm>
          <a:off x="2019300" y="7193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81" name="楕円 80"/>
        <xdr:cNvSpPr/>
      </xdr:nvSpPr>
      <xdr:spPr>
        <a:xfrm>
          <a:off x="107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163830</xdr:rowOff>
    </xdr:from>
    <xdr:to>
      <xdr:col>10</xdr:col>
      <xdr:colOff>114300</xdr:colOff>
      <xdr:row>41</xdr:row>
      <xdr:rowOff>167640</xdr:rowOff>
    </xdr:to>
    <xdr:cxnSp macro="">
      <xdr:nvCxnSpPr>
        <xdr:cNvPr id="82" name="直線コネクタ 81"/>
        <xdr:cNvCxnSpPr/>
      </xdr:nvCxnSpPr>
      <xdr:spPr>
        <a:xfrm flipV="1">
          <a:off x="1130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40022</xdr:rowOff>
    </xdr:from>
    <xdr:ext cx="405111" cy="259045"/>
    <xdr:sp macro="" textlink="">
      <xdr:nvSpPr>
        <xdr:cNvPr id="87" name="n_1mainValue【道路】&#10;有形固定資産減価償却率"/>
        <xdr:cNvSpPr txBox="1"/>
      </xdr:nvSpPr>
      <xdr:spPr>
        <a:xfrm>
          <a:off x="3582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40022</xdr:rowOff>
    </xdr:from>
    <xdr:ext cx="405111" cy="259045"/>
    <xdr:sp macro="" textlink="">
      <xdr:nvSpPr>
        <xdr:cNvPr id="88" name="n_2mainValue【道路】&#10;有形固定資産減価償却率"/>
        <xdr:cNvSpPr txBox="1"/>
      </xdr:nvSpPr>
      <xdr:spPr>
        <a:xfrm>
          <a:off x="2705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34307</xdr:rowOff>
    </xdr:from>
    <xdr:ext cx="405111" cy="259045"/>
    <xdr:sp macro="" textlink="">
      <xdr:nvSpPr>
        <xdr:cNvPr id="89" name="n_3mainValue【道路】&#10;有形固定資産減価償却率"/>
        <xdr:cNvSpPr txBox="1"/>
      </xdr:nvSpPr>
      <xdr:spPr>
        <a:xfrm>
          <a:off x="1816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90" name="n_4mainValue【道路】&#10;有形固定資産減価償却率"/>
        <xdr:cNvSpPr txBox="1"/>
      </xdr:nvSpPr>
      <xdr:spPr>
        <a:xfrm>
          <a:off x="927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1234</xdr:rowOff>
    </xdr:from>
    <xdr:to>
      <xdr:col>55</xdr:col>
      <xdr:colOff>50800</xdr:colOff>
      <xdr:row>41</xdr:row>
      <xdr:rowOff>102834</xdr:rowOff>
    </xdr:to>
    <xdr:sp macro="" textlink="">
      <xdr:nvSpPr>
        <xdr:cNvPr id="132" name="楕円 131"/>
        <xdr:cNvSpPr/>
      </xdr:nvSpPr>
      <xdr:spPr>
        <a:xfrm>
          <a:off x="10426700" y="70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151111</xdr:rowOff>
    </xdr:from>
    <xdr:ext cx="469744" cy="259045"/>
    <xdr:sp macro="" textlink="">
      <xdr:nvSpPr>
        <xdr:cNvPr id="133" name="【道路】&#10;一人当たり延長該当値テキスト"/>
        <xdr:cNvSpPr txBox="1"/>
      </xdr:nvSpPr>
      <xdr:spPr>
        <a:xfrm>
          <a:off x="10515600" y="70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xdr:rowOff>
    </xdr:from>
    <xdr:to>
      <xdr:col>50</xdr:col>
      <xdr:colOff>165100</xdr:colOff>
      <xdr:row>41</xdr:row>
      <xdr:rowOff>102616</xdr:rowOff>
    </xdr:to>
    <xdr:sp macro="" textlink="">
      <xdr:nvSpPr>
        <xdr:cNvPr id="134" name="楕円 133"/>
        <xdr:cNvSpPr/>
      </xdr:nvSpPr>
      <xdr:spPr>
        <a:xfrm>
          <a:off x="9588500" y="70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51816</xdr:rowOff>
    </xdr:from>
    <xdr:to>
      <xdr:col>55</xdr:col>
      <xdr:colOff>0</xdr:colOff>
      <xdr:row>41</xdr:row>
      <xdr:rowOff>52034</xdr:rowOff>
    </xdr:to>
    <xdr:cxnSp macro="">
      <xdr:nvCxnSpPr>
        <xdr:cNvPr id="135" name="直線コネクタ 134"/>
        <xdr:cNvCxnSpPr/>
      </xdr:nvCxnSpPr>
      <xdr:spPr>
        <a:xfrm>
          <a:off x="9639300" y="70812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2758</xdr:rowOff>
    </xdr:from>
    <xdr:to>
      <xdr:col>46</xdr:col>
      <xdr:colOff>38100</xdr:colOff>
      <xdr:row>41</xdr:row>
      <xdr:rowOff>104358</xdr:rowOff>
    </xdr:to>
    <xdr:sp macro="" textlink="">
      <xdr:nvSpPr>
        <xdr:cNvPr id="136" name="楕円 135"/>
        <xdr:cNvSpPr/>
      </xdr:nvSpPr>
      <xdr:spPr>
        <a:xfrm>
          <a:off x="8699500" y="70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51816</xdr:rowOff>
    </xdr:from>
    <xdr:to>
      <xdr:col>50</xdr:col>
      <xdr:colOff>114300</xdr:colOff>
      <xdr:row>41</xdr:row>
      <xdr:rowOff>53558</xdr:rowOff>
    </xdr:to>
    <xdr:cxnSp macro="">
      <xdr:nvCxnSpPr>
        <xdr:cNvPr id="137" name="直線コネクタ 136"/>
        <xdr:cNvCxnSpPr/>
      </xdr:nvCxnSpPr>
      <xdr:spPr>
        <a:xfrm flipV="1">
          <a:off x="8750300" y="708126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4935</xdr:rowOff>
    </xdr:from>
    <xdr:to>
      <xdr:col>41</xdr:col>
      <xdr:colOff>101600</xdr:colOff>
      <xdr:row>41</xdr:row>
      <xdr:rowOff>106535</xdr:rowOff>
    </xdr:to>
    <xdr:sp macro="" textlink="">
      <xdr:nvSpPr>
        <xdr:cNvPr id="138" name="楕円 137"/>
        <xdr:cNvSpPr/>
      </xdr:nvSpPr>
      <xdr:spPr>
        <a:xfrm>
          <a:off x="7810500" y="7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53558</xdr:rowOff>
    </xdr:from>
    <xdr:to>
      <xdr:col>45</xdr:col>
      <xdr:colOff>177800</xdr:colOff>
      <xdr:row>41</xdr:row>
      <xdr:rowOff>55735</xdr:rowOff>
    </xdr:to>
    <xdr:cxnSp macro="">
      <xdr:nvCxnSpPr>
        <xdr:cNvPr id="139" name="直線コネクタ 138"/>
        <xdr:cNvCxnSpPr/>
      </xdr:nvCxnSpPr>
      <xdr:spPr>
        <a:xfrm flipV="1">
          <a:off x="7861300" y="7083008"/>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6786</xdr:rowOff>
    </xdr:from>
    <xdr:to>
      <xdr:col>36</xdr:col>
      <xdr:colOff>165100</xdr:colOff>
      <xdr:row>41</xdr:row>
      <xdr:rowOff>108386</xdr:rowOff>
    </xdr:to>
    <xdr:sp macro="" textlink="">
      <xdr:nvSpPr>
        <xdr:cNvPr id="140" name="楕円 139"/>
        <xdr:cNvSpPr/>
      </xdr:nvSpPr>
      <xdr:spPr>
        <a:xfrm>
          <a:off x="6921500" y="70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55735</xdr:rowOff>
    </xdr:from>
    <xdr:to>
      <xdr:col>41</xdr:col>
      <xdr:colOff>50800</xdr:colOff>
      <xdr:row>41</xdr:row>
      <xdr:rowOff>57586</xdr:rowOff>
    </xdr:to>
    <xdr:cxnSp macro="">
      <xdr:nvCxnSpPr>
        <xdr:cNvPr id="141" name="直線コネクタ 140"/>
        <xdr:cNvCxnSpPr/>
      </xdr:nvCxnSpPr>
      <xdr:spPr>
        <a:xfrm flipV="1">
          <a:off x="6972300" y="708518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93743</xdr:rowOff>
    </xdr:from>
    <xdr:ext cx="469744" cy="259045"/>
    <xdr:sp macro="" textlink="">
      <xdr:nvSpPr>
        <xdr:cNvPr id="146" name="n_1mainValue【道路】&#10;一人当たり延長"/>
        <xdr:cNvSpPr txBox="1"/>
      </xdr:nvSpPr>
      <xdr:spPr>
        <a:xfrm>
          <a:off x="9391727"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95485</xdr:rowOff>
    </xdr:from>
    <xdr:ext cx="469744" cy="259045"/>
    <xdr:sp macro="" textlink="">
      <xdr:nvSpPr>
        <xdr:cNvPr id="147" name="n_2mainValue【道路】&#10;一人当たり延長"/>
        <xdr:cNvSpPr txBox="1"/>
      </xdr:nvSpPr>
      <xdr:spPr>
        <a:xfrm>
          <a:off x="8515427" y="71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97662</xdr:rowOff>
    </xdr:from>
    <xdr:ext cx="469744" cy="259045"/>
    <xdr:sp macro="" textlink="">
      <xdr:nvSpPr>
        <xdr:cNvPr id="148" name="n_3mainValue【道路】&#10;一人当たり延長"/>
        <xdr:cNvSpPr txBox="1"/>
      </xdr:nvSpPr>
      <xdr:spPr>
        <a:xfrm>
          <a:off x="7626427" y="71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99513</xdr:rowOff>
    </xdr:from>
    <xdr:ext cx="469744" cy="259045"/>
    <xdr:sp macro="" textlink="">
      <xdr:nvSpPr>
        <xdr:cNvPr id="149" name="n_4mainValue【道路】&#10;一人当たり延長"/>
        <xdr:cNvSpPr txBox="1"/>
      </xdr:nvSpPr>
      <xdr:spPr>
        <a:xfrm>
          <a:off x="6737427" y="71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24312</xdr:rowOff>
    </xdr:from>
    <xdr:to>
      <xdr:col>24</xdr:col>
      <xdr:colOff>114300</xdr:colOff>
      <xdr:row>56</xdr:row>
      <xdr:rowOff>125912</xdr:rowOff>
    </xdr:to>
    <xdr:sp macro="" textlink="">
      <xdr:nvSpPr>
        <xdr:cNvPr id="191" name="楕円 190"/>
        <xdr:cNvSpPr/>
      </xdr:nvSpPr>
      <xdr:spPr>
        <a:xfrm>
          <a:off x="4584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148789</xdr:rowOff>
    </xdr:from>
    <xdr:ext cx="405111" cy="259045"/>
    <xdr:sp macro="" textlink="">
      <xdr:nvSpPr>
        <xdr:cNvPr id="192" name="【橋りょう・トンネル】&#10;有形固定資産減価償却率該当値テキスト"/>
        <xdr:cNvSpPr txBox="1"/>
      </xdr:nvSpPr>
      <xdr:spPr>
        <a:xfrm>
          <a:off x="4673600" y="957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xdr:rowOff>
    </xdr:from>
    <xdr:to>
      <xdr:col>20</xdr:col>
      <xdr:colOff>38100</xdr:colOff>
      <xdr:row>56</xdr:row>
      <xdr:rowOff>117747</xdr:rowOff>
    </xdr:to>
    <xdr:sp macro="" textlink="">
      <xdr:nvSpPr>
        <xdr:cNvPr id="193" name="楕円 192"/>
        <xdr:cNvSpPr/>
      </xdr:nvSpPr>
      <xdr:spPr>
        <a:xfrm>
          <a:off x="37465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66947</xdr:rowOff>
    </xdr:from>
    <xdr:to>
      <xdr:col>24</xdr:col>
      <xdr:colOff>63500</xdr:colOff>
      <xdr:row>56</xdr:row>
      <xdr:rowOff>75112</xdr:rowOff>
    </xdr:to>
    <xdr:cxnSp macro="">
      <xdr:nvCxnSpPr>
        <xdr:cNvPr id="194" name="直線コネクタ 193"/>
        <xdr:cNvCxnSpPr/>
      </xdr:nvCxnSpPr>
      <xdr:spPr>
        <a:xfrm>
          <a:off x="3797300" y="966814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9616</xdr:rowOff>
    </xdr:from>
    <xdr:to>
      <xdr:col>15</xdr:col>
      <xdr:colOff>101600</xdr:colOff>
      <xdr:row>56</xdr:row>
      <xdr:rowOff>111216</xdr:rowOff>
    </xdr:to>
    <xdr:sp macro="" textlink="">
      <xdr:nvSpPr>
        <xdr:cNvPr id="195" name="楕円 194"/>
        <xdr:cNvSpPr/>
      </xdr:nvSpPr>
      <xdr:spPr>
        <a:xfrm>
          <a:off x="28575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60416</xdr:rowOff>
    </xdr:from>
    <xdr:to>
      <xdr:col>19</xdr:col>
      <xdr:colOff>177800</xdr:colOff>
      <xdr:row>56</xdr:row>
      <xdr:rowOff>66947</xdr:rowOff>
    </xdr:to>
    <xdr:cxnSp macro="">
      <xdr:nvCxnSpPr>
        <xdr:cNvPr id="196" name="直線コネクタ 195"/>
        <xdr:cNvCxnSpPr/>
      </xdr:nvCxnSpPr>
      <xdr:spPr>
        <a:xfrm>
          <a:off x="2908300" y="96616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97" name="楕円 196"/>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56</xdr:row>
      <xdr:rowOff>60416</xdr:rowOff>
    </xdr:to>
    <xdr:cxnSp macro="">
      <xdr:nvCxnSpPr>
        <xdr:cNvPr id="198" name="直線コネクタ 197"/>
        <xdr:cNvCxnSpPr/>
      </xdr:nvCxnSpPr>
      <xdr:spPr>
        <a:xfrm>
          <a:off x="2019300" y="9653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159838</xdr:rowOff>
    </xdr:from>
    <xdr:to>
      <xdr:col>6</xdr:col>
      <xdr:colOff>38100</xdr:colOff>
      <xdr:row>57</xdr:row>
      <xdr:rowOff>89988</xdr:rowOff>
    </xdr:to>
    <xdr:sp macro="" textlink="">
      <xdr:nvSpPr>
        <xdr:cNvPr id="199" name="楕円 198"/>
        <xdr:cNvSpPr/>
      </xdr:nvSpPr>
      <xdr:spPr>
        <a:xfrm>
          <a:off x="1079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52251</xdr:rowOff>
    </xdr:from>
    <xdr:to>
      <xdr:col>10</xdr:col>
      <xdr:colOff>114300</xdr:colOff>
      <xdr:row>57</xdr:row>
      <xdr:rowOff>39188</xdr:rowOff>
    </xdr:to>
    <xdr:cxnSp macro="">
      <xdr:nvCxnSpPr>
        <xdr:cNvPr id="200" name="直線コネクタ 199"/>
        <xdr:cNvCxnSpPr/>
      </xdr:nvCxnSpPr>
      <xdr:spPr>
        <a:xfrm flipV="1">
          <a:off x="1130300" y="9653451"/>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134274</xdr:rowOff>
    </xdr:from>
    <xdr:ext cx="405111" cy="259045"/>
    <xdr:sp macro="" textlink="">
      <xdr:nvSpPr>
        <xdr:cNvPr id="205" name="n_1mainValue【橋りょう・トンネル】&#10;有形固定資産減価償却率"/>
        <xdr:cNvSpPr txBox="1"/>
      </xdr:nvSpPr>
      <xdr:spPr>
        <a:xfrm>
          <a:off x="3582044" y="939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127743</xdr:rowOff>
    </xdr:from>
    <xdr:ext cx="405111" cy="259045"/>
    <xdr:sp macro="" textlink="">
      <xdr:nvSpPr>
        <xdr:cNvPr id="206" name="n_2mainValue【橋りょう・トンネル】&#10;有形固定資産減価償却率"/>
        <xdr:cNvSpPr txBox="1"/>
      </xdr:nvSpPr>
      <xdr:spPr>
        <a:xfrm>
          <a:off x="2705744" y="938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207" name="n_3mainValue【橋りょう・トンネ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106515</xdr:rowOff>
    </xdr:from>
    <xdr:ext cx="405111" cy="259045"/>
    <xdr:sp macro="" textlink="">
      <xdr:nvSpPr>
        <xdr:cNvPr id="208" name="n_4mainValue【橋りょう・トンネル】&#10;有形固定資産減価償却率"/>
        <xdr:cNvSpPr txBox="1"/>
      </xdr:nvSpPr>
      <xdr:spPr>
        <a:xfrm>
          <a:off x="9277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21037</xdr:rowOff>
    </xdr:from>
    <xdr:to>
      <xdr:col>55</xdr:col>
      <xdr:colOff>50800</xdr:colOff>
      <xdr:row>64</xdr:row>
      <xdr:rowOff>122637</xdr:rowOff>
    </xdr:to>
    <xdr:sp macro="" textlink="">
      <xdr:nvSpPr>
        <xdr:cNvPr id="248" name="楕円 247"/>
        <xdr:cNvSpPr/>
      </xdr:nvSpPr>
      <xdr:spPr>
        <a:xfrm>
          <a:off x="10426700" y="109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107414</xdr:rowOff>
    </xdr:from>
    <xdr:ext cx="469744" cy="259045"/>
    <xdr:sp macro="" textlink="">
      <xdr:nvSpPr>
        <xdr:cNvPr id="249" name="【橋りょう・トンネル】&#10;一人当たり有形固定資産（償却資産）額該当値テキスト"/>
        <xdr:cNvSpPr txBox="1"/>
      </xdr:nvSpPr>
      <xdr:spPr>
        <a:xfrm>
          <a:off x="10515600" y="1090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21571</xdr:rowOff>
    </xdr:from>
    <xdr:to>
      <xdr:col>50</xdr:col>
      <xdr:colOff>165100</xdr:colOff>
      <xdr:row>64</xdr:row>
      <xdr:rowOff>123171</xdr:rowOff>
    </xdr:to>
    <xdr:sp macro="" textlink="">
      <xdr:nvSpPr>
        <xdr:cNvPr id="250" name="楕円 249"/>
        <xdr:cNvSpPr/>
      </xdr:nvSpPr>
      <xdr:spPr>
        <a:xfrm>
          <a:off x="9588500" y="109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71837</xdr:rowOff>
    </xdr:from>
    <xdr:to>
      <xdr:col>55</xdr:col>
      <xdr:colOff>0</xdr:colOff>
      <xdr:row>64</xdr:row>
      <xdr:rowOff>72371</xdr:rowOff>
    </xdr:to>
    <xdr:cxnSp macro="">
      <xdr:nvCxnSpPr>
        <xdr:cNvPr id="251" name="直線コネクタ 250"/>
        <xdr:cNvCxnSpPr/>
      </xdr:nvCxnSpPr>
      <xdr:spPr>
        <a:xfrm flipV="1">
          <a:off x="9639300" y="1104463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22127</xdr:rowOff>
    </xdr:from>
    <xdr:to>
      <xdr:col>46</xdr:col>
      <xdr:colOff>38100</xdr:colOff>
      <xdr:row>64</xdr:row>
      <xdr:rowOff>123727</xdr:rowOff>
    </xdr:to>
    <xdr:sp macro="" textlink="">
      <xdr:nvSpPr>
        <xdr:cNvPr id="252" name="楕円 251"/>
        <xdr:cNvSpPr/>
      </xdr:nvSpPr>
      <xdr:spPr>
        <a:xfrm>
          <a:off x="8699500" y="109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72371</xdr:rowOff>
    </xdr:from>
    <xdr:to>
      <xdr:col>50</xdr:col>
      <xdr:colOff>114300</xdr:colOff>
      <xdr:row>64</xdr:row>
      <xdr:rowOff>72927</xdr:rowOff>
    </xdr:to>
    <xdr:cxnSp macro="">
      <xdr:nvCxnSpPr>
        <xdr:cNvPr id="253" name="直線コネクタ 252"/>
        <xdr:cNvCxnSpPr/>
      </xdr:nvCxnSpPr>
      <xdr:spPr>
        <a:xfrm flipV="1">
          <a:off x="8750300" y="1104517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22615</xdr:rowOff>
    </xdr:from>
    <xdr:to>
      <xdr:col>41</xdr:col>
      <xdr:colOff>101600</xdr:colOff>
      <xdr:row>64</xdr:row>
      <xdr:rowOff>124215</xdr:rowOff>
    </xdr:to>
    <xdr:sp macro="" textlink="">
      <xdr:nvSpPr>
        <xdr:cNvPr id="254" name="楕円 253"/>
        <xdr:cNvSpPr/>
      </xdr:nvSpPr>
      <xdr:spPr>
        <a:xfrm>
          <a:off x="7810500" y="10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72927</xdr:rowOff>
    </xdr:from>
    <xdr:to>
      <xdr:col>45</xdr:col>
      <xdr:colOff>177800</xdr:colOff>
      <xdr:row>64</xdr:row>
      <xdr:rowOff>73415</xdr:rowOff>
    </xdr:to>
    <xdr:cxnSp macro="">
      <xdr:nvCxnSpPr>
        <xdr:cNvPr id="255" name="直線コネクタ 254"/>
        <xdr:cNvCxnSpPr/>
      </xdr:nvCxnSpPr>
      <xdr:spPr>
        <a:xfrm flipV="1">
          <a:off x="7861300" y="11045727"/>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24147</xdr:rowOff>
    </xdr:from>
    <xdr:to>
      <xdr:col>36</xdr:col>
      <xdr:colOff>165100</xdr:colOff>
      <xdr:row>64</xdr:row>
      <xdr:rowOff>125747</xdr:rowOff>
    </xdr:to>
    <xdr:sp macro="" textlink="">
      <xdr:nvSpPr>
        <xdr:cNvPr id="256" name="楕円 255"/>
        <xdr:cNvSpPr/>
      </xdr:nvSpPr>
      <xdr:spPr>
        <a:xfrm>
          <a:off x="6921500" y="109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73415</xdr:rowOff>
    </xdr:from>
    <xdr:to>
      <xdr:col>41</xdr:col>
      <xdr:colOff>50800</xdr:colOff>
      <xdr:row>64</xdr:row>
      <xdr:rowOff>74947</xdr:rowOff>
    </xdr:to>
    <xdr:cxnSp macro="">
      <xdr:nvCxnSpPr>
        <xdr:cNvPr id="257" name="直線コネクタ 256"/>
        <xdr:cNvCxnSpPr/>
      </xdr:nvCxnSpPr>
      <xdr:spPr>
        <a:xfrm flipV="1">
          <a:off x="6972300" y="1104621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114298</xdr:rowOff>
    </xdr:from>
    <xdr:ext cx="469744" cy="259045"/>
    <xdr:sp macro="" textlink="">
      <xdr:nvSpPr>
        <xdr:cNvPr id="262" name="n_1mainValue【橋りょう・トンネル】&#10;一人当たり有形固定資産（償却資産）額"/>
        <xdr:cNvSpPr txBox="1"/>
      </xdr:nvSpPr>
      <xdr:spPr>
        <a:xfrm>
          <a:off x="9391728" y="1108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114854</xdr:rowOff>
    </xdr:from>
    <xdr:ext cx="378565" cy="259045"/>
    <xdr:sp macro="" textlink="">
      <xdr:nvSpPr>
        <xdr:cNvPr id="263" name="n_2mainValue【橋りょう・トンネル】&#10;一人当たり有形固定資産（償却資産）額"/>
        <xdr:cNvSpPr txBox="1"/>
      </xdr:nvSpPr>
      <xdr:spPr>
        <a:xfrm>
          <a:off x="8561017" y="1108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115342</xdr:rowOff>
    </xdr:from>
    <xdr:ext cx="378565" cy="259045"/>
    <xdr:sp macro="" textlink="">
      <xdr:nvSpPr>
        <xdr:cNvPr id="264" name="n_3mainValue【橋りょう・トンネル】&#10;一人当たり有形固定資産（償却資産）額"/>
        <xdr:cNvSpPr txBox="1"/>
      </xdr:nvSpPr>
      <xdr:spPr>
        <a:xfrm>
          <a:off x="7672017" y="110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116874</xdr:rowOff>
    </xdr:from>
    <xdr:ext cx="378565" cy="259045"/>
    <xdr:sp macro="" textlink="">
      <xdr:nvSpPr>
        <xdr:cNvPr id="265" name="n_4mainValue【橋りょう・トンネル】&#10;一人当たり有形固定資産（償却資産）額"/>
        <xdr:cNvSpPr txBox="1"/>
      </xdr:nvSpPr>
      <xdr:spPr>
        <a:xfrm>
          <a:off x="6783017" y="1108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306" name="楕円 305"/>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307" name="【公営住宅】&#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308" name="楕円 307"/>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68580</xdr:rowOff>
    </xdr:from>
    <xdr:to>
      <xdr:col>24</xdr:col>
      <xdr:colOff>63500</xdr:colOff>
      <xdr:row>79</xdr:row>
      <xdr:rowOff>144780</xdr:rowOff>
    </xdr:to>
    <xdr:cxnSp macro="">
      <xdr:nvCxnSpPr>
        <xdr:cNvPr id="309" name="直線コネクタ 308"/>
        <xdr:cNvCxnSpPr/>
      </xdr:nvCxnSpPr>
      <xdr:spPr>
        <a:xfrm>
          <a:off x="3797300" y="13613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93980</xdr:rowOff>
    </xdr:from>
    <xdr:to>
      <xdr:col>15</xdr:col>
      <xdr:colOff>101600</xdr:colOff>
      <xdr:row>79</xdr:row>
      <xdr:rowOff>24130</xdr:rowOff>
    </xdr:to>
    <xdr:sp macro="" textlink="">
      <xdr:nvSpPr>
        <xdr:cNvPr id="310" name="楕円 309"/>
        <xdr:cNvSpPr/>
      </xdr:nvSpPr>
      <xdr:spPr>
        <a:xfrm>
          <a:off x="2857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144780</xdr:rowOff>
    </xdr:from>
    <xdr:to>
      <xdr:col>19</xdr:col>
      <xdr:colOff>177800</xdr:colOff>
      <xdr:row>79</xdr:row>
      <xdr:rowOff>68580</xdr:rowOff>
    </xdr:to>
    <xdr:cxnSp macro="">
      <xdr:nvCxnSpPr>
        <xdr:cNvPr id="311" name="直線コネクタ 310"/>
        <xdr:cNvCxnSpPr/>
      </xdr:nvCxnSpPr>
      <xdr:spPr>
        <a:xfrm>
          <a:off x="2908300" y="135178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170180</xdr:rowOff>
    </xdr:from>
    <xdr:to>
      <xdr:col>10</xdr:col>
      <xdr:colOff>165100</xdr:colOff>
      <xdr:row>78</xdr:row>
      <xdr:rowOff>100330</xdr:rowOff>
    </xdr:to>
    <xdr:sp macro="" textlink="">
      <xdr:nvSpPr>
        <xdr:cNvPr id="312" name="楕円 311"/>
        <xdr:cNvSpPr/>
      </xdr:nvSpPr>
      <xdr:spPr>
        <a:xfrm>
          <a:off x="196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49530</xdr:rowOff>
    </xdr:from>
    <xdr:to>
      <xdr:col>15</xdr:col>
      <xdr:colOff>50800</xdr:colOff>
      <xdr:row>78</xdr:row>
      <xdr:rowOff>144780</xdr:rowOff>
    </xdr:to>
    <xdr:cxnSp macro="">
      <xdr:nvCxnSpPr>
        <xdr:cNvPr id="313" name="直線コネクタ 312"/>
        <xdr:cNvCxnSpPr/>
      </xdr:nvCxnSpPr>
      <xdr:spPr>
        <a:xfrm>
          <a:off x="2019300" y="13422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78739</xdr:rowOff>
    </xdr:from>
    <xdr:to>
      <xdr:col>6</xdr:col>
      <xdr:colOff>38100</xdr:colOff>
      <xdr:row>78</xdr:row>
      <xdr:rowOff>8889</xdr:rowOff>
    </xdr:to>
    <xdr:sp macro="" textlink="">
      <xdr:nvSpPr>
        <xdr:cNvPr id="314" name="楕円 313"/>
        <xdr:cNvSpPr/>
      </xdr:nvSpPr>
      <xdr:spPr>
        <a:xfrm>
          <a:off x="1079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49530</xdr:rowOff>
    </xdr:to>
    <xdr:cxnSp macro="">
      <xdr:nvCxnSpPr>
        <xdr:cNvPr id="315" name="直線コネクタ 314"/>
        <xdr:cNvCxnSpPr/>
      </xdr:nvCxnSpPr>
      <xdr:spPr>
        <a:xfrm>
          <a:off x="1130300" y="133311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320" name="n_1mainValue【公営住宅】&#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40657</xdr:rowOff>
    </xdr:from>
    <xdr:ext cx="405111" cy="259045"/>
    <xdr:sp macro="" textlink="">
      <xdr:nvSpPr>
        <xdr:cNvPr id="321" name="n_2mainValue【公営住宅】&#10;有形固定資産減価償却率"/>
        <xdr:cNvSpPr txBox="1"/>
      </xdr:nvSpPr>
      <xdr:spPr>
        <a:xfrm>
          <a:off x="2705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116857</xdr:rowOff>
    </xdr:from>
    <xdr:ext cx="405111" cy="259045"/>
    <xdr:sp macro="" textlink="">
      <xdr:nvSpPr>
        <xdr:cNvPr id="322" name="n_3mainValue【公営住宅】&#10;有形固定資産減価償却率"/>
        <xdr:cNvSpPr txBox="1"/>
      </xdr:nvSpPr>
      <xdr:spPr>
        <a:xfrm>
          <a:off x="1816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25416</xdr:rowOff>
    </xdr:from>
    <xdr:ext cx="405111" cy="259045"/>
    <xdr:sp macro="" textlink="">
      <xdr:nvSpPr>
        <xdr:cNvPr id="323" name="n_4mainValue【公営住宅】&#10;有形固定資産減価償却率"/>
        <xdr:cNvSpPr txBox="1"/>
      </xdr:nvSpPr>
      <xdr:spPr>
        <a:xfrm>
          <a:off x="927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63" name="楕円 362"/>
        <xdr:cNvSpPr/>
      </xdr:nvSpPr>
      <xdr:spPr>
        <a:xfrm>
          <a:off x="10426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64" name="【公営住宅】&#10;一人当たり面積該当値テキスト"/>
        <xdr:cNvSpPr txBox="1"/>
      </xdr:nvSpPr>
      <xdr:spPr>
        <a:xfrm>
          <a:off x="10515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5" name="楕円 364"/>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110489</xdr:rowOff>
    </xdr:to>
    <xdr:cxnSp macro="">
      <xdr:nvCxnSpPr>
        <xdr:cNvPr id="366" name="直線コネクタ 365"/>
        <xdr:cNvCxnSpPr/>
      </xdr:nvCxnSpPr>
      <xdr:spPr>
        <a:xfrm>
          <a:off x="9639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59689</xdr:rowOff>
    </xdr:from>
    <xdr:to>
      <xdr:col>46</xdr:col>
      <xdr:colOff>38100</xdr:colOff>
      <xdr:row>86</xdr:row>
      <xdr:rowOff>161289</xdr:rowOff>
    </xdr:to>
    <xdr:sp macro="" textlink="">
      <xdr:nvSpPr>
        <xdr:cNvPr id="367" name="楕円 366"/>
        <xdr:cNvSpPr/>
      </xdr:nvSpPr>
      <xdr:spPr>
        <a:xfrm>
          <a:off x="869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110489</xdr:rowOff>
    </xdr:from>
    <xdr:to>
      <xdr:col>50</xdr:col>
      <xdr:colOff>114300</xdr:colOff>
      <xdr:row>86</xdr:row>
      <xdr:rowOff>110489</xdr:rowOff>
    </xdr:to>
    <xdr:cxnSp macro="">
      <xdr:nvCxnSpPr>
        <xdr:cNvPr id="368" name="直線コネクタ 367"/>
        <xdr:cNvCxnSpPr/>
      </xdr:nvCxnSpPr>
      <xdr:spPr>
        <a:xfrm>
          <a:off x="875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59689</xdr:rowOff>
    </xdr:from>
    <xdr:to>
      <xdr:col>41</xdr:col>
      <xdr:colOff>101600</xdr:colOff>
      <xdr:row>86</xdr:row>
      <xdr:rowOff>161289</xdr:rowOff>
    </xdr:to>
    <xdr:sp macro="" textlink="">
      <xdr:nvSpPr>
        <xdr:cNvPr id="369" name="楕円 368"/>
        <xdr:cNvSpPr/>
      </xdr:nvSpPr>
      <xdr:spPr>
        <a:xfrm>
          <a:off x="781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110489</xdr:rowOff>
    </xdr:from>
    <xdr:to>
      <xdr:col>45</xdr:col>
      <xdr:colOff>177800</xdr:colOff>
      <xdr:row>86</xdr:row>
      <xdr:rowOff>110489</xdr:rowOff>
    </xdr:to>
    <xdr:cxnSp macro="">
      <xdr:nvCxnSpPr>
        <xdr:cNvPr id="370" name="直線コネクタ 369"/>
        <xdr:cNvCxnSpPr/>
      </xdr:nvCxnSpPr>
      <xdr:spPr>
        <a:xfrm>
          <a:off x="7861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59689</xdr:rowOff>
    </xdr:from>
    <xdr:to>
      <xdr:col>36</xdr:col>
      <xdr:colOff>165100</xdr:colOff>
      <xdr:row>86</xdr:row>
      <xdr:rowOff>161289</xdr:rowOff>
    </xdr:to>
    <xdr:sp macro="" textlink="">
      <xdr:nvSpPr>
        <xdr:cNvPr id="371" name="楕円 370"/>
        <xdr:cNvSpPr/>
      </xdr:nvSpPr>
      <xdr:spPr>
        <a:xfrm>
          <a:off x="692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110489</xdr:rowOff>
    </xdr:from>
    <xdr:to>
      <xdr:col>41</xdr:col>
      <xdr:colOff>50800</xdr:colOff>
      <xdr:row>86</xdr:row>
      <xdr:rowOff>110489</xdr:rowOff>
    </xdr:to>
    <xdr:cxnSp macro="">
      <xdr:nvCxnSpPr>
        <xdr:cNvPr id="372" name="直線コネクタ 371"/>
        <xdr:cNvCxnSpPr/>
      </xdr:nvCxnSpPr>
      <xdr:spPr>
        <a:xfrm>
          <a:off x="6972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7" name="n_1mainValue【公営住宅】&#10;一人当たり面積"/>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152416</xdr:rowOff>
    </xdr:from>
    <xdr:ext cx="469744" cy="259045"/>
    <xdr:sp macro="" textlink="">
      <xdr:nvSpPr>
        <xdr:cNvPr id="378" name="n_2mainValue【公営住宅】&#10;一人当たり面積"/>
        <xdr:cNvSpPr txBox="1"/>
      </xdr:nvSpPr>
      <xdr:spPr>
        <a:xfrm>
          <a:off x="8515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152416</xdr:rowOff>
    </xdr:from>
    <xdr:ext cx="469744" cy="259045"/>
    <xdr:sp macro="" textlink="">
      <xdr:nvSpPr>
        <xdr:cNvPr id="379" name="n_3mainValue【公営住宅】&#10;一人当たり面積"/>
        <xdr:cNvSpPr txBox="1"/>
      </xdr:nvSpPr>
      <xdr:spPr>
        <a:xfrm>
          <a:off x="7626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152416</xdr:rowOff>
    </xdr:from>
    <xdr:ext cx="469744" cy="259045"/>
    <xdr:sp macro="" textlink="">
      <xdr:nvSpPr>
        <xdr:cNvPr id="380" name="n_4mainValue【公営住宅】&#10;一人当たり面積"/>
        <xdr:cNvSpPr txBox="1"/>
      </xdr:nvSpPr>
      <xdr:spPr>
        <a:xfrm>
          <a:off x="6737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7" name="楕円 436"/>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8" name="【認定こども園・幼稚園・保育所】&#10;有形固定資産減価償却率該当値テキスト"/>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439" name="楕円 438"/>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34290</xdr:rowOff>
    </xdr:to>
    <xdr:cxnSp macro="">
      <xdr:nvCxnSpPr>
        <xdr:cNvPr id="440" name="直線コネクタ 439"/>
        <xdr:cNvCxnSpPr/>
      </xdr:nvCxnSpPr>
      <xdr:spPr>
        <a:xfrm>
          <a:off x="15481300" y="63341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41" name="楕円 440"/>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161925</xdr:rowOff>
    </xdr:to>
    <xdr:cxnSp macro="">
      <xdr:nvCxnSpPr>
        <xdr:cNvPr id="442" name="直線コネクタ 441"/>
        <xdr:cNvCxnSpPr/>
      </xdr:nvCxnSpPr>
      <xdr:spPr>
        <a:xfrm>
          <a:off x="14592300" y="6316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43" name="楕円 442"/>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9525</xdr:rowOff>
    </xdr:to>
    <xdr:cxnSp macro="">
      <xdr:nvCxnSpPr>
        <xdr:cNvPr id="444" name="直線コネクタ 443"/>
        <xdr:cNvCxnSpPr/>
      </xdr:nvCxnSpPr>
      <xdr:spPr>
        <a:xfrm flipV="1">
          <a:off x="13703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445" name="楕円 444"/>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39</xdr:row>
      <xdr:rowOff>93345</xdr:rowOff>
    </xdr:to>
    <xdr:cxnSp macro="">
      <xdr:nvCxnSpPr>
        <xdr:cNvPr id="446" name="直線コネクタ 445"/>
        <xdr:cNvCxnSpPr/>
      </xdr:nvCxnSpPr>
      <xdr:spPr>
        <a:xfrm flipV="1">
          <a:off x="12814300" y="635317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451" name="n_1mainValue【認定こども園・幼稚園・保育所】&#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52" name="n_2main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53"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454" name="n_4mainValue【認定こども園・幼稚園・保育所】&#10;有形固定資産減価償却率"/>
        <xdr:cNvSpPr txBox="1"/>
      </xdr:nvSpPr>
      <xdr:spPr>
        <a:xfrm>
          <a:off x="12611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94" name="楕円 493"/>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95"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6" name="楕円 495"/>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40</xdr:row>
      <xdr:rowOff>121920</xdr:rowOff>
    </xdr:to>
    <xdr:cxnSp macro="">
      <xdr:nvCxnSpPr>
        <xdr:cNvPr id="497" name="直線コネクタ 496"/>
        <xdr:cNvCxnSpPr/>
      </xdr:nvCxnSpPr>
      <xdr:spPr>
        <a:xfrm>
          <a:off x="21323300" y="66598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498" name="楕円 497"/>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144780</xdr:rowOff>
    </xdr:to>
    <xdr:cxnSp macro="">
      <xdr:nvCxnSpPr>
        <xdr:cNvPr id="499" name="直線コネクタ 498"/>
        <xdr:cNvCxnSpPr/>
      </xdr:nvCxnSpPr>
      <xdr:spPr>
        <a:xfrm>
          <a:off x="20434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86360</xdr:rowOff>
    </xdr:from>
    <xdr:to>
      <xdr:col>102</xdr:col>
      <xdr:colOff>165100</xdr:colOff>
      <xdr:row>39</xdr:row>
      <xdr:rowOff>16510</xdr:rowOff>
    </xdr:to>
    <xdr:sp macro="" textlink="">
      <xdr:nvSpPr>
        <xdr:cNvPr id="500" name="楕円 499"/>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137160</xdr:rowOff>
    </xdr:to>
    <xdr:cxnSp macro="">
      <xdr:nvCxnSpPr>
        <xdr:cNvPr id="501" name="直線コネクタ 500"/>
        <xdr:cNvCxnSpPr/>
      </xdr:nvCxnSpPr>
      <xdr:spPr>
        <a:xfrm>
          <a:off x="19545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02" name="楕円 501"/>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38</xdr:row>
      <xdr:rowOff>144780</xdr:rowOff>
    </xdr:to>
    <xdr:cxnSp macro="">
      <xdr:nvCxnSpPr>
        <xdr:cNvPr id="503" name="直線コネクタ 502"/>
        <xdr:cNvCxnSpPr/>
      </xdr:nvCxnSpPr>
      <xdr:spPr>
        <a:xfrm flipV="1">
          <a:off x="18656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508" name="n_1main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509" name="n_2mainValue【認定こども園・幼稚園・保育所】&#10;一人当たり面積"/>
        <xdr:cNvSpPr txBox="1"/>
      </xdr:nvSpPr>
      <xdr:spPr>
        <a:xfrm>
          <a:off x="20199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33037</xdr:rowOff>
    </xdr:from>
    <xdr:ext cx="469744" cy="259045"/>
    <xdr:sp macro="" textlink="">
      <xdr:nvSpPr>
        <xdr:cNvPr id="510" name="n_3mainValue【認定こども園・幼稚園・保育所】&#10;一人当たり面積"/>
        <xdr:cNvSpPr txBox="1"/>
      </xdr:nvSpPr>
      <xdr:spPr>
        <a:xfrm>
          <a:off x="19310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11" name="n_4main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54" name="楕円 553"/>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55" name="【学校施設】&#10;有形固定資産減価償却率該当値テキスト"/>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56" name="楕円 555"/>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53884</xdr:rowOff>
    </xdr:from>
    <xdr:to>
      <xdr:col>85</xdr:col>
      <xdr:colOff>127000</xdr:colOff>
      <xdr:row>61</xdr:row>
      <xdr:rowOff>66947</xdr:rowOff>
    </xdr:to>
    <xdr:cxnSp macro="">
      <xdr:nvCxnSpPr>
        <xdr:cNvPr id="557" name="直線コネクタ 556"/>
        <xdr:cNvCxnSpPr/>
      </xdr:nvCxnSpPr>
      <xdr:spPr>
        <a:xfrm>
          <a:off x="15481300" y="105123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558" name="楕円 557"/>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122465</xdr:rowOff>
    </xdr:to>
    <xdr:cxnSp macro="">
      <xdr:nvCxnSpPr>
        <xdr:cNvPr id="559" name="直線コネクタ 558"/>
        <xdr:cNvCxnSpPr/>
      </xdr:nvCxnSpPr>
      <xdr:spPr>
        <a:xfrm flipV="1">
          <a:off x="14592300" y="105123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91259</xdr:rowOff>
    </xdr:from>
    <xdr:to>
      <xdr:col>72</xdr:col>
      <xdr:colOff>38100</xdr:colOff>
      <xdr:row>62</xdr:row>
      <xdr:rowOff>21409</xdr:rowOff>
    </xdr:to>
    <xdr:sp macro="" textlink="">
      <xdr:nvSpPr>
        <xdr:cNvPr id="560" name="楕円 559"/>
        <xdr:cNvSpPr/>
      </xdr:nvSpPr>
      <xdr:spPr>
        <a:xfrm>
          <a:off x="13652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142059</xdr:rowOff>
    </xdr:to>
    <xdr:cxnSp macro="">
      <xdr:nvCxnSpPr>
        <xdr:cNvPr id="561" name="直線コネクタ 560"/>
        <xdr:cNvCxnSpPr/>
      </xdr:nvCxnSpPr>
      <xdr:spPr>
        <a:xfrm flipV="1">
          <a:off x="13703300" y="105809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107587</xdr:rowOff>
    </xdr:from>
    <xdr:to>
      <xdr:col>67</xdr:col>
      <xdr:colOff>101600</xdr:colOff>
      <xdr:row>62</xdr:row>
      <xdr:rowOff>37737</xdr:rowOff>
    </xdr:to>
    <xdr:sp macro="" textlink="">
      <xdr:nvSpPr>
        <xdr:cNvPr id="562" name="楕円 561"/>
        <xdr:cNvSpPr/>
      </xdr:nvSpPr>
      <xdr:spPr>
        <a:xfrm>
          <a:off x="1276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142059</xdr:rowOff>
    </xdr:from>
    <xdr:to>
      <xdr:col>71</xdr:col>
      <xdr:colOff>177800</xdr:colOff>
      <xdr:row>61</xdr:row>
      <xdr:rowOff>158387</xdr:rowOff>
    </xdr:to>
    <xdr:cxnSp macro="">
      <xdr:nvCxnSpPr>
        <xdr:cNvPr id="563" name="直線コネクタ 562"/>
        <xdr:cNvCxnSpPr/>
      </xdr:nvCxnSpPr>
      <xdr:spPr>
        <a:xfrm flipV="1">
          <a:off x="12814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68" name="n_1mainValue【学校施設】&#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569"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12536</xdr:rowOff>
    </xdr:from>
    <xdr:ext cx="405111" cy="259045"/>
    <xdr:sp macro="" textlink="">
      <xdr:nvSpPr>
        <xdr:cNvPr id="570" name="n_3mainValue【学校施設】&#10;有形固定資産減価償却率"/>
        <xdr:cNvSpPr txBox="1"/>
      </xdr:nvSpPr>
      <xdr:spPr>
        <a:xfrm>
          <a:off x="13500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28864</xdr:rowOff>
    </xdr:from>
    <xdr:ext cx="405111" cy="259045"/>
    <xdr:sp macro="" textlink="">
      <xdr:nvSpPr>
        <xdr:cNvPr id="571" name="n_4mainValue【学校施設】&#10;有形固定資産減価償却率"/>
        <xdr:cNvSpPr txBox="1"/>
      </xdr:nvSpPr>
      <xdr:spPr>
        <a:xfrm>
          <a:off x="12611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14" name="楕円 613"/>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15" name="【学校施設】&#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616" name="楕円 615"/>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617" name="直線コネクタ 616"/>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618" name="楕円 617"/>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137160</xdr:rowOff>
    </xdr:to>
    <xdr:cxnSp macro="">
      <xdr:nvCxnSpPr>
        <xdr:cNvPr id="619" name="直線コネクタ 618"/>
        <xdr:cNvCxnSpPr/>
      </xdr:nvCxnSpPr>
      <xdr:spPr>
        <a:xfrm flipV="1">
          <a:off x="20434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94524</xdr:rowOff>
    </xdr:from>
    <xdr:to>
      <xdr:col>102</xdr:col>
      <xdr:colOff>165100</xdr:colOff>
      <xdr:row>62</xdr:row>
      <xdr:rowOff>24674</xdr:rowOff>
    </xdr:to>
    <xdr:sp macro="" textlink="">
      <xdr:nvSpPr>
        <xdr:cNvPr id="620" name="楕円 619"/>
        <xdr:cNvSpPr/>
      </xdr:nvSpPr>
      <xdr:spPr>
        <a:xfrm>
          <a:off x="19494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145324</xdr:rowOff>
    </xdr:to>
    <xdr:cxnSp macro="">
      <xdr:nvCxnSpPr>
        <xdr:cNvPr id="621" name="直線コネクタ 620"/>
        <xdr:cNvCxnSpPr/>
      </xdr:nvCxnSpPr>
      <xdr:spPr>
        <a:xfrm flipV="1">
          <a:off x="19545300" y="105956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102688</xdr:rowOff>
    </xdr:from>
    <xdr:to>
      <xdr:col>98</xdr:col>
      <xdr:colOff>38100</xdr:colOff>
      <xdr:row>62</xdr:row>
      <xdr:rowOff>32838</xdr:rowOff>
    </xdr:to>
    <xdr:sp macro="" textlink="">
      <xdr:nvSpPr>
        <xdr:cNvPr id="622" name="楕円 621"/>
        <xdr:cNvSpPr/>
      </xdr:nvSpPr>
      <xdr:spPr>
        <a:xfrm>
          <a:off x="18605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145324</xdr:rowOff>
    </xdr:from>
    <xdr:to>
      <xdr:col>102</xdr:col>
      <xdr:colOff>114300</xdr:colOff>
      <xdr:row>61</xdr:row>
      <xdr:rowOff>153488</xdr:rowOff>
    </xdr:to>
    <xdr:cxnSp macro="">
      <xdr:nvCxnSpPr>
        <xdr:cNvPr id="623" name="直線コネクタ 622"/>
        <xdr:cNvCxnSpPr/>
      </xdr:nvCxnSpPr>
      <xdr:spPr>
        <a:xfrm flipV="1">
          <a:off x="18656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28"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7637</xdr:rowOff>
    </xdr:from>
    <xdr:ext cx="469744" cy="259045"/>
    <xdr:sp macro="" textlink="">
      <xdr:nvSpPr>
        <xdr:cNvPr id="629" name="n_2mainValue【学校施設】&#10;一人当たり面積"/>
        <xdr:cNvSpPr txBox="1"/>
      </xdr:nvSpPr>
      <xdr:spPr>
        <a:xfrm>
          <a:off x="20199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15801</xdr:rowOff>
    </xdr:from>
    <xdr:ext cx="469744" cy="259045"/>
    <xdr:sp macro="" textlink="">
      <xdr:nvSpPr>
        <xdr:cNvPr id="630" name="n_3mainValue【学校施設】&#10;一人当たり面積"/>
        <xdr:cNvSpPr txBox="1"/>
      </xdr:nvSpPr>
      <xdr:spPr>
        <a:xfrm>
          <a:off x="193104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23965</xdr:rowOff>
    </xdr:from>
    <xdr:ext cx="469744" cy="259045"/>
    <xdr:sp macro="" textlink="">
      <xdr:nvSpPr>
        <xdr:cNvPr id="631" name="n_4mainValue【学校施設】&#10;一人当たり面積"/>
        <xdr:cNvSpPr txBox="1"/>
      </xdr:nvSpPr>
      <xdr:spPr>
        <a:xfrm>
          <a:off x="18421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い施設は、「道路」、「学校施設」であり、低い施設は、「認定こども園・幼稚園・保育所」、「橋りょう・トンネル」、「公営住宅」となっている。「道路」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年度以前に建設されたアスファルト製道路の減価償却が終了したことなどにより</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％と高い水準になっている。今後は平成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適切な維持管理を推進していく。「橋りょう・トンネル」については、古い施設の取得額を不明で処理しているものが多く、結果として減価償却率が低くなっている。「学校施設」の有形固定資産減価償却率については、枚方市学校施設整備計画」及び「枚方市市有建築物保全計画」に基づき学校施設や設備の改修を行い、長寿命化に取り組んでいるものの、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年以上経過したものもあり老朽化が進んでいることから、類似団体内平均値と比較して高くなっており、</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％に増加した。「公営住宅」については、経年により老朽化が進んでいる。また一人当たりの面積についても、市営住宅が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戸と少ないため類似団体内平均値を大きく下回っている。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399,690
395,126
65.12
193,100,613
189,604,776
1,693,675
79,524,793
111,037,102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41927</xdr:rowOff>
    </xdr:from>
    <xdr:ext cx="405111" cy="259045"/>
    <xdr:sp macro="" textlink="">
      <xdr:nvSpPr>
        <xdr:cNvPr id="74" name="【図書館】&#10;有形固定資産減価償却率該当値テキスト"/>
        <xdr:cNvSpPr txBox="1"/>
      </xdr:nvSpPr>
      <xdr:spPr>
        <a:xfrm>
          <a:off x="4673600"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5" name="楕円 74"/>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93345</xdr:rowOff>
    </xdr:from>
    <xdr:to>
      <xdr:col>24</xdr:col>
      <xdr:colOff>63500</xdr:colOff>
      <xdr:row>36</xdr:row>
      <xdr:rowOff>114300</xdr:rowOff>
    </xdr:to>
    <xdr:cxnSp macro="">
      <xdr:nvCxnSpPr>
        <xdr:cNvPr id="76" name="直線コネクタ 75"/>
        <xdr:cNvCxnSpPr/>
      </xdr:nvCxnSpPr>
      <xdr:spPr>
        <a:xfrm>
          <a:off x="3797300" y="6265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139065</xdr:rowOff>
    </xdr:to>
    <xdr:cxnSp macro="">
      <xdr:nvCxnSpPr>
        <xdr:cNvPr id="78" name="直線コネクタ 77"/>
        <xdr:cNvCxnSpPr/>
      </xdr:nvCxnSpPr>
      <xdr:spPr>
        <a:xfrm flipV="1">
          <a:off x="2908300" y="6265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22860</xdr:rowOff>
    </xdr:to>
    <xdr:cxnSp macro="">
      <xdr:nvCxnSpPr>
        <xdr:cNvPr id="80" name="直線コネクタ 79"/>
        <xdr:cNvCxnSpPr/>
      </xdr:nvCxnSpPr>
      <xdr:spPr>
        <a:xfrm flipV="1">
          <a:off x="2019300" y="63112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22860</xdr:rowOff>
    </xdr:to>
    <xdr:cxnSp macro="">
      <xdr:nvCxnSpPr>
        <xdr:cNvPr id="82" name="直線コネクタ 81"/>
        <xdr:cNvCxnSpPr/>
      </xdr:nvCxnSpPr>
      <xdr:spPr>
        <a:xfrm>
          <a:off x="1130300" y="633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135272</xdr:rowOff>
    </xdr:from>
    <xdr:ext cx="405111" cy="259045"/>
    <xdr:sp macro="" textlink="">
      <xdr:nvSpPr>
        <xdr:cNvPr id="87" name="n_1mainValue【図書館】&#10;有形固定資産減価償却率"/>
        <xdr:cNvSpPr txBox="1"/>
      </xdr:nvSpPr>
      <xdr:spPr>
        <a:xfrm>
          <a:off x="35820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9542</xdr:rowOff>
    </xdr:from>
    <xdr:ext cx="405111" cy="259045"/>
    <xdr:sp macro="" textlink="">
      <xdr:nvSpPr>
        <xdr:cNvPr id="88" name="n_2mainValue【図書館】&#10;有形固定資産減価償却率"/>
        <xdr:cNvSpPr txBox="1"/>
      </xdr:nvSpPr>
      <xdr:spPr>
        <a:xfrm>
          <a:off x="2705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9" name="n_3mainValue【図書館】&#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28592</xdr:rowOff>
    </xdr:from>
    <xdr:ext cx="405111" cy="259045"/>
    <xdr:sp macro="" textlink="">
      <xdr:nvSpPr>
        <xdr:cNvPr id="90" name="n_4mainValue【図書館】&#10;有形固定資産減価償却率"/>
        <xdr:cNvSpPr txBox="1"/>
      </xdr:nvSpPr>
      <xdr:spPr>
        <a:xfrm>
          <a:off x="9277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8" name="楕円 127"/>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9"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30" name="楕円 129"/>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76200</xdr:rowOff>
    </xdr:to>
    <xdr:cxnSp macro="">
      <xdr:nvCxnSpPr>
        <xdr:cNvPr id="131" name="直線コネクタ 130"/>
        <xdr:cNvCxnSpPr/>
      </xdr:nvCxnSpPr>
      <xdr:spPr>
        <a:xfrm flipV="1">
          <a:off x="9639300" y="620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32" name="楕円 131"/>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144780</xdr:rowOff>
    </xdr:to>
    <xdr:cxnSp macro="">
      <xdr:nvCxnSpPr>
        <xdr:cNvPr id="133" name="直線コネクタ 132"/>
        <xdr:cNvCxnSpPr/>
      </xdr:nvCxnSpPr>
      <xdr:spPr>
        <a:xfrm flipV="1">
          <a:off x="8750300" y="624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4" name="楕円 133"/>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144780</xdr:rowOff>
    </xdr:to>
    <xdr:cxnSp macro="">
      <xdr:nvCxnSpPr>
        <xdr:cNvPr id="135" name="直線コネクタ 134"/>
        <xdr:cNvCxnSpPr/>
      </xdr:nvCxnSpPr>
      <xdr:spPr>
        <a:xfrm>
          <a:off x="7861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128270</xdr:rowOff>
    </xdr:from>
    <xdr:to>
      <xdr:col>36</xdr:col>
      <xdr:colOff>165100</xdr:colOff>
      <xdr:row>36</xdr:row>
      <xdr:rowOff>58420</xdr:rowOff>
    </xdr:to>
    <xdr:sp macro="" textlink="">
      <xdr:nvSpPr>
        <xdr:cNvPr id="136" name="楕円 135"/>
        <xdr:cNvSpPr/>
      </xdr:nvSpPr>
      <xdr:spPr>
        <a:xfrm>
          <a:off x="692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xdr:rowOff>
    </xdr:from>
    <xdr:to>
      <xdr:col>41</xdr:col>
      <xdr:colOff>50800</xdr:colOff>
      <xdr:row>36</xdr:row>
      <xdr:rowOff>99060</xdr:rowOff>
    </xdr:to>
    <xdr:cxnSp macro="">
      <xdr:nvCxnSpPr>
        <xdr:cNvPr id="137" name="直線コネクタ 136"/>
        <xdr:cNvCxnSpPr/>
      </xdr:nvCxnSpPr>
      <xdr:spPr>
        <a:xfrm>
          <a:off x="6972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42"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43"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4"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74947</xdr:rowOff>
    </xdr:from>
    <xdr:ext cx="469744" cy="259045"/>
    <xdr:sp macro="" textlink="">
      <xdr:nvSpPr>
        <xdr:cNvPr id="145" name="n_4mainValue【図書館】&#10;一人当たり面積"/>
        <xdr:cNvSpPr txBox="1"/>
      </xdr:nvSpPr>
      <xdr:spPr>
        <a:xfrm>
          <a:off x="6737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34925</xdr:rowOff>
    </xdr:from>
    <xdr:to>
      <xdr:col>24</xdr:col>
      <xdr:colOff>114300</xdr:colOff>
      <xdr:row>61</xdr:row>
      <xdr:rowOff>136525</xdr:rowOff>
    </xdr:to>
    <xdr:sp macro="" textlink="">
      <xdr:nvSpPr>
        <xdr:cNvPr id="186" name="楕円 185"/>
        <xdr:cNvSpPr/>
      </xdr:nvSpPr>
      <xdr:spPr>
        <a:xfrm>
          <a:off x="4584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13352</xdr:rowOff>
    </xdr:from>
    <xdr:ext cx="405111" cy="259045"/>
    <xdr:sp macro="" textlink="">
      <xdr:nvSpPr>
        <xdr:cNvPr id="187" name="【体育館・プール】&#10;有形固定資産減価償却率該当値テキスト"/>
        <xdr:cNvSpPr txBox="1"/>
      </xdr:nvSpPr>
      <xdr:spPr>
        <a:xfrm>
          <a:off x="4673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88" name="楕円 187"/>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85725</xdr:rowOff>
    </xdr:to>
    <xdr:cxnSp macro="">
      <xdr:nvCxnSpPr>
        <xdr:cNvPr id="189" name="直線コネクタ 188"/>
        <xdr:cNvCxnSpPr/>
      </xdr:nvCxnSpPr>
      <xdr:spPr>
        <a:xfrm>
          <a:off x="3797300" y="10496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0" name="楕円 189"/>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38100</xdr:rowOff>
    </xdr:to>
    <xdr:cxnSp macro="">
      <xdr:nvCxnSpPr>
        <xdr:cNvPr id="191" name="直線コネクタ 190"/>
        <xdr:cNvCxnSpPr/>
      </xdr:nvCxnSpPr>
      <xdr:spPr>
        <a:xfrm>
          <a:off x="2908300" y="10475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130175</xdr:rowOff>
    </xdr:from>
    <xdr:to>
      <xdr:col>10</xdr:col>
      <xdr:colOff>165100</xdr:colOff>
      <xdr:row>61</xdr:row>
      <xdr:rowOff>60325</xdr:rowOff>
    </xdr:to>
    <xdr:sp macro="" textlink="">
      <xdr:nvSpPr>
        <xdr:cNvPr id="192" name="楕円 191"/>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17145</xdr:rowOff>
    </xdr:to>
    <xdr:cxnSp macro="">
      <xdr:nvCxnSpPr>
        <xdr:cNvPr id="193" name="直線コネクタ 192"/>
        <xdr:cNvCxnSpPr/>
      </xdr:nvCxnSpPr>
      <xdr:spPr>
        <a:xfrm>
          <a:off x="2019300" y="10467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4" name="楕円 193"/>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9525</xdr:rowOff>
    </xdr:from>
    <xdr:to>
      <xdr:col>10</xdr:col>
      <xdr:colOff>114300</xdr:colOff>
      <xdr:row>61</xdr:row>
      <xdr:rowOff>11430</xdr:rowOff>
    </xdr:to>
    <xdr:cxnSp macro="">
      <xdr:nvCxnSpPr>
        <xdr:cNvPr id="195" name="直線コネクタ 194"/>
        <xdr:cNvCxnSpPr/>
      </xdr:nvCxnSpPr>
      <xdr:spPr>
        <a:xfrm flipV="1">
          <a:off x="1130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0" name="n_1mainValue【体育館・プール】&#10;有形固定資産減価償却率"/>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201"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51452</xdr:rowOff>
    </xdr:from>
    <xdr:ext cx="405111" cy="259045"/>
    <xdr:sp macro="" textlink="">
      <xdr:nvSpPr>
        <xdr:cNvPr id="202" name="n_3mainValue【体育館・プール】&#10;有形固定資産減価償却率"/>
        <xdr:cNvSpPr txBox="1"/>
      </xdr:nvSpPr>
      <xdr:spPr>
        <a:xfrm>
          <a:off x="1816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3" name="n_4mainValue【体育館・プール】&#10;有形固定資産減価償却率"/>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7" name="楕円 246"/>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54864</xdr:rowOff>
    </xdr:to>
    <xdr:cxnSp macro="">
      <xdr:nvCxnSpPr>
        <xdr:cNvPr id="248" name="直線コネクタ 247"/>
        <xdr:cNvCxnSpPr/>
      </xdr:nvCxnSpPr>
      <xdr:spPr>
        <a:xfrm flipV="1">
          <a:off x="7861300" y="1085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49" name="楕円 248"/>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0" name="直線コネクタ 249"/>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7" name="n_3mainValue【体育館・プール】&#10;一人当たり面積"/>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8"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42163</xdr:rowOff>
    </xdr:from>
    <xdr:to>
      <xdr:col>24</xdr:col>
      <xdr:colOff>114300</xdr:colOff>
      <xdr:row>79</xdr:row>
      <xdr:rowOff>143763</xdr:rowOff>
    </xdr:to>
    <xdr:sp macro="" textlink="">
      <xdr:nvSpPr>
        <xdr:cNvPr id="297" name="楕円 296"/>
        <xdr:cNvSpPr/>
      </xdr:nvSpPr>
      <xdr:spPr>
        <a:xfrm>
          <a:off x="4584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65040</xdr:rowOff>
    </xdr:from>
    <xdr:ext cx="405111" cy="259045"/>
    <xdr:sp macro="" textlink="">
      <xdr:nvSpPr>
        <xdr:cNvPr id="298" name="【福祉施設】&#10;有形固定資産減価償却率該当値テキスト"/>
        <xdr:cNvSpPr txBox="1"/>
      </xdr:nvSpPr>
      <xdr:spPr>
        <a:xfrm>
          <a:off x="4673600" y="1343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19304</xdr:rowOff>
    </xdr:from>
    <xdr:to>
      <xdr:col>20</xdr:col>
      <xdr:colOff>38100</xdr:colOff>
      <xdr:row>79</xdr:row>
      <xdr:rowOff>120904</xdr:rowOff>
    </xdr:to>
    <xdr:sp macro="" textlink="">
      <xdr:nvSpPr>
        <xdr:cNvPr id="299" name="楕円 298"/>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79</xdr:row>
      <xdr:rowOff>92963</xdr:rowOff>
    </xdr:to>
    <xdr:cxnSp macro="">
      <xdr:nvCxnSpPr>
        <xdr:cNvPr id="300" name="直線コネクタ 299"/>
        <xdr:cNvCxnSpPr/>
      </xdr:nvCxnSpPr>
      <xdr:spPr>
        <a:xfrm>
          <a:off x="3797300" y="1361465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301" name="楕円 300"/>
        <xdr:cNvSpPr/>
      </xdr:nvSpPr>
      <xdr:spPr>
        <a:xfrm>
          <a:off x="2857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79</xdr:row>
      <xdr:rowOff>70104</xdr:rowOff>
    </xdr:to>
    <xdr:cxnSp macro="">
      <xdr:nvCxnSpPr>
        <xdr:cNvPr id="302" name="直線コネクタ 301"/>
        <xdr:cNvCxnSpPr/>
      </xdr:nvCxnSpPr>
      <xdr:spPr>
        <a:xfrm>
          <a:off x="2908300" y="135506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3" name="楕円 302"/>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81</xdr:row>
      <xdr:rowOff>127254</xdr:rowOff>
    </xdr:to>
    <xdr:cxnSp macro="">
      <xdr:nvCxnSpPr>
        <xdr:cNvPr id="304" name="直線コネクタ 303"/>
        <xdr:cNvCxnSpPr/>
      </xdr:nvCxnSpPr>
      <xdr:spPr>
        <a:xfrm flipV="1">
          <a:off x="2019300" y="1355064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05" name="楕円 304"/>
        <xdr:cNvSpPr/>
      </xdr:nvSpPr>
      <xdr:spPr>
        <a:xfrm>
          <a:off x="1079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127254</xdr:rowOff>
    </xdr:to>
    <xdr:cxnSp macro="">
      <xdr:nvCxnSpPr>
        <xdr:cNvPr id="306" name="直線コネクタ 305"/>
        <xdr:cNvCxnSpPr/>
      </xdr:nvCxnSpPr>
      <xdr:spPr>
        <a:xfrm>
          <a:off x="1130300" y="13964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137431</xdr:rowOff>
    </xdr:from>
    <xdr:ext cx="405111" cy="259045"/>
    <xdr:sp macro="" textlink="">
      <xdr:nvSpPr>
        <xdr:cNvPr id="311" name="n_1mainValue【福祉施設】&#10;有形固定資産減価償却率"/>
        <xdr:cNvSpPr txBox="1"/>
      </xdr:nvSpPr>
      <xdr:spPr>
        <a:xfrm>
          <a:off x="35820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312" name="n_2mainValue【福祉施設】&#10;有形固定資産減価償却率"/>
        <xdr:cNvSpPr txBox="1"/>
      </xdr:nvSpPr>
      <xdr:spPr>
        <a:xfrm>
          <a:off x="2705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3" name="n_3mainValue【福祉施設】&#10;有形固定資産減価償却率"/>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118890</xdr:rowOff>
    </xdr:from>
    <xdr:ext cx="405111" cy="259045"/>
    <xdr:sp macro="" textlink="">
      <xdr:nvSpPr>
        <xdr:cNvPr id="314" name="n_4mainValue【福祉施設】&#10;有形固定資産減価償却率"/>
        <xdr:cNvSpPr txBox="1"/>
      </xdr:nvSpPr>
      <xdr:spPr>
        <a:xfrm>
          <a:off x="927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56" name="楕円 355"/>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57" name="【福祉施設】&#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130629</xdr:rowOff>
    </xdr:to>
    <xdr:cxnSp macro="">
      <xdr:nvCxnSpPr>
        <xdr:cNvPr id="359" name="直線コネクタ 358"/>
        <xdr:cNvCxnSpPr/>
      </xdr:nvCxnSpPr>
      <xdr:spPr>
        <a:xfrm>
          <a:off x="9639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1" name="直線コネクタ 360"/>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2" name="楕円 361"/>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119743</xdr:rowOff>
    </xdr:from>
    <xdr:to>
      <xdr:col>45</xdr:col>
      <xdr:colOff>177800</xdr:colOff>
      <xdr:row>85</xdr:row>
      <xdr:rowOff>57150</xdr:rowOff>
    </xdr:to>
    <xdr:cxnSp macro="">
      <xdr:nvCxnSpPr>
        <xdr:cNvPr id="363" name="直線コネクタ 362"/>
        <xdr:cNvCxnSpPr/>
      </xdr:nvCxnSpPr>
      <xdr:spPr>
        <a:xfrm flipV="1">
          <a:off x="7861300" y="145215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4" name="楕円 363"/>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65" name="直線コネクタ 364"/>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2"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3"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4" name="楕円 413"/>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5"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71120</xdr:rowOff>
    </xdr:from>
    <xdr:to>
      <xdr:col>20</xdr:col>
      <xdr:colOff>38100</xdr:colOff>
      <xdr:row>109</xdr:row>
      <xdr:rowOff>1270</xdr:rowOff>
    </xdr:to>
    <xdr:sp macro="" textlink="">
      <xdr:nvSpPr>
        <xdr:cNvPr id="416" name="楕円 415"/>
        <xdr:cNvSpPr/>
      </xdr:nvSpPr>
      <xdr:spPr>
        <a:xfrm>
          <a:off x="3746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121920</xdr:rowOff>
    </xdr:from>
    <xdr:to>
      <xdr:col>24</xdr:col>
      <xdr:colOff>63500</xdr:colOff>
      <xdr:row>108</xdr:row>
      <xdr:rowOff>152400</xdr:rowOff>
    </xdr:to>
    <xdr:cxnSp macro="">
      <xdr:nvCxnSpPr>
        <xdr:cNvPr id="417" name="直線コネクタ 416"/>
        <xdr:cNvCxnSpPr/>
      </xdr:nvCxnSpPr>
      <xdr:spPr>
        <a:xfrm>
          <a:off x="3797300" y="18638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40639</xdr:rowOff>
    </xdr:from>
    <xdr:to>
      <xdr:col>15</xdr:col>
      <xdr:colOff>101600</xdr:colOff>
      <xdr:row>108</xdr:row>
      <xdr:rowOff>142239</xdr:rowOff>
    </xdr:to>
    <xdr:sp macro="" textlink="">
      <xdr:nvSpPr>
        <xdr:cNvPr id="418" name="楕円 417"/>
        <xdr:cNvSpPr/>
      </xdr:nvSpPr>
      <xdr:spPr>
        <a:xfrm>
          <a:off x="2857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121920</xdr:rowOff>
    </xdr:to>
    <xdr:cxnSp macro="">
      <xdr:nvCxnSpPr>
        <xdr:cNvPr id="419" name="直線コネクタ 418"/>
        <xdr:cNvCxnSpPr/>
      </xdr:nvCxnSpPr>
      <xdr:spPr>
        <a:xfrm>
          <a:off x="2908300" y="18608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10161</xdr:rowOff>
    </xdr:from>
    <xdr:to>
      <xdr:col>10</xdr:col>
      <xdr:colOff>165100</xdr:colOff>
      <xdr:row>108</xdr:row>
      <xdr:rowOff>111761</xdr:rowOff>
    </xdr:to>
    <xdr:sp macro="" textlink="">
      <xdr:nvSpPr>
        <xdr:cNvPr id="420" name="楕円 419"/>
        <xdr:cNvSpPr/>
      </xdr:nvSpPr>
      <xdr:spPr>
        <a:xfrm>
          <a:off x="1968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60961</xdr:rowOff>
    </xdr:from>
    <xdr:to>
      <xdr:col>15</xdr:col>
      <xdr:colOff>50800</xdr:colOff>
      <xdr:row>108</xdr:row>
      <xdr:rowOff>91439</xdr:rowOff>
    </xdr:to>
    <xdr:cxnSp macro="">
      <xdr:nvCxnSpPr>
        <xdr:cNvPr id="421" name="直線コネクタ 420"/>
        <xdr:cNvCxnSpPr/>
      </xdr:nvCxnSpPr>
      <xdr:spPr>
        <a:xfrm>
          <a:off x="2019300" y="18577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151130</xdr:rowOff>
    </xdr:from>
    <xdr:to>
      <xdr:col>6</xdr:col>
      <xdr:colOff>38100</xdr:colOff>
      <xdr:row>108</xdr:row>
      <xdr:rowOff>81280</xdr:rowOff>
    </xdr:to>
    <xdr:sp macro="" textlink="">
      <xdr:nvSpPr>
        <xdr:cNvPr id="422" name="楕円 421"/>
        <xdr:cNvSpPr/>
      </xdr:nvSpPr>
      <xdr:spPr>
        <a:xfrm>
          <a:off x="107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30480</xdr:rowOff>
    </xdr:from>
    <xdr:to>
      <xdr:col>10</xdr:col>
      <xdr:colOff>114300</xdr:colOff>
      <xdr:row>108</xdr:row>
      <xdr:rowOff>60961</xdr:rowOff>
    </xdr:to>
    <xdr:cxnSp macro="">
      <xdr:nvCxnSpPr>
        <xdr:cNvPr id="423" name="直線コネクタ 422"/>
        <xdr:cNvCxnSpPr/>
      </xdr:nvCxnSpPr>
      <xdr:spPr>
        <a:xfrm>
          <a:off x="1130300" y="18547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163847</xdr:rowOff>
    </xdr:from>
    <xdr:ext cx="405111" cy="259045"/>
    <xdr:sp macro="" textlink="">
      <xdr:nvSpPr>
        <xdr:cNvPr id="428" name="n_1mainValue【市民会館】&#10;有形固定資産減価償却率"/>
        <xdr:cNvSpPr txBox="1"/>
      </xdr:nvSpPr>
      <xdr:spPr>
        <a:xfrm>
          <a:off x="3582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133366</xdr:rowOff>
    </xdr:from>
    <xdr:ext cx="405111" cy="259045"/>
    <xdr:sp macro="" textlink="">
      <xdr:nvSpPr>
        <xdr:cNvPr id="429" name="n_2mainValue【市民会館】&#10;有形固定資産減価償却率"/>
        <xdr:cNvSpPr txBox="1"/>
      </xdr:nvSpPr>
      <xdr:spPr>
        <a:xfrm>
          <a:off x="2705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102888</xdr:rowOff>
    </xdr:from>
    <xdr:ext cx="405111" cy="259045"/>
    <xdr:sp macro="" textlink="">
      <xdr:nvSpPr>
        <xdr:cNvPr id="430" name="n_3mainValue【市民会館】&#10;有形固定資産減価償却率"/>
        <xdr:cNvSpPr txBox="1"/>
      </xdr:nvSpPr>
      <xdr:spPr>
        <a:xfrm>
          <a:off x="1816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72407</xdr:rowOff>
    </xdr:from>
    <xdr:ext cx="405111" cy="259045"/>
    <xdr:sp macro="" textlink="">
      <xdr:nvSpPr>
        <xdr:cNvPr id="431" name="n_4mainValue【市民会館】&#10;有形固定資産減価償却率"/>
        <xdr:cNvSpPr txBox="1"/>
      </xdr:nvSpPr>
      <xdr:spPr>
        <a:xfrm>
          <a:off x="927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67" name="楕円 466"/>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60341</xdr:rowOff>
    </xdr:from>
    <xdr:ext cx="469744" cy="259045"/>
    <xdr:sp macro="" textlink="">
      <xdr:nvSpPr>
        <xdr:cNvPr id="468" name="【市民会館】&#10;一人当たり面積該当値テキスト"/>
        <xdr:cNvSpPr txBox="1"/>
      </xdr:nvSpPr>
      <xdr:spPr>
        <a:xfrm>
          <a:off x="10515600" y="18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69" name="楕円 468"/>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24764</xdr:rowOff>
    </xdr:to>
    <xdr:cxnSp macro="">
      <xdr:nvCxnSpPr>
        <xdr:cNvPr id="470" name="直線コネクタ 469"/>
        <xdr:cNvCxnSpPr/>
      </xdr:nvCxnSpPr>
      <xdr:spPr>
        <a:xfrm>
          <a:off x="9639300" y="1836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1" name="楕円 470"/>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30480</xdr:rowOff>
    </xdr:to>
    <xdr:cxnSp macro="">
      <xdr:nvCxnSpPr>
        <xdr:cNvPr id="472" name="直線コネクタ 471"/>
        <xdr:cNvCxnSpPr/>
      </xdr:nvCxnSpPr>
      <xdr:spPr>
        <a:xfrm flipV="1">
          <a:off x="8750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3" name="楕円 472"/>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74" name="直線コネクタ 473"/>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5" name="楕円 474"/>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76" name="直線コネクタ 475"/>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81" name="n_1mainValue【市民会館】&#10;一人当たり面積"/>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2"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3"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4"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25" name="楕円 524"/>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526" name="【一般廃棄物処理施設】&#10;有形固定資産減価償却率該当値テキスト"/>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27" name="楕円 526"/>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39</xdr:row>
      <xdr:rowOff>11430</xdr:rowOff>
    </xdr:to>
    <xdr:cxnSp macro="">
      <xdr:nvCxnSpPr>
        <xdr:cNvPr id="528" name="直線コネクタ 527"/>
        <xdr:cNvCxnSpPr/>
      </xdr:nvCxnSpPr>
      <xdr:spPr>
        <a:xfrm>
          <a:off x="15481300" y="6652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529" name="楕円 528"/>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137160</xdr:rowOff>
    </xdr:to>
    <xdr:cxnSp macro="">
      <xdr:nvCxnSpPr>
        <xdr:cNvPr id="530" name="直線コネクタ 529"/>
        <xdr:cNvCxnSpPr/>
      </xdr:nvCxnSpPr>
      <xdr:spPr>
        <a:xfrm>
          <a:off x="14592300" y="6629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531" name="楕円 530"/>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39</xdr:row>
      <xdr:rowOff>36195</xdr:rowOff>
    </xdr:to>
    <xdr:cxnSp macro="">
      <xdr:nvCxnSpPr>
        <xdr:cNvPr id="532" name="直線コネクタ 531"/>
        <xdr:cNvCxnSpPr/>
      </xdr:nvCxnSpPr>
      <xdr:spPr>
        <a:xfrm flipV="1">
          <a:off x="13703300" y="66294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33" name="楕円 532"/>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39</xdr:row>
      <xdr:rowOff>36195</xdr:rowOff>
    </xdr:to>
    <xdr:cxnSp macro="">
      <xdr:nvCxnSpPr>
        <xdr:cNvPr id="534" name="直線コネクタ 533"/>
        <xdr:cNvCxnSpPr/>
      </xdr:nvCxnSpPr>
      <xdr:spPr>
        <a:xfrm>
          <a:off x="12814300" y="662178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39" name="n_1mainValue【一般廃棄物処理施設】&#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540" name="n_2mainValue【一般廃棄物処理施設】&#10;有形固定資産減価償却率"/>
        <xdr:cNvSpPr txBox="1"/>
      </xdr:nvSpPr>
      <xdr:spPr>
        <a:xfrm>
          <a:off x="14389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541" name="n_3mainValue【一般廃棄物処理施設】&#10;有形固定資産減価償却率"/>
        <xdr:cNvSpPr txBox="1"/>
      </xdr:nvSpPr>
      <xdr:spPr>
        <a:xfrm>
          <a:off x="13500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42" name="n_4mainValue【一般廃棄物処理施設】&#10;有形固定資産減価償却率"/>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116779</xdr:rowOff>
    </xdr:from>
    <xdr:to>
      <xdr:col>116</xdr:col>
      <xdr:colOff>114300</xdr:colOff>
      <xdr:row>39</xdr:row>
      <xdr:rowOff>46929</xdr:rowOff>
    </xdr:to>
    <xdr:sp macro="" textlink="">
      <xdr:nvSpPr>
        <xdr:cNvPr id="582" name="楕円 581"/>
        <xdr:cNvSpPr/>
      </xdr:nvSpPr>
      <xdr:spPr>
        <a:xfrm>
          <a:off x="22110700" y="66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139656</xdr:rowOff>
    </xdr:from>
    <xdr:ext cx="534377" cy="259045"/>
    <xdr:sp macro="" textlink="">
      <xdr:nvSpPr>
        <xdr:cNvPr id="583" name="【一般廃棄物処理施設】&#10;一人当たり有形固定資産（償却資産）額該当値テキスト"/>
        <xdr:cNvSpPr txBox="1"/>
      </xdr:nvSpPr>
      <xdr:spPr>
        <a:xfrm>
          <a:off x="22199600" y="64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115591</xdr:rowOff>
    </xdr:from>
    <xdr:to>
      <xdr:col>112</xdr:col>
      <xdr:colOff>38100</xdr:colOff>
      <xdr:row>39</xdr:row>
      <xdr:rowOff>45741</xdr:rowOff>
    </xdr:to>
    <xdr:sp macro="" textlink="">
      <xdr:nvSpPr>
        <xdr:cNvPr id="584" name="楕円 583"/>
        <xdr:cNvSpPr/>
      </xdr:nvSpPr>
      <xdr:spPr>
        <a:xfrm>
          <a:off x="21272500" y="6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166391</xdr:rowOff>
    </xdr:from>
    <xdr:to>
      <xdr:col>116</xdr:col>
      <xdr:colOff>63500</xdr:colOff>
      <xdr:row>38</xdr:row>
      <xdr:rowOff>167579</xdr:rowOff>
    </xdr:to>
    <xdr:cxnSp macro="">
      <xdr:nvCxnSpPr>
        <xdr:cNvPr id="585" name="直線コネクタ 584"/>
        <xdr:cNvCxnSpPr/>
      </xdr:nvCxnSpPr>
      <xdr:spPr>
        <a:xfrm>
          <a:off x="21323300" y="6681491"/>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123538</xdr:rowOff>
    </xdr:from>
    <xdr:to>
      <xdr:col>107</xdr:col>
      <xdr:colOff>101600</xdr:colOff>
      <xdr:row>39</xdr:row>
      <xdr:rowOff>53688</xdr:rowOff>
    </xdr:to>
    <xdr:sp macro="" textlink="">
      <xdr:nvSpPr>
        <xdr:cNvPr id="586" name="楕円 585"/>
        <xdr:cNvSpPr/>
      </xdr:nvSpPr>
      <xdr:spPr>
        <a:xfrm>
          <a:off x="20383500" y="66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166391</xdr:rowOff>
    </xdr:from>
    <xdr:to>
      <xdr:col>111</xdr:col>
      <xdr:colOff>177800</xdr:colOff>
      <xdr:row>39</xdr:row>
      <xdr:rowOff>2888</xdr:rowOff>
    </xdr:to>
    <xdr:cxnSp macro="">
      <xdr:nvCxnSpPr>
        <xdr:cNvPr id="587" name="直線コネクタ 586"/>
        <xdr:cNvCxnSpPr/>
      </xdr:nvCxnSpPr>
      <xdr:spPr>
        <a:xfrm flipV="1">
          <a:off x="20434300" y="6681491"/>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157333</xdr:rowOff>
    </xdr:from>
    <xdr:to>
      <xdr:col>102</xdr:col>
      <xdr:colOff>165100</xdr:colOff>
      <xdr:row>39</xdr:row>
      <xdr:rowOff>87483</xdr:rowOff>
    </xdr:to>
    <xdr:sp macro="" textlink="">
      <xdr:nvSpPr>
        <xdr:cNvPr id="588" name="楕円 587"/>
        <xdr:cNvSpPr/>
      </xdr:nvSpPr>
      <xdr:spPr>
        <a:xfrm>
          <a:off x="19494500" y="6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2888</xdr:rowOff>
    </xdr:from>
    <xdr:to>
      <xdr:col>107</xdr:col>
      <xdr:colOff>50800</xdr:colOff>
      <xdr:row>39</xdr:row>
      <xdr:rowOff>36683</xdr:rowOff>
    </xdr:to>
    <xdr:cxnSp macro="">
      <xdr:nvCxnSpPr>
        <xdr:cNvPr id="589" name="直線コネクタ 588"/>
        <xdr:cNvCxnSpPr/>
      </xdr:nvCxnSpPr>
      <xdr:spPr>
        <a:xfrm flipV="1">
          <a:off x="19545300" y="668943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150094</xdr:rowOff>
    </xdr:from>
    <xdr:to>
      <xdr:col>98</xdr:col>
      <xdr:colOff>38100</xdr:colOff>
      <xdr:row>39</xdr:row>
      <xdr:rowOff>80244</xdr:rowOff>
    </xdr:to>
    <xdr:sp macro="" textlink="">
      <xdr:nvSpPr>
        <xdr:cNvPr id="590" name="楕円 589"/>
        <xdr:cNvSpPr/>
      </xdr:nvSpPr>
      <xdr:spPr>
        <a:xfrm>
          <a:off x="18605500" y="66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29444</xdr:rowOff>
    </xdr:from>
    <xdr:to>
      <xdr:col>102</xdr:col>
      <xdr:colOff>114300</xdr:colOff>
      <xdr:row>39</xdr:row>
      <xdr:rowOff>36683</xdr:rowOff>
    </xdr:to>
    <xdr:cxnSp macro="">
      <xdr:nvCxnSpPr>
        <xdr:cNvPr id="591" name="直線コネクタ 590"/>
        <xdr:cNvCxnSpPr/>
      </xdr:nvCxnSpPr>
      <xdr:spPr>
        <a:xfrm>
          <a:off x="18656300" y="67159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62267</xdr:rowOff>
    </xdr:from>
    <xdr:ext cx="534377" cy="259045"/>
    <xdr:sp macro="" textlink="">
      <xdr:nvSpPr>
        <xdr:cNvPr id="596" name="n_1mainValue【一般廃棄物処理施設】&#10;一人当たり有形固定資産（償却資産）額"/>
        <xdr:cNvSpPr txBox="1"/>
      </xdr:nvSpPr>
      <xdr:spPr>
        <a:xfrm>
          <a:off x="21043411" y="6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70215</xdr:rowOff>
    </xdr:from>
    <xdr:ext cx="534377" cy="259045"/>
    <xdr:sp macro="" textlink="">
      <xdr:nvSpPr>
        <xdr:cNvPr id="597" name="n_2mainValue【一般廃棄物処理施設】&#10;一人当たり有形固定資産（償却資産）額"/>
        <xdr:cNvSpPr txBox="1"/>
      </xdr:nvSpPr>
      <xdr:spPr>
        <a:xfrm>
          <a:off x="20167111" y="64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104010</xdr:rowOff>
    </xdr:from>
    <xdr:ext cx="534377" cy="259045"/>
    <xdr:sp macro="" textlink="">
      <xdr:nvSpPr>
        <xdr:cNvPr id="598" name="n_3mainValue【一般廃棄物処理施設】&#10;一人当たり有形固定資産（償却資産）額"/>
        <xdr:cNvSpPr txBox="1"/>
      </xdr:nvSpPr>
      <xdr:spPr>
        <a:xfrm>
          <a:off x="19278111" y="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96771</xdr:rowOff>
    </xdr:from>
    <xdr:ext cx="534377" cy="259045"/>
    <xdr:sp macro="" textlink="">
      <xdr:nvSpPr>
        <xdr:cNvPr id="599" name="n_4mainValue【一般廃棄物処理施設】&#10;一人当たり有形固定資産（償却資産）額"/>
        <xdr:cNvSpPr txBox="1"/>
      </xdr:nvSpPr>
      <xdr:spPr>
        <a:xfrm>
          <a:off x="18389111" y="64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39" name="楕円 638"/>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640" name="【保健センター・保健所】&#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641" name="楕円 640"/>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24765</xdr:rowOff>
    </xdr:from>
    <xdr:to>
      <xdr:col>85</xdr:col>
      <xdr:colOff>127000</xdr:colOff>
      <xdr:row>62</xdr:row>
      <xdr:rowOff>68580</xdr:rowOff>
    </xdr:to>
    <xdr:cxnSp macro="">
      <xdr:nvCxnSpPr>
        <xdr:cNvPr id="642" name="直線コネクタ 641"/>
        <xdr:cNvCxnSpPr/>
      </xdr:nvCxnSpPr>
      <xdr:spPr>
        <a:xfrm>
          <a:off x="15481300" y="106546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643" name="楕円 642"/>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62</xdr:row>
      <xdr:rowOff>24765</xdr:rowOff>
    </xdr:to>
    <xdr:cxnSp macro="">
      <xdr:nvCxnSpPr>
        <xdr:cNvPr id="644" name="直線コネクタ 643"/>
        <xdr:cNvCxnSpPr/>
      </xdr:nvCxnSpPr>
      <xdr:spPr>
        <a:xfrm>
          <a:off x="14592300" y="106127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645" name="楕円 644"/>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154305</xdr:rowOff>
    </xdr:to>
    <xdr:cxnSp macro="">
      <xdr:nvCxnSpPr>
        <xdr:cNvPr id="646" name="直線コネクタ 645"/>
        <xdr:cNvCxnSpPr/>
      </xdr:nvCxnSpPr>
      <xdr:spPr>
        <a:xfrm>
          <a:off x="13703300" y="10568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647" name="楕円 646"/>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110490</xdr:rowOff>
    </xdr:to>
    <xdr:cxnSp macro="">
      <xdr:nvCxnSpPr>
        <xdr:cNvPr id="648" name="直線コネクタ 647"/>
        <xdr:cNvCxnSpPr/>
      </xdr:nvCxnSpPr>
      <xdr:spPr>
        <a:xfrm>
          <a:off x="12814300" y="105251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653" name="n_1main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654" name="n_2mainValue【保健センター・保健所】&#10;有形固定資産減価償却率"/>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655" name="n_3mainValue【保健センター・保健所】&#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656" name="n_4mainValue【保健センター・保健所】&#10;有形固定資産減価償却率"/>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4" name="楕円 69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95"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96" name="楕円 69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97" name="直線コネクタ 69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98" name="楕円 69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99" name="直線コネクタ 698"/>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01" name="直線コネクタ 700"/>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3" name="直線コネクタ 702"/>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0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09"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2" name="楕円 751"/>
        <xdr:cNvSpPr/>
      </xdr:nvSpPr>
      <xdr:spPr>
        <a:xfrm>
          <a:off x="16268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104791</xdr:rowOff>
    </xdr:from>
    <xdr:ext cx="405111" cy="259045"/>
    <xdr:sp macro="" textlink="">
      <xdr:nvSpPr>
        <xdr:cNvPr id="753" name="【消防施設】&#10;有形固定資産減価償却率該当値テキスト"/>
        <xdr:cNvSpPr txBox="1"/>
      </xdr:nvSpPr>
      <xdr:spPr>
        <a:xfrm>
          <a:off x="16357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754" name="楕円 753"/>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5714</xdr:rowOff>
    </xdr:to>
    <xdr:cxnSp macro="">
      <xdr:nvCxnSpPr>
        <xdr:cNvPr id="755" name="直線コネクタ 754"/>
        <xdr:cNvCxnSpPr/>
      </xdr:nvCxnSpPr>
      <xdr:spPr>
        <a:xfrm>
          <a:off x="15481300" y="140246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56" name="楕円 755"/>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137161</xdr:rowOff>
    </xdr:to>
    <xdr:cxnSp macro="">
      <xdr:nvCxnSpPr>
        <xdr:cNvPr id="757" name="直線コネクタ 756"/>
        <xdr:cNvCxnSpPr/>
      </xdr:nvCxnSpPr>
      <xdr:spPr>
        <a:xfrm>
          <a:off x="14592300" y="1399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58" name="楕円 757"/>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102870</xdr:rowOff>
    </xdr:to>
    <xdr:cxnSp macro="">
      <xdr:nvCxnSpPr>
        <xdr:cNvPr id="759" name="直線コネクタ 758"/>
        <xdr:cNvCxnSpPr/>
      </xdr:nvCxnSpPr>
      <xdr:spPr>
        <a:xfrm>
          <a:off x="13703300" y="1395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60" name="楕円 759"/>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68580</xdr:rowOff>
    </xdr:to>
    <xdr:cxnSp macro="">
      <xdr:nvCxnSpPr>
        <xdr:cNvPr id="761" name="直線コネクタ 760"/>
        <xdr:cNvCxnSpPr/>
      </xdr:nvCxnSpPr>
      <xdr:spPr>
        <a:xfrm>
          <a:off x="12814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766" name="n_1mainValue【消防施設】&#10;有形固定資産減価償却率"/>
        <xdr:cNvSpPr txBox="1"/>
      </xdr:nvSpPr>
      <xdr:spPr>
        <a:xfrm>
          <a:off x="15266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67" name="n_2main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768" name="n_3mainValue【消防施設】&#10;有形固定資産減価償却率"/>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69" name="n_4mainValue【消防施設】&#10;有形固定資産減価償却率"/>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楕円 808"/>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0"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1" name="楕円 810"/>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2" name="直線コネクタ 811"/>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3" name="楕円 812"/>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4" name="直線コネクタ 813"/>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815" name="楕円 814"/>
        <xdr:cNvSpPr/>
      </xdr:nvSpPr>
      <xdr:spPr>
        <a:xfrm>
          <a:off x="19494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88900</xdr:rowOff>
    </xdr:to>
    <xdr:cxnSp macro="">
      <xdr:nvCxnSpPr>
        <xdr:cNvPr id="816" name="直線コネクタ 815"/>
        <xdr:cNvCxnSpPr/>
      </xdr:nvCxnSpPr>
      <xdr:spPr>
        <a:xfrm flipV="1">
          <a:off x="19545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7" name="楕円 816"/>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88900</xdr:rowOff>
    </xdr:to>
    <xdr:cxnSp macro="">
      <xdr:nvCxnSpPr>
        <xdr:cNvPr id="818" name="直線コネクタ 817"/>
        <xdr:cNvCxnSpPr/>
      </xdr:nvCxnSpPr>
      <xdr:spPr>
        <a:xfrm>
          <a:off x="18656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3"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4" name="n_2mainValue【消防施設】&#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825" name="n_3mainValue【消防施設】&#10;一人当たり面積"/>
        <xdr:cNvSpPr txBox="1"/>
      </xdr:nvSpPr>
      <xdr:spPr>
        <a:xfrm>
          <a:off x="19310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26"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103505</xdr:rowOff>
    </xdr:from>
    <xdr:to>
      <xdr:col>85</xdr:col>
      <xdr:colOff>177800</xdr:colOff>
      <xdr:row>109</xdr:row>
      <xdr:rowOff>33655</xdr:rowOff>
    </xdr:to>
    <xdr:sp macro="" textlink="">
      <xdr:nvSpPr>
        <xdr:cNvPr id="866" name="楕円 865"/>
        <xdr:cNvSpPr/>
      </xdr:nvSpPr>
      <xdr:spPr>
        <a:xfrm>
          <a:off x="162687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18432</xdr:rowOff>
    </xdr:from>
    <xdr:ext cx="405111" cy="259045"/>
    <xdr:sp macro="" textlink="">
      <xdr:nvSpPr>
        <xdr:cNvPr id="867" name="【庁舎】&#10;有形固定資産減価償却率該当値テキスト"/>
        <xdr:cNvSpPr txBox="1"/>
      </xdr:nvSpPr>
      <xdr:spPr>
        <a:xfrm>
          <a:off x="16357600" y="185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73025</xdr:rowOff>
    </xdr:from>
    <xdr:to>
      <xdr:col>81</xdr:col>
      <xdr:colOff>101600</xdr:colOff>
      <xdr:row>109</xdr:row>
      <xdr:rowOff>3175</xdr:rowOff>
    </xdr:to>
    <xdr:sp macro="" textlink="">
      <xdr:nvSpPr>
        <xdr:cNvPr id="868" name="楕円 867"/>
        <xdr:cNvSpPr/>
      </xdr:nvSpPr>
      <xdr:spPr>
        <a:xfrm>
          <a:off x="15430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123825</xdr:rowOff>
    </xdr:from>
    <xdr:to>
      <xdr:col>85</xdr:col>
      <xdr:colOff>127000</xdr:colOff>
      <xdr:row>108</xdr:row>
      <xdr:rowOff>154305</xdr:rowOff>
    </xdr:to>
    <xdr:cxnSp macro="">
      <xdr:nvCxnSpPr>
        <xdr:cNvPr id="869" name="直線コネクタ 868"/>
        <xdr:cNvCxnSpPr/>
      </xdr:nvCxnSpPr>
      <xdr:spPr>
        <a:xfrm>
          <a:off x="15481300" y="186404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44450</xdr:rowOff>
    </xdr:from>
    <xdr:to>
      <xdr:col>76</xdr:col>
      <xdr:colOff>165100</xdr:colOff>
      <xdr:row>108</xdr:row>
      <xdr:rowOff>146050</xdr:rowOff>
    </xdr:to>
    <xdr:sp macro="" textlink="">
      <xdr:nvSpPr>
        <xdr:cNvPr id="870" name="楕円 869"/>
        <xdr:cNvSpPr/>
      </xdr:nvSpPr>
      <xdr:spPr>
        <a:xfrm>
          <a:off x="1454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95250</xdr:rowOff>
    </xdr:from>
    <xdr:to>
      <xdr:col>81</xdr:col>
      <xdr:colOff>50800</xdr:colOff>
      <xdr:row>108</xdr:row>
      <xdr:rowOff>123825</xdr:rowOff>
    </xdr:to>
    <xdr:cxnSp macro="">
      <xdr:nvCxnSpPr>
        <xdr:cNvPr id="871" name="直線コネクタ 870"/>
        <xdr:cNvCxnSpPr/>
      </xdr:nvCxnSpPr>
      <xdr:spPr>
        <a:xfrm>
          <a:off x="14592300" y="18611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55880</xdr:rowOff>
    </xdr:from>
    <xdr:to>
      <xdr:col>72</xdr:col>
      <xdr:colOff>38100</xdr:colOff>
      <xdr:row>108</xdr:row>
      <xdr:rowOff>157480</xdr:rowOff>
    </xdr:to>
    <xdr:sp macro="" textlink="">
      <xdr:nvSpPr>
        <xdr:cNvPr id="872" name="楕円 871"/>
        <xdr:cNvSpPr/>
      </xdr:nvSpPr>
      <xdr:spPr>
        <a:xfrm>
          <a:off x="1365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95250</xdr:rowOff>
    </xdr:from>
    <xdr:to>
      <xdr:col>76</xdr:col>
      <xdr:colOff>114300</xdr:colOff>
      <xdr:row>108</xdr:row>
      <xdr:rowOff>106680</xdr:rowOff>
    </xdr:to>
    <xdr:cxnSp macro="">
      <xdr:nvCxnSpPr>
        <xdr:cNvPr id="873" name="直線コネクタ 872"/>
        <xdr:cNvCxnSpPr/>
      </xdr:nvCxnSpPr>
      <xdr:spPr>
        <a:xfrm flipV="1">
          <a:off x="13703300" y="18611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19686</xdr:rowOff>
    </xdr:from>
    <xdr:to>
      <xdr:col>67</xdr:col>
      <xdr:colOff>101600</xdr:colOff>
      <xdr:row>108</xdr:row>
      <xdr:rowOff>121286</xdr:rowOff>
    </xdr:to>
    <xdr:sp macro="" textlink="">
      <xdr:nvSpPr>
        <xdr:cNvPr id="874" name="楕円 873"/>
        <xdr:cNvSpPr/>
      </xdr:nvSpPr>
      <xdr:spPr>
        <a:xfrm>
          <a:off x="12763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70486</xdr:rowOff>
    </xdr:from>
    <xdr:to>
      <xdr:col>71</xdr:col>
      <xdr:colOff>177800</xdr:colOff>
      <xdr:row>108</xdr:row>
      <xdr:rowOff>106680</xdr:rowOff>
    </xdr:to>
    <xdr:cxnSp macro="">
      <xdr:nvCxnSpPr>
        <xdr:cNvPr id="875" name="直線コネクタ 874"/>
        <xdr:cNvCxnSpPr/>
      </xdr:nvCxnSpPr>
      <xdr:spPr>
        <a:xfrm>
          <a:off x="12814300" y="185870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165752</xdr:rowOff>
    </xdr:from>
    <xdr:ext cx="405111" cy="259045"/>
    <xdr:sp macro="" textlink="">
      <xdr:nvSpPr>
        <xdr:cNvPr id="880" name="n_1mainValue【庁舎】&#10;有形固定資産減価償却率"/>
        <xdr:cNvSpPr txBox="1"/>
      </xdr:nvSpPr>
      <xdr:spPr>
        <a:xfrm>
          <a:off x="152660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137177</xdr:rowOff>
    </xdr:from>
    <xdr:ext cx="405111" cy="259045"/>
    <xdr:sp macro="" textlink="">
      <xdr:nvSpPr>
        <xdr:cNvPr id="881" name="n_2mainValue【庁舎】&#10;有形固定資産減価償却率"/>
        <xdr:cNvSpPr txBox="1"/>
      </xdr:nvSpPr>
      <xdr:spPr>
        <a:xfrm>
          <a:off x="143897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148607</xdr:rowOff>
    </xdr:from>
    <xdr:ext cx="405111" cy="259045"/>
    <xdr:sp macro="" textlink="">
      <xdr:nvSpPr>
        <xdr:cNvPr id="882" name="n_3mainValue【庁舎】&#10;有形固定資産減価償却率"/>
        <xdr:cNvSpPr txBox="1"/>
      </xdr:nvSpPr>
      <xdr:spPr>
        <a:xfrm>
          <a:off x="135007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112413</xdr:rowOff>
    </xdr:from>
    <xdr:ext cx="405111" cy="259045"/>
    <xdr:sp macro="" textlink="">
      <xdr:nvSpPr>
        <xdr:cNvPr id="883" name="n_4mainValue【庁舎】&#10;有形固定資産減価償却率"/>
        <xdr:cNvSpPr txBox="1"/>
      </xdr:nvSpPr>
      <xdr:spPr>
        <a:xfrm>
          <a:off x="12611744"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923" name="楕円 922"/>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7638</xdr:rowOff>
    </xdr:from>
    <xdr:ext cx="469744" cy="259045"/>
    <xdr:sp macro="" textlink="">
      <xdr:nvSpPr>
        <xdr:cNvPr id="924" name="【庁舎】&#10;一人当たり面積該当値テキスト"/>
        <xdr:cNvSpPr txBox="1"/>
      </xdr:nvSpPr>
      <xdr:spPr>
        <a:xfrm>
          <a:off x="22199600"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925" name="楕円 924"/>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80011</xdr:rowOff>
    </xdr:from>
    <xdr:to>
      <xdr:col>116</xdr:col>
      <xdr:colOff>63500</xdr:colOff>
      <xdr:row>106</xdr:row>
      <xdr:rowOff>83820</xdr:rowOff>
    </xdr:to>
    <xdr:cxnSp macro="">
      <xdr:nvCxnSpPr>
        <xdr:cNvPr id="926" name="直線コネクタ 925"/>
        <xdr:cNvCxnSpPr/>
      </xdr:nvCxnSpPr>
      <xdr:spPr>
        <a:xfrm flipV="1">
          <a:off x="21323300" y="1825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27" name="楕円 926"/>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83820</xdr:rowOff>
    </xdr:to>
    <xdr:cxnSp macro="">
      <xdr:nvCxnSpPr>
        <xdr:cNvPr id="928" name="直線コネクタ 927"/>
        <xdr:cNvCxnSpPr/>
      </xdr:nvCxnSpPr>
      <xdr:spPr>
        <a:xfrm>
          <a:off x="20434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929" name="楕円 928"/>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83820</xdr:rowOff>
    </xdr:to>
    <xdr:cxnSp macro="">
      <xdr:nvCxnSpPr>
        <xdr:cNvPr id="930" name="直線コネクタ 929"/>
        <xdr:cNvCxnSpPr/>
      </xdr:nvCxnSpPr>
      <xdr:spPr>
        <a:xfrm>
          <a:off x="19545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33020</xdr:rowOff>
    </xdr:from>
    <xdr:to>
      <xdr:col>98</xdr:col>
      <xdr:colOff>38100</xdr:colOff>
      <xdr:row>106</xdr:row>
      <xdr:rowOff>134620</xdr:rowOff>
    </xdr:to>
    <xdr:sp macro="" textlink="">
      <xdr:nvSpPr>
        <xdr:cNvPr id="931" name="楕円 930"/>
        <xdr:cNvSpPr/>
      </xdr:nvSpPr>
      <xdr:spPr>
        <a:xfrm>
          <a:off x="18605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83820</xdr:rowOff>
    </xdr:to>
    <xdr:cxnSp macro="">
      <xdr:nvCxnSpPr>
        <xdr:cNvPr id="932" name="直線コネクタ 931"/>
        <xdr:cNvCxnSpPr/>
      </xdr:nvCxnSpPr>
      <xdr:spPr>
        <a:xfrm>
          <a:off x="18656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37" name="n_1mainValue【庁舎】&#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938" name="n_2mainValue【庁舎】&#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939" name="n_3mainValue【庁舎】&#10;一人当たり面積"/>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125747</xdr:rowOff>
    </xdr:from>
    <xdr:ext cx="469744" cy="259045"/>
    <xdr:sp macro="" textlink="">
      <xdr:nvSpPr>
        <xdr:cNvPr id="940" name="n_4mainValue【庁舎】&#10;一人当たり面積"/>
        <xdr:cNvSpPr txBox="1"/>
      </xdr:nvSpPr>
      <xdr:spPr>
        <a:xfrm>
          <a:off x="18421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有形固定資産減価償却率は、福祉施設において類似団体内平均値を下回っているものの、その他の施設については概ね類似団体内平均値と比較して高くなっている。これは、昭和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施設が多く、耐用年数に近づきつつあるためと考えられる。一人当たり面積については、「図書館」が類似団体内平均値を上回っているものの、その他の施設では類似団体内平均値を下回る結果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月に策定した公共施設マネジメント推進計画に基づき、公共施設の老朽化に対応していく。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193100613</v>
      </c>
      <c r="BO4" s="433"/>
      <c r="BP4" s="433"/>
      <c r="BQ4" s="433"/>
      <c r="BR4" s="433"/>
      <c r="BS4" s="433"/>
      <c r="BT4" s="433"/>
      <c r="BU4" s="434"/>
      <c r="BV4" s="432">
        <v>138010246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2.1</v>
      </c>
      <c r="CU4" s="439"/>
      <c r="CV4" s="439"/>
      <c r="CW4" s="439"/>
      <c r="CX4" s="439"/>
      <c r="CY4" s="439"/>
      <c r="CZ4" s="439"/>
      <c r="DA4" s="440"/>
      <c r="DB4" s="438">
        <v>2.1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189604776</v>
      </c>
      <c r="BO5" s="470"/>
      <c r="BP5" s="470"/>
      <c r="BQ5" s="470"/>
      <c r="BR5" s="470"/>
      <c r="BS5" s="470"/>
      <c r="BT5" s="470"/>
      <c r="BU5" s="471"/>
      <c r="BV5" s="469">
        <v>135493533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95.7</v>
      </c>
      <c r="CU5" s="467"/>
      <c r="CV5" s="467"/>
      <c r="CW5" s="467"/>
      <c r="CX5" s="467"/>
      <c r="CY5" s="467"/>
      <c r="CZ5" s="467"/>
      <c r="DA5" s="468"/>
      <c r="DB5" s="466">
        <v>96.1</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3495837</v>
      </c>
      <c r="BO6" s="470"/>
      <c r="BP6" s="470"/>
      <c r="BQ6" s="470"/>
      <c r="BR6" s="470"/>
      <c r="BS6" s="470"/>
      <c r="BT6" s="470"/>
      <c r="BU6" s="471"/>
      <c r="BV6" s="469">
        <v>2516713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102.7</v>
      </c>
      <c r="CU6" s="507"/>
      <c r="CV6" s="507"/>
      <c r="CW6" s="507"/>
      <c r="CX6" s="507"/>
      <c r="CY6" s="507"/>
      <c r="CZ6" s="507"/>
      <c r="DA6" s="508"/>
      <c r="DB6" s="506">
        <v>103.4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1802162</v>
      </c>
      <c r="BO7" s="470"/>
      <c r="BP7" s="470"/>
      <c r="BQ7" s="470"/>
      <c r="BR7" s="470"/>
      <c r="BS7" s="470"/>
      <c r="BT7" s="470"/>
      <c r="BU7" s="471"/>
      <c r="BV7" s="469">
        <v>861775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79524793</v>
      </c>
      <c r="CU7" s="470"/>
      <c r="CV7" s="470"/>
      <c r="CW7" s="470"/>
      <c r="CX7" s="470"/>
      <c r="CY7" s="470"/>
      <c r="CZ7" s="470"/>
      <c r="DA7" s="471"/>
      <c r="DB7" s="469">
        <v>77953038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1693675</v>
      </c>
      <c r="BO8" s="470"/>
      <c r="BP8" s="470"/>
      <c r="BQ8" s="470"/>
      <c r="BR8" s="470"/>
      <c r="BS8" s="470"/>
      <c r="BT8" s="470"/>
      <c r="BU8" s="471"/>
      <c r="BV8" s="469">
        <v>1654938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0.8</v>
      </c>
      <c r="CU8" s="510"/>
      <c r="CV8" s="510"/>
      <c r="CW8" s="510"/>
      <c r="CX8" s="510"/>
      <c r="CY8" s="510"/>
      <c r="CZ8" s="510"/>
      <c r="DA8" s="511"/>
      <c r="DB8" s="509">
        <v>0.8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397289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38737</v>
      </c>
      <c r="BO9" s="470"/>
      <c r="BP9" s="470"/>
      <c r="BQ9" s="470"/>
      <c r="BR9" s="470"/>
      <c r="BS9" s="470"/>
      <c r="BT9" s="470"/>
      <c r="BU9" s="471"/>
      <c r="BV9" s="469">
        <v>74641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404152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2308848</v>
      </c>
      <c r="BO10" s="470"/>
      <c r="BP10" s="470"/>
      <c r="BQ10" s="470"/>
      <c r="BR10" s="470"/>
      <c r="BS10" s="470"/>
      <c r="BT10" s="470"/>
      <c r="BU10" s="471"/>
      <c r="BV10" s="469">
        <v>1338278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93</v>
      </c>
      <c r="AV11" s="502"/>
      <c r="AW11" s="502"/>
      <c r="AX11" s="502"/>
      <c r="AY11" s="503" t="s">
        <v>126</v>
      </c>
      <c r="AZ11" s="504"/>
      <c r="BA11" s="504"/>
      <c r="BB11" s="504"/>
      <c r="BC11" s="504"/>
      <c r="BD11" s="504"/>
      <c r="BE11" s="504"/>
      <c r="BF11" s="504"/>
      <c r="BG11" s="504"/>
      <c r="BH11" s="504"/>
      <c r="BI11" s="504"/>
      <c r="BJ11" s="504"/>
      <c r="BK11" s="504"/>
      <c r="BL11" s="504"/>
      <c r="BM11" s="505"/>
      <c r="BN11" s="469">
        <v>7133</v>
      </c>
      <c r="BO11" s="470"/>
      <c r="BP11" s="470"/>
      <c r="BQ11" s="470"/>
      <c r="BR11" s="470"/>
      <c r="BS11" s="470"/>
      <c r="BT11" s="470"/>
      <c r="BU11" s="471"/>
      <c r="BV11" s="469">
        <v>264135</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399690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120</v>
      </c>
      <c r="AV12" s="502"/>
      <c r="AW12" s="502"/>
      <c r="AX12" s="502"/>
      <c r="AY12" s="503" t="s">
        <v>134</v>
      </c>
      <c r="AZ12" s="504"/>
      <c r="BA12" s="504"/>
      <c r="BB12" s="504"/>
      <c r="BC12" s="504"/>
      <c r="BD12" s="504"/>
      <c r="BE12" s="504"/>
      <c r="BF12" s="504"/>
      <c r="BG12" s="504"/>
      <c r="BH12" s="504"/>
      <c r="BI12" s="504"/>
      <c r="BJ12" s="504"/>
      <c r="BK12" s="504"/>
      <c r="BL12" s="504"/>
      <c r="BM12" s="505"/>
      <c r="BN12" s="469">
        <v>1000000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395126</v>
      </c>
      <c r="S13" s="554"/>
      <c r="T13" s="554"/>
      <c r="U13" s="554"/>
      <c r="V13" s="555"/>
      <c r="W13" s="485" t="s">
        <v>138</v>
      </c>
      <c r="X13" s="486"/>
      <c r="Y13" s="486"/>
      <c r="Z13" s="486"/>
      <c r="AA13" s="486"/>
      <c r="AB13" s="476"/>
      <c r="AC13" s="520">
        <v>854</v>
      </c>
      <c r="AD13" s="521"/>
      <c r="AE13" s="521"/>
      <c r="AF13" s="521"/>
      <c r="AG13" s="563"/>
      <c r="AH13" s="520">
        <v>871</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1354718</v>
      </c>
      <c r="BO13" s="470"/>
      <c r="BP13" s="470"/>
      <c r="BQ13" s="470"/>
      <c r="BR13" s="470"/>
      <c r="BS13" s="470"/>
      <c r="BT13" s="470"/>
      <c r="BU13" s="471"/>
      <c r="BV13" s="469">
        <v>1677054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-0.4</v>
      </c>
      <c r="CU13" s="467"/>
      <c r="CV13" s="467"/>
      <c r="CW13" s="467"/>
      <c r="CX13" s="467"/>
      <c r="CY13" s="467"/>
      <c r="CZ13" s="467"/>
      <c r="DA13" s="468"/>
      <c r="DB13" s="466">
        <v>-0.8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401074</v>
      </c>
      <c r="S14" s="554"/>
      <c r="T14" s="554"/>
      <c r="U14" s="554"/>
      <c r="V14" s="555"/>
      <c r="W14" s="459"/>
      <c r="X14" s="460"/>
      <c r="Y14" s="460"/>
      <c r="Z14" s="460"/>
      <c r="AA14" s="460"/>
      <c r="AB14" s="449"/>
      <c r="AC14" s="556">
        <v>0.5</v>
      </c>
      <c r="AD14" s="557"/>
      <c r="AE14" s="557"/>
      <c r="AF14" s="557"/>
      <c r="AG14" s="558"/>
      <c r="AH14" s="556">
        <v>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145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396415</v>
      </c>
      <c r="S15" s="554"/>
      <c r="T15" s="554"/>
      <c r="U15" s="554"/>
      <c r="V15" s="555"/>
      <c r="W15" s="485" t="s">
        <v>147</v>
      </c>
      <c r="X15" s="486"/>
      <c r="Y15" s="486"/>
      <c r="Z15" s="486"/>
      <c r="AA15" s="486"/>
      <c r="AB15" s="476"/>
      <c r="AC15" s="520">
        <v>38102</v>
      </c>
      <c r="AD15" s="521"/>
      <c r="AE15" s="521"/>
      <c r="AF15" s="521"/>
      <c r="AG15" s="563"/>
      <c r="AH15" s="520">
        <v>40541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48526829</v>
      </c>
      <c r="BO15" s="433"/>
      <c r="BP15" s="433"/>
      <c r="BQ15" s="433"/>
      <c r="BR15" s="433"/>
      <c r="BS15" s="433"/>
      <c r="BT15" s="433"/>
      <c r="BU15" s="434"/>
      <c r="BV15" s="432">
        <v>47036732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24.2</v>
      </c>
      <c r="AD16" s="557"/>
      <c r="AE16" s="557"/>
      <c r="AF16" s="557"/>
      <c r="AG16" s="558"/>
      <c r="AH16" s="556">
        <v>24.9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60721841</v>
      </c>
      <c r="BO16" s="470"/>
      <c r="BP16" s="470"/>
      <c r="BQ16" s="470"/>
      <c r="BR16" s="470"/>
      <c r="BS16" s="470"/>
      <c r="BT16" s="470"/>
      <c r="BU16" s="471"/>
      <c r="BV16" s="469">
        <v>59109214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118203</v>
      </c>
      <c r="AD17" s="521"/>
      <c r="AE17" s="521"/>
      <c r="AF17" s="521"/>
      <c r="AG17" s="563"/>
      <c r="AH17" s="520">
        <v>121367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61881508</v>
      </c>
      <c r="BO17" s="470"/>
      <c r="BP17" s="470"/>
      <c r="BQ17" s="470"/>
      <c r="BR17" s="470"/>
      <c r="BS17" s="470"/>
      <c r="BT17" s="470"/>
      <c r="BU17" s="471"/>
      <c r="BV17" s="469">
        <v>60385173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65.12</v>
      </c>
      <c r="M18" s="585"/>
      <c r="N18" s="585"/>
      <c r="O18" s="585"/>
      <c r="P18" s="585"/>
      <c r="Q18" s="585"/>
      <c r="R18" s="586"/>
      <c r="S18" s="586"/>
      <c r="T18" s="586"/>
      <c r="U18" s="586"/>
      <c r="V18" s="587"/>
      <c r="W18" s="487"/>
      <c r="X18" s="488"/>
      <c r="Y18" s="488"/>
      <c r="Z18" s="488"/>
      <c r="AA18" s="488"/>
      <c r="AB18" s="479"/>
      <c r="AC18" s="588">
        <v>75.2</v>
      </c>
      <c r="AD18" s="589"/>
      <c r="AE18" s="589"/>
      <c r="AF18" s="589"/>
      <c r="AG18" s="590"/>
      <c r="AH18" s="588">
        <v>74.599999999999994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76592973</v>
      </c>
      <c r="BO18" s="470"/>
      <c r="BP18" s="470"/>
      <c r="BQ18" s="470"/>
      <c r="BR18" s="470"/>
      <c r="BS18" s="470"/>
      <c r="BT18" s="470"/>
      <c r="BU18" s="471"/>
      <c r="BV18" s="469">
        <v>76319047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6101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93910548</v>
      </c>
      <c r="BO19" s="470"/>
      <c r="BP19" s="470"/>
      <c r="BQ19" s="470"/>
      <c r="BR19" s="470"/>
      <c r="BS19" s="470"/>
      <c r="BT19" s="470"/>
      <c r="BU19" s="471"/>
      <c r="BV19" s="469">
        <v>87520767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172253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111037102</v>
      </c>
      <c r="BO23" s="470"/>
      <c r="BP23" s="470"/>
      <c r="BQ23" s="470"/>
      <c r="BR23" s="470"/>
      <c r="BS23" s="470"/>
      <c r="BT23" s="470"/>
      <c r="BU23" s="471"/>
      <c r="BV23" s="469">
        <v>105708404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8184</v>
      </c>
      <c r="R24" s="521"/>
      <c r="S24" s="521"/>
      <c r="T24" s="521"/>
      <c r="U24" s="521"/>
      <c r="V24" s="563"/>
      <c r="W24" s="622"/>
      <c r="X24" s="610"/>
      <c r="Y24" s="611"/>
      <c r="Z24" s="519" t="s">
        <v>170</v>
      </c>
      <c r="AA24" s="499"/>
      <c r="AB24" s="499"/>
      <c r="AC24" s="499"/>
      <c r="AD24" s="499"/>
      <c r="AE24" s="499"/>
      <c r="AF24" s="499"/>
      <c r="AG24" s="500"/>
      <c r="AH24" s="520">
        <v>1986</v>
      </c>
      <c r="AI24" s="521"/>
      <c r="AJ24" s="521"/>
      <c r="AK24" s="521"/>
      <c r="AL24" s="563"/>
      <c r="AM24" s="520">
        <v>6045384</v>
      </c>
      <c r="AN24" s="521"/>
      <c r="AO24" s="521"/>
      <c r="AP24" s="521"/>
      <c r="AQ24" s="521"/>
      <c r="AR24" s="563"/>
      <c r="AS24" s="520">
        <v>3044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85985671</v>
      </c>
      <c r="BO24" s="470"/>
      <c r="BP24" s="470"/>
      <c r="BQ24" s="470"/>
      <c r="BR24" s="470"/>
      <c r="BS24" s="470"/>
      <c r="BT24" s="470"/>
      <c r="BU24" s="471"/>
      <c r="BV24" s="469">
        <v>85371715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8010</v>
      </c>
      <c r="R25" s="521"/>
      <c r="S25" s="521"/>
      <c r="T25" s="521"/>
      <c r="U25" s="521"/>
      <c r="V25" s="563"/>
      <c r="W25" s="622"/>
      <c r="X25" s="610"/>
      <c r="Y25" s="611"/>
      <c r="Z25" s="519" t="s">
        <v>173</v>
      </c>
      <c r="AA25" s="499"/>
      <c r="AB25" s="499"/>
      <c r="AC25" s="499"/>
      <c r="AD25" s="499"/>
      <c r="AE25" s="499"/>
      <c r="AF25" s="499"/>
      <c r="AG25" s="500"/>
      <c r="AH25" s="520" t="s">
        <v>145</v>
      </c>
      <c r="AI25" s="521"/>
      <c r="AJ25" s="521"/>
      <c r="AK25" s="521"/>
      <c r="AL25" s="563"/>
      <c r="AM25" s="520" t="s">
        <v>136</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38035071</v>
      </c>
      <c r="BO25" s="433"/>
      <c r="BP25" s="433"/>
      <c r="BQ25" s="433"/>
      <c r="BR25" s="433"/>
      <c r="BS25" s="433"/>
      <c r="BT25" s="433"/>
      <c r="BU25" s="434"/>
      <c r="BV25" s="432">
        <v>40897433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7403</v>
      </c>
      <c r="R26" s="521"/>
      <c r="S26" s="521"/>
      <c r="T26" s="521"/>
      <c r="U26" s="521"/>
      <c r="V26" s="563"/>
      <c r="W26" s="622"/>
      <c r="X26" s="610"/>
      <c r="Y26" s="611"/>
      <c r="Z26" s="519" t="s">
        <v>176</v>
      </c>
      <c r="AA26" s="632"/>
      <c r="AB26" s="632"/>
      <c r="AC26" s="632"/>
      <c r="AD26" s="632"/>
      <c r="AE26" s="632"/>
      <c r="AF26" s="632"/>
      <c r="AG26" s="633"/>
      <c r="AH26" s="520">
        <v>200</v>
      </c>
      <c r="AI26" s="521"/>
      <c r="AJ26" s="521"/>
      <c r="AK26" s="521"/>
      <c r="AL26" s="563"/>
      <c r="AM26" s="520">
        <v>603200</v>
      </c>
      <c r="AN26" s="521"/>
      <c r="AO26" s="521"/>
      <c r="AP26" s="521"/>
      <c r="AQ26" s="521"/>
      <c r="AR26" s="563"/>
      <c r="AS26" s="520">
        <v>3016</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235295</v>
      </c>
      <c r="BO26" s="470"/>
      <c r="BP26" s="470"/>
      <c r="BQ26" s="470"/>
      <c r="BR26" s="470"/>
      <c r="BS26" s="470"/>
      <c r="BT26" s="470"/>
      <c r="BU26" s="471"/>
      <c r="BV26" s="469">
        <v>195505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7200</v>
      </c>
      <c r="R27" s="521"/>
      <c r="S27" s="521"/>
      <c r="T27" s="521"/>
      <c r="U27" s="521"/>
      <c r="V27" s="563"/>
      <c r="W27" s="622"/>
      <c r="X27" s="610"/>
      <c r="Y27" s="611"/>
      <c r="Z27" s="519" t="s">
        <v>179</v>
      </c>
      <c r="AA27" s="499"/>
      <c r="AB27" s="499"/>
      <c r="AC27" s="499"/>
      <c r="AD27" s="499"/>
      <c r="AE27" s="499"/>
      <c r="AF27" s="499"/>
      <c r="AG27" s="500"/>
      <c r="AH27" s="520">
        <v>172</v>
      </c>
      <c r="AI27" s="521"/>
      <c r="AJ27" s="521"/>
      <c r="AK27" s="521"/>
      <c r="AL27" s="563"/>
      <c r="AM27" s="520">
        <v>510954</v>
      </c>
      <c r="AN27" s="521"/>
      <c r="AO27" s="521"/>
      <c r="AP27" s="521"/>
      <c r="AQ27" s="521"/>
      <c r="AR27" s="563"/>
      <c r="AS27" s="520">
        <v>2971</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715450</v>
      </c>
      <c r="BO27" s="646"/>
      <c r="BP27" s="646"/>
      <c r="BQ27" s="646"/>
      <c r="BR27" s="646"/>
      <c r="BS27" s="646"/>
      <c r="BT27" s="646"/>
      <c r="BU27" s="647"/>
      <c r="BV27" s="645">
        <v>715450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6833</v>
      </c>
      <c r="R28" s="521"/>
      <c r="S28" s="521"/>
      <c r="T28" s="521"/>
      <c r="U28" s="521"/>
      <c r="V28" s="563"/>
      <c r="W28" s="622"/>
      <c r="X28" s="610"/>
      <c r="Y28" s="611"/>
      <c r="Z28" s="519" t="s">
        <v>182</v>
      </c>
      <c r="AA28" s="499"/>
      <c r="AB28" s="499"/>
      <c r="AC28" s="499"/>
      <c r="AD28" s="499"/>
      <c r="AE28" s="499"/>
      <c r="AF28" s="499"/>
      <c r="AG28" s="500"/>
      <c r="AH28" s="520">
        <v>1</v>
      </c>
      <c r="AI28" s="521"/>
      <c r="AJ28" s="521"/>
      <c r="AK28" s="521"/>
      <c r="AL28" s="563"/>
      <c r="AM28" s="520" t="s">
        <v>183</v>
      </c>
      <c r="AN28" s="521"/>
      <c r="AO28" s="521"/>
      <c r="AP28" s="521"/>
      <c r="AQ28" s="521"/>
      <c r="AR28" s="563"/>
      <c r="AS28" s="520" t="s">
        <v>183</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12666026</v>
      </c>
      <c r="BO28" s="433"/>
      <c r="BP28" s="433"/>
      <c r="BQ28" s="433"/>
      <c r="BR28" s="433"/>
      <c r="BS28" s="433"/>
      <c r="BT28" s="433"/>
      <c r="BU28" s="434"/>
      <c r="BV28" s="432">
        <v>11357178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30</v>
      </c>
      <c r="M29" s="521"/>
      <c r="N29" s="521"/>
      <c r="O29" s="521"/>
      <c r="P29" s="563"/>
      <c r="Q29" s="520">
        <v>6288</v>
      </c>
      <c r="R29" s="521"/>
      <c r="S29" s="521"/>
      <c r="T29" s="521"/>
      <c r="U29" s="521"/>
      <c r="V29" s="563"/>
      <c r="W29" s="623"/>
      <c r="X29" s="624"/>
      <c r="Y29" s="625"/>
      <c r="Z29" s="519" t="s">
        <v>186</v>
      </c>
      <c r="AA29" s="499"/>
      <c r="AB29" s="499"/>
      <c r="AC29" s="499"/>
      <c r="AD29" s="499"/>
      <c r="AE29" s="499"/>
      <c r="AF29" s="499"/>
      <c r="AG29" s="500"/>
      <c r="AH29" s="520">
        <v>2159</v>
      </c>
      <c r="AI29" s="521"/>
      <c r="AJ29" s="521"/>
      <c r="AK29" s="521"/>
      <c r="AL29" s="563"/>
      <c r="AM29" s="520">
        <v>6558640</v>
      </c>
      <c r="AN29" s="521"/>
      <c r="AO29" s="521"/>
      <c r="AP29" s="521"/>
      <c r="AQ29" s="521"/>
      <c r="AR29" s="563"/>
      <c r="AS29" s="520">
        <v>3038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4396778</v>
      </c>
      <c r="BO29" s="470"/>
      <c r="BP29" s="470"/>
      <c r="BQ29" s="470"/>
      <c r="BR29" s="470"/>
      <c r="BS29" s="470"/>
      <c r="BT29" s="470"/>
      <c r="BU29" s="471"/>
      <c r="BV29" s="469">
        <v>4401055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12764174</v>
      </c>
      <c r="BO30" s="646"/>
      <c r="BP30" s="646"/>
      <c r="BQ30" s="646"/>
      <c r="BR30" s="646"/>
      <c r="BS30" s="646"/>
      <c r="BT30" s="646"/>
      <c r="BU30" s="647"/>
      <c r="BV30" s="645">
        <v>13663774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枚方寝屋川消防組合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エフエムひらかた</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北河内４市リサイクル施設組合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枚方市文化国際財団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母子父子寡婦福祉資金貸付金特別会計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淀川左岸水防事務組合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枚方体育協会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自動車駐車場特別会計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大阪府都市競艇企業団</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枚方市土地開発公社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大阪府後期高齢者医療広域連合（一般会計）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大阪府後期高齢者医療広域連合（後期高齢者医療特別会計）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大阪広域水道企業団（水道事業会計）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大阪広域水道企業団（工業用水道事業会計）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枚方京田辺環境施設組合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Q9AX7/WjORPadmLfGjOjaBkQ5AR3gApZEP6DCEbT5lLbkw5mzJhKPyjwF/148bZMdUlu/fYELEvab9SJC4U6A==" saltValue="1TscA2Ezsb9GER2spTPm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56213570</v>
      </c>
      <c r="S5" s="675"/>
      <c r="T5" s="675"/>
      <c r="U5" s="675"/>
      <c r="V5" s="675"/>
      <c r="W5" s="675"/>
      <c r="X5" s="675"/>
      <c r="Y5" s="676"/>
      <c r="Z5" s="677">
        <v>29.1</v>
      </c>
      <c r="AA5" s="677"/>
      <c r="AB5" s="677"/>
      <c r="AC5" s="677"/>
      <c r="AD5" s="678">
        <v>51561149</v>
      </c>
      <c r="AE5" s="678"/>
      <c r="AF5" s="678"/>
      <c r="AG5" s="678"/>
      <c r="AH5" s="678"/>
      <c r="AI5" s="678"/>
      <c r="AJ5" s="678"/>
      <c r="AK5" s="678"/>
      <c r="AL5" s="679">
        <v>69.099999999999994</v>
      </c>
      <c r="AM5" s="680"/>
      <c r="AN5" s="680"/>
      <c r="AO5" s="681"/>
      <c r="AP5" s="671" t="s">
        <v>225</v>
      </c>
      <c r="AQ5" s="672"/>
      <c r="AR5" s="672"/>
      <c r="AS5" s="672"/>
      <c r="AT5" s="672"/>
      <c r="AU5" s="672"/>
      <c r="AV5" s="672"/>
      <c r="AW5" s="672"/>
      <c r="AX5" s="672"/>
      <c r="AY5" s="672"/>
      <c r="AZ5" s="672"/>
      <c r="BA5" s="672"/>
      <c r="BB5" s="672"/>
      <c r="BC5" s="672"/>
      <c r="BD5" s="672"/>
      <c r="BE5" s="672"/>
      <c r="BF5" s="673"/>
      <c r="BG5" s="685">
        <v>50159722</v>
      </c>
      <c r="BH5" s="686"/>
      <c r="BI5" s="686"/>
      <c r="BJ5" s="686"/>
      <c r="BK5" s="686"/>
      <c r="BL5" s="686"/>
      <c r="BM5" s="686"/>
      <c r="BN5" s="687"/>
      <c r="BO5" s="688">
        <v>89.2</v>
      </c>
      <c r="BP5" s="688"/>
      <c r="BQ5" s="688"/>
      <c r="BR5" s="688"/>
      <c r="BS5" s="689">
        <v>428836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651652</v>
      </c>
      <c r="S6" s="686"/>
      <c r="T6" s="686"/>
      <c r="U6" s="686"/>
      <c r="V6" s="686"/>
      <c r="W6" s="686"/>
      <c r="X6" s="686"/>
      <c r="Y6" s="687"/>
      <c r="Z6" s="688">
        <v>0.3</v>
      </c>
      <c r="AA6" s="688"/>
      <c r="AB6" s="688"/>
      <c r="AC6" s="688"/>
      <c r="AD6" s="689">
        <v>651652</v>
      </c>
      <c r="AE6" s="689"/>
      <c r="AF6" s="689"/>
      <c r="AG6" s="689"/>
      <c r="AH6" s="689"/>
      <c r="AI6" s="689"/>
      <c r="AJ6" s="689"/>
      <c r="AK6" s="689"/>
      <c r="AL6" s="690">
        <v>0.9</v>
      </c>
      <c r="AM6" s="691"/>
      <c r="AN6" s="691"/>
      <c r="AO6" s="692"/>
      <c r="AP6" s="682" t="s">
        <v>230</v>
      </c>
      <c r="AQ6" s="683"/>
      <c r="AR6" s="683"/>
      <c r="AS6" s="683"/>
      <c r="AT6" s="683"/>
      <c r="AU6" s="683"/>
      <c r="AV6" s="683"/>
      <c r="AW6" s="683"/>
      <c r="AX6" s="683"/>
      <c r="AY6" s="683"/>
      <c r="AZ6" s="683"/>
      <c r="BA6" s="683"/>
      <c r="BB6" s="683"/>
      <c r="BC6" s="683"/>
      <c r="BD6" s="683"/>
      <c r="BE6" s="683"/>
      <c r="BF6" s="684"/>
      <c r="BG6" s="685">
        <v>50159722</v>
      </c>
      <c r="BH6" s="686"/>
      <c r="BI6" s="686"/>
      <c r="BJ6" s="686"/>
      <c r="BK6" s="686"/>
      <c r="BL6" s="686"/>
      <c r="BM6" s="686"/>
      <c r="BN6" s="687"/>
      <c r="BO6" s="688">
        <v>89.2</v>
      </c>
      <c r="BP6" s="688"/>
      <c r="BQ6" s="688"/>
      <c r="BR6" s="688"/>
      <c r="BS6" s="689">
        <v>428836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634612</v>
      </c>
      <c r="CS6" s="686"/>
      <c r="CT6" s="686"/>
      <c r="CU6" s="686"/>
      <c r="CV6" s="686"/>
      <c r="CW6" s="686"/>
      <c r="CX6" s="686"/>
      <c r="CY6" s="687"/>
      <c r="CZ6" s="679">
        <v>0.3</v>
      </c>
      <c r="DA6" s="680"/>
      <c r="DB6" s="680"/>
      <c r="DC6" s="699"/>
      <c r="DD6" s="694">
        <v>3784</v>
      </c>
      <c r="DE6" s="686"/>
      <c r="DF6" s="686"/>
      <c r="DG6" s="686"/>
      <c r="DH6" s="686"/>
      <c r="DI6" s="686"/>
      <c r="DJ6" s="686"/>
      <c r="DK6" s="686"/>
      <c r="DL6" s="686"/>
      <c r="DM6" s="686"/>
      <c r="DN6" s="686"/>
      <c r="DO6" s="686"/>
      <c r="DP6" s="687"/>
      <c r="DQ6" s="694">
        <v>634612</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81450</v>
      </c>
      <c r="S7" s="686"/>
      <c r="T7" s="686"/>
      <c r="U7" s="686"/>
      <c r="V7" s="686"/>
      <c r="W7" s="686"/>
      <c r="X7" s="686"/>
      <c r="Y7" s="687"/>
      <c r="Z7" s="688">
        <v>0</v>
      </c>
      <c r="AA7" s="688"/>
      <c r="AB7" s="688"/>
      <c r="AC7" s="688"/>
      <c r="AD7" s="689">
        <v>81450</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25931537</v>
      </c>
      <c r="BH7" s="686"/>
      <c r="BI7" s="686"/>
      <c r="BJ7" s="686"/>
      <c r="BK7" s="686"/>
      <c r="BL7" s="686"/>
      <c r="BM7" s="686"/>
      <c r="BN7" s="687"/>
      <c r="BO7" s="688">
        <v>46.1</v>
      </c>
      <c r="BP7" s="688"/>
      <c r="BQ7" s="688"/>
      <c r="BR7" s="688"/>
      <c r="BS7" s="689">
        <v>428836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59334035</v>
      </c>
      <c r="CS7" s="686"/>
      <c r="CT7" s="686"/>
      <c r="CU7" s="686"/>
      <c r="CV7" s="686"/>
      <c r="CW7" s="686"/>
      <c r="CX7" s="686"/>
      <c r="CY7" s="687"/>
      <c r="CZ7" s="688">
        <v>31.3</v>
      </c>
      <c r="DA7" s="688"/>
      <c r="DB7" s="688"/>
      <c r="DC7" s="688"/>
      <c r="DD7" s="694">
        <v>5730440</v>
      </c>
      <c r="DE7" s="686"/>
      <c r="DF7" s="686"/>
      <c r="DG7" s="686"/>
      <c r="DH7" s="686"/>
      <c r="DI7" s="686"/>
      <c r="DJ7" s="686"/>
      <c r="DK7" s="686"/>
      <c r="DL7" s="686"/>
      <c r="DM7" s="686"/>
      <c r="DN7" s="686"/>
      <c r="DO7" s="686"/>
      <c r="DP7" s="687"/>
      <c r="DQ7" s="694">
        <v>12023943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344760</v>
      </c>
      <c r="S8" s="686"/>
      <c r="T8" s="686"/>
      <c r="U8" s="686"/>
      <c r="V8" s="686"/>
      <c r="W8" s="686"/>
      <c r="X8" s="686"/>
      <c r="Y8" s="687"/>
      <c r="Z8" s="688">
        <v>0.2</v>
      </c>
      <c r="AA8" s="688"/>
      <c r="AB8" s="688"/>
      <c r="AC8" s="688"/>
      <c r="AD8" s="689">
        <v>344760</v>
      </c>
      <c r="AE8" s="689"/>
      <c r="AF8" s="689"/>
      <c r="AG8" s="689"/>
      <c r="AH8" s="689"/>
      <c r="AI8" s="689"/>
      <c r="AJ8" s="689"/>
      <c r="AK8" s="689"/>
      <c r="AL8" s="690">
        <v>0.5</v>
      </c>
      <c r="AM8" s="691"/>
      <c r="AN8" s="691"/>
      <c r="AO8" s="692"/>
      <c r="AP8" s="682" t="s">
        <v>236</v>
      </c>
      <c r="AQ8" s="683"/>
      <c r="AR8" s="683"/>
      <c r="AS8" s="683"/>
      <c r="AT8" s="683"/>
      <c r="AU8" s="683"/>
      <c r="AV8" s="683"/>
      <c r="AW8" s="683"/>
      <c r="AX8" s="683"/>
      <c r="AY8" s="683"/>
      <c r="AZ8" s="683"/>
      <c r="BA8" s="683"/>
      <c r="BB8" s="683"/>
      <c r="BC8" s="683"/>
      <c r="BD8" s="683"/>
      <c r="BE8" s="683"/>
      <c r="BF8" s="684"/>
      <c r="BG8" s="685">
        <v>667840</v>
      </c>
      <c r="BH8" s="686"/>
      <c r="BI8" s="686"/>
      <c r="BJ8" s="686"/>
      <c r="BK8" s="686"/>
      <c r="BL8" s="686"/>
      <c r="BM8" s="686"/>
      <c r="BN8" s="687"/>
      <c r="BO8" s="688">
        <v>1.2</v>
      </c>
      <c r="BP8" s="688"/>
      <c r="BQ8" s="688"/>
      <c r="BR8" s="688"/>
      <c r="BS8" s="694" t="s">
        <v>145</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70568323</v>
      </c>
      <c r="CS8" s="686"/>
      <c r="CT8" s="686"/>
      <c r="CU8" s="686"/>
      <c r="CV8" s="686"/>
      <c r="CW8" s="686"/>
      <c r="CX8" s="686"/>
      <c r="CY8" s="687"/>
      <c r="CZ8" s="688">
        <v>37.200000000000003</v>
      </c>
      <c r="DA8" s="688"/>
      <c r="DB8" s="688"/>
      <c r="DC8" s="688"/>
      <c r="DD8" s="694">
        <v>1703217</v>
      </c>
      <c r="DE8" s="686"/>
      <c r="DF8" s="686"/>
      <c r="DG8" s="686"/>
      <c r="DH8" s="686"/>
      <c r="DI8" s="686"/>
      <c r="DJ8" s="686"/>
      <c r="DK8" s="686"/>
      <c r="DL8" s="686"/>
      <c r="DM8" s="686"/>
      <c r="DN8" s="686"/>
      <c r="DO8" s="686"/>
      <c r="DP8" s="687"/>
      <c r="DQ8" s="694">
        <v>31875290</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389732</v>
      </c>
      <c r="S9" s="686"/>
      <c r="T9" s="686"/>
      <c r="U9" s="686"/>
      <c r="V9" s="686"/>
      <c r="W9" s="686"/>
      <c r="X9" s="686"/>
      <c r="Y9" s="687"/>
      <c r="Z9" s="688">
        <v>0.2</v>
      </c>
      <c r="AA9" s="688"/>
      <c r="AB9" s="688"/>
      <c r="AC9" s="688"/>
      <c r="AD9" s="689">
        <v>389732</v>
      </c>
      <c r="AE9" s="689"/>
      <c r="AF9" s="689"/>
      <c r="AG9" s="689"/>
      <c r="AH9" s="689"/>
      <c r="AI9" s="689"/>
      <c r="AJ9" s="689"/>
      <c r="AK9" s="689"/>
      <c r="AL9" s="690">
        <v>0.5</v>
      </c>
      <c r="AM9" s="691"/>
      <c r="AN9" s="691"/>
      <c r="AO9" s="692"/>
      <c r="AP9" s="682" t="s">
        <v>239</v>
      </c>
      <c r="AQ9" s="683"/>
      <c r="AR9" s="683"/>
      <c r="AS9" s="683"/>
      <c r="AT9" s="683"/>
      <c r="AU9" s="683"/>
      <c r="AV9" s="683"/>
      <c r="AW9" s="683"/>
      <c r="AX9" s="683"/>
      <c r="AY9" s="683"/>
      <c r="AZ9" s="683"/>
      <c r="BA9" s="683"/>
      <c r="BB9" s="683"/>
      <c r="BC9" s="683"/>
      <c r="BD9" s="683"/>
      <c r="BE9" s="683"/>
      <c r="BF9" s="684"/>
      <c r="BG9" s="685">
        <v>22363853</v>
      </c>
      <c r="BH9" s="686"/>
      <c r="BI9" s="686"/>
      <c r="BJ9" s="686"/>
      <c r="BK9" s="686"/>
      <c r="BL9" s="686"/>
      <c r="BM9" s="686"/>
      <c r="BN9" s="687"/>
      <c r="BO9" s="688">
        <v>39.799999999999997</v>
      </c>
      <c r="BP9" s="688"/>
      <c r="BQ9" s="688"/>
      <c r="BR9" s="688"/>
      <c r="BS9" s="694" t="s">
        <v>145</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12388944</v>
      </c>
      <c r="CS9" s="686"/>
      <c r="CT9" s="686"/>
      <c r="CU9" s="686"/>
      <c r="CV9" s="686"/>
      <c r="CW9" s="686"/>
      <c r="CX9" s="686"/>
      <c r="CY9" s="687"/>
      <c r="CZ9" s="688">
        <v>6.5</v>
      </c>
      <c r="DA9" s="688"/>
      <c r="DB9" s="688"/>
      <c r="DC9" s="688"/>
      <c r="DD9" s="694">
        <v>584037</v>
      </c>
      <c r="DE9" s="686"/>
      <c r="DF9" s="686"/>
      <c r="DG9" s="686"/>
      <c r="DH9" s="686"/>
      <c r="DI9" s="686"/>
      <c r="DJ9" s="686"/>
      <c r="DK9" s="686"/>
      <c r="DL9" s="686"/>
      <c r="DM9" s="686"/>
      <c r="DN9" s="686"/>
      <c r="DO9" s="686"/>
      <c r="DP9" s="687"/>
      <c r="DQ9" s="694">
        <v>10300208</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242</v>
      </c>
      <c r="AA10" s="688"/>
      <c r="AB10" s="688"/>
      <c r="AC10" s="688"/>
      <c r="AD10" s="689" t="s">
        <v>145</v>
      </c>
      <c r="AE10" s="689"/>
      <c r="AF10" s="689"/>
      <c r="AG10" s="689"/>
      <c r="AH10" s="689"/>
      <c r="AI10" s="689"/>
      <c r="AJ10" s="689"/>
      <c r="AK10" s="689"/>
      <c r="AL10" s="690" t="s">
        <v>145</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737798</v>
      </c>
      <c r="BH10" s="686"/>
      <c r="BI10" s="686"/>
      <c r="BJ10" s="686"/>
      <c r="BK10" s="686"/>
      <c r="BL10" s="686"/>
      <c r="BM10" s="686"/>
      <c r="BN10" s="687"/>
      <c r="BO10" s="688">
        <v>1.3</v>
      </c>
      <c r="BP10" s="688"/>
      <c r="BQ10" s="688"/>
      <c r="BR10" s="688"/>
      <c r="BS10" s="694" t="s">
        <v>145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253554</v>
      </c>
      <c r="CS10" s="686"/>
      <c r="CT10" s="686"/>
      <c r="CU10" s="686"/>
      <c r="CV10" s="686"/>
      <c r="CW10" s="686"/>
      <c r="CX10" s="686"/>
      <c r="CY10" s="687"/>
      <c r="CZ10" s="688">
        <v>0.1</v>
      </c>
      <c r="DA10" s="688"/>
      <c r="DB10" s="688"/>
      <c r="DC10" s="688"/>
      <c r="DD10" s="694" t="s">
        <v>145</v>
      </c>
      <c r="DE10" s="686"/>
      <c r="DF10" s="686"/>
      <c r="DG10" s="686"/>
      <c r="DH10" s="686"/>
      <c r="DI10" s="686"/>
      <c r="DJ10" s="686"/>
      <c r="DK10" s="686"/>
      <c r="DL10" s="686"/>
      <c r="DM10" s="686"/>
      <c r="DN10" s="686"/>
      <c r="DO10" s="686"/>
      <c r="DP10" s="687"/>
      <c r="DQ10" s="694">
        <v>243303</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7882528</v>
      </c>
      <c r="S11" s="686"/>
      <c r="T11" s="686"/>
      <c r="U11" s="686"/>
      <c r="V11" s="686"/>
      <c r="W11" s="686"/>
      <c r="X11" s="686"/>
      <c r="Y11" s="687"/>
      <c r="Z11" s="690">
        <v>4.0999999999999996</v>
      </c>
      <c r="AA11" s="691"/>
      <c r="AB11" s="691"/>
      <c r="AC11" s="703"/>
      <c r="AD11" s="694">
        <v>7882528</v>
      </c>
      <c r="AE11" s="686"/>
      <c r="AF11" s="686"/>
      <c r="AG11" s="686"/>
      <c r="AH11" s="686"/>
      <c r="AI11" s="686"/>
      <c r="AJ11" s="686"/>
      <c r="AK11" s="687"/>
      <c r="AL11" s="690">
        <v>10.6</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2162046</v>
      </c>
      <c r="BH11" s="686"/>
      <c r="BI11" s="686"/>
      <c r="BJ11" s="686"/>
      <c r="BK11" s="686"/>
      <c r="BL11" s="686"/>
      <c r="BM11" s="686"/>
      <c r="BN11" s="687"/>
      <c r="BO11" s="688">
        <v>3.8</v>
      </c>
      <c r="BP11" s="688"/>
      <c r="BQ11" s="688"/>
      <c r="BR11" s="688"/>
      <c r="BS11" s="694">
        <v>428836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179970</v>
      </c>
      <c r="CS11" s="686"/>
      <c r="CT11" s="686"/>
      <c r="CU11" s="686"/>
      <c r="CV11" s="686"/>
      <c r="CW11" s="686"/>
      <c r="CX11" s="686"/>
      <c r="CY11" s="687"/>
      <c r="CZ11" s="688">
        <v>0.1</v>
      </c>
      <c r="DA11" s="688"/>
      <c r="DB11" s="688"/>
      <c r="DC11" s="688"/>
      <c r="DD11" s="694">
        <v>24165</v>
      </c>
      <c r="DE11" s="686"/>
      <c r="DF11" s="686"/>
      <c r="DG11" s="686"/>
      <c r="DH11" s="686"/>
      <c r="DI11" s="686"/>
      <c r="DJ11" s="686"/>
      <c r="DK11" s="686"/>
      <c r="DL11" s="686"/>
      <c r="DM11" s="686"/>
      <c r="DN11" s="686"/>
      <c r="DO11" s="686"/>
      <c r="DP11" s="687"/>
      <c r="DQ11" s="694">
        <v>144455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71707</v>
      </c>
      <c r="S12" s="686"/>
      <c r="T12" s="686"/>
      <c r="U12" s="686"/>
      <c r="V12" s="686"/>
      <c r="W12" s="686"/>
      <c r="X12" s="686"/>
      <c r="Y12" s="687"/>
      <c r="Z12" s="688">
        <v>0</v>
      </c>
      <c r="AA12" s="688"/>
      <c r="AB12" s="688"/>
      <c r="AC12" s="688"/>
      <c r="AD12" s="689">
        <v>71707</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21760730</v>
      </c>
      <c r="BH12" s="686"/>
      <c r="BI12" s="686"/>
      <c r="BJ12" s="686"/>
      <c r="BK12" s="686"/>
      <c r="BL12" s="686"/>
      <c r="BM12" s="686"/>
      <c r="BN12" s="687"/>
      <c r="BO12" s="688">
        <v>38.700000000000003</v>
      </c>
      <c r="BP12" s="688"/>
      <c r="BQ12" s="688"/>
      <c r="BR12" s="688"/>
      <c r="BS12" s="694" t="s">
        <v>145</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2003269</v>
      </c>
      <c r="CS12" s="686"/>
      <c r="CT12" s="686"/>
      <c r="CU12" s="686"/>
      <c r="CV12" s="686"/>
      <c r="CW12" s="686"/>
      <c r="CX12" s="686"/>
      <c r="CY12" s="687"/>
      <c r="CZ12" s="688">
        <v>1.1000000000000001</v>
      </c>
      <c r="DA12" s="688"/>
      <c r="DB12" s="688"/>
      <c r="DC12" s="688"/>
      <c r="DD12" s="694">
        <v>55382</v>
      </c>
      <c r="DE12" s="686"/>
      <c r="DF12" s="686"/>
      <c r="DG12" s="686"/>
      <c r="DH12" s="686"/>
      <c r="DI12" s="686"/>
      <c r="DJ12" s="686"/>
      <c r="DK12" s="686"/>
      <c r="DL12" s="686"/>
      <c r="DM12" s="686"/>
      <c r="DN12" s="686"/>
      <c r="DO12" s="686"/>
      <c r="DP12" s="687"/>
      <c r="DQ12" s="694">
        <v>1952281</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145</v>
      </c>
      <c r="S13" s="686"/>
      <c r="T13" s="686"/>
      <c r="U13" s="686"/>
      <c r="V13" s="686"/>
      <c r="W13" s="686"/>
      <c r="X13" s="686"/>
      <c r="Y13" s="687"/>
      <c r="Z13" s="688" t="s">
        <v>145</v>
      </c>
      <c r="AA13" s="688"/>
      <c r="AB13" s="688"/>
      <c r="AC13" s="688"/>
      <c r="AD13" s="689" t="s">
        <v>242</v>
      </c>
      <c r="AE13" s="689"/>
      <c r="AF13" s="689"/>
      <c r="AG13" s="689"/>
      <c r="AH13" s="689"/>
      <c r="AI13" s="689"/>
      <c r="AJ13" s="689"/>
      <c r="AK13" s="689"/>
      <c r="AL13" s="690" t="s">
        <v>145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21421533</v>
      </c>
      <c r="BH13" s="686"/>
      <c r="BI13" s="686"/>
      <c r="BJ13" s="686"/>
      <c r="BK13" s="686"/>
      <c r="BL13" s="686"/>
      <c r="BM13" s="686"/>
      <c r="BN13" s="687"/>
      <c r="BO13" s="688">
        <v>38.1</v>
      </c>
      <c r="BP13" s="688"/>
      <c r="BQ13" s="688"/>
      <c r="BR13" s="688"/>
      <c r="BS13" s="694" t="s">
        <v>145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14086448</v>
      </c>
      <c r="CS13" s="686"/>
      <c r="CT13" s="686"/>
      <c r="CU13" s="686"/>
      <c r="CV13" s="686"/>
      <c r="CW13" s="686"/>
      <c r="CX13" s="686"/>
      <c r="CY13" s="687"/>
      <c r="CZ13" s="688">
        <v>7.4</v>
      </c>
      <c r="DA13" s="688"/>
      <c r="DB13" s="688"/>
      <c r="DC13" s="688"/>
      <c r="DD13" s="694">
        <v>6783704</v>
      </c>
      <c r="DE13" s="686"/>
      <c r="DF13" s="686"/>
      <c r="DG13" s="686"/>
      <c r="DH13" s="686"/>
      <c r="DI13" s="686"/>
      <c r="DJ13" s="686"/>
      <c r="DK13" s="686"/>
      <c r="DL13" s="686"/>
      <c r="DM13" s="686"/>
      <c r="DN13" s="686"/>
      <c r="DO13" s="686"/>
      <c r="DP13" s="687"/>
      <c r="DQ13" s="694">
        <v>7755592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15</v>
      </c>
      <c r="S14" s="686"/>
      <c r="T14" s="686"/>
      <c r="U14" s="686"/>
      <c r="V14" s="686"/>
      <c r="W14" s="686"/>
      <c r="X14" s="686"/>
      <c r="Y14" s="687"/>
      <c r="Z14" s="688">
        <v>0</v>
      </c>
      <c r="AA14" s="688"/>
      <c r="AB14" s="688"/>
      <c r="AC14" s="688"/>
      <c r="AD14" s="689">
        <v>15</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576177</v>
      </c>
      <c r="BH14" s="686"/>
      <c r="BI14" s="686"/>
      <c r="BJ14" s="686"/>
      <c r="BK14" s="686"/>
      <c r="BL14" s="686"/>
      <c r="BM14" s="686"/>
      <c r="BN14" s="687"/>
      <c r="BO14" s="688">
        <v>1</v>
      </c>
      <c r="BP14" s="688"/>
      <c r="BQ14" s="688"/>
      <c r="BR14" s="688"/>
      <c r="BS14" s="694" t="s">
        <v>136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4837380</v>
      </c>
      <c r="CS14" s="686"/>
      <c r="CT14" s="686"/>
      <c r="CU14" s="686"/>
      <c r="CV14" s="686"/>
      <c r="CW14" s="686"/>
      <c r="CX14" s="686"/>
      <c r="CY14" s="687"/>
      <c r="CZ14" s="688">
        <v>2.6</v>
      </c>
      <c r="DA14" s="688"/>
      <c r="DB14" s="688"/>
      <c r="DC14" s="688"/>
      <c r="DD14" s="694">
        <v>67921</v>
      </c>
      <c r="DE14" s="686"/>
      <c r="DF14" s="686"/>
      <c r="DG14" s="686"/>
      <c r="DH14" s="686"/>
      <c r="DI14" s="686"/>
      <c r="DJ14" s="686"/>
      <c r="DK14" s="686"/>
      <c r="DL14" s="686"/>
      <c r="DM14" s="686"/>
      <c r="DN14" s="686"/>
      <c r="DO14" s="686"/>
      <c r="DP14" s="687"/>
      <c r="DQ14" s="694">
        <v>4736690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145</v>
      </c>
      <c r="S15" s="686"/>
      <c r="T15" s="686"/>
      <c r="U15" s="686"/>
      <c r="V15" s="686"/>
      <c r="W15" s="686"/>
      <c r="X15" s="686"/>
      <c r="Y15" s="687"/>
      <c r="Z15" s="688" t="s">
        <v>242</v>
      </c>
      <c r="AA15" s="688"/>
      <c r="AB15" s="688"/>
      <c r="AC15" s="688"/>
      <c r="AD15" s="689" t="s">
        <v>136</v>
      </c>
      <c r="AE15" s="689"/>
      <c r="AF15" s="689"/>
      <c r="AG15" s="689"/>
      <c r="AH15" s="689"/>
      <c r="AI15" s="689"/>
      <c r="AJ15" s="689"/>
      <c r="AK15" s="689"/>
      <c r="AL15" s="690" t="s">
        <v>145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1891278</v>
      </c>
      <c r="BH15" s="686"/>
      <c r="BI15" s="686"/>
      <c r="BJ15" s="686"/>
      <c r="BK15" s="686"/>
      <c r="BL15" s="686"/>
      <c r="BM15" s="686"/>
      <c r="BN15" s="687"/>
      <c r="BO15" s="688">
        <v>3.4</v>
      </c>
      <c r="BP15" s="688"/>
      <c r="BQ15" s="688"/>
      <c r="BR15" s="688"/>
      <c r="BS15" s="694" t="s">
        <v>242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15189878</v>
      </c>
      <c r="CS15" s="686"/>
      <c r="CT15" s="686"/>
      <c r="CU15" s="686"/>
      <c r="CV15" s="686"/>
      <c r="CW15" s="686"/>
      <c r="CX15" s="686"/>
      <c r="CY15" s="687"/>
      <c r="CZ15" s="688">
        <v>8</v>
      </c>
      <c r="DA15" s="688"/>
      <c r="DB15" s="688"/>
      <c r="DC15" s="688"/>
      <c r="DD15" s="694">
        <v>4121889</v>
      </c>
      <c r="DE15" s="686"/>
      <c r="DF15" s="686"/>
      <c r="DG15" s="686"/>
      <c r="DH15" s="686"/>
      <c r="DI15" s="686"/>
      <c r="DJ15" s="686"/>
      <c r="DK15" s="686"/>
      <c r="DL15" s="686"/>
      <c r="DM15" s="686"/>
      <c r="DN15" s="686"/>
      <c r="DO15" s="686"/>
      <c r="DP15" s="687"/>
      <c r="DQ15" s="694">
        <v>10893680</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111891</v>
      </c>
      <c r="S16" s="686"/>
      <c r="T16" s="686"/>
      <c r="U16" s="686"/>
      <c r="V16" s="686"/>
      <c r="W16" s="686"/>
      <c r="X16" s="686"/>
      <c r="Y16" s="687"/>
      <c r="Z16" s="688">
        <v>0.1</v>
      </c>
      <c r="AA16" s="688"/>
      <c r="AB16" s="688"/>
      <c r="AC16" s="688"/>
      <c r="AD16" s="689">
        <v>111891</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145</v>
      </c>
      <c r="BH16" s="686"/>
      <c r="BI16" s="686"/>
      <c r="BJ16" s="686"/>
      <c r="BK16" s="686"/>
      <c r="BL16" s="686"/>
      <c r="BM16" s="686"/>
      <c r="BN16" s="687"/>
      <c r="BO16" s="688" t="s">
        <v>145</v>
      </c>
      <c r="BP16" s="688"/>
      <c r="BQ16" s="688"/>
      <c r="BR16" s="688"/>
      <c r="BS16" s="694" t="s">
        <v>145</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30594</v>
      </c>
      <c r="CS16" s="686"/>
      <c r="CT16" s="686"/>
      <c r="CU16" s="686"/>
      <c r="CV16" s="686"/>
      <c r="CW16" s="686"/>
      <c r="CX16" s="686"/>
      <c r="CY16" s="687"/>
      <c r="CZ16" s="688">
        <v>0</v>
      </c>
      <c r="DA16" s="688"/>
      <c r="DB16" s="688"/>
      <c r="DC16" s="688"/>
      <c r="DD16" s="694" t="s">
        <v>145</v>
      </c>
      <c r="DE16" s="686"/>
      <c r="DF16" s="686"/>
      <c r="DG16" s="686"/>
      <c r="DH16" s="686"/>
      <c r="DI16" s="686"/>
      <c r="DJ16" s="686"/>
      <c r="DK16" s="686"/>
      <c r="DL16" s="686"/>
      <c r="DM16" s="686"/>
      <c r="DN16" s="686"/>
      <c r="DO16" s="686"/>
      <c r="DP16" s="687"/>
      <c r="DQ16" s="694" t="s">
        <v>145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295318</v>
      </c>
      <c r="S17" s="686"/>
      <c r="T17" s="686"/>
      <c r="U17" s="686"/>
      <c r="V17" s="686"/>
      <c r="W17" s="686"/>
      <c r="X17" s="686"/>
      <c r="Y17" s="687"/>
      <c r="Z17" s="688">
        <v>0.2</v>
      </c>
      <c r="AA17" s="688"/>
      <c r="AB17" s="688"/>
      <c r="AC17" s="688"/>
      <c r="AD17" s="689">
        <v>295318</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145</v>
      </c>
      <c r="BH17" s="686"/>
      <c r="BI17" s="686"/>
      <c r="BJ17" s="686"/>
      <c r="BK17" s="686"/>
      <c r="BL17" s="686"/>
      <c r="BM17" s="686"/>
      <c r="BN17" s="687"/>
      <c r="BO17" s="688" t="s">
        <v>145</v>
      </c>
      <c r="BP17" s="688"/>
      <c r="BQ17" s="688"/>
      <c r="BR17" s="688"/>
      <c r="BS17" s="694" t="s">
        <v>145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10097769</v>
      </c>
      <c r="CS17" s="686"/>
      <c r="CT17" s="686"/>
      <c r="CU17" s="686"/>
      <c r="CV17" s="686"/>
      <c r="CW17" s="686"/>
      <c r="CX17" s="686"/>
      <c r="CY17" s="687"/>
      <c r="CZ17" s="688">
        <v>5.3</v>
      </c>
      <c r="DA17" s="688"/>
      <c r="DB17" s="688"/>
      <c r="DC17" s="688"/>
      <c r="DD17" s="694" t="s">
        <v>145</v>
      </c>
      <c r="DE17" s="686"/>
      <c r="DF17" s="686"/>
      <c r="DG17" s="686"/>
      <c r="DH17" s="686"/>
      <c r="DI17" s="686"/>
      <c r="DJ17" s="686"/>
      <c r="DK17" s="686"/>
      <c r="DL17" s="686"/>
      <c r="DM17" s="686"/>
      <c r="DN17" s="686"/>
      <c r="DO17" s="686"/>
      <c r="DP17" s="687"/>
      <c r="DQ17" s="694">
        <v>9854657</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437071</v>
      </c>
      <c r="S18" s="686"/>
      <c r="T18" s="686"/>
      <c r="U18" s="686"/>
      <c r="V18" s="686"/>
      <c r="W18" s="686"/>
      <c r="X18" s="686"/>
      <c r="Y18" s="687"/>
      <c r="Z18" s="688">
        <v>0.2</v>
      </c>
      <c r="AA18" s="688"/>
      <c r="AB18" s="688"/>
      <c r="AC18" s="688"/>
      <c r="AD18" s="689">
        <v>437071</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145</v>
      </c>
      <c r="BP18" s="688"/>
      <c r="BQ18" s="688"/>
      <c r="BR18" s="688"/>
      <c r="BS18" s="694" t="s">
        <v>268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145</v>
      </c>
      <c r="DA18" s="688"/>
      <c r="DB18" s="688"/>
      <c r="DC18" s="688"/>
      <c r="DD18" s="694" t="s">
        <v>145</v>
      </c>
      <c r="DE18" s="686"/>
      <c r="DF18" s="686"/>
      <c r="DG18" s="686"/>
      <c r="DH18" s="686"/>
      <c r="DI18" s="686"/>
      <c r="DJ18" s="686"/>
      <c r="DK18" s="686"/>
      <c r="DL18" s="686"/>
      <c r="DM18" s="686"/>
      <c r="DN18" s="686"/>
      <c r="DO18" s="686"/>
      <c r="DP18" s="687"/>
      <c r="DQ18" s="694" t="s">
        <v>145</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365488</v>
      </c>
      <c r="S19" s="686"/>
      <c r="T19" s="686"/>
      <c r="U19" s="686"/>
      <c r="V19" s="686"/>
      <c r="W19" s="686"/>
      <c r="X19" s="686"/>
      <c r="Y19" s="687"/>
      <c r="Z19" s="688">
        <v>0.2</v>
      </c>
      <c r="AA19" s="688"/>
      <c r="AB19" s="688"/>
      <c r="AC19" s="688"/>
      <c r="AD19" s="689">
        <v>365488</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6053848</v>
      </c>
      <c r="BH19" s="686"/>
      <c r="BI19" s="686"/>
      <c r="BJ19" s="686"/>
      <c r="BK19" s="686"/>
      <c r="BL19" s="686"/>
      <c r="BM19" s="686"/>
      <c r="BN19" s="687"/>
      <c r="BO19" s="688">
        <v>10.8</v>
      </c>
      <c r="BP19" s="688"/>
      <c r="BQ19" s="688"/>
      <c r="BR19" s="688"/>
      <c r="BS19" s="694" t="s">
        <v>145</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136</v>
      </c>
      <c r="CS19" s="686"/>
      <c r="CT19" s="686"/>
      <c r="CU19" s="686"/>
      <c r="CV19" s="686"/>
      <c r="CW19" s="686"/>
      <c r="CX19" s="686"/>
      <c r="CY19" s="687"/>
      <c r="CZ19" s="688" t="s">
        <v>145</v>
      </c>
      <c r="DA19" s="688"/>
      <c r="DB19" s="688"/>
      <c r="DC19" s="688"/>
      <c r="DD19" s="694" t="s">
        <v>145</v>
      </c>
      <c r="DE19" s="686"/>
      <c r="DF19" s="686"/>
      <c r="DG19" s="686"/>
      <c r="DH19" s="686"/>
      <c r="DI19" s="686"/>
      <c r="DJ19" s="686"/>
      <c r="DK19" s="686"/>
      <c r="DL19" s="686"/>
      <c r="DM19" s="686"/>
      <c r="DN19" s="686"/>
      <c r="DO19" s="686"/>
      <c r="DP19" s="687"/>
      <c r="DQ19" s="694" t="s">
        <v>145</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53969</v>
      </c>
      <c r="S20" s="686"/>
      <c r="T20" s="686"/>
      <c r="U20" s="686"/>
      <c r="V20" s="686"/>
      <c r="W20" s="686"/>
      <c r="X20" s="686"/>
      <c r="Y20" s="687"/>
      <c r="Z20" s="688">
        <v>0</v>
      </c>
      <c r="AA20" s="688"/>
      <c r="AB20" s="688"/>
      <c r="AC20" s="688"/>
      <c r="AD20" s="689">
        <v>53969</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6053848</v>
      </c>
      <c r="BH20" s="686"/>
      <c r="BI20" s="686"/>
      <c r="BJ20" s="686"/>
      <c r="BK20" s="686"/>
      <c r="BL20" s="686"/>
      <c r="BM20" s="686"/>
      <c r="BN20" s="687"/>
      <c r="BO20" s="688">
        <v>10.8</v>
      </c>
      <c r="BP20" s="688"/>
      <c r="BQ20" s="688"/>
      <c r="BR20" s="688"/>
      <c r="BS20" s="694" t="s">
        <v>145</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189604776</v>
      </c>
      <c r="CS20" s="686"/>
      <c r="CT20" s="686"/>
      <c r="CU20" s="686"/>
      <c r="CV20" s="686"/>
      <c r="CW20" s="686"/>
      <c r="CX20" s="686"/>
      <c r="CY20" s="687"/>
      <c r="CZ20" s="688">
        <v>100</v>
      </c>
      <c r="DA20" s="688"/>
      <c r="DB20" s="688"/>
      <c r="DC20" s="688"/>
      <c r="DD20" s="694">
        <v>19074539</v>
      </c>
      <c r="DE20" s="686"/>
      <c r="DF20" s="686"/>
      <c r="DG20" s="686"/>
      <c r="DH20" s="686"/>
      <c r="DI20" s="686"/>
      <c r="DJ20" s="686"/>
      <c r="DK20" s="686"/>
      <c r="DL20" s="686"/>
      <c r="DM20" s="686"/>
      <c r="DN20" s="686"/>
      <c r="DO20" s="686"/>
      <c r="DP20" s="687"/>
      <c r="DQ20" s="694">
        <v>90414711</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17614</v>
      </c>
      <c r="S21" s="686"/>
      <c r="T21" s="686"/>
      <c r="U21" s="686"/>
      <c r="V21" s="686"/>
      <c r="W21" s="686"/>
      <c r="X21" s="686"/>
      <c r="Y21" s="687"/>
      <c r="Z21" s="688">
        <v>0</v>
      </c>
      <c r="AA21" s="688"/>
      <c r="AB21" s="688"/>
      <c r="AC21" s="688"/>
      <c r="AD21" s="689">
        <v>17614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242</v>
      </c>
      <c r="BH21" s="686"/>
      <c r="BI21" s="686"/>
      <c r="BJ21" s="686"/>
      <c r="BK21" s="686"/>
      <c r="BL21" s="686"/>
      <c r="BM21" s="686"/>
      <c r="BN21" s="687"/>
      <c r="BO21" s="688" t="s">
        <v>145</v>
      </c>
      <c r="BP21" s="688"/>
      <c r="BQ21" s="688"/>
      <c r="BR21" s="688"/>
      <c r="BS21" s="694" t="s">
        <v>145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12560746</v>
      </c>
      <c r="S22" s="686"/>
      <c r="T22" s="686"/>
      <c r="U22" s="686"/>
      <c r="V22" s="686"/>
      <c r="W22" s="686"/>
      <c r="X22" s="686"/>
      <c r="Y22" s="687"/>
      <c r="Z22" s="688">
        <v>6.5</v>
      </c>
      <c r="AA22" s="688"/>
      <c r="AB22" s="688"/>
      <c r="AC22" s="688"/>
      <c r="AD22" s="689">
        <v>12163990</v>
      </c>
      <c r="AE22" s="689"/>
      <c r="AF22" s="689"/>
      <c r="AG22" s="689"/>
      <c r="AH22" s="689"/>
      <c r="AI22" s="689"/>
      <c r="AJ22" s="689"/>
      <c r="AK22" s="689"/>
      <c r="AL22" s="690">
        <v>16.3</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v>1401427</v>
      </c>
      <c r="BH22" s="686"/>
      <c r="BI22" s="686"/>
      <c r="BJ22" s="686"/>
      <c r="BK22" s="686"/>
      <c r="BL22" s="686"/>
      <c r="BM22" s="686"/>
      <c r="BN22" s="687"/>
      <c r="BO22" s="688">
        <v>2.5</v>
      </c>
      <c r="BP22" s="688"/>
      <c r="BQ22" s="688"/>
      <c r="BR22" s="688"/>
      <c r="BS22" s="694" t="s">
        <v>145</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12163990</v>
      </c>
      <c r="S23" s="686"/>
      <c r="T23" s="686"/>
      <c r="U23" s="686"/>
      <c r="V23" s="686"/>
      <c r="W23" s="686"/>
      <c r="X23" s="686"/>
      <c r="Y23" s="687"/>
      <c r="Z23" s="688">
        <v>6.3</v>
      </c>
      <c r="AA23" s="688"/>
      <c r="AB23" s="688"/>
      <c r="AC23" s="688"/>
      <c r="AD23" s="689">
        <v>12163990</v>
      </c>
      <c r="AE23" s="689"/>
      <c r="AF23" s="689"/>
      <c r="AG23" s="689"/>
      <c r="AH23" s="689"/>
      <c r="AI23" s="689"/>
      <c r="AJ23" s="689"/>
      <c r="AK23" s="689"/>
      <c r="AL23" s="690">
        <v>16.3</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4652421</v>
      </c>
      <c r="BH23" s="686"/>
      <c r="BI23" s="686"/>
      <c r="BJ23" s="686"/>
      <c r="BK23" s="686"/>
      <c r="BL23" s="686"/>
      <c r="BM23" s="686"/>
      <c r="BN23" s="687"/>
      <c r="BO23" s="688">
        <v>8.3000000000000007</v>
      </c>
      <c r="BP23" s="688"/>
      <c r="BQ23" s="688"/>
      <c r="BR23" s="688"/>
      <c r="BS23" s="694" t="s">
        <v>136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396756</v>
      </c>
      <c r="S24" s="686"/>
      <c r="T24" s="686"/>
      <c r="U24" s="686"/>
      <c r="V24" s="686"/>
      <c r="W24" s="686"/>
      <c r="X24" s="686"/>
      <c r="Y24" s="687"/>
      <c r="Z24" s="688">
        <v>0.2</v>
      </c>
      <c r="AA24" s="688"/>
      <c r="AB24" s="688"/>
      <c r="AC24" s="688"/>
      <c r="AD24" s="689" t="s">
        <v>136</v>
      </c>
      <c r="AE24" s="689"/>
      <c r="AF24" s="689"/>
      <c r="AG24" s="689"/>
      <c r="AH24" s="689"/>
      <c r="AI24" s="689"/>
      <c r="AJ24" s="689"/>
      <c r="AK24" s="689"/>
      <c r="AL24" s="690" t="s">
        <v>145</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145</v>
      </c>
      <c r="BH24" s="686"/>
      <c r="BI24" s="686"/>
      <c r="BJ24" s="686"/>
      <c r="BK24" s="686"/>
      <c r="BL24" s="686"/>
      <c r="BM24" s="686"/>
      <c r="BN24" s="687"/>
      <c r="BO24" s="688" t="s">
        <v>145</v>
      </c>
      <c r="BP24" s="688"/>
      <c r="BQ24" s="688"/>
      <c r="BR24" s="688"/>
      <c r="BS24" s="694" t="s">
        <v>145</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77995164</v>
      </c>
      <c r="CS24" s="675"/>
      <c r="CT24" s="675"/>
      <c r="CU24" s="675"/>
      <c r="CV24" s="675"/>
      <c r="CW24" s="675"/>
      <c r="CX24" s="675"/>
      <c r="CY24" s="676"/>
      <c r="CZ24" s="679">
        <v>41.1</v>
      </c>
      <c r="DA24" s="680"/>
      <c r="DB24" s="680"/>
      <c r="DC24" s="699"/>
      <c r="DD24" s="724">
        <v>42881867</v>
      </c>
      <c r="DE24" s="675"/>
      <c r="DF24" s="675"/>
      <c r="DG24" s="675"/>
      <c r="DH24" s="675"/>
      <c r="DI24" s="675"/>
      <c r="DJ24" s="675"/>
      <c r="DK24" s="676"/>
      <c r="DL24" s="724">
        <v>41949466</v>
      </c>
      <c r="DM24" s="675"/>
      <c r="DN24" s="675"/>
      <c r="DO24" s="675"/>
      <c r="DP24" s="675"/>
      <c r="DQ24" s="675"/>
      <c r="DR24" s="675"/>
      <c r="DS24" s="675"/>
      <c r="DT24" s="675"/>
      <c r="DU24" s="675"/>
      <c r="DV24" s="676"/>
      <c r="DW24" s="679">
        <v>52.4</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136</v>
      </c>
      <c r="S25" s="686"/>
      <c r="T25" s="686"/>
      <c r="U25" s="686"/>
      <c r="V25" s="686"/>
      <c r="W25" s="686"/>
      <c r="X25" s="686"/>
      <c r="Y25" s="687"/>
      <c r="Z25" s="688" t="s">
        <v>136</v>
      </c>
      <c r="AA25" s="688"/>
      <c r="AB25" s="688"/>
      <c r="AC25" s="688"/>
      <c r="AD25" s="689" t="s">
        <v>145</v>
      </c>
      <c r="AE25" s="689"/>
      <c r="AF25" s="689"/>
      <c r="AG25" s="689"/>
      <c r="AH25" s="689"/>
      <c r="AI25" s="689"/>
      <c r="AJ25" s="689"/>
      <c r="AK25" s="689"/>
      <c r="AL25" s="690" t="s">
        <v>145</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145</v>
      </c>
      <c r="BH25" s="686"/>
      <c r="BI25" s="686"/>
      <c r="BJ25" s="686"/>
      <c r="BK25" s="686"/>
      <c r="BL25" s="686"/>
      <c r="BM25" s="686"/>
      <c r="BN25" s="687"/>
      <c r="BO25" s="688" t="s">
        <v>268</v>
      </c>
      <c r="BP25" s="688"/>
      <c r="BQ25" s="688"/>
      <c r="BR25" s="688"/>
      <c r="BS25" s="694" t="s">
        <v>145</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21324218</v>
      </c>
      <c r="CS25" s="721"/>
      <c r="CT25" s="721"/>
      <c r="CU25" s="721"/>
      <c r="CV25" s="721"/>
      <c r="CW25" s="721"/>
      <c r="CX25" s="721"/>
      <c r="CY25" s="722"/>
      <c r="CZ25" s="690">
        <v>11.2</v>
      </c>
      <c r="DA25" s="719"/>
      <c r="DB25" s="719"/>
      <c r="DC25" s="723"/>
      <c r="DD25" s="694">
        <v>19198797</v>
      </c>
      <c r="DE25" s="721"/>
      <c r="DF25" s="721"/>
      <c r="DG25" s="721"/>
      <c r="DH25" s="721"/>
      <c r="DI25" s="721"/>
      <c r="DJ25" s="721"/>
      <c r="DK25" s="722"/>
      <c r="DL25" s="694">
        <v>18894001</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79040440</v>
      </c>
      <c r="S26" s="686"/>
      <c r="T26" s="686"/>
      <c r="U26" s="686"/>
      <c r="V26" s="686"/>
      <c r="W26" s="686"/>
      <c r="X26" s="686"/>
      <c r="Y26" s="687"/>
      <c r="Z26" s="688">
        <v>40.9</v>
      </c>
      <c r="AA26" s="688"/>
      <c r="AB26" s="688"/>
      <c r="AC26" s="688"/>
      <c r="AD26" s="689">
        <v>73991263</v>
      </c>
      <c r="AE26" s="689"/>
      <c r="AF26" s="689"/>
      <c r="AG26" s="689"/>
      <c r="AH26" s="689"/>
      <c r="AI26" s="689"/>
      <c r="AJ26" s="689"/>
      <c r="AK26" s="689"/>
      <c r="AL26" s="690">
        <v>99.2</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136</v>
      </c>
      <c r="BH26" s="686"/>
      <c r="BI26" s="686"/>
      <c r="BJ26" s="686"/>
      <c r="BK26" s="686"/>
      <c r="BL26" s="686"/>
      <c r="BM26" s="686"/>
      <c r="BN26" s="687"/>
      <c r="BO26" s="688" t="s">
        <v>242</v>
      </c>
      <c r="BP26" s="688"/>
      <c r="BQ26" s="688"/>
      <c r="BR26" s="688"/>
      <c r="BS26" s="694" t="s">
        <v>242</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13845465</v>
      </c>
      <c r="CS26" s="686"/>
      <c r="CT26" s="686"/>
      <c r="CU26" s="686"/>
      <c r="CV26" s="686"/>
      <c r="CW26" s="686"/>
      <c r="CX26" s="686"/>
      <c r="CY26" s="687"/>
      <c r="CZ26" s="690">
        <v>7.3</v>
      </c>
      <c r="DA26" s="719"/>
      <c r="DB26" s="719"/>
      <c r="DC26" s="723"/>
      <c r="DD26" s="694">
        <v>12474518</v>
      </c>
      <c r="DE26" s="686"/>
      <c r="DF26" s="686"/>
      <c r="DG26" s="686"/>
      <c r="DH26" s="686"/>
      <c r="DI26" s="686"/>
      <c r="DJ26" s="686"/>
      <c r="DK26" s="687"/>
      <c r="DL26" s="694" t="s">
        <v>145</v>
      </c>
      <c r="DM26" s="686"/>
      <c r="DN26" s="686"/>
      <c r="DO26" s="686"/>
      <c r="DP26" s="686"/>
      <c r="DQ26" s="686"/>
      <c r="DR26" s="686"/>
      <c r="DS26" s="686"/>
      <c r="DT26" s="686"/>
      <c r="DU26" s="686"/>
      <c r="DV26" s="687"/>
      <c r="DW26" s="690" t="s">
        <v>145</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53441</v>
      </c>
      <c r="S27" s="686"/>
      <c r="T27" s="686"/>
      <c r="U27" s="686"/>
      <c r="V27" s="686"/>
      <c r="W27" s="686"/>
      <c r="X27" s="686"/>
      <c r="Y27" s="687"/>
      <c r="Z27" s="688">
        <v>0</v>
      </c>
      <c r="AA27" s="688"/>
      <c r="AB27" s="688"/>
      <c r="AC27" s="688"/>
      <c r="AD27" s="689">
        <v>53441</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56213570</v>
      </c>
      <c r="BH27" s="686"/>
      <c r="BI27" s="686"/>
      <c r="BJ27" s="686"/>
      <c r="BK27" s="686"/>
      <c r="BL27" s="686"/>
      <c r="BM27" s="686"/>
      <c r="BN27" s="687"/>
      <c r="BO27" s="688">
        <v>100</v>
      </c>
      <c r="BP27" s="688"/>
      <c r="BQ27" s="688"/>
      <c r="BR27" s="688"/>
      <c r="BS27" s="694">
        <v>428836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46573177</v>
      </c>
      <c r="CS27" s="721"/>
      <c r="CT27" s="721"/>
      <c r="CU27" s="721"/>
      <c r="CV27" s="721"/>
      <c r="CW27" s="721"/>
      <c r="CX27" s="721"/>
      <c r="CY27" s="722"/>
      <c r="CZ27" s="690">
        <v>24.6</v>
      </c>
      <c r="DA27" s="719"/>
      <c r="DB27" s="719"/>
      <c r="DC27" s="723"/>
      <c r="DD27" s="694">
        <v>13828413</v>
      </c>
      <c r="DE27" s="721"/>
      <c r="DF27" s="721"/>
      <c r="DG27" s="721"/>
      <c r="DH27" s="721"/>
      <c r="DI27" s="721"/>
      <c r="DJ27" s="721"/>
      <c r="DK27" s="722"/>
      <c r="DL27" s="694">
        <v>13207941</v>
      </c>
      <c r="DM27" s="721"/>
      <c r="DN27" s="721"/>
      <c r="DO27" s="721"/>
      <c r="DP27" s="721"/>
      <c r="DQ27" s="721"/>
      <c r="DR27" s="721"/>
      <c r="DS27" s="721"/>
      <c r="DT27" s="721"/>
      <c r="DU27" s="721"/>
      <c r="DV27" s="722"/>
      <c r="DW27" s="690">
        <v>16.5</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462665</v>
      </c>
      <c r="S28" s="686"/>
      <c r="T28" s="686"/>
      <c r="U28" s="686"/>
      <c r="V28" s="686"/>
      <c r="W28" s="686"/>
      <c r="X28" s="686"/>
      <c r="Y28" s="687"/>
      <c r="Z28" s="688">
        <v>0.2</v>
      </c>
      <c r="AA28" s="688"/>
      <c r="AB28" s="688"/>
      <c r="AC28" s="688"/>
      <c r="AD28" s="689" t="s">
        <v>242</v>
      </c>
      <c r="AE28" s="689"/>
      <c r="AF28" s="689"/>
      <c r="AG28" s="689"/>
      <c r="AH28" s="689"/>
      <c r="AI28" s="689"/>
      <c r="AJ28" s="689"/>
      <c r="AK28" s="689"/>
      <c r="AL28" s="690" t="s">
        <v>145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10097769</v>
      </c>
      <c r="CS28" s="686"/>
      <c r="CT28" s="686"/>
      <c r="CU28" s="686"/>
      <c r="CV28" s="686"/>
      <c r="CW28" s="686"/>
      <c r="CX28" s="686"/>
      <c r="CY28" s="687"/>
      <c r="CZ28" s="690">
        <v>5.3</v>
      </c>
      <c r="DA28" s="719"/>
      <c r="DB28" s="719"/>
      <c r="DC28" s="723"/>
      <c r="DD28" s="694">
        <v>9854657</v>
      </c>
      <c r="DE28" s="686"/>
      <c r="DF28" s="686"/>
      <c r="DG28" s="686"/>
      <c r="DH28" s="686"/>
      <c r="DI28" s="686"/>
      <c r="DJ28" s="686"/>
      <c r="DK28" s="687"/>
      <c r="DL28" s="694">
        <v>9847524</v>
      </c>
      <c r="DM28" s="686"/>
      <c r="DN28" s="686"/>
      <c r="DO28" s="686"/>
      <c r="DP28" s="686"/>
      <c r="DQ28" s="686"/>
      <c r="DR28" s="686"/>
      <c r="DS28" s="686"/>
      <c r="DT28" s="686"/>
      <c r="DU28" s="686"/>
      <c r="DV28" s="687"/>
      <c r="DW28" s="690">
        <v>12.3</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1360732</v>
      </c>
      <c r="S29" s="686"/>
      <c r="T29" s="686"/>
      <c r="U29" s="686"/>
      <c r="V29" s="686"/>
      <c r="W29" s="686"/>
      <c r="X29" s="686"/>
      <c r="Y29" s="687"/>
      <c r="Z29" s="688">
        <v>0.7</v>
      </c>
      <c r="AA29" s="688"/>
      <c r="AB29" s="688"/>
      <c r="AC29" s="688"/>
      <c r="AD29" s="689">
        <v>435985</v>
      </c>
      <c r="AE29" s="689"/>
      <c r="AF29" s="689"/>
      <c r="AG29" s="689"/>
      <c r="AH29" s="689"/>
      <c r="AI29" s="689"/>
      <c r="AJ29" s="689"/>
      <c r="AK29" s="689"/>
      <c r="AL29" s="690">
        <v>0.6</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10097265</v>
      </c>
      <c r="CS29" s="721"/>
      <c r="CT29" s="721"/>
      <c r="CU29" s="721"/>
      <c r="CV29" s="721"/>
      <c r="CW29" s="721"/>
      <c r="CX29" s="721"/>
      <c r="CY29" s="722"/>
      <c r="CZ29" s="690">
        <v>5.3</v>
      </c>
      <c r="DA29" s="719"/>
      <c r="DB29" s="719"/>
      <c r="DC29" s="723"/>
      <c r="DD29" s="694">
        <v>9854153</v>
      </c>
      <c r="DE29" s="721"/>
      <c r="DF29" s="721"/>
      <c r="DG29" s="721"/>
      <c r="DH29" s="721"/>
      <c r="DI29" s="721"/>
      <c r="DJ29" s="721"/>
      <c r="DK29" s="722"/>
      <c r="DL29" s="694">
        <v>9847020</v>
      </c>
      <c r="DM29" s="721"/>
      <c r="DN29" s="721"/>
      <c r="DO29" s="721"/>
      <c r="DP29" s="721"/>
      <c r="DQ29" s="721"/>
      <c r="DR29" s="721"/>
      <c r="DS29" s="721"/>
      <c r="DT29" s="721"/>
      <c r="DU29" s="721"/>
      <c r="DV29" s="722"/>
      <c r="DW29" s="690">
        <v>12.3</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496780</v>
      </c>
      <c r="S30" s="686"/>
      <c r="T30" s="686"/>
      <c r="U30" s="686"/>
      <c r="V30" s="686"/>
      <c r="W30" s="686"/>
      <c r="X30" s="686"/>
      <c r="Y30" s="687"/>
      <c r="Z30" s="688">
        <v>0.3</v>
      </c>
      <c r="AA30" s="688"/>
      <c r="AB30" s="688"/>
      <c r="AC30" s="688"/>
      <c r="AD30" s="689">
        <v>3828</v>
      </c>
      <c r="AE30" s="689"/>
      <c r="AF30" s="689"/>
      <c r="AG30" s="689"/>
      <c r="AH30" s="689"/>
      <c r="AI30" s="689"/>
      <c r="AJ30" s="689"/>
      <c r="AK30" s="689"/>
      <c r="AL30" s="690">
        <v>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9613597</v>
      </c>
      <c r="CS30" s="686"/>
      <c r="CT30" s="686"/>
      <c r="CU30" s="686"/>
      <c r="CV30" s="686"/>
      <c r="CW30" s="686"/>
      <c r="CX30" s="686"/>
      <c r="CY30" s="687"/>
      <c r="CZ30" s="690">
        <v>5.0999999999999996</v>
      </c>
      <c r="DA30" s="719"/>
      <c r="DB30" s="719"/>
      <c r="DC30" s="723"/>
      <c r="DD30" s="694">
        <v>9371597</v>
      </c>
      <c r="DE30" s="686"/>
      <c r="DF30" s="686"/>
      <c r="DG30" s="686"/>
      <c r="DH30" s="686"/>
      <c r="DI30" s="686"/>
      <c r="DJ30" s="686"/>
      <c r="DK30" s="687"/>
      <c r="DL30" s="694">
        <v>9364464</v>
      </c>
      <c r="DM30" s="686"/>
      <c r="DN30" s="686"/>
      <c r="DO30" s="686"/>
      <c r="DP30" s="686"/>
      <c r="DQ30" s="686"/>
      <c r="DR30" s="686"/>
      <c r="DS30" s="686"/>
      <c r="DT30" s="686"/>
      <c r="DU30" s="686"/>
      <c r="DV30" s="687"/>
      <c r="DW30" s="690">
        <v>11.7</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74905512</v>
      </c>
      <c r="S31" s="686"/>
      <c r="T31" s="686"/>
      <c r="U31" s="686"/>
      <c r="V31" s="686"/>
      <c r="W31" s="686"/>
      <c r="X31" s="686"/>
      <c r="Y31" s="687"/>
      <c r="Z31" s="688">
        <v>38.799999999999997</v>
      </c>
      <c r="AA31" s="688"/>
      <c r="AB31" s="688"/>
      <c r="AC31" s="688"/>
      <c r="AD31" s="689" t="s">
        <v>145</v>
      </c>
      <c r="AE31" s="689"/>
      <c r="AF31" s="689"/>
      <c r="AG31" s="689"/>
      <c r="AH31" s="689"/>
      <c r="AI31" s="689"/>
      <c r="AJ31" s="689"/>
      <c r="AK31" s="689"/>
      <c r="AL31" s="690" t="s">
        <v>242</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99.3</v>
      </c>
      <c r="BH31" s="740"/>
      <c r="BI31" s="740"/>
      <c r="BJ31" s="740"/>
      <c r="BK31" s="740"/>
      <c r="BL31" s="740"/>
      <c r="BM31" s="680">
        <v>98.8</v>
      </c>
      <c r="BN31" s="740"/>
      <c r="BO31" s="740"/>
      <c r="BP31" s="740"/>
      <c r="BQ31" s="741"/>
      <c r="BR31" s="753">
        <v>99.7</v>
      </c>
      <c r="BS31" s="740"/>
      <c r="BT31" s="740"/>
      <c r="BU31" s="740"/>
      <c r="BV31" s="740"/>
      <c r="BW31" s="740"/>
      <c r="BX31" s="680">
        <v>99.1</v>
      </c>
      <c r="BY31" s="740"/>
      <c r="BZ31" s="740"/>
      <c r="CA31" s="740"/>
      <c r="CB31" s="741"/>
      <c r="CD31" s="727"/>
      <c r="CE31" s="728"/>
      <c r="CF31" s="700" t="s">
        <v>312</v>
      </c>
      <c r="CG31" s="701"/>
      <c r="CH31" s="701"/>
      <c r="CI31" s="701"/>
      <c r="CJ31" s="701"/>
      <c r="CK31" s="701"/>
      <c r="CL31" s="701"/>
      <c r="CM31" s="701"/>
      <c r="CN31" s="701"/>
      <c r="CO31" s="701"/>
      <c r="CP31" s="701"/>
      <c r="CQ31" s="702"/>
      <c r="CR31" s="685">
        <v>483668</v>
      </c>
      <c r="CS31" s="721"/>
      <c r="CT31" s="721"/>
      <c r="CU31" s="721"/>
      <c r="CV31" s="721"/>
      <c r="CW31" s="721"/>
      <c r="CX31" s="721"/>
      <c r="CY31" s="722"/>
      <c r="CZ31" s="690">
        <v>0.3</v>
      </c>
      <c r="DA31" s="719"/>
      <c r="DB31" s="719"/>
      <c r="DC31" s="723"/>
      <c r="DD31" s="694">
        <v>482556</v>
      </c>
      <c r="DE31" s="721"/>
      <c r="DF31" s="721"/>
      <c r="DG31" s="721"/>
      <c r="DH31" s="721"/>
      <c r="DI31" s="721"/>
      <c r="DJ31" s="721"/>
      <c r="DK31" s="722"/>
      <c r="DL31" s="694">
        <v>482556</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145</v>
      </c>
      <c r="S32" s="686"/>
      <c r="T32" s="686"/>
      <c r="U32" s="686"/>
      <c r="V32" s="686"/>
      <c r="W32" s="686"/>
      <c r="X32" s="686"/>
      <c r="Y32" s="687"/>
      <c r="Z32" s="688" t="s">
        <v>268</v>
      </c>
      <c r="AA32" s="688"/>
      <c r="AB32" s="688"/>
      <c r="AC32" s="688"/>
      <c r="AD32" s="689" t="s">
        <v>145</v>
      </c>
      <c r="AE32" s="689"/>
      <c r="AF32" s="689"/>
      <c r="AG32" s="689"/>
      <c r="AH32" s="689"/>
      <c r="AI32" s="689"/>
      <c r="AJ32" s="689"/>
      <c r="AK32" s="689"/>
      <c r="AL32" s="690" t="s">
        <v>145</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99.4</v>
      </c>
      <c r="BH32" s="721"/>
      <c r="BI32" s="721"/>
      <c r="BJ32" s="721"/>
      <c r="BK32" s="721"/>
      <c r="BL32" s="721"/>
      <c r="BM32" s="691">
        <v>98.8</v>
      </c>
      <c r="BN32" s="751"/>
      <c r="BO32" s="751"/>
      <c r="BP32" s="751"/>
      <c r="BQ32" s="752"/>
      <c r="BR32" s="754">
        <v>99.7</v>
      </c>
      <c r="BS32" s="721"/>
      <c r="BT32" s="721"/>
      <c r="BU32" s="721"/>
      <c r="BV32" s="721"/>
      <c r="BW32" s="721"/>
      <c r="BX32" s="691">
        <v>99</v>
      </c>
      <c r="BY32" s="751"/>
      <c r="BZ32" s="751"/>
      <c r="CA32" s="751"/>
      <c r="CB32" s="752"/>
      <c r="CD32" s="729"/>
      <c r="CE32" s="730"/>
      <c r="CF32" s="700" t="s">
        <v>316</v>
      </c>
      <c r="CG32" s="701"/>
      <c r="CH32" s="701"/>
      <c r="CI32" s="701"/>
      <c r="CJ32" s="701"/>
      <c r="CK32" s="701"/>
      <c r="CL32" s="701"/>
      <c r="CM32" s="701"/>
      <c r="CN32" s="701"/>
      <c r="CO32" s="701"/>
      <c r="CP32" s="701"/>
      <c r="CQ32" s="702"/>
      <c r="CR32" s="685">
        <v>504</v>
      </c>
      <c r="CS32" s="686"/>
      <c r="CT32" s="686"/>
      <c r="CU32" s="686"/>
      <c r="CV32" s="686"/>
      <c r="CW32" s="686"/>
      <c r="CX32" s="686"/>
      <c r="CY32" s="687"/>
      <c r="CZ32" s="690">
        <v>0</v>
      </c>
      <c r="DA32" s="719"/>
      <c r="DB32" s="719"/>
      <c r="DC32" s="723"/>
      <c r="DD32" s="694">
        <v>504</v>
      </c>
      <c r="DE32" s="686"/>
      <c r="DF32" s="686"/>
      <c r="DG32" s="686"/>
      <c r="DH32" s="686"/>
      <c r="DI32" s="686"/>
      <c r="DJ32" s="686"/>
      <c r="DK32" s="687"/>
      <c r="DL32" s="694">
        <v>504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13808812</v>
      </c>
      <c r="S33" s="686"/>
      <c r="T33" s="686"/>
      <c r="U33" s="686"/>
      <c r="V33" s="686"/>
      <c r="W33" s="686"/>
      <c r="X33" s="686"/>
      <c r="Y33" s="687"/>
      <c r="Z33" s="688">
        <v>7.2</v>
      </c>
      <c r="AA33" s="688"/>
      <c r="AB33" s="688"/>
      <c r="AC33" s="688"/>
      <c r="AD33" s="689" t="s">
        <v>136</v>
      </c>
      <c r="AE33" s="689"/>
      <c r="AF33" s="689"/>
      <c r="AG33" s="689"/>
      <c r="AH33" s="689"/>
      <c r="AI33" s="689"/>
      <c r="AJ33" s="689"/>
      <c r="AK33" s="689"/>
      <c r="AL33" s="690" t="s">
        <v>145</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99.3</v>
      </c>
      <c r="BH33" s="756"/>
      <c r="BI33" s="756"/>
      <c r="BJ33" s="756"/>
      <c r="BK33" s="756"/>
      <c r="BL33" s="756"/>
      <c r="BM33" s="757">
        <v>98.8</v>
      </c>
      <c r="BN33" s="756"/>
      <c r="BO33" s="756"/>
      <c r="BP33" s="756"/>
      <c r="BQ33" s="758"/>
      <c r="BR33" s="755">
        <v>99.8</v>
      </c>
      <c r="BS33" s="756"/>
      <c r="BT33" s="756"/>
      <c r="BU33" s="756"/>
      <c r="BV33" s="756"/>
      <c r="BW33" s="756"/>
      <c r="BX33" s="757">
        <v>99.1</v>
      </c>
      <c r="BY33" s="756"/>
      <c r="BZ33" s="756"/>
      <c r="CA33" s="756"/>
      <c r="CB33" s="758"/>
      <c r="CD33" s="700" t="s">
        <v>319</v>
      </c>
      <c r="CE33" s="701"/>
      <c r="CF33" s="701"/>
      <c r="CG33" s="701"/>
      <c r="CH33" s="701"/>
      <c r="CI33" s="701"/>
      <c r="CJ33" s="701"/>
      <c r="CK33" s="701"/>
      <c r="CL33" s="701"/>
      <c r="CM33" s="701"/>
      <c r="CN33" s="701"/>
      <c r="CO33" s="701"/>
      <c r="CP33" s="701"/>
      <c r="CQ33" s="702"/>
      <c r="CR33" s="685">
        <v>92504479</v>
      </c>
      <c r="CS33" s="721"/>
      <c r="CT33" s="721"/>
      <c r="CU33" s="721"/>
      <c r="CV33" s="721"/>
      <c r="CW33" s="721"/>
      <c r="CX33" s="721"/>
      <c r="CY33" s="722"/>
      <c r="CZ33" s="690">
        <v>48.8</v>
      </c>
      <c r="DA33" s="719"/>
      <c r="DB33" s="719"/>
      <c r="DC33" s="723"/>
      <c r="DD33" s="694">
        <v>44833772</v>
      </c>
      <c r="DE33" s="721"/>
      <c r="DF33" s="721"/>
      <c r="DG33" s="721"/>
      <c r="DH33" s="721"/>
      <c r="DI33" s="721"/>
      <c r="DJ33" s="721"/>
      <c r="DK33" s="722"/>
      <c r="DL33" s="694">
        <v>34643507</v>
      </c>
      <c r="DM33" s="721"/>
      <c r="DN33" s="721"/>
      <c r="DO33" s="721"/>
      <c r="DP33" s="721"/>
      <c r="DQ33" s="721"/>
      <c r="DR33" s="721"/>
      <c r="DS33" s="721"/>
      <c r="DT33" s="721"/>
      <c r="DU33" s="721"/>
      <c r="DV33" s="722"/>
      <c r="DW33" s="690">
        <v>43.3</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121111</v>
      </c>
      <c r="S34" s="686"/>
      <c r="T34" s="686"/>
      <c r="U34" s="686"/>
      <c r="V34" s="686"/>
      <c r="W34" s="686"/>
      <c r="X34" s="686"/>
      <c r="Y34" s="687"/>
      <c r="Z34" s="688">
        <v>0.1</v>
      </c>
      <c r="AA34" s="688"/>
      <c r="AB34" s="688"/>
      <c r="AC34" s="688"/>
      <c r="AD34" s="689">
        <v>49295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16402252</v>
      </c>
      <c r="CS34" s="686"/>
      <c r="CT34" s="686"/>
      <c r="CU34" s="686"/>
      <c r="CV34" s="686"/>
      <c r="CW34" s="686"/>
      <c r="CX34" s="686"/>
      <c r="CY34" s="687"/>
      <c r="CZ34" s="690">
        <v>8.6999999999999993</v>
      </c>
      <c r="DA34" s="719"/>
      <c r="DB34" s="719"/>
      <c r="DC34" s="723"/>
      <c r="DD34" s="694">
        <v>13271127</v>
      </c>
      <c r="DE34" s="686"/>
      <c r="DF34" s="686"/>
      <c r="DG34" s="686"/>
      <c r="DH34" s="686"/>
      <c r="DI34" s="686"/>
      <c r="DJ34" s="686"/>
      <c r="DK34" s="687"/>
      <c r="DL34" s="694">
        <v>11790463</v>
      </c>
      <c r="DM34" s="686"/>
      <c r="DN34" s="686"/>
      <c r="DO34" s="686"/>
      <c r="DP34" s="686"/>
      <c r="DQ34" s="686"/>
      <c r="DR34" s="686"/>
      <c r="DS34" s="686"/>
      <c r="DT34" s="686"/>
      <c r="DU34" s="686"/>
      <c r="DV34" s="687"/>
      <c r="DW34" s="690">
        <v>14.7</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364805</v>
      </c>
      <c r="S35" s="686"/>
      <c r="T35" s="686"/>
      <c r="U35" s="686"/>
      <c r="V35" s="686"/>
      <c r="W35" s="686"/>
      <c r="X35" s="686"/>
      <c r="Y35" s="687"/>
      <c r="Z35" s="688">
        <v>0.2</v>
      </c>
      <c r="AA35" s="688"/>
      <c r="AB35" s="688"/>
      <c r="AC35" s="688"/>
      <c r="AD35" s="689" t="s">
        <v>145</v>
      </c>
      <c r="AE35" s="689"/>
      <c r="AF35" s="689"/>
      <c r="AG35" s="689"/>
      <c r="AH35" s="689"/>
      <c r="AI35" s="689"/>
      <c r="AJ35" s="689"/>
      <c r="AK35" s="689"/>
      <c r="AL35" s="690" t="s">
        <v>145</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1406996</v>
      </c>
      <c r="CS35" s="721"/>
      <c r="CT35" s="721"/>
      <c r="CU35" s="721"/>
      <c r="CV35" s="721"/>
      <c r="CW35" s="721"/>
      <c r="CX35" s="721"/>
      <c r="CY35" s="722"/>
      <c r="CZ35" s="690">
        <v>0.7</v>
      </c>
      <c r="DA35" s="719"/>
      <c r="DB35" s="719"/>
      <c r="DC35" s="723"/>
      <c r="DD35" s="694">
        <v>1029789</v>
      </c>
      <c r="DE35" s="721"/>
      <c r="DF35" s="721"/>
      <c r="DG35" s="721"/>
      <c r="DH35" s="721"/>
      <c r="DI35" s="721"/>
      <c r="DJ35" s="721"/>
      <c r="DK35" s="722"/>
      <c r="DL35" s="694">
        <v>1029789</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3673753</v>
      </c>
      <c r="S36" s="686"/>
      <c r="T36" s="686"/>
      <c r="U36" s="686"/>
      <c r="V36" s="686"/>
      <c r="W36" s="686"/>
      <c r="X36" s="686"/>
      <c r="Y36" s="687"/>
      <c r="Z36" s="688">
        <v>1.9</v>
      </c>
      <c r="AA36" s="688"/>
      <c r="AB36" s="688"/>
      <c r="AC36" s="688"/>
      <c r="AD36" s="689" t="s">
        <v>145</v>
      </c>
      <c r="AE36" s="689"/>
      <c r="AF36" s="689"/>
      <c r="AG36" s="689"/>
      <c r="AH36" s="689"/>
      <c r="AI36" s="689"/>
      <c r="AJ36" s="689"/>
      <c r="AK36" s="689"/>
      <c r="AL36" s="690" t="s">
        <v>145</v>
      </c>
      <c r="AM36" s="691"/>
      <c r="AN36" s="691"/>
      <c r="AO36" s="692"/>
      <c r="AP36" s="235"/>
      <c r="AQ36" s="759" t="s">
        <v>327</v>
      </c>
      <c r="AR36" s="760"/>
      <c r="AS36" s="760"/>
      <c r="AT36" s="760"/>
      <c r="AU36" s="760"/>
      <c r="AV36" s="760"/>
      <c r="AW36" s="760"/>
      <c r="AX36" s="760"/>
      <c r="AY36" s="761"/>
      <c r="AZ36" s="674">
        <v>19712331</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744298</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56874790</v>
      </c>
      <c r="CS36" s="686"/>
      <c r="CT36" s="686"/>
      <c r="CU36" s="686"/>
      <c r="CV36" s="686"/>
      <c r="CW36" s="686"/>
      <c r="CX36" s="686"/>
      <c r="CY36" s="687"/>
      <c r="CZ36" s="690">
        <v>30</v>
      </c>
      <c r="DA36" s="719"/>
      <c r="DB36" s="719"/>
      <c r="DC36" s="723"/>
      <c r="DD36" s="694">
        <v>16120475</v>
      </c>
      <c r="DE36" s="686"/>
      <c r="DF36" s="686"/>
      <c r="DG36" s="686"/>
      <c r="DH36" s="686"/>
      <c r="DI36" s="686"/>
      <c r="DJ36" s="686"/>
      <c r="DK36" s="687"/>
      <c r="DL36" s="694">
        <v>11577558</v>
      </c>
      <c r="DM36" s="686"/>
      <c r="DN36" s="686"/>
      <c r="DO36" s="686"/>
      <c r="DP36" s="686"/>
      <c r="DQ36" s="686"/>
      <c r="DR36" s="686"/>
      <c r="DS36" s="686"/>
      <c r="DT36" s="686"/>
      <c r="DU36" s="686"/>
      <c r="DV36" s="687"/>
      <c r="DW36" s="690">
        <v>14.5</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2516713</v>
      </c>
      <c r="S37" s="686"/>
      <c r="T37" s="686"/>
      <c r="U37" s="686"/>
      <c r="V37" s="686"/>
      <c r="W37" s="686"/>
      <c r="X37" s="686"/>
      <c r="Y37" s="687"/>
      <c r="Z37" s="688">
        <v>1.3</v>
      </c>
      <c r="AA37" s="688"/>
      <c r="AB37" s="688"/>
      <c r="AC37" s="688"/>
      <c r="AD37" s="689" t="s">
        <v>145</v>
      </c>
      <c r="AE37" s="689"/>
      <c r="AF37" s="689"/>
      <c r="AG37" s="689"/>
      <c r="AH37" s="689"/>
      <c r="AI37" s="689"/>
      <c r="AJ37" s="689"/>
      <c r="AK37" s="689"/>
      <c r="AL37" s="690" t="s">
        <v>145</v>
      </c>
      <c r="AM37" s="691"/>
      <c r="AN37" s="691"/>
      <c r="AO37" s="692"/>
      <c r="AQ37" s="763" t="s">
        <v>331</v>
      </c>
      <c r="AR37" s="764"/>
      <c r="AS37" s="764"/>
      <c r="AT37" s="764"/>
      <c r="AU37" s="764"/>
      <c r="AV37" s="764"/>
      <c r="AW37" s="764"/>
      <c r="AX37" s="764"/>
      <c r="AY37" s="765"/>
      <c r="AZ37" s="685">
        <v>3906551</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196459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4478123</v>
      </c>
      <c r="CS37" s="721"/>
      <c r="CT37" s="721"/>
      <c r="CU37" s="721"/>
      <c r="CV37" s="721"/>
      <c r="CW37" s="721"/>
      <c r="CX37" s="721"/>
      <c r="CY37" s="722"/>
      <c r="CZ37" s="690">
        <v>2.4</v>
      </c>
      <c r="DA37" s="719"/>
      <c r="DB37" s="719"/>
      <c r="DC37" s="723"/>
      <c r="DD37" s="694">
        <v>4472123</v>
      </c>
      <c r="DE37" s="721"/>
      <c r="DF37" s="721"/>
      <c r="DG37" s="721"/>
      <c r="DH37" s="721"/>
      <c r="DI37" s="721"/>
      <c r="DJ37" s="721"/>
      <c r="DK37" s="722"/>
      <c r="DL37" s="694">
        <v>4292325</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1353554</v>
      </c>
      <c r="S38" s="686"/>
      <c r="T38" s="686"/>
      <c r="U38" s="686"/>
      <c r="V38" s="686"/>
      <c r="W38" s="686"/>
      <c r="X38" s="686"/>
      <c r="Y38" s="687"/>
      <c r="Z38" s="688">
        <v>0.7</v>
      </c>
      <c r="AA38" s="688"/>
      <c r="AB38" s="688"/>
      <c r="AC38" s="688"/>
      <c r="AD38" s="689">
        <v>43979</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1557263</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52064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13891704</v>
      </c>
      <c r="CS38" s="686"/>
      <c r="CT38" s="686"/>
      <c r="CU38" s="686"/>
      <c r="CV38" s="686"/>
      <c r="CW38" s="686"/>
      <c r="CX38" s="686"/>
      <c r="CY38" s="687"/>
      <c r="CZ38" s="690">
        <v>7.3</v>
      </c>
      <c r="DA38" s="719"/>
      <c r="DB38" s="719"/>
      <c r="DC38" s="723"/>
      <c r="DD38" s="694">
        <v>10893302</v>
      </c>
      <c r="DE38" s="686"/>
      <c r="DF38" s="686"/>
      <c r="DG38" s="686"/>
      <c r="DH38" s="686"/>
      <c r="DI38" s="686"/>
      <c r="DJ38" s="686"/>
      <c r="DK38" s="687"/>
      <c r="DL38" s="694">
        <v>10245697</v>
      </c>
      <c r="DM38" s="686"/>
      <c r="DN38" s="686"/>
      <c r="DO38" s="686"/>
      <c r="DP38" s="686"/>
      <c r="DQ38" s="686"/>
      <c r="DR38" s="686"/>
      <c r="DS38" s="686"/>
      <c r="DT38" s="686"/>
      <c r="DU38" s="686"/>
      <c r="DV38" s="687"/>
      <c r="DW38" s="690">
        <v>12.8</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14942295</v>
      </c>
      <c r="S39" s="686"/>
      <c r="T39" s="686"/>
      <c r="U39" s="686"/>
      <c r="V39" s="686"/>
      <c r="W39" s="686"/>
      <c r="X39" s="686"/>
      <c r="Y39" s="687"/>
      <c r="Z39" s="688">
        <v>7.7</v>
      </c>
      <c r="AA39" s="688"/>
      <c r="AB39" s="688"/>
      <c r="AC39" s="688"/>
      <c r="AD39" s="689" t="s">
        <v>242</v>
      </c>
      <c r="AE39" s="689"/>
      <c r="AF39" s="689"/>
      <c r="AG39" s="689"/>
      <c r="AH39" s="689"/>
      <c r="AI39" s="689"/>
      <c r="AJ39" s="689"/>
      <c r="AK39" s="689"/>
      <c r="AL39" s="690" t="s">
        <v>145</v>
      </c>
      <c r="AM39" s="691"/>
      <c r="AN39" s="691"/>
      <c r="AO39" s="692"/>
      <c r="AQ39" s="763" t="s">
        <v>339</v>
      </c>
      <c r="AR39" s="764"/>
      <c r="AS39" s="764"/>
      <c r="AT39" s="764"/>
      <c r="AU39" s="764"/>
      <c r="AV39" s="764"/>
      <c r="AW39" s="764"/>
      <c r="AX39" s="764"/>
      <c r="AY39" s="765"/>
      <c r="AZ39" s="685">
        <v>356813</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79698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3906031</v>
      </c>
      <c r="CS39" s="721"/>
      <c r="CT39" s="721"/>
      <c r="CU39" s="721"/>
      <c r="CV39" s="721"/>
      <c r="CW39" s="721"/>
      <c r="CX39" s="721"/>
      <c r="CY39" s="722"/>
      <c r="CZ39" s="690">
        <v>2.1</v>
      </c>
      <c r="DA39" s="719"/>
      <c r="DB39" s="719"/>
      <c r="DC39" s="723"/>
      <c r="DD39" s="694">
        <v>3519079</v>
      </c>
      <c r="DE39" s="721"/>
      <c r="DF39" s="721"/>
      <c r="DG39" s="721"/>
      <c r="DH39" s="721"/>
      <c r="DI39" s="721"/>
      <c r="DJ39" s="721"/>
      <c r="DK39" s="722"/>
      <c r="DL39" s="694" t="s">
        <v>268</v>
      </c>
      <c r="DM39" s="721"/>
      <c r="DN39" s="721"/>
      <c r="DO39" s="721"/>
      <c r="DP39" s="721"/>
      <c r="DQ39" s="721"/>
      <c r="DR39" s="721"/>
      <c r="DS39" s="721"/>
      <c r="DT39" s="721"/>
      <c r="DU39" s="721"/>
      <c r="DV39" s="722"/>
      <c r="DW39" s="690" t="s">
        <v>145</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145</v>
      </c>
      <c r="S40" s="686"/>
      <c r="T40" s="686"/>
      <c r="U40" s="686"/>
      <c r="V40" s="686"/>
      <c r="W40" s="686"/>
      <c r="X40" s="686"/>
      <c r="Y40" s="687"/>
      <c r="Z40" s="688" t="s">
        <v>145</v>
      </c>
      <c r="AA40" s="688"/>
      <c r="AB40" s="688"/>
      <c r="AC40" s="688"/>
      <c r="AD40" s="689" t="s">
        <v>242</v>
      </c>
      <c r="AE40" s="689"/>
      <c r="AF40" s="689"/>
      <c r="AG40" s="689"/>
      <c r="AH40" s="689"/>
      <c r="AI40" s="689"/>
      <c r="AJ40" s="689"/>
      <c r="AK40" s="689"/>
      <c r="AL40" s="690" t="s">
        <v>145</v>
      </c>
      <c r="AM40" s="691"/>
      <c r="AN40" s="691"/>
      <c r="AO40" s="692"/>
      <c r="AQ40" s="763" t="s">
        <v>343</v>
      </c>
      <c r="AR40" s="764"/>
      <c r="AS40" s="764"/>
      <c r="AT40" s="764"/>
      <c r="AU40" s="764"/>
      <c r="AV40" s="764"/>
      <c r="AW40" s="764"/>
      <c r="AX40" s="764"/>
      <c r="AY40" s="765"/>
      <c r="AZ40" s="685">
        <v>50</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22706</v>
      </c>
      <c r="CS40" s="686"/>
      <c r="CT40" s="686"/>
      <c r="CU40" s="686"/>
      <c r="CV40" s="686"/>
      <c r="CW40" s="686"/>
      <c r="CX40" s="686"/>
      <c r="CY40" s="687"/>
      <c r="CZ40" s="690">
        <v>0</v>
      </c>
      <c r="DA40" s="719"/>
      <c r="DB40" s="719"/>
      <c r="DC40" s="723"/>
      <c r="DD40" s="694" t="s">
        <v>242</v>
      </c>
      <c r="DE40" s="686"/>
      <c r="DF40" s="686"/>
      <c r="DG40" s="686"/>
      <c r="DH40" s="686"/>
      <c r="DI40" s="686"/>
      <c r="DJ40" s="686"/>
      <c r="DK40" s="687"/>
      <c r="DL40" s="694" t="s">
        <v>145</v>
      </c>
      <c r="DM40" s="686"/>
      <c r="DN40" s="686"/>
      <c r="DO40" s="686"/>
      <c r="DP40" s="686"/>
      <c r="DQ40" s="686"/>
      <c r="DR40" s="686"/>
      <c r="DS40" s="686"/>
      <c r="DT40" s="686"/>
      <c r="DU40" s="686"/>
      <c r="DV40" s="687"/>
      <c r="DW40" s="690" t="s">
        <v>145</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145</v>
      </c>
      <c r="AA41" s="688"/>
      <c r="AB41" s="688"/>
      <c r="AC41" s="688"/>
      <c r="AD41" s="689" t="s">
        <v>145</v>
      </c>
      <c r="AE41" s="689"/>
      <c r="AF41" s="689"/>
      <c r="AG41" s="689"/>
      <c r="AH41" s="689"/>
      <c r="AI41" s="689"/>
      <c r="AJ41" s="689"/>
      <c r="AK41" s="689"/>
      <c r="AL41" s="690" t="s">
        <v>145</v>
      </c>
      <c r="AM41" s="691"/>
      <c r="AN41" s="691"/>
      <c r="AO41" s="692"/>
      <c r="AQ41" s="763" t="s">
        <v>348</v>
      </c>
      <c r="AR41" s="764"/>
      <c r="AS41" s="764"/>
      <c r="AT41" s="764"/>
      <c r="AU41" s="764"/>
      <c r="AV41" s="764"/>
      <c r="AW41" s="764"/>
      <c r="AX41" s="764"/>
      <c r="AY41" s="765"/>
      <c r="AZ41" s="685">
        <v>3718946</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2</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136</v>
      </c>
      <c r="CS41" s="721"/>
      <c r="CT41" s="721"/>
      <c r="CU41" s="721"/>
      <c r="CV41" s="721"/>
      <c r="CW41" s="721"/>
      <c r="CX41" s="721"/>
      <c r="CY41" s="722"/>
      <c r="CZ41" s="690" t="s">
        <v>145</v>
      </c>
      <c r="DA41" s="719"/>
      <c r="DB41" s="719"/>
      <c r="DC41" s="723"/>
      <c r="DD41" s="694" t="s">
        <v>268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5479295</v>
      </c>
      <c r="S42" s="686"/>
      <c r="T42" s="686"/>
      <c r="U42" s="686"/>
      <c r="V42" s="686"/>
      <c r="W42" s="686"/>
      <c r="X42" s="686"/>
      <c r="Y42" s="687"/>
      <c r="Z42" s="688">
        <v>2.8</v>
      </c>
      <c r="AA42" s="688"/>
      <c r="AB42" s="688"/>
      <c r="AC42" s="688"/>
      <c r="AD42" s="689" t="s">
        <v>145</v>
      </c>
      <c r="AE42" s="689"/>
      <c r="AF42" s="689"/>
      <c r="AG42" s="689"/>
      <c r="AH42" s="689"/>
      <c r="AI42" s="689"/>
      <c r="AJ42" s="689"/>
      <c r="AK42" s="689"/>
      <c r="AL42" s="690" t="s">
        <v>136</v>
      </c>
      <c r="AM42" s="691"/>
      <c r="AN42" s="691"/>
      <c r="AO42" s="692"/>
      <c r="AQ42" s="784" t="s">
        <v>352</v>
      </c>
      <c r="AR42" s="785"/>
      <c r="AS42" s="785"/>
      <c r="AT42" s="785"/>
      <c r="AU42" s="785"/>
      <c r="AV42" s="785"/>
      <c r="AW42" s="785"/>
      <c r="AX42" s="785"/>
      <c r="AY42" s="786"/>
      <c r="AZ42" s="776">
        <v>10172708</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349</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19105133</v>
      </c>
      <c r="CS42" s="686"/>
      <c r="CT42" s="686"/>
      <c r="CU42" s="686"/>
      <c r="CV42" s="686"/>
      <c r="CW42" s="686"/>
      <c r="CX42" s="686"/>
      <c r="CY42" s="687"/>
      <c r="CZ42" s="690">
        <v>10.1</v>
      </c>
      <c r="DA42" s="691"/>
      <c r="DB42" s="691"/>
      <c r="DC42" s="703"/>
      <c r="DD42" s="694">
        <v>2699072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193100613</v>
      </c>
      <c r="S43" s="777"/>
      <c r="T43" s="777"/>
      <c r="U43" s="777"/>
      <c r="V43" s="777"/>
      <c r="W43" s="777"/>
      <c r="X43" s="777"/>
      <c r="Y43" s="778"/>
      <c r="Z43" s="779">
        <v>100</v>
      </c>
      <c r="AA43" s="779"/>
      <c r="AB43" s="779"/>
      <c r="AC43" s="779"/>
      <c r="AD43" s="780">
        <v>74577791</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532504</v>
      </c>
      <c r="CS43" s="721"/>
      <c r="CT43" s="721"/>
      <c r="CU43" s="721"/>
      <c r="CV43" s="721"/>
      <c r="CW43" s="721"/>
      <c r="CX43" s="721"/>
      <c r="CY43" s="722"/>
      <c r="CZ43" s="690">
        <v>0.3</v>
      </c>
      <c r="DA43" s="719"/>
      <c r="DB43" s="719"/>
      <c r="DC43" s="723"/>
      <c r="DD43" s="694">
        <v>460918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19074539</v>
      </c>
      <c r="CS44" s="686"/>
      <c r="CT44" s="686"/>
      <c r="CU44" s="686"/>
      <c r="CV44" s="686"/>
      <c r="CW44" s="686"/>
      <c r="CX44" s="686"/>
      <c r="CY44" s="687"/>
      <c r="CZ44" s="690">
        <v>10.1</v>
      </c>
      <c r="DA44" s="691"/>
      <c r="DB44" s="691"/>
      <c r="DC44" s="703"/>
      <c r="DD44" s="694">
        <v>2699072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11276103</v>
      </c>
      <c r="CS45" s="721"/>
      <c r="CT45" s="721"/>
      <c r="CU45" s="721"/>
      <c r="CV45" s="721"/>
      <c r="CW45" s="721"/>
      <c r="CX45" s="721"/>
      <c r="CY45" s="722"/>
      <c r="CZ45" s="690">
        <v>5.9</v>
      </c>
      <c r="DA45" s="719"/>
      <c r="DB45" s="719"/>
      <c r="DC45" s="723"/>
      <c r="DD45" s="694">
        <v>269487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7798319</v>
      </c>
      <c r="CS46" s="686"/>
      <c r="CT46" s="686"/>
      <c r="CU46" s="686"/>
      <c r="CV46" s="686"/>
      <c r="CW46" s="686"/>
      <c r="CX46" s="686"/>
      <c r="CY46" s="687"/>
      <c r="CZ46" s="690">
        <v>4.0999999999999996</v>
      </c>
      <c r="DA46" s="691"/>
      <c r="DB46" s="691"/>
      <c r="DC46" s="703"/>
      <c r="DD46" s="694">
        <v>2429468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30594</v>
      </c>
      <c r="CS47" s="721"/>
      <c r="CT47" s="721"/>
      <c r="CU47" s="721"/>
      <c r="CV47" s="721"/>
      <c r="CW47" s="721"/>
      <c r="CX47" s="721"/>
      <c r="CY47" s="722"/>
      <c r="CZ47" s="690">
        <v>0</v>
      </c>
      <c r="DA47" s="719"/>
      <c r="DB47" s="719"/>
      <c r="DC47" s="723"/>
      <c r="DD47" s="694" t="s">
        <v>136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268</v>
      </c>
      <c r="CS48" s="686"/>
      <c r="CT48" s="686"/>
      <c r="CU48" s="686"/>
      <c r="CV48" s="686"/>
      <c r="CW48" s="686"/>
      <c r="CX48" s="686"/>
      <c r="CY48" s="687"/>
      <c r="CZ48" s="690" t="s">
        <v>145</v>
      </c>
      <c r="DA48" s="691"/>
      <c r="DB48" s="691"/>
      <c r="DC48" s="703"/>
      <c r="DD48" s="694" t="s">
        <v>136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189604776</v>
      </c>
      <c r="CS49" s="756"/>
      <c r="CT49" s="756"/>
      <c r="CU49" s="756"/>
      <c r="CV49" s="756"/>
      <c r="CW49" s="756"/>
      <c r="CX49" s="756"/>
      <c r="CY49" s="787"/>
      <c r="CZ49" s="781">
        <v>100</v>
      </c>
      <c r="DA49" s="788"/>
      <c r="DB49" s="788"/>
      <c r="DC49" s="789"/>
      <c r="DD49" s="790">
        <v>90414711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0/qSeKPlRoAv+R5odR6J/0mDLoB7El5Rfl1/tR6+Iyk6zec2EJ5Sk2mXUNSWGHrqkJN1tQqYpa9BpRCBxOrEw==" saltValue="LAwszsH9wbKsrtgYdeCQM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193094</v>
      </c>
      <c r="R7" s="821"/>
      <c r="S7" s="821"/>
      <c r="T7" s="821"/>
      <c r="U7" s="821"/>
      <c r="V7" s="821">
        <v>189611</v>
      </c>
      <c r="W7" s="821"/>
      <c r="X7" s="821"/>
      <c r="Y7" s="821"/>
      <c r="Z7" s="821"/>
      <c r="AA7" s="821">
        <v>3483</v>
      </c>
      <c r="AB7" s="821"/>
      <c r="AC7" s="821"/>
      <c r="AD7" s="821"/>
      <c r="AE7" s="822"/>
      <c r="AF7" s="823">
        <v>1681</v>
      </c>
      <c r="AG7" s="824"/>
      <c r="AH7" s="824"/>
      <c r="AI7" s="824"/>
      <c r="AJ7" s="825"/>
      <c r="AK7" s="860">
        <v>3674</v>
      </c>
      <c r="AL7" s="861"/>
      <c r="AM7" s="861"/>
      <c r="AN7" s="861"/>
      <c r="AO7" s="861"/>
      <c r="AP7" s="861">
        <v>111037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173</v>
      </c>
      <c r="CN7" s="858"/>
      <c r="CO7" s="858"/>
      <c r="CP7" s="858"/>
      <c r="CQ7" s="859"/>
      <c r="CR7" s="857">
        <v>39</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t="s">
        <v>597</v>
      </c>
      <c r="R8" s="845"/>
      <c r="S8" s="845"/>
      <c r="T8" s="845"/>
      <c r="U8" s="845"/>
      <c r="V8" s="845" t="s">
        <v>597</v>
      </c>
      <c r="W8" s="845"/>
      <c r="X8" s="845"/>
      <c r="Y8" s="845"/>
      <c r="Z8" s="845"/>
      <c r="AA8" s="845" t="s">
        <v>597</v>
      </c>
      <c r="AB8" s="845"/>
      <c r="AC8" s="845"/>
      <c r="AD8" s="845"/>
      <c r="AE8" s="846"/>
      <c r="AF8" s="847" t="s">
        <v>145</v>
      </c>
      <c r="AG8" s="848"/>
      <c r="AH8" s="848"/>
      <c r="AI8" s="848"/>
      <c r="AJ8" s="849"/>
      <c r="AK8" s="850" t="s">
        <v>597</v>
      </c>
      <c r="AL8" s="851"/>
      <c r="AM8" s="851"/>
      <c r="AN8" s="851"/>
      <c r="AO8" s="851"/>
      <c r="AP8" s="851" t="s">
        <v>597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23</v>
      </c>
      <c r="CI8" s="868"/>
      <c r="CJ8" s="868"/>
      <c r="CK8" s="868"/>
      <c r="CL8" s="869"/>
      <c r="CM8" s="867">
        <v>337</v>
      </c>
      <c r="CN8" s="868"/>
      <c r="CO8" s="868"/>
      <c r="CP8" s="868"/>
      <c r="CQ8" s="869"/>
      <c r="CR8" s="867">
        <v>300</v>
      </c>
      <c r="CS8" s="868"/>
      <c r="CT8" s="868"/>
      <c r="CU8" s="868"/>
      <c r="CV8" s="869"/>
      <c r="CW8" s="867">
        <v>58</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42</v>
      </c>
      <c r="R9" s="845"/>
      <c r="S9" s="845"/>
      <c r="T9" s="845"/>
      <c r="U9" s="845"/>
      <c r="V9" s="845">
        <v>29</v>
      </c>
      <c r="W9" s="845"/>
      <c r="X9" s="845"/>
      <c r="Y9" s="845"/>
      <c r="Z9" s="845"/>
      <c r="AA9" s="845">
        <v>13</v>
      </c>
      <c r="AB9" s="845"/>
      <c r="AC9" s="845"/>
      <c r="AD9" s="845"/>
      <c r="AE9" s="846"/>
      <c r="AF9" s="847">
        <v>13</v>
      </c>
      <c r="AG9" s="848"/>
      <c r="AH9" s="848"/>
      <c r="AI9" s="848"/>
      <c r="AJ9" s="849"/>
      <c r="AK9" s="850">
        <v>8</v>
      </c>
      <c r="AL9" s="851"/>
      <c r="AM9" s="851"/>
      <c r="AN9" s="851"/>
      <c r="AO9" s="851"/>
      <c r="AP9" s="851" t="s">
        <v>606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-8</v>
      </c>
      <c r="CI9" s="868"/>
      <c r="CJ9" s="868"/>
      <c r="CK9" s="868"/>
      <c r="CL9" s="869"/>
      <c r="CM9" s="867">
        <v>61</v>
      </c>
      <c r="CN9" s="868"/>
      <c r="CO9" s="868"/>
      <c r="CP9" s="868"/>
      <c r="CQ9" s="869"/>
      <c r="CR9" s="867">
        <v>1</v>
      </c>
      <c r="CS9" s="868"/>
      <c r="CT9" s="868"/>
      <c r="CU9" s="868"/>
      <c r="CV9" s="869"/>
      <c r="CW9" s="867">
        <v>32</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596</v>
      </c>
      <c r="BT10" s="855"/>
      <c r="BU10" s="855"/>
      <c r="BV10" s="855"/>
      <c r="BW10" s="855"/>
      <c r="BX10" s="855"/>
      <c r="BY10" s="855"/>
      <c r="BZ10" s="855"/>
      <c r="CA10" s="855"/>
      <c r="CB10" s="855"/>
      <c r="CC10" s="855"/>
      <c r="CD10" s="855"/>
      <c r="CE10" s="855"/>
      <c r="CF10" s="855"/>
      <c r="CG10" s="856"/>
      <c r="CH10" s="867">
        <v>4</v>
      </c>
      <c r="CI10" s="868"/>
      <c r="CJ10" s="868"/>
      <c r="CK10" s="868"/>
      <c r="CL10" s="869"/>
      <c r="CM10" s="867">
        <v>179</v>
      </c>
      <c r="CN10" s="868"/>
      <c r="CO10" s="868"/>
      <c r="CP10" s="868"/>
      <c r="CQ10" s="869"/>
      <c r="CR10" s="867">
        <v>5</v>
      </c>
      <c r="CS10" s="868"/>
      <c r="CT10" s="868"/>
      <c r="CU10" s="868"/>
      <c r="CV10" s="869"/>
      <c r="CW10" s="867" t="s">
        <v>599</v>
      </c>
      <c r="CX10" s="868"/>
      <c r="CY10" s="868"/>
      <c r="CZ10" s="868"/>
      <c r="DA10" s="869"/>
      <c r="DB10" s="867" t="s">
        <v>599</v>
      </c>
      <c r="DC10" s="868"/>
      <c r="DD10" s="868"/>
      <c r="DE10" s="868"/>
      <c r="DF10" s="869"/>
      <c r="DG10" s="867">
        <v>5800</v>
      </c>
      <c r="DH10" s="868"/>
      <c r="DI10" s="868"/>
      <c r="DJ10" s="868"/>
      <c r="DK10" s="869"/>
      <c r="DL10" s="867" t="s">
        <v>606</v>
      </c>
      <c r="DM10" s="868"/>
      <c r="DN10" s="868"/>
      <c r="DO10" s="868"/>
      <c r="DP10" s="869"/>
      <c r="DQ10" s="867">
        <v>1080</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193135</v>
      </c>
      <c r="R23" s="880"/>
      <c r="S23" s="880"/>
      <c r="T23" s="880"/>
      <c r="U23" s="880"/>
      <c r="V23" s="880">
        <v>189639</v>
      </c>
      <c r="W23" s="880"/>
      <c r="X23" s="880"/>
      <c r="Y23" s="880"/>
      <c r="Z23" s="880"/>
      <c r="AA23" s="880">
        <v>3496</v>
      </c>
      <c r="AB23" s="880"/>
      <c r="AC23" s="880"/>
      <c r="AD23" s="880"/>
      <c r="AE23" s="881"/>
      <c r="AF23" s="882">
        <v>1694</v>
      </c>
      <c r="AG23" s="880"/>
      <c r="AH23" s="880"/>
      <c r="AI23" s="880"/>
      <c r="AJ23" s="883"/>
      <c r="AK23" s="884"/>
      <c r="AL23" s="885"/>
      <c r="AM23" s="885"/>
      <c r="AN23" s="885"/>
      <c r="AO23" s="885"/>
      <c r="AP23" s="880">
        <v>111037</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40544</v>
      </c>
      <c r="R28" s="909"/>
      <c r="S28" s="909"/>
      <c r="T28" s="909"/>
      <c r="U28" s="909"/>
      <c r="V28" s="909">
        <v>39790</v>
      </c>
      <c r="W28" s="909"/>
      <c r="X28" s="909"/>
      <c r="Y28" s="909"/>
      <c r="Z28" s="909"/>
      <c r="AA28" s="909">
        <v>754</v>
      </c>
      <c r="AB28" s="909"/>
      <c r="AC28" s="909"/>
      <c r="AD28" s="909"/>
      <c r="AE28" s="910"/>
      <c r="AF28" s="911">
        <v>744</v>
      </c>
      <c r="AG28" s="909"/>
      <c r="AH28" s="909"/>
      <c r="AI28" s="909"/>
      <c r="AJ28" s="912"/>
      <c r="AK28" s="913">
        <v>3719</v>
      </c>
      <c r="AL28" s="904"/>
      <c r="AM28" s="904"/>
      <c r="AN28" s="904"/>
      <c r="AO28" s="904"/>
      <c r="AP28" s="904" t="s">
        <v>598</v>
      </c>
      <c r="AQ28" s="904"/>
      <c r="AR28" s="904"/>
      <c r="AS28" s="904"/>
      <c r="AT28" s="904"/>
      <c r="AU28" s="904" t="s">
        <v>598</v>
      </c>
      <c r="AV28" s="904"/>
      <c r="AW28" s="904"/>
      <c r="AX28" s="904"/>
      <c r="AY28" s="904"/>
      <c r="AZ28" s="905" t="s">
        <v>598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34260</v>
      </c>
      <c r="R29" s="845"/>
      <c r="S29" s="845"/>
      <c r="T29" s="845"/>
      <c r="U29" s="845"/>
      <c r="V29" s="845">
        <v>33160</v>
      </c>
      <c r="W29" s="845"/>
      <c r="X29" s="845"/>
      <c r="Y29" s="845"/>
      <c r="Z29" s="845"/>
      <c r="AA29" s="845">
        <v>1101</v>
      </c>
      <c r="AB29" s="845"/>
      <c r="AC29" s="845"/>
      <c r="AD29" s="845"/>
      <c r="AE29" s="846"/>
      <c r="AF29" s="847">
        <v>1101</v>
      </c>
      <c r="AG29" s="848"/>
      <c r="AH29" s="848"/>
      <c r="AI29" s="848"/>
      <c r="AJ29" s="849"/>
      <c r="AK29" s="916">
        <v>6069</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6825</v>
      </c>
      <c r="R30" s="845"/>
      <c r="S30" s="845"/>
      <c r="T30" s="845"/>
      <c r="U30" s="845"/>
      <c r="V30" s="845">
        <v>6765</v>
      </c>
      <c r="W30" s="845"/>
      <c r="X30" s="845"/>
      <c r="Y30" s="845"/>
      <c r="Z30" s="845"/>
      <c r="AA30" s="845">
        <v>59</v>
      </c>
      <c r="AB30" s="845"/>
      <c r="AC30" s="845"/>
      <c r="AD30" s="845"/>
      <c r="AE30" s="846"/>
      <c r="AF30" s="847">
        <v>59</v>
      </c>
      <c r="AG30" s="848"/>
      <c r="AH30" s="848"/>
      <c r="AI30" s="848"/>
      <c r="AJ30" s="849"/>
      <c r="AK30" s="916">
        <v>1159</v>
      </c>
      <c r="AL30" s="917"/>
      <c r="AM30" s="917"/>
      <c r="AN30" s="917"/>
      <c r="AO30" s="917"/>
      <c r="AP30" s="917" t="s">
        <v>598</v>
      </c>
      <c r="AQ30" s="917"/>
      <c r="AR30" s="917"/>
      <c r="AS30" s="917"/>
      <c r="AT30" s="917"/>
      <c r="AU30" s="919" t="s">
        <v>598</v>
      </c>
      <c r="AV30" s="917"/>
      <c r="AW30" s="917"/>
      <c r="AX30" s="917"/>
      <c r="AY30" s="917"/>
      <c r="AZ30" s="918" t="s">
        <v>598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80</v>
      </c>
      <c r="R31" s="845"/>
      <c r="S31" s="845"/>
      <c r="T31" s="845"/>
      <c r="U31" s="845"/>
      <c r="V31" s="845">
        <v>228</v>
      </c>
      <c r="W31" s="845"/>
      <c r="X31" s="845"/>
      <c r="Y31" s="845"/>
      <c r="Z31" s="845"/>
      <c r="AA31" s="845">
        <v>-148</v>
      </c>
      <c r="AB31" s="845"/>
      <c r="AC31" s="845"/>
      <c r="AD31" s="845"/>
      <c r="AE31" s="846"/>
      <c r="AF31" s="847">
        <v>-148</v>
      </c>
      <c r="AG31" s="848"/>
      <c r="AH31" s="848"/>
      <c r="AI31" s="848"/>
      <c r="AJ31" s="849"/>
      <c r="AK31" s="916">
        <v>50</v>
      </c>
      <c r="AL31" s="917"/>
      <c r="AM31" s="917"/>
      <c r="AN31" s="917"/>
      <c r="AO31" s="917"/>
      <c r="AP31" s="917" t="s">
        <v>598</v>
      </c>
      <c r="AQ31" s="917"/>
      <c r="AR31" s="917"/>
      <c r="AS31" s="917"/>
      <c r="AT31" s="917"/>
      <c r="AU31" s="917" t="s">
        <v>598</v>
      </c>
      <c r="AV31" s="917"/>
      <c r="AW31" s="917"/>
      <c r="AX31" s="917"/>
      <c r="AY31" s="917"/>
      <c r="AZ31" s="918" t="s">
        <v>598</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6534</v>
      </c>
      <c r="R32" s="845"/>
      <c r="S32" s="845"/>
      <c r="T32" s="845"/>
      <c r="U32" s="845"/>
      <c r="V32" s="845">
        <v>5260</v>
      </c>
      <c r="W32" s="845"/>
      <c r="X32" s="845"/>
      <c r="Y32" s="845"/>
      <c r="Z32" s="845"/>
      <c r="AA32" s="845">
        <v>1274</v>
      </c>
      <c r="AB32" s="845"/>
      <c r="AC32" s="845"/>
      <c r="AD32" s="845"/>
      <c r="AE32" s="846"/>
      <c r="AF32" s="847">
        <v>7071</v>
      </c>
      <c r="AG32" s="848"/>
      <c r="AH32" s="848"/>
      <c r="AI32" s="848"/>
      <c r="AJ32" s="849"/>
      <c r="AK32" s="916">
        <v>143</v>
      </c>
      <c r="AL32" s="917"/>
      <c r="AM32" s="917"/>
      <c r="AN32" s="917"/>
      <c r="AO32" s="917"/>
      <c r="AP32" s="917">
        <v>19050</v>
      </c>
      <c r="AQ32" s="917"/>
      <c r="AR32" s="917"/>
      <c r="AS32" s="917"/>
      <c r="AT32" s="917"/>
      <c r="AU32" s="917">
        <v>571</v>
      </c>
      <c r="AV32" s="917"/>
      <c r="AW32" s="917"/>
      <c r="AX32" s="917"/>
      <c r="AY32" s="917"/>
      <c r="AZ32" s="918" t="s">
        <v>598</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11285</v>
      </c>
      <c r="R33" s="845"/>
      <c r="S33" s="845"/>
      <c r="T33" s="845"/>
      <c r="U33" s="845"/>
      <c r="V33" s="845">
        <v>10448</v>
      </c>
      <c r="W33" s="845"/>
      <c r="X33" s="845"/>
      <c r="Y33" s="845"/>
      <c r="Z33" s="845"/>
      <c r="AA33" s="845">
        <v>837</v>
      </c>
      <c r="AB33" s="845"/>
      <c r="AC33" s="845"/>
      <c r="AD33" s="845"/>
      <c r="AE33" s="846"/>
      <c r="AF33" s="847">
        <v>2924</v>
      </c>
      <c r="AG33" s="848"/>
      <c r="AH33" s="848"/>
      <c r="AI33" s="848"/>
      <c r="AJ33" s="849"/>
      <c r="AK33" s="916">
        <v>1518</v>
      </c>
      <c r="AL33" s="917"/>
      <c r="AM33" s="917"/>
      <c r="AN33" s="917"/>
      <c r="AO33" s="917"/>
      <c r="AP33" s="917">
        <v>9822</v>
      </c>
      <c r="AQ33" s="917"/>
      <c r="AR33" s="917"/>
      <c r="AS33" s="917"/>
      <c r="AT33" s="917"/>
      <c r="AU33" s="917">
        <v>5176</v>
      </c>
      <c r="AV33" s="917"/>
      <c r="AW33" s="917"/>
      <c r="AX33" s="917"/>
      <c r="AY33" s="917"/>
      <c r="AZ33" s="918" t="s">
        <v>598</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f>12324+4</f>
        <v>12328</v>
      </c>
      <c r="R34" s="845"/>
      <c r="S34" s="845"/>
      <c r="T34" s="845"/>
      <c r="U34" s="845"/>
      <c r="V34" s="845">
        <f>10824+4</f>
        <v>10828</v>
      </c>
      <c r="W34" s="845"/>
      <c r="X34" s="845"/>
      <c r="Y34" s="845"/>
      <c r="Z34" s="845"/>
      <c r="AA34" s="845">
        <v>1500</v>
      </c>
      <c r="AB34" s="845"/>
      <c r="AC34" s="845"/>
      <c r="AD34" s="845"/>
      <c r="AE34" s="846"/>
      <c r="AF34" s="847">
        <v>1694</v>
      </c>
      <c r="AG34" s="848"/>
      <c r="AH34" s="848"/>
      <c r="AI34" s="848"/>
      <c r="AJ34" s="849"/>
      <c r="AK34" s="916">
        <v>3907</v>
      </c>
      <c r="AL34" s="917"/>
      <c r="AM34" s="917"/>
      <c r="AN34" s="917"/>
      <c r="AO34" s="917"/>
      <c r="AP34" s="917">
        <v>58094</v>
      </c>
      <c r="AQ34" s="917"/>
      <c r="AR34" s="917"/>
      <c r="AS34" s="917"/>
      <c r="AT34" s="917"/>
      <c r="AU34" s="917">
        <v>23586</v>
      </c>
      <c r="AV34" s="917"/>
      <c r="AW34" s="917"/>
      <c r="AX34" s="917"/>
      <c r="AY34" s="917"/>
      <c r="AZ34" s="918" t="s">
        <v>598</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415</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13445</v>
      </c>
      <c r="AG63" s="929"/>
      <c r="AH63" s="929"/>
      <c r="AI63" s="929"/>
      <c r="AJ63" s="930"/>
      <c r="AK63" s="931"/>
      <c r="AL63" s="926"/>
      <c r="AM63" s="926"/>
      <c r="AN63" s="926"/>
      <c r="AO63" s="926"/>
      <c r="AP63" s="929">
        <v>86966</v>
      </c>
      <c r="AQ63" s="929"/>
      <c r="AR63" s="929"/>
      <c r="AS63" s="929"/>
      <c r="AT63" s="929"/>
      <c r="AU63" s="929">
        <v>29333</v>
      </c>
      <c r="AV63" s="929"/>
      <c r="AW63" s="929"/>
      <c r="AX63" s="929"/>
      <c r="AY63" s="929"/>
      <c r="AZ63" s="933"/>
      <c r="BA63" s="933"/>
      <c r="BB63" s="933"/>
      <c r="BC63" s="933"/>
      <c r="BD63" s="933"/>
      <c r="BE63" s="934"/>
      <c r="BF63" s="934"/>
      <c r="BG63" s="934"/>
      <c r="BH63" s="934"/>
      <c r="BI63" s="935"/>
      <c r="BJ63" s="936" t="s">
        <v>145</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418</v>
      </c>
      <c r="AB66" s="804"/>
      <c r="AC66" s="804"/>
      <c r="AD66" s="804"/>
      <c r="AE66" s="805"/>
      <c r="AF66" s="939" t="s">
        <v>419</v>
      </c>
      <c r="AG66" s="899"/>
      <c r="AH66" s="899"/>
      <c r="AI66" s="899"/>
      <c r="AJ66" s="940"/>
      <c r="AK66" s="803" t="s">
        <v>420</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584</v>
      </c>
      <c r="C68" s="957"/>
      <c r="D68" s="957"/>
      <c r="E68" s="957"/>
      <c r="F68" s="957"/>
      <c r="G68" s="957"/>
      <c r="H68" s="957"/>
      <c r="I68" s="957"/>
      <c r="J68" s="957"/>
      <c r="K68" s="957"/>
      <c r="L68" s="957"/>
      <c r="M68" s="957"/>
      <c r="N68" s="957"/>
      <c r="O68" s="957"/>
      <c r="P68" s="958"/>
      <c r="Q68" s="959">
        <v>7313</v>
      </c>
      <c r="R68" s="953"/>
      <c r="S68" s="953"/>
      <c r="T68" s="953"/>
      <c r="U68" s="953"/>
      <c r="V68" s="953">
        <v>7220</v>
      </c>
      <c r="W68" s="953"/>
      <c r="X68" s="953"/>
      <c r="Y68" s="953"/>
      <c r="Z68" s="953"/>
      <c r="AA68" s="953">
        <v>93</v>
      </c>
      <c r="AB68" s="953"/>
      <c r="AC68" s="953"/>
      <c r="AD68" s="953"/>
      <c r="AE68" s="953"/>
      <c r="AF68" s="953">
        <v>93</v>
      </c>
      <c r="AG68" s="953"/>
      <c r="AH68" s="953"/>
      <c r="AI68" s="953"/>
      <c r="AJ68" s="953"/>
      <c r="AK68" s="953" t="s">
        <v>599</v>
      </c>
      <c r="AL68" s="953"/>
      <c r="AM68" s="953"/>
      <c r="AN68" s="953"/>
      <c r="AO68" s="953"/>
      <c r="AP68" s="953">
        <v>2942</v>
      </c>
      <c r="AQ68" s="953"/>
      <c r="AR68" s="953"/>
      <c r="AS68" s="953"/>
      <c r="AT68" s="953"/>
      <c r="AU68" s="953">
        <v>1754</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585</v>
      </c>
      <c r="C69" s="961"/>
      <c r="D69" s="961"/>
      <c r="E69" s="961"/>
      <c r="F69" s="961"/>
      <c r="G69" s="961"/>
      <c r="H69" s="961"/>
      <c r="I69" s="961"/>
      <c r="J69" s="961"/>
      <c r="K69" s="961"/>
      <c r="L69" s="961"/>
      <c r="M69" s="961"/>
      <c r="N69" s="961"/>
      <c r="O69" s="961"/>
      <c r="P69" s="962"/>
      <c r="Q69" s="963">
        <v>411</v>
      </c>
      <c r="R69" s="917"/>
      <c r="S69" s="917"/>
      <c r="T69" s="917"/>
      <c r="U69" s="917"/>
      <c r="V69" s="917">
        <v>406</v>
      </c>
      <c r="W69" s="917"/>
      <c r="X69" s="917"/>
      <c r="Y69" s="917"/>
      <c r="Z69" s="917"/>
      <c r="AA69" s="917">
        <v>5</v>
      </c>
      <c r="AB69" s="917"/>
      <c r="AC69" s="917"/>
      <c r="AD69" s="917"/>
      <c r="AE69" s="917"/>
      <c r="AF69" s="917">
        <v>5</v>
      </c>
      <c r="AG69" s="917"/>
      <c r="AH69" s="917"/>
      <c r="AI69" s="917"/>
      <c r="AJ69" s="917"/>
      <c r="AK69" s="917" t="s">
        <v>599</v>
      </c>
      <c r="AL69" s="917"/>
      <c r="AM69" s="917"/>
      <c r="AN69" s="917"/>
      <c r="AO69" s="917"/>
      <c r="AP69" s="917">
        <v>153</v>
      </c>
      <c r="AQ69" s="917"/>
      <c r="AR69" s="917"/>
      <c r="AS69" s="917"/>
      <c r="AT69" s="917"/>
      <c r="AU69" s="917" t="s">
        <v>599</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586</v>
      </c>
      <c r="C70" s="961"/>
      <c r="D70" s="961"/>
      <c r="E70" s="961"/>
      <c r="F70" s="961"/>
      <c r="G70" s="961"/>
      <c r="H70" s="961"/>
      <c r="I70" s="961"/>
      <c r="J70" s="961"/>
      <c r="K70" s="961"/>
      <c r="L70" s="961"/>
      <c r="M70" s="961"/>
      <c r="N70" s="961"/>
      <c r="O70" s="961"/>
      <c r="P70" s="962"/>
      <c r="Q70" s="963">
        <v>215</v>
      </c>
      <c r="R70" s="917"/>
      <c r="S70" s="917"/>
      <c r="T70" s="917"/>
      <c r="U70" s="917"/>
      <c r="V70" s="917">
        <v>212</v>
      </c>
      <c r="W70" s="917"/>
      <c r="X70" s="917"/>
      <c r="Y70" s="917"/>
      <c r="Z70" s="917"/>
      <c r="AA70" s="917">
        <v>3</v>
      </c>
      <c r="AB70" s="917"/>
      <c r="AC70" s="917"/>
      <c r="AD70" s="917"/>
      <c r="AE70" s="917"/>
      <c r="AF70" s="917">
        <v>3</v>
      </c>
      <c r="AG70" s="917"/>
      <c r="AH70" s="917"/>
      <c r="AI70" s="917"/>
      <c r="AJ70" s="917"/>
      <c r="AK70" s="917" t="s">
        <v>599</v>
      </c>
      <c r="AL70" s="917"/>
      <c r="AM70" s="917"/>
      <c r="AN70" s="917"/>
      <c r="AO70" s="917"/>
      <c r="AP70" s="917" t="s">
        <v>599</v>
      </c>
      <c r="AQ70" s="917"/>
      <c r="AR70" s="917"/>
      <c r="AS70" s="917"/>
      <c r="AT70" s="917"/>
      <c r="AU70" s="917" t="s">
        <v>599</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587</v>
      </c>
      <c r="C71" s="961"/>
      <c r="D71" s="961"/>
      <c r="E71" s="961"/>
      <c r="F71" s="961"/>
      <c r="G71" s="961"/>
      <c r="H71" s="961"/>
      <c r="I71" s="961"/>
      <c r="J71" s="961"/>
      <c r="K71" s="961"/>
      <c r="L71" s="961"/>
      <c r="M71" s="961"/>
      <c r="N71" s="961"/>
      <c r="O71" s="961"/>
      <c r="P71" s="962"/>
      <c r="Q71" s="963">
        <v>87892</v>
      </c>
      <c r="R71" s="917"/>
      <c r="S71" s="917"/>
      <c r="T71" s="917"/>
      <c r="U71" s="917"/>
      <c r="V71" s="917">
        <v>81347</v>
      </c>
      <c r="W71" s="917"/>
      <c r="X71" s="917"/>
      <c r="Y71" s="917"/>
      <c r="Z71" s="917"/>
      <c r="AA71" s="917">
        <v>6545</v>
      </c>
      <c r="AB71" s="917"/>
      <c r="AC71" s="917"/>
      <c r="AD71" s="917"/>
      <c r="AE71" s="917"/>
      <c r="AF71" s="917">
        <v>14108</v>
      </c>
      <c r="AG71" s="917"/>
      <c r="AH71" s="917"/>
      <c r="AI71" s="917"/>
      <c r="AJ71" s="917"/>
      <c r="AK71" s="917" t="s">
        <v>608</v>
      </c>
      <c r="AL71" s="917"/>
      <c r="AM71" s="917"/>
      <c r="AN71" s="917"/>
      <c r="AO71" s="917"/>
      <c r="AP71" s="917" t="s">
        <v>599</v>
      </c>
      <c r="AQ71" s="917"/>
      <c r="AR71" s="917"/>
      <c r="AS71" s="917"/>
      <c r="AT71" s="917"/>
      <c r="AU71" s="917" t="s">
        <v>599</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588</v>
      </c>
      <c r="C72" s="961"/>
      <c r="D72" s="961"/>
      <c r="E72" s="961"/>
      <c r="F72" s="961"/>
      <c r="G72" s="961"/>
      <c r="H72" s="961"/>
      <c r="I72" s="961"/>
      <c r="J72" s="961"/>
      <c r="K72" s="961"/>
      <c r="L72" s="961"/>
      <c r="M72" s="961"/>
      <c r="N72" s="961"/>
      <c r="O72" s="961"/>
      <c r="P72" s="962"/>
      <c r="Q72" s="963">
        <v>198</v>
      </c>
      <c r="R72" s="917"/>
      <c r="S72" s="917"/>
      <c r="T72" s="917"/>
      <c r="U72" s="917"/>
      <c r="V72" s="917">
        <v>183</v>
      </c>
      <c r="W72" s="917"/>
      <c r="X72" s="917"/>
      <c r="Y72" s="917"/>
      <c r="Z72" s="917"/>
      <c r="AA72" s="917">
        <v>15</v>
      </c>
      <c r="AB72" s="917"/>
      <c r="AC72" s="917"/>
      <c r="AD72" s="917"/>
      <c r="AE72" s="917"/>
      <c r="AF72" s="917">
        <v>15</v>
      </c>
      <c r="AG72" s="917"/>
      <c r="AH72" s="917"/>
      <c r="AI72" s="917"/>
      <c r="AJ72" s="917"/>
      <c r="AK72" s="917" t="s">
        <v>599</v>
      </c>
      <c r="AL72" s="917"/>
      <c r="AM72" s="917"/>
      <c r="AN72" s="917"/>
      <c r="AO72" s="917"/>
      <c r="AP72" s="917" t="s">
        <v>599</v>
      </c>
      <c r="AQ72" s="917"/>
      <c r="AR72" s="917"/>
      <c r="AS72" s="917"/>
      <c r="AT72" s="917"/>
      <c r="AU72" s="917" t="s">
        <v>599</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589</v>
      </c>
      <c r="C73" s="961"/>
      <c r="D73" s="961"/>
      <c r="E73" s="961"/>
      <c r="F73" s="961"/>
      <c r="G73" s="961"/>
      <c r="H73" s="961"/>
      <c r="I73" s="961"/>
      <c r="J73" s="961"/>
      <c r="K73" s="961"/>
      <c r="L73" s="961"/>
      <c r="M73" s="961"/>
      <c r="N73" s="961"/>
      <c r="O73" s="961"/>
      <c r="P73" s="962"/>
      <c r="Q73" s="963">
        <v>1227276</v>
      </c>
      <c r="R73" s="917"/>
      <c r="S73" s="917"/>
      <c r="T73" s="917"/>
      <c r="U73" s="917"/>
      <c r="V73" s="917">
        <v>1165356</v>
      </c>
      <c r="W73" s="917"/>
      <c r="X73" s="917"/>
      <c r="Y73" s="917"/>
      <c r="Z73" s="917"/>
      <c r="AA73" s="917">
        <v>61920</v>
      </c>
      <c r="AB73" s="917"/>
      <c r="AC73" s="917"/>
      <c r="AD73" s="917"/>
      <c r="AE73" s="917"/>
      <c r="AF73" s="917">
        <v>61920</v>
      </c>
      <c r="AG73" s="917"/>
      <c r="AH73" s="917"/>
      <c r="AI73" s="917"/>
      <c r="AJ73" s="917"/>
      <c r="AK73" s="917">
        <v>8500</v>
      </c>
      <c r="AL73" s="917"/>
      <c r="AM73" s="917"/>
      <c r="AN73" s="917"/>
      <c r="AO73" s="917"/>
      <c r="AP73" s="917" t="s">
        <v>599</v>
      </c>
      <c r="AQ73" s="917"/>
      <c r="AR73" s="917"/>
      <c r="AS73" s="917"/>
      <c r="AT73" s="917"/>
      <c r="AU73" s="917" t="s">
        <v>599</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590</v>
      </c>
      <c r="C74" s="961"/>
      <c r="D74" s="961"/>
      <c r="E74" s="961"/>
      <c r="F74" s="961"/>
      <c r="G74" s="961"/>
      <c r="H74" s="961"/>
      <c r="I74" s="961"/>
      <c r="J74" s="961"/>
      <c r="K74" s="961"/>
      <c r="L74" s="961"/>
      <c r="M74" s="961"/>
      <c r="N74" s="961"/>
      <c r="O74" s="961"/>
      <c r="P74" s="962"/>
      <c r="Q74" s="963">
        <v>39537</v>
      </c>
      <c r="R74" s="917"/>
      <c r="S74" s="917"/>
      <c r="T74" s="917"/>
      <c r="U74" s="917"/>
      <c r="V74" s="917">
        <v>35602</v>
      </c>
      <c r="W74" s="917"/>
      <c r="X74" s="917"/>
      <c r="Y74" s="917"/>
      <c r="Z74" s="917"/>
      <c r="AA74" s="917">
        <v>3935</v>
      </c>
      <c r="AB74" s="917"/>
      <c r="AC74" s="917"/>
      <c r="AD74" s="917"/>
      <c r="AE74" s="917"/>
      <c r="AF74" s="917">
        <v>20048</v>
      </c>
      <c r="AG74" s="917"/>
      <c r="AH74" s="917"/>
      <c r="AI74" s="917"/>
      <c r="AJ74" s="917"/>
      <c r="AK74" s="917" t="s">
        <v>599</v>
      </c>
      <c r="AL74" s="917"/>
      <c r="AM74" s="917"/>
      <c r="AN74" s="917"/>
      <c r="AO74" s="917"/>
      <c r="AP74" s="917">
        <v>111649</v>
      </c>
      <c r="AQ74" s="917"/>
      <c r="AR74" s="917"/>
      <c r="AS74" s="917"/>
      <c r="AT74" s="917"/>
      <c r="AU74" s="917" t="s">
        <v>599</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t="s">
        <v>591</v>
      </c>
      <c r="C75" s="961"/>
      <c r="D75" s="961"/>
      <c r="E75" s="961"/>
      <c r="F75" s="961"/>
      <c r="G75" s="961"/>
      <c r="H75" s="961"/>
      <c r="I75" s="961"/>
      <c r="J75" s="961"/>
      <c r="K75" s="961"/>
      <c r="L75" s="961"/>
      <c r="M75" s="961"/>
      <c r="N75" s="961"/>
      <c r="O75" s="961"/>
      <c r="P75" s="962"/>
      <c r="Q75" s="966">
        <v>7557</v>
      </c>
      <c r="R75" s="967"/>
      <c r="S75" s="967"/>
      <c r="T75" s="967"/>
      <c r="U75" s="916"/>
      <c r="V75" s="968">
        <v>5709</v>
      </c>
      <c r="W75" s="967"/>
      <c r="X75" s="967"/>
      <c r="Y75" s="967"/>
      <c r="Z75" s="916"/>
      <c r="AA75" s="968">
        <v>1849</v>
      </c>
      <c r="AB75" s="967"/>
      <c r="AC75" s="967"/>
      <c r="AD75" s="967"/>
      <c r="AE75" s="916"/>
      <c r="AF75" s="968">
        <v>17220</v>
      </c>
      <c r="AG75" s="967"/>
      <c r="AH75" s="967"/>
      <c r="AI75" s="967"/>
      <c r="AJ75" s="916"/>
      <c r="AK75" s="968" t="s">
        <v>599</v>
      </c>
      <c r="AL75" s="967"/>
      <c r="AM75" s="967"/>
      <c r="AN75" s="967"/>
      <c r="AO75" s="916"/>
      <c r="AP75" s="968">
        <v>16930</v>
      </c>
      <c r="AQ75" s="967"/>
      <c r="AR75" s="967"/>
      <c r="AS75" s="967"/>
      <c r="AT75" s="916"/>
      <c r="AU75" s="968" t="s">
        <v>599</v>
      </c>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t="s">
        <v>592</v>
      </c>
      <c r="C76" s="961"/>
      <c r="D76" s="961"/>
      <c r="E76" s="961"/>
      <c r="F76" s="961"/>
      <c r="G76" s="961"/>
      <c r="H76" s="961"/>
      <c r="I76" s="961"/>
      <c r="J76" s="961"/>
      <c r="K76" s="961"/>
      <c r="L76" s="961"/>
      <c r="M76" s="961"/>
      <c r="N76" s="961"/>
      <c r="O76" s="961"/>
      <c r="P76" s="962"/>
      <c r="Q76" s="966">
        <v>149</v>
      </c>
      <c r="R76" s="967"/>
      <c r="S76" s="967"/>
      <c r="T76" s="967"/>
      <c r="U76" s="916"/>
      <c r="V76" s="968">
        <v>149</v>
      </c>
      <c r="W76" s="967"/>
      <c r="X76" s="967"/>
      <c r="Y76" s="967"/>
      <c r="Z76" s="916"/>
      <c r="AA76" s="968">
        <v>0</v>
      </c>
      <c r="AB76" s="967"/>
      <c r="AC76" s="967"/>
      <c r="AD76" s="967"/>
      <c r="AE76" s="916"/>
      <c r="AF76" s="968">
        <v>0</v>
      </c>
      <c r="AG76" s="967"/>
      <c r="AH76" s="967"/>
      <c r="AI76" s="967"/>
      <c r="AJ76" s="916"/>
      <c r="AK76" s="968" t="s">
        <v>599</v>
      </c>
      <c r="AL76" s="967"/>
      <c r="AM76" s="967"/>
      <c r="AN76" s="967"/>
      <c r="AO76" s="916"/>
      <c r="AP76" s="968" t="s">
        <v>599</v>
      </c>
      <c r="AQ76" s="967"/>
      <c r="AR76" s="967"/>
      <c r="AS76" s="967"/>
      <c r="AT76" s="916"/>
      <c r="AU76" s="968" t="s">
        <v>599</v>
      </c>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113412</v>
      </c>
      <c r="AG88" s="929"/>
      <c r="AH88" s="929"/>
      <c r="AI88" s="929"/>
      <c r="AJ88" s="929"/>
      <c r="AK88" s="926"/>
      <c r="AL88" s="926"/>
      <c r="AM88" s="926"/>
      <c r="AN88" s="926"/>
      <c r="AO88" s="926"/>
      <c r="AP88" s="929">
        <v>131674</v>
      </c>
      <c r="AQ88" s="929"/>
      <c r="AR88" s="929"/>
      <c r="AS88" s="929"/>
      <c r="AT88" s="929"/>
      <c r="AU88" s="929">
        <v>1754</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345</v>
      </c>
      <c r="CS102" s="937"/>
      <c r="CT102" s="937"/>
      <c r="CU102" s="937"/>
      <c r="CV102" s="980"/>
      <c r="CW102" s="979">
        <v>90</v>
      </c>
      <c r="CX102" s="937"/>
      <c r="CY102" s="937"/>
      <c r="CZ102" s="937"/>
      <c r="DA102" s="980"/>
      <c r="DB102" s="979" t="s">
        <v>607</v>
      </c>
      <c r="DC102" s="937"/>
      <c r="DD102" s="937"/>
      <c r="DE102" s="937"/>
      <c r="DF102" s="980"/>
      <c r="DG102" s="979">
        <v>5800</v>
      </c>
      <c r="DH102" s="937"/>
      <c r="DI102" s="937"/>
      <c r="DJ102" s="937"/>
      <c r="DK102" s="980"/>
      <c r="DL102" s="979" t="s">
        <v>607</v>
      </c>
      <c r="DM102" s="937"/>
      <c r="DN102" s="937"/>
      <c r="DO102" s="937"/>
      <c r="DP102" s="980"/>
      <c r="DQ102" s="979">
        <v>1080</v>
      </c>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425</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426</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429</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430</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431</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432</v>
      </c>
      <c r="AB109" s="982"/>
      <c r="AC109" s="982"/>
      <c r="AD109" s="982"/>
      <c r="AE109" s="983"/>
      <c r="AF109" s="981" t="s">
        <v>433</v>
      </c>
      <c r="AG109" s="982"/>
      <c r="AH109" s="982"/>
      <c r="AI109" s="982"/>
      <c r="AJ109" s="983"/>
      <c r="AK109" s="981" t="s">
        <v>306</v>
      </c>
      <c r="AL109" s="982"/>
      <c r="AM109" s="982"/>
      <c r="AN109" s="982"/>
      <c r="AO109" s="983"/>
      <c r="AP109" s="981" t="s">
        <v>434</v>
      </c>
      <c r="AQ109" s="982"/>
      <c r="AR109" s="982"/>
      <c r="AS109" s="982"/>
      <c r="AT109" s="984"/>
      <c r="AU109" s="1001" t="s">
        <v>431</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432</v>
      </c>
      <c r="BR109" s="982"/>
      <c r="BS109" s="982"/>
      <c r="BT109" s="982"/>
      <c r="BU109" s="983"/>
      <c r="BV109" s="981" t="s">
        <v>433</v>
      </c>
      <c r="BW109" s="982"/>
      <c r="BX109" s="982"/>
      <c r="BY109" s="982"/>
      <c r="BZ109" s="983"/>
      <c r="CA109" s="981" t="s">
        <v>306</v>
      </c>
      <c r="CB109" s="982"/>
      <c r="CC109" s="982"/>
      <c r="CD109" s="982"/>
      <c r="CE109" s="983"/>
      <c r="CF109" s="1002" t="s">
        <v>434</v>
      </c>
      <c r="CG109" s="1002"/>
      <c r="CH109" s="1002"/>
      <c r="CI109" s="1002"/>
      <c r="CJ109" s="1002"/>
      <c r="CK109" s="981" t="s">
        <v>435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432</v>
      </c>
      <c r="DH109" s="982"/>
      <c r="DI109" s="982"/>
      <c r="DJ109" s="982"/>
      <c r="DK109" s="983"/>
      <c r="DL109" s="981" t="s">
        <v>433</v>
      </c>
      <c r="DM109" s="982"/>
      <c r="DN109" s="982"/>
      <c r="DO109" s="982"/>
      <c r="DP109" s="983"/>
      <c r="DQ109" s="981" t="s">
        <v>306</v>
      </c>
      <c r="DR109" s="982"/>
      <c r="DS109" s="982"/>
      <c r="DT109" s="982"/>
      <c r="DU109" s="983"/>
      <c r="DV109" s="981" t="s">
        <v>434</v>
      </c>
      <c r="DW109" s="982"/>
      <c r="DX109" s="982"/>
      <c r="DY109" s="982"/>
      <c r="DZ109" s="984"/>
    </row>
    <row r="110" spans="1:131" s="248" customFormat="1" ht="26.25" customHeight="1" x14ac:dyDescent="0.15">
      <c r="A110" s="985" t="s">
        <v>436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10063169</v>
      </c>
      <c r="AB110" s="989"/>
      <c r="AC110" s="989"/>
      <c r="AD110" s="989"/>
      <c r="AE110" s="990"/>
      <c r="AF110" s="991">
        <v>9672335</v>
      </c>
      <c r="AG110" s="989"/>
      <c r="AH110" s="989"/>
      <c r="AI110" s="989"/>
      <c r="AJ110" s="990"/>
      <c r="AK110" s="991">
        <v>10090108</v>
      </c>
      <c r="AL110" s="989"/>
      <c r="AM110" s="989"/>
      <c r="AN110" s="989"/>
      <c r="AO110" s="990"/>
      <c r="AP110" s="992">
        <v>14.5</v>
      </c>
      <c r="AQ110" s="993"/>
      <c r="AR110" s="993"/>
      <c r="AS110" s="993"/>
      <c r="AT110" s="994"/>
      <c r="AU110" s="995" t="s">
        <v>72</v>
      </c>
      <c r="AV110" s="996"/>
      <c r="AW110" s="996"/>
      <c r="AX110" s="996"/>
      <c r="AY110" s="996"/>
      <c r="AZ110" s="1037" t="s">
        <v>437</v>
      </c>
      <c r="BA110" s="986"/>
      <c r="BB110" s="986"/>
      <c r="BC110" s="986"/>
      <c r="BD110" s="986"/>
      <c r="BE110" s="986"/>
      <c r="BF110" s="986"/>
      <c r="BG110" s="986"/>
      <c r="BH110" s="986"/>
      <c r="BI110" s="986"/>
      <c r="BJ110" s="986"/>
      <c r="BK110" s="986"/>
      <c r="BL110" s="986"/>
      <c r="BM110" s="986"/>
      <c r="BN110" s="986"/>
      <c r="BO110" s="986"/>
      <c r="BP110" s="987"/>
      <c r="BQ110" s="1023">
        <v>104182347</v>
      </c>
      <c r="BR110" s="1024"/>
      <c r="BS110" s="1024"/>
      <c r="BT110" s="1024"/>
      <c r="BU110" s="1024"/>
      <c r="BV110" s="1024">
        <v>105708404</v>
      </c>
      <c r="BW110" s="1024"/>
      <c r="BX110" s="1024"/>
      <c r="BY110" s="1024"/>
      <c r="BZ110" s="1024"/>
      <c r="CA110" s="1024">
        <v>111037102</v>
      </c>
      <c r="CB110" s="1024"/>
      <c r="CC110" s="1024"/>
      <c r="CD110" s="1024"/>
      <c r="CE110" s="1024"/>
      <c r="CF110" s="1038">
        <v>159.19999999999999</v>
      </c>
      <c r="CG110" s="1039"/>
      <c r="CH110" s="1039"/>
      <c r="CI110" s="1039"/>
      <c r="CJ110" s="1039"/>
      <c r="CK110" s="1040" t="s">
        <v>438</v>
      </c>
      <c r="CL110" s="1041"/>
      <c r="CM110" s="1020" t="s">
        <v>439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145</v>
      </c>
      <c r="DH110" s="1024"/>
      <c r="DI110" s="1024"/>
      <c r="DJ110" s="1024"/>
      <c r="DK110" s="1024"/>
      <c r="DL110" s="1024" t="s">
        <v>145</v>
      </c>
      <c r="DM110" s="1024"/>
      <c r="DN110" s="1024"/>
      <c r="DO110" s="1024"/>
      <c r="DP110" s="1024"/>
      <c r="DQ110" s="1024" t="s">
        <v>145</v>
      </c>
      <c r="DR110" s="1024"/>
      <c r="DS110" s="1024"/>
      <c r="DT110" s="1024"/>
      <c r="DU110" s="1024"/>
      <c r="DV110" s="1025" t="s">
        <v>145</v>
      </c>
      <c r="DW110" s="1025"/>
      <c r="DX110" s="1025"/>
      <c r="DY110" s="1025"/>
      <c r="DZ110" s="1026"/>
    </row>
    <row r="111" spans="1:131" s="248" customFormat="1" ht="26.25" customHeight="1" x14ac:dyDescent="0.15">
      <c r="A111" s="1027" t="s">
        <v>440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441</v>
      </c>
      <c r="AB111" s="1031"/>
      <c r="AC111" s="1031"/>
      <c r="AD111" s="1031"/>
      <c r="AE111" s="1032"/>
      <c r="AF111" s="1033" t="s">
        <v>145</v>
      </c>
      <c r="AG111" s="1031"/>
      <c r="AH111" s="1031"/>
      <c r="AI111" s="1031"/>
      <c r="AJ111" s="1032"/>
      <c r="AK111" s="1033" t="s">
        <v>145</v>
      </c>
      <c r="AL111" s="1031"/>
      <c r="AM111" s="1031"/>
      <c r="AN111" s="1031"/>
      <c r="AO111" s="1032"/>
      <c r="AP111" s="1034" t="s">
        <v>145</v>
      </c>
      <c r="AQ111" s="1035"/>
      <c r="AR111" s="1035"/>
      <c r="AS111" s="1035"/>
      <c r="AT111" s="1036"/>
      <c r="AU111" s="997"/>
      <c r="AV111" s="998"/>
      <c r="AW111" s="998"/>
      <c r="AX111" s="998"/>
      <c r="AY111" s="998"/>
      <c r="AZ111" s="1046" t="s">
        <v>442</v>
      </c>
      <c r="BA111" s="1047"/>
      <c r="BB111" s="1047"/>
      <c r="BC111" s="1047"/>
      <c r="BD111" s="1047"/>
      <c r="BE111" s="1047"/>
      <c r="BF111" s="1047"/>
      <c r="BG111" s="1047"/>
      <c r="BH111" s="1047"/>
      <c r="BI111" s="1047"/>
      <c r="BJ111" s="1047"/>
      <c r="BK111" s="1047"/>
      <c r="BL111" s="1047"/>
      <c r="BM111" s="1047"/>
      <c r="BN111" s="1047"/>
      <c r="BO111" s="1047"/>
      <c r="BP111" s="1048"/>
      <c r="BQ111" s="1016">
        <v>4674465</v>
      </c>
      <c r="BR111" s="1017"/>
      <c r="BS111" s="1017"/>
      <c r="BT111" s="1017"/>
      <c r="BU111" s="1017"/>
      <c r="BV111" s="1017">
        <v>4663054</v>
      </c>
      <c r="BW111" s="1017"/>
      <c r="BX111" s="1017"/>
      <c r="BY111" s="1017"/>
      <c r="BZ111" s="1017"/>
      <c r="CA111" s="1017">
        <v>4646427</v>
      </c>
      <c r="CB111" s="1017"/>
      <c r="CC111" s="1017"/>
      <c r="CD111" s="1017"/>
      <c r="CE111" s="1017"/>
      <c r="CF111" s="1011">
        <v>6.7</v>
      </c>
      <c r="CG111" s="1012"/>
      <c r="CH111" s="1012"/>
      <c r="CI111" s="1012"/>
      <c r="CJ111" s="1012"/>
      <c r="CK111" s="1042"/>
      <c r="CL111" s="1043"/>
      <c r="CM111" s="1013" t="s">
        <v>443</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v>700036</v>
      </c>
      <c r="DH111" s="1017"/>
      <c r="DI111" s="1017"/>
      <c r="DJ111" s="1017"/>
      <c r="DK111" s="1017"/>
      <c r="DL111" s="1017">
        <v>689359</v>
      </c>
      <c r="DM111" s="1017"/>
      <c r="DN111" s="1017"/>
      <c r="DO111" s="1017"/>
      <c r="DP111" s="1017"/>
      <c r="DQ111" s="1017">
        <v>678682</v>
      </c>
      <c r="DR111" s="1017"/>
      <c r="DS111" s="1017"/>
      <c r="DT111" s="1017"/>
      <c r="DU111" s="1017"/>
      <c r="DV111" s="1018">
        <v>1</v>
      </c>
      <c r="DW111" s="1018"/>
      <c r="DX111" s="1018"/>
      <c r="DY111" s="1018"/>
      <c r="DZ111" s="1019"/>
    </row>
    <row r="112" spans="1:131" s="248" customFormat="1" ht="26.25" customHeight="1" x14ac:dyDescent="0.15">
      <c r="A112" s="1049" t="s">
        <v>444</v>
      </c>
      <c r="B112" s="1050"/>
      <c r="C112" s="1047" t="s">
        <v>445</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145</v>
      </c>
      <c r="AB112" s="1056"/>
      <c r="AC112" s="1056"/>
      <c r="AD112" s="1056"/>
      <c r="AE112" s="1057"/>
      <c r="AF112" s="1058" t="s">
        <v>441</v>
      </c>
      <c r="AG112" s="1056"/>
      <c r="AH112" s="1056"/>
      <c r="AI112" s="1056"/>
      <c r="AJ112" s="1057"/>
      <c r="AK112" s="1058" t="s">
        <v>394</v>
      </c>
      <c r="AL112" s="1056"/>
      <c r="AM112" s="1056"/>
      <c r="AN112" s="1056"/>
      <c r="AO112" s="1057"/>
      <c r="AP112" s="1059" t="s">
        <v>145</v>
      </c>
      <c r="AQ112" s="1060"/>
      <c r="AR112" s="1060"/>
      <c r="AS112" s="1060"/>
      <c r="AT112" s="1061"/>
      <c r="AU112" s="997"/>
      <c r="AV112" s="998"/>
      <c r="AW112" s="998"/>
      <c r="AX112" s="998"/>
      <c r="AY112" s="998"/>
      <c r="AZ112" s="1046" t="s">
        <v>446</v>
      </c>
      <c r="BA112" s="1047"/>
      <c r="BB112" s="1047"/>
      <c r="BC112" s="1047"/>
      <c r="BD112" s="1047"/>
      <c r="BE112" s="1047"/>
      <c r="BF112" s="1047"/>
      <c r="BG112" s="1047"/>
      <c r="BH112" s="1047"/>
      <c r="BI112" s="1047"/>
      <c r="BJ112" s="1047"/>
      <c r="BK112" s="1047"/>
      <c r="BL112" s="1047"/>
      <c r="BM112" s="1047"/>
      <c r="BN112" s="1047"/>
      <c r="BO112" s="1047"/>
      <c r="BP112" s="1048"/>
      <c r="BQ112" s="1016">
        <v>30858875</v>
      </c>
      <c r="BR112" s="1017"/>
      <c r="BS112" s="1017"/>
      <c r="BT112" s="1017"/>
      <c r="BU112" s="1017"/>
      <c r="BV112" s="1017">
        <v>31141268</v>
      </c>
      <c r="BW112" s="1017"/>
      <c r="BX112" s="1017"/>
      <c r="BY112" s="1017"/>
      <c r="BZ112" s="1017"/>
      <c r="CA112" s="1017">
        <v>29334018</v>
      </c>
      <c r="CB112" s="1017"/>
      <c r="CC112" s="1017"/>
      <c r="CD112" s="1017"/>
      <c r="CE112" s="1017"/>
      <c r="CF112" s="1011">
        <v>42.1</v>
      </c>
      <c r="CG112" s="1012"/>
      <c r="CH112" s="1012"/>
      <c r="CI112" s="1012"/>
      <c r="CJ112" s="1012"/>
      <c r="CK112" s="1042"/>
      <c r="CL112" s="1043"/>
      <c r="CM112" s="1013" t="s">
        <v>447</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145</v>
      </c>
      <c r="DH112" s="1017"/>
      <c r="DI112" s="1017"/>
      <c r="DJ112" s="1017"/>
      <c r="DK112" s="1017"/>
      <c r="DL112" s="1017" t="s">
        <v>145</v>
      </c>
      <c r="DM112" s="1017"/>
      <c r="DN112" s="1017"/>
      <c r="DO112" s="1017"/>
      <c r="DP112" s="1017"/>
      <c r="DQ112" s="1017" t="s">
        <v>441</v>
      </c>
      <c r="DR112" s="1017"/>
      <c r="DS112" s="1017"/>
      <c r="DT112" s="1017"/>
      <c r="DU112" s="1017"/>
      <c r="DV112" s="1018" t="s">
        <v>441</v>
      </c>
      <c r="DW112" s="1018"/>
      <c r="DX112" s="1018"/>
      <c r="DY112" s="1018"/>
      <c r="DZ112" s="1019"/>
    </row>
    <row r="113" spans="1:130" s="248" customFormat="1" ht="26.25" customHeight="1" x14ac:dyDescent="0.15">
      <c r="A113" s="1051"/>
      <c r="B113" s="1052"/>
      <c r="C113" s="1047" t="s">
        <v>448</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3551547</v>
      </c>
      <c r="AB113" s="1031"/>
      <c r="AC113" s="1031"/>
      <c r="AD113" s="1031"/>
      <c r="AE113" s="1032"/>
      <c r="AF113" s="1033">
        <v>3239405</v>
      </c>
      <c r="AG113" s="1031"/>
      <c r="AH113" s="1031"/>
      <c r="AI113" s="1031"/>
      <c r="AJ113" s="1032"/>
      <c r="AK113" s="1033">
        <v>2857266</v>
      </c>
      <c r="AL113" s="1031"/>
      <c r="AM113" s="1031"/>
      <c r="AN113" s="1031"/>
      <c r="AO113" s="1032"/>
      <c r="AP113" s="1034">
        <v>4.0999999999999996</v>
      </c>
      <c r="AQ113" s="1035"/>
      <c r="AR113" s="1035"/>
      <c r="AS113" s="1035"/>
      <c r="AT113" s="1036"/>
      <c r="AU113" s="997"/>
      <c r="AV113" s="998"/>
      <c r="AW113" s="998"/>
      <c r="AX113" s="998"/>
      <c r="AY113" s="998"/>
      <c r="AZ113" s="1046" t="s">
        <v>449</v>
      </c>
      <c r="BA113" s="1047"/>
      <c r="BB113" s="1047"/>
      <c r="BC113" s="1047"/>
      <c r="BD113" s="1047"/>
      <c r="BE113" s="1047"/>
      <c r="BF113" s="1047"/>
      <c r="BG113" s="1047"/>
      <c r="BH113" s="1047"/>
      <c r="BI113" s="1047"/>
      <c r="BJ113" s="1047"/>
      <c r="BK113" s="1047"/>
      <c r="BL113" s="1047"/>
      <c r="BM113" s="1047"/>
      <c r="BN113" s="1047"/>
      <c r="BO113" s="1047"/>
      <c r="BP113" s="1048"/>
      <c r="BQ113" s="1016">
        <v>2340514</v>
      </c>
      <c r="BR113" s="1017"/>
      <c r="BS113" s="1017"/>
      <c r="BT113" s="1017"/>
      <c r="BU113" s="1017"/>
      <c r="BV113" s="1017">
        <v>2074636</v>
      </c>
      <c r="BW113" s="1017"/>
      <c r="BX113" s="1017"/>
      <c r="BY113" s="1017"/>
      <c r="BZ113" s="1017"/>
      <c r="CA113" s="1017">
        <v>1822968</v>
      </c>
      <c r="CB113" s="1017"/>
      <c r="CC113" s="1017"/>
      <c r="CD113" s="1017"/>
      <c r="CE113" s="1017"/>
      <c r="CF113" s="1011">
        <v>2.6</v>
      </c>
      <c r="CG113" s="1012"/>
      <c r="CH113" s="1012"/>
      <c r="CI113" s="1012"/>
      <c r="CJ113" s="1012"/>
      <c r="CK113" s="1042"/>
      <c r="CL113" s="1043"/>
      <c r="CM113" s="1013" t="s">
        <v>450</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451</v>
      </c>
      <c r="DH113" s="1056"/>
      <c r="DI113" s="1056"/>
      <c r="DJ113" s="1056"/>
      <c r="DK113" s="1057"/>
      <c r="DL113" s="1058" t="s">
        <v>451</v>
      </c>
      <c r="DM113" s="1056"/>
      <c r="DN113" s="1056"/>
      <c r="DO113" s="1056"/>
      <c r="DP113" s="1057"/>
      <c r="DQ113" s="1058" t="s">
        <v>394</v>
      </c>
      <c r="DR113" s="1056"/>
      <c r="DS113" s="1056"/>
      <c r="DT113" s="1056"/>
      <c r="DU113" s="1057"/>
      <c r="DV113" s="1059" t="s">
        <v>145</v>
      </c>
      <c r="DW113" s="1060"/>
      <c r="DX113" s="1060"/>
      <c r="DY113" s="1060"/>
      <c r="DZ113" s="1061"/>
    </row>
    <row r="114" spans="1:130" s="248" customFormat="1" ht="26.25" customHeight="1" x14ac:dyDescent="0.15">
      <c r="A114" s="1051"/>
      <c r="B114" s="1052"/>
      <c r="C114" s="1047" t="s">
        <v>452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412484</v>
      </c>
      <c r="AB114" s="1056"/>
      <c r="AC114" s="1056"/>
      <c r="AD114" s="1056"/>
      <c r="AE114" s="1057"/>
      <c r="AF114" s="1058">
        <v>400566</v>
      </c>
      <c r="AG114" s="1056"/>
      <c r="AH114" s="1056"/>
      <c r="AI114" s="1056"/>
      <c r="AJ114" s="1057"/>
      <c r="AK114" s="1058">
        <v>377013</v>
      </c>
      <c r="AL114" s="1056"/>
      <c r="AM114" s="1056"/>
      <c r="AN114" s="1056"/>
      <c r="AO114" s="1057"/>
      <c r="AP114" s="1059">
        <v>0.5</v>
      </c>
      <c r="AQ114" s="1060"/>
      <c r="AR114" s="1060"/>
      <c r="AS114" s="1060"/>
      <c r="AT114" s="1061"/>
      <c r="AU114" s="997"/>
      <c r="AV114" s="998"/>
      <c r="AW114" s="998"/>
      <c r="AX114" s="998"/>
      <c r="AY114" s="998"/>
      <c r="AZ114" s="1046" t="s">
        <v>453</v>
      </c>
      <c r="BA114" s="1047"/>
      <c r="BB114" s="1047"/>
      <c r="BC114" s="1047"/>
      <c r="BD114" s="1047"/>
      <c r="BE114" s="1047"/>
      <c r="BF114" s="1047"/>
      <c r="BG114" s="1047"/>
      <c r="BH114" s="1047"/>
      <c r="BI114" s="1047"/>
      <c r="BJ114" s="1047"/>
      <c r="BK114" s="1047"/>
      <c r="BL114" s="1047"/>
      <c r="BM114" s="1047"/>
      <c r="BN114" s="1047"/>
      <c r="BO114" s="1047"/>
      <c r="BP114" s="1048"/>
      <c r="BQ114" s="1016">
        <v>15453391</v>
      </c>
      <c r="BR114" s="1017"/>
      <c r="BS114" s="1017"/>
      <c r="BT114" s="1017"/>
      <c r="BU114" s="1017"/>
      <c r="BV114" s="1017">
        <v>14647706</v>
      </c>
      <c r="BW114" s="1017"/>
      <c r="BX114" s="1017"/>
      <c r="BY114" s="1017"/>
      <c r="BZ114" s="1017"/>
      <c r="CA114" s="1017">
        <v>13416283</v>
      </c>
      <c r="CB114" s="1017"/>
      <c r="CC114" s="1017"/>
      <c r="CD114" s="1017"/>
      <c r="CE114" s="1017"/>
      <c r="CF114" s="1011">
        <v>19.2</v>
      </c>
      <c r="CG114" s="1012"/>
      <c r="CH114" s="1012"/>
      <c r="CI114" s="1012"/>
      <c r="CJ114" s="1012"/>
      <c r="CK114" s="1042"/>
      <c r="CL114" s="1043"/>
      <c r="CM114" s="1013" t="s">
        <v>454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451</v>
      </c>
      <c r="DH114" s="1056"/>
      <c r="DI114" s="1056"/>
      <c r="DJ114" s="1056"/>
      <c r="DK114" s="1057"/>
      <c r="DL114" s="1058" t="s">
        <v>145</v>
      </c>
      <c r="DM114" s="1056"/>
      <c r="DN114" s="1056"/>
      <c r="DO114" s="1056"/>
      <c r="DP114" s="1057"/>
      <c r="DQ114" s="1058" t="s">
        <v>451</v>
      </c>
      <c r="DR114" s="1056"/>
      <c r="DS114" s="1056"/>
      <c r="DT114" s="1056"/>
      <c r="DU114" s="1057"/>
      <c r="DV114" s="1059" t="s">
        <v>145</v>
      </c>
      <c r="DW114" s="1060"/>
      <c r="DX114" s="1060"/>
      <c r="DY114" s="1060"/>
      <c r="DZ114" s="1061"/>
    </row>
    <row r="115" spans="1:130" s="248" customFormat="1" ht="26.25" customHeight="1" x14ac:dyDescent="0.15">
      <c r="A115" s="1051"/>
      <c r="B115" s="1052"/>
      <c r="C115" s="1047" t="s">
        <v>455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10679</v>
      </c>
      <c r="AB115" s="1031"/>
      <c r="AC115" s="1031"/>
      <c r="AD115" s="1031"/>
      <c r="AE115" s="1032"/>
      <c r="AF115" s="1033">
        <v>10679</v>
      </c>
      <c r="AG115" s="1031"/>
      <c r="AH115" s="1031"/>
      <c r="AI115" s="1031"/>
      <c r="AJ115" s="1032"/>
      <c r="AK115" s="1033">
        <v>10679</v>
      </c>
      <c r="AL115" s="1031"/>
      <c r="AM115" s="1031"/>
      <c r="AN115" s="1031"/>
      <c r="AO115" s="1032"/>
      <c r="AP115" s="1034">
        <v>0</v>
      </c>
      <c r="AQ115" s="1035"/>
      <c r="AR115" s="1035"/>
      <c r="AS115" s="1035"/>
      <c r="AT115" s="1036"/>
      <c r="AU115" s="997"/>
      <c r="AV115" s="998"/>
      <c r="AW115" s="998"/>
      <c r="AX115" s="998"/>
      <c r="AY115" s="998"/>
      <c r="AZ115" s="1046" t="s">
        <v>456</v>
      </c>
      <c r="BA115" s="1047"/>
      <c r="BB115" s="1047"/>
      <c r="BC115" s="1047"/>
      <c r="BD115" s="1047"/>
      <c r="BE115" s="1047"/>
      <c r="BF115" s="1047"/>
      <c r="BG115" s="1047"/>
      <c r="BH115" s="1047"/>
      <c r="BI115" s="1047"/>
      <c r="BJ115" s="1047"/>
      <c r="BK115" s="1047"/>
      <c r="BL115" s="1047"/>
      <c r="BM115" s="1047"/>
      <c r="BN115" s="1047"/>
      <c r="BO115" s="1047"/>
      <c r="BP115" s="1048"/>
      <c r="BQ115" s="1016">
        <v>1144614</v>
      </c>
      <c r="BR115" s="1017"/>
      <c r="BS115" s="1017"/>
      <c r="BT115" s="1017"/>
      <c r="BU115" s="1017"/>
      <c r="BV115" s="1017">
        <v>1136182</v>
      </c>
      <c r="BW115" s="1017"/>
      <c r="BX115" s="1017"/>
      <c r="BY115" s="1017"/>
      <c r="BZ115" s="1017"/>
      <c r="CA115" s="1017">
        <v>1080103</v>
      </c>
      <c r="CB115" s="1017"/>
      <c r="CC115" s="1017"/>
      <c r="CD115" s="1017"/>
      <c r="CE115" s="1017"/>
      <c r="CF115" s="1011">
        <v>1.5</v>
      </c>
      <c r="CG115" s="1012"/>
      <c r="CH115" s="1012"/>
      <c r="CI115" s="1012"/>
      <c r="CJ115" s="1012"/>
      <c r="CK115" s="1042"/>
      <c r="CL115" s="1043"/>
      <c r="CM115" s="1046" t="s">
        <v>457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3974429</v>
      </c>
      <c r="DH115" s="1056"/>
      <c r="DI115" s="1056"/>
      <c r="DJ115" s="1056"/>
      <c r="DK115" s="1057"/>
      <c r="DL115" s="1058">
        <v>3973695</v>
      </c>
      <c r="DM115" s="1056"/>
      <c r="DN115" s="1056"/>
      <c r="DO115" s="1056"/>
      <c r="DP115" s="1057"/>
      <c r="DQ115" s="1058">
        <v>3967745</v>
      </c>
      <c r="DR115" s="1056"/>
      <c r="DS115" s="1056"/>
      <c r="DT115" s="1056"/>
      <c r="DU115" s="1057"/>
      <c r="DV115" s="1059">
        <v>5.7</v>
      </c>
      <c r="DW115" s="1060"/>
      <c r="DX115" s="1060"/>
      <c r="DY115" s="1060"/>
      <c r="DZ115" s="1061"/>
    </row>
    <row r="116" spans="1:130" s="248" customFormat="1" ht="26.25" customHeight="1" x14ac:dyDescent="0.15">
      <c r="A116" s="1053"/>
      <c r="B116" s="1054"/>
      <c r="C116" s="1062" t="s">
        <v>458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138</v>
      </c>
      <c r="AB116" s="1056"/>
      <c r="AC116" s="1056"/>
      <c r="AD116" s="1056"/>
      <c r="AE116" s="1057"/>
      <c r="AF116" s="1058">
        <v>115</v>
      </c>
      <c r="AG116" s="1056"/>
      <c r="AH116" s="1056"/>
      <c r="AI116" s="1056"/>
      <c r="AJ116" s="1057"/>
      <c r="AK116" s="1058">
        <v>24</v>
      </c>
      <c r="AL116" s="1056"/>
      <c r="AM116" s="1056"/>
      <c r="AN116" s="1056"/>
      <c r="AO116" s="1057"/>
      <c r="AP116" s="1059">
        <v>0</v>
      </c>
      <c r="AQ116" s="1060"/>
      <c r="AR116" s="1060"/>
      <c r="AS116" s="1060"/>
      <c r="AT116" s="1061"/>
      <c r="AU116" s="997"/>
      <c r="AV116" s="998"/>
      <c r="AW116" s="998"/>
      <c r="AX116" s="998"/>
      <c r="AY116" s="998"/>
      <c r="AZ116" s="1064" t="s">
        <v>459</v>
      </c>
      <c r="BA116" s="1065"/>
      <c r="BB116" s="1065"/>
      <c r="BC116" s="1065"/>
      <c r="BD116" s="1065"/>
      <c r="BE116" s="1065"/>
      <c r="BF116" s="1065"/>
      <c r="BG116" s="1065"/>
      <c r="BH116" s="1065"/>
      <c r="BI116" s="1065"/>
      <c r="BJ116" s="1065"/>
      <c r="BK116" s="1065"/>
      <c r="BL116" s="1065"/>
      <c r="BM116" s="1065"/>
      <c r="BN116" s="1065"/>
      <c r="BO116" s="1065"/>
      <c r="BP116" s="1066"/>
      <c r="BQ116" s="1016" t="s">
        <v>451</v>
      </c>
      <c r="BR116" s="1017"/>
      <c r="BS116" s="1017"/>
      <c r="BT116" s="1017"/>
      <c r="BU116" s="1017"/>
      <c r="BV116" s="1017" t="s">
        <v>145</v>
      </c>
      <c r="BW116" s="1017"/>
      <c r="BX116" s="1017"/>
      <c r="BY116" s="1017"/>
      <c r="BZ116" s="1017"/>
      <c r="CA116" s="1017" t="s">
        <v>145</v>
      </c>
      <c r="CB116" s="1017"/>
      <c r="CC116" s="1017"/>
      <c r="CD116" s="1017"/>
      <c r="CE116" s="1017"/>
      <c r="CF116" s="1011" t="s">
        <v>145</v>
      </c>
      <c r="CG116" s="1012"/>
      <c r="CH116" s="1012"/>
      <c r="CI116" s="1012"/>
      <c r="CJ116" s="1012"/>
      <c r="CK116" s="1042"/>
      <c r="CL116" s="1043"/>
      <c r="CM116" s="1013" t="s">
        <v>460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451</v>
      </c>
      <c r="DH116" s="1056"/>
      <c r="DI116" s="1056"/>
      <c r="DJ116" s="1056"/>
      <c r="DK116" s="1057"/>
      <c r="DL116" s="1058" t="s">
        <v>451</v>
      </c>
      <c r="DM116" s="1056"/>
      <c r="DN116" s="1056"/>
      <c r="DO116" s="1056"/>
      <c r="DP116" s="1057"/>
      <c r="DQ116" s="1058" t="s">
        <v>145</v>
      </c>
      <c r="DR116" s="1056"/>
      <c r="DS116" s="1056"/>
      <c r="DT116" s="1056"/>
      <c r="DU116" s="1057"/>
      <c r="DV116" s="1059" t="s">
        <v>451</v>
      </c>
      <c r="DW116" s="1060"/>
      <c r="DX116" s="1060"/>
      <c r="DY116" s="1060"/>
      <c r="DZ116" s="1061"/>
    </row>
    <row r="117" spans="1:130" s="248"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461</v>
      </c>
      <c r="Z117" s="983"/>
      <c r="AA117" s="1073">
        <v>14038017</v>
      </c>
      <c r="AB117" s="1074"/>
      <c r="AC117" s="1074"/>
      <c r="AD117" s="1074"/>
      <c r="AE117" s="1075"/>
      <c r="AF117" s="1076">
        <v>13323100</v>
      </c>
      <c r="AG117" s="1074"/>
      <c r="AH117" s="1074"/>
      <c r="AI117" s="1074"/>
      <c r="AJ117" s="1075"/>
      <c r="AK117" s="1076">
        <v>13335090</v>
      </c>
      <c r="AL117" s="1074"/>
      <c r="AM117" s="1074"/>
      <c r="AN117" s="1074"/>
      <c r="AO117" s="1075"/>
      <c r="AP117" s="1077"/>
      <c r="AQ117" s="1078"/>
      <c r="AR117" s="1078"/>
      <c r="AS117" s="1078"/>
      <c r="AT117" s="1079"/>
      <c r="AU117" s="997"/>
      <c r="AV117" s="998"/>
      <c r="AW117" s="998"/>
      <c r="AX117" s="998"/>
      <c r="AY117" s="998"/>
      <c r="AZ117" s="1064" t="s">
        <v>462</v>
      </c>
      <c r="BA117" s="1065"/>
      <c r="BB117" s="1065"/>
      <c r="BC117" s="1065"/>
      <c r="BD117" s="1065"/>
      <c r="BE117" s="1065"/>
      <c r="BF117" s="1065"/>
      <c r="BG117" s="1065"/>
      <c r="BH117" s="1065"/>
      <c r="BI117" s="1065"/>
      <c r="BJ117" s="1065"/>
      <c r="BK117" s="1065"/>
      <c r="BL117" s="1065"/>
      <c r="BM117" s="1065"/>
      <c r="BN117" s="1065"/>
      <c r="BO117" s="1065"/>
      <c r="BP117" s="1066"/>
      <c r="BQ117" s="1016" t="s">
        <v>145</v>
      </c>
      <c r="BR117" s="1017"/>
      <c r="BS117" s="1017"/>
      <c r="BT117" s="1017"/>
      <c r="BU117" s="1017"/>
      <c r="BV117" s="1017" t="s">
        <v>145</v>
      </c>
      <c r="BW117" s="1017"/>
      <c r="BX117" s="1017"/>
      <c r="BY117" s="1017"/>
      <c r="BZ117" s="1017"/>
      <c r="CA117" s="1017" t="s">
        <v>145</v>
      </c>
      <c r="CB117" s="1017"/>
      <c r="CC117" s="1017"/>
      <c r="CD117" s="1017"/>
      <c r="CE117" s="1017"/>
      <c r="CF117" s="1011" t="s">
        <v>451</v>
      </c>
      <c r="CG117" s="1012"/>
      <c r="CH117" s="1012"/>
      <c r="CI117" s="1012"/>
      <c r="CJ117" s="1012"/>
      <c r="CK117" s="1042"/>
      <c r="CL117" s="1043"/>
      <c r="CM117" s="1013" t="s">
        <v>463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145</v>
      </c>
      <c r="DH117" s="1056"/>
      <c r="DI117" s="1056"/>
      <c r="DJ117" s="1056"/>
      <c r="DK117" s="1057"/>
      <c r="DL117" s="1058" t="s">
        <v>145</v>
      </c>
      <c r="DM117" s="1056"/>
      <c r="DN117" s="1056"/>
      <c r="DO117" s="1056"/>
      <c r="DP117" s="1057"/>
      <c r="DQ117" s="1058" t="s">
        <v>145</v>
      </c>
      <c r="DR117" s="1056"/>
      <c r="DS117" s="1056"/>
      <c r="DT117" s="1056"/>
      <c r="DU117" s="1057"/>
      <c r="DV117" s="1059" t="s">
        <v>451</v>
      </c>
      <c r="DW117" s="1060"/>
      <c r="DX117" s="1060"/>
      <c r="DY117" s="1060"/>
      <c r="DZ117" s="1061"/>
    </row>
    <row r="118" spans="1:130" s="248" customFormat="1" ht="26.25" customHeight="1" x14ac:dyDescent="0.15">
      <c r="A118" s="1001" t="s">
        <v>435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432</v>
      </c>
      <c r="AB118" s="982"/>
      <c r="AC118" s="982"/>
      <c r="AD118" s="982"/>
      <c r="AE118" s="983"/>
      <c r="AF118" s="981" t="s">
        <v>433</v>
      </c>
      <c r="AG118" s="982"/>
      <c r="AH118" s="982"/>
      <c r="AI118" s="982"/>
      <c r="AJ118" s="983"/>
      <c r="AK118" s="981" t="s">
        <v>306</v>
      </c>
      <c r="AL118" s="982"/>
      <c r="AM118" s="982"/>
      <c r="AN118" s="982"/>
      <c r="AO118" s="983"/>
      <c r="AP118" s="1068" t="s">
        <v>434</v>
      </c>
      <c r="AQ118" s="1069"/>
      <c r="AR118" s="1069"/>
      <c r="AS118" s="1069"/>
      <c r="AT118" s="1070"/>
      <c r="AU118" s="997"/>
      <c r="AV118" s="998"/>
      <c r="AW118" s="998"/>
      <c r="AX118" s="998"/>
      <c r="AY118" s="998"/>
      <c r="AZ118" s="1071" t="s">
        <v>464</v>
      </c>
      <c r="BA118" s="1062"/>
      <c r="BB118" s="1062"/>
      <c r="BC118" s="1062"/>
      <c r="BD118" s="1062"/>
      <c r="BE118" s="1062"/>
      <c r="BF118" s="1062"/>
      <c r="BG118" s="1062"/>
      <c r="BH118" s="1062"/>
      <c r="BI118" s="1062"/>
      <c r="BJ118" s="1062"/>
      <c r="BK118" s="1062"/>
      <c r="BL118" s="1062"/>
      <c r="BM118" s="1062"/>
      <c r="BN118" s="1062"/>
      <c r="BO118" s="1062"/>
      <c r="BP118" s="1063"/>
      <c r="BQ118" s="1094" t="s">
        <v>394</v>
      </c>
      <c r="BR118" s="1095"/>
      <c r="BS118" s="1095"/>
      <c r="BT118" s="1095"/>
      <c r="BU118" s="1095"/>
      <c r="BV118" s="1095" t="s">
        <v>394</v>
      </c>
      <c r="BW118" s="1095"/>
      <c r="BX118" s="1095"/>
      <c r="BY118" s="1095"/>
      <c r="BZ118" s="1095"/>
      <c r="CA118" s="1095" t="s">
        <v>145</v>
      </c>
      <c r="CB118" s="1095"/>
      <c r="CC118" s="1095"/>
      <c r="CD118" s="1095"/>
      <c r="CE118" s="1095"/>
      <c r="CF118" s="1011" t="s">
        <v>145</v>
      </c>
      <c r="CG118" s="1012"/>
      <c r="CH118" s="1012"/>
      <c r="CI118" s="1012"/>
      <c r="CJ118" s="1012"/>
      <c r="CK118" s="1042"/>
      <c r="CL118" s="1043"/>
      <c r="CM118" s="1013" t="s">
        <v>465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145</v>
      </c>
      <c r="DH118" s="1056"/>
      <c r="DI118" s="1056"/>
      <c r="DJ118" s="1056"/>
      <c r="DK118" s="1057"/>
      <c r="DL118" s="1058" t="s">
        <v>451</v>
      </c>
      <c r="DM118" s="1056"/>
      <c r="DN118" s="1056"/>
      <c r="DO118" s="1056"/>
      <c r="DP118" s="1057"/>
      <c r="DQ118" s="1058" t="s">
        <v>145</v>
      </c>
      <c r="DR118" s="1056"/>
      <c r="DS118" s="1056"/>
      <c r="DT118" s="1056"/>
      <c r="DU118" s="1057"/>
      <c r="DV118" s="1059" t="s">
        <v>394</v>
      </c>
      <c r="DW118" s="1060"/>
      <c r="DX118" s="1060"/>
      <c r="DY118" s="1060"/>
      <c r="DZ118" s="1061"/>
    </row>
    <row r="119" spans="1:130" s="248" customFormat="1" ht="26.25" customHeight="1" x14ac:dyDescent="0.15">
      <c r="A119" s="1155" t="s">
        <v>438</v>
      </c>
      <c r="B119" s="1041"/>
      <c r="C119" s="1020" t="s">
        <v>439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145</v>
      </c>
      <c r="AB119" s="989"/>
      <c r="AC119" s="989"/>
      <c r="AD119" s="989"/>
      <c r="AE119" s="990"/>
      <c r="AF119" s="991" t="s">
        <v>145</v>
      </c>
      <c r="AG119" s="989"/>
      <c r="AH119" s="989"/>
      <c r="AI119" s="989"/>
      <c r="AJ119" s="990"/>
      <c r="AK119" s="991" t="s">
        <v>145</v>
      </c>
      <c r="AL119" s="989"/>
      <c r="AM119" s="989"/>
      <c r="AN119" s="989"/>
      <c r="AO119" s="990"/>
      <c r="AP119" s="992" t="s">
        <v>145</v>
      </c>
      <c r="AQ119" s="993"/>
      <c r="AR119" s="993"/>
      <c r="AS119" s="993"/>
      <c r="AT119" s="994"/>
      <c r="AU119" s="999"/>
      <c r="AV119" s="1000"/>
      <c r="AW119" s="1000"/>
      <c r="AX119" s="1000"/>
      <c r="AY119" s="1000"/>
      <c r="AZ119" s="279" t="s">
        <v>186</v>
      </c>
      <c r="BA119" s="279"/>
      <c r="BB119" s="279"/>
      <c r="BC119" s="279"/>
      <c r="BD119" s="279"/>
      <c r="BE119" s="279"/>
      <c r="BF119" s="279"/>
      <c r="BG119" s="279"/>
      <c r="BH119" s="279"/>
      <c r="BI119" s="279"/>
      <c r="BJ119" s="279"/>
      <c r="BK119" s="279"/>
      <c r="BL119" s="279"/>
      <c r="BM119" s="279"/>
      <c r="BN119" s="279"/>
      <c r="BO119" s="1072" t="s">
        <v>466</v>
      </c>
      <c r="BP119" s="1103"/>
      <c r="BQ119" s="1094">
        <v>158654206</v>
      </c>
      <c r="BR119" s="1095"/>
      <c r="BS119" s="1095"/>
      <c r="BT119" s="1095"/>
      <c r="BU119" s="1095"/>
      <c r="BV119" s="1095">
        <v>159371250</v>
      </c>
      <c r="BW119" s="1095"/>
      <c r="BX119" s="1095"/>
      <c r="BY119" s="1095"/>
      <c r="BZ119" s="1095"/>
      <c r="CA119" s="1095">
        <v>161336901</v>
      </c>
      <c r="CB119" s="1095"/>
      <c r="CC119" s="1095"/>
      <c r="CD119" s="1095"/>
      <c r="CE119" s="1095"/>
      <c r="CF119" s="1096"/>
      <c r="CG119" s="1097"/>
      <c r="CH119" s="1097"/>
      <c r="CI119" s="1097"/>
      <c r="CJ119" s="1098"/>
      <c r="CK119" s="1044"/>
      <c r="CL119" s="1045"/>
      <c r="CM119" s="1099" t="s">
        <v>467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441</v>
      </c>
      <c r="DH119" s="1081"/>
      <c r="DI119" s="1081"/>
      <c r="DJ119" s="1081"/>
      <c r="DK119" s="1082"/>
      <c r="DL119" s="1080" t="s">
        <v>451</v>
      </c>
      <c r="DM119" s="1081"/>
      <c r="DN119" s="1081"/>
      <c r="DO119" s="1081"/>
      <c r="DP119" s="1082"/>
      <c r="DQ119" s="1080" t="s">
        <v>145</v>
      </c>
      <c r="DR119" s="1081"/>
      <c r="DS119" s="1081"/>
      <c r="DT119" s="1081"/>
      <c r="DU119" s="1082"/>
      <c r="DV119" s="1083" t="s">
        <v>145</v>
      </c>
      <c r="DW119" s="1084"/>
      <c r="DX119" s="1084"/>
      <c r="DY119" s="1084"/>
      <c r="DZ119" s="1085"/>
    </row>
    <row r="120" spans="1:130" s="248" customFormat="1" ht="26.25" customHeight="1" x14ac:dyDescent="0.15">
      <c r="A120" s="1156"/>
      <c r="B120" s="1043"/>
      <c r="C120" s="1013" t="s">
        <v>443</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v>10679</v>
      </c>
      <c r="AB120" s="1056"/>
      <c r="AC120" s="1056"/>
      <c r="AD120" s="1056"/>
      <c r="AE120" s="1057"/>
      <c r="AF120" s="1058">
        <v>10679</v>
      </c>
      <c r="AG120" s="1056"/>
      <c r="AH120" s="1056"/>
      <c r="AI120" s="1056"/>
      <c r="AJ120" s="1057"/>
      <c r="AK120" s="1058">
        <v>10679</v>
      </c>
      <c r="AL120" s="1056"/>
      <c r="AM120" s="1056"/>
      <c r="AN120" s="1056"/>
      <c r="AO120" s="1057"/>
      <c r="AP120" s="1059">
        <v>0</v>
      </c>
      <c r="AQ120" s="1060"/>
      <c r="AR120" s="1060"/>
      <c r="AS120" s="1060"/>
      <c r="AT120" s="1061"/>
      <c r="AU120" s="1086" t="s">
        <v>468</v>
      </c>
      <c r="AV120" s="1087"/>
      <c r="AW120" s="1087"/>
      <c r="AX120" s="1087"/>
      <c r="AY120" s="1088"/>
      <c r="AZ120" s="1037" t="s">
        <v>469</v>
      </c>
      <c r="BA120" s="986"/>
      <c r="BB120" s="986"/>
      <c r="BC120" s="986"/>
      <c r="BD120" s="986"/>
      <c r="BE120" s="986"/>
      <c r="BF120" s="986"/>
      <c r="BG120" s="986"/>
      <c r="BH120" s="986"/>
      <c r="BI120" s="986"/>
      <c r="BJ120" s="986"/>
      <c r="BK120" s="986"/>
      <c r="BL120" s="986"/>
      <c r="BM120" s="986"/>
      <c r="BN120" s="986"/>
      <c r="BO120" s="986"/>
      <c r="BP120" s="987"/>
      <c r="BQ120" s="1023">
        <v>31104124</v>
      </c>
      <c r="BR120" s="1024"/>
      <c r="BS120" s="1024"/>
      <c r="BT120" s="1024"/>
      <c r="BU120" s="1024"/>
      <c r="BV120" s="1024">
        <v>33265402</v>
      </c>
      <c r="BW120" s="1024"/>
      <c r="BX120" s="1024"/>
      <c r="BY120" s="1024"/>
      <c r="BZ120" s="1024"/>
      <c r="CA120" s="1024">
        <v>33335073</v>
      </c>
      <c r="CB120" s="1024"/>
      <c r="CC120" s="1024"/>
      <c r="CD120" s="1024"/>
      <c r="CE120" s="1024"/>
      <c r="CF120" s="1038">
        <v>47.8</v>
      </c>
      <c r="CG120" s="1039"/>
      <c r="CH120" s="1039"/>
      <c r="CI120" s="1039"/>
      <c r="CJ120" s="1039"/>
      <c r="CK120" s="1104" t="s">
        <v>470</v>
      </c>
      <c r="CL120" s="1105"/>
      <c r="CM120" s="1105"/>
      <c r="CN120" s="1105"/>
      <c r="CO120" s="1106"/>
      <c r="CP120" s="1112" t="s">
        <v>471</v>
      </c>
      <c r="CQ120" s="1113"/>
      <c r="CR120" s="1113"/>
      <c r="CS120" s="1113"/>
      <c r="CT120" s="1113"/>
      <c r="CU120" s="1113"/>
      <c r="CV120" s="1113"/>
      <c r="CW120" s="1113"/>
      <c r="CX120" s="1113"/>
      <c r="CY120" s="1113"/>
      <c r="CZ120" s="1113"/>
      <c r="DA120" s="1113"/>
      <c r="DB120" s="1113"/>
      <c r="DC120" s="1113"/>
      <c r="DD120" s="1113"/>
      <c r="DE120" s="1113"/>
      <c r="DF120" s="1114"/>
      <c r="DG120" s="1023">
        <v>24947130</v>
      </c>
      <c r="DH120" s="1024"/>
      <c r="DI120" s="1024"/>
      <c r="DJ120" s="1024"/>
      <c r="DK120" s="1024"/>
      <c r="DL120" s="1024">
        <v>25247893</v>
      </c>
      <c r="DM120" s="1024"/>
      <c r="DN120" s="1024"/>
      <c r="DO120" s="1024"/>
      <c r="DP120" s="1024"/>
      <c r="DQ120" s="1024">
        <v>23586209</v>
      </c>
      <c r="DR120" s="1024"/>
      <c r="DS120" s="1024"/>
      <c r="DT120" s="1024"/>
      <c r="DU120" s="1024"/>
      <c r="DV120" s="1025">
        <v>33.799999999999997</v>
      </c>
      <c r="DW120" s="1025"/>
      <c r="DX120" s="1025"/>
      <c r="DY120" s="1025"/>
      <c r="DZ120" s="1026"/>
    </row>
    <row r="121" spans="1:130" s="248" customFormat="1" ht="26.25" customHeight="1" x14ac:dyDescent="0.15">
      <c r="A121" s="1156"/>
      <c r="B121" s="1043"/>
      <c r="C121" s="1064" t="s">
        <v>472</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451</v>
      </c>
      <c r="AB121" s="1056"/>
      <c r="AC121" s="1056"/>
      <c r="AD121" s="1056"/>
      <c r="AE121" s="1057"/>
      <c r="AF121" s="1058" t="s">
        <v>145</v>
      </c>
      <c r="AG121" s="1056"/>
      <c r="AH121" s="1056"/>
      <c r="AI121" s="1056"/>
      <c r="AJ121" s="1057"/>
      <c r="AK121" s="1058" t="s">
        <v>451</v>
      </c>
      <c r="AL121" s="1056"/>
      <c r="AM121" s="1056"/>
      <c r="AN121" s="1056"/>
      <c r="AO121" s="1057"/>
      <c r="AP121" s="1059" t="s">
        <v>145</v>
      </c>
      <c r="AQ121" s="1060"/>
      <c r="AR121" s="1060"/>
      <c r="AS121" s="1060"/>
      <c r="AT121" s="1061"/>
      <c r="AU121" s="1089"/>
      <c r="AV121" s="1090"/>
      <c r="AW121" s="1090"/>
      <c r="AX121" s="1090"/>
      <c r="AY121" s="1091"/>
      <c r="AZ121" s="1046" t="s">
        <v>473</v>
      </c>
      <c r="BA121" s="1047"/>
      <c r="BB121" s="1047"/>
      <c r="BC121" s="1047"/>
      <c r="BD121" s="1047"/>
      <c r="BE121" s="1047"/>
      <c r="BF121" s="1047"/>
      <c r="BG121" s="1047"/>
      <c r="BH121" s="1047"/>
      <c r="BI121" s="1047"/>
      <c r="BJ121" s="1047"/>
      <c r="BK121" s="1047"/>
      <c r="BL121" s="1047"/>
      <c r="BM121" s="1047"/>
      <c r="BN121" s="1047"/>
      <c r="BO121" s="1047"/>
      <c r="BP121" s="1048"/>
      <c r="BQ121" s="1016">
        <v>27375649</v>
      </c>
      <c r="BR121" s="1017"/>
      <c r="BS121" s="1017"/>
      <c r="BT121" s="1017"/>
      <c r="BU121" s="1017"/>
      <c r="BV121" s="1017">
        <v>28284699</v>
      </c>
      <c r="BW121" s="1017"/>
      <c r="BX121" s="1017"/>
      <c r="BY121" s="1017"/>
      <c r="BZ121" s="1017"/>
      <c r="CA121" s="1017">
        <v>26448421</v>
      </c>
      <c r="CB121" s="1017"/>
      <c r="CC121" s="1017"/>
      <c r="CD121" s="1017"/>
      <c r="CE121" s="1017"/>
      <c r="CF121" s="1011">
        <v>37.9</v>
      </c>
      <c r="CG121" s="1012"/>
      <c r="CH121" s="1012"/>
      <c r="CI121" s="1012"/>
      <c r="CJ121" s="1012"/>
      <c r="CK121" s="1107"/>
      <c r="CL121" s="1108"/>
      <c r="CM121" s="1108"/>
      <c r="CN121" s="1108"/>
      <c r="CO121" s="1109"/>
      <c r="CP121" s="1117" t="s">
        <v>474</v>
      </c>
      <c r="CQ121" s="1118"/>
      <c r="CR121" s="1118"/>
      <c r="CS121" s="1118"/>
      <c r="CT121" s="1118"/>
      <c r="CU121" s="1118"/>
      <c r="CV121" s="1118"/>
      <c r="CW121" s="1118"/>
      <c r="CX121" s="1118"/>
      <c r="CY121" s="1118"/>
      <c r="CZ121" s="1118"/>
      <c r="DA121" s="1118"/>
      <c r="DB121" s="1118"/>
      <c r="DC121" s="1118"/>
      <c r="DD121" s="1118"/>
      <c r="DE121" s="1118"/>
      <c r="DF121" s="1119"/>
      <c r="DG121" s="1016">
        <v>5331166</v>
      </c>
      <c r="DH121" s="1017"/>
      <c r="DI121" s="1017"/>
      <c r="DJ121" s="1017"/>
      <c r="DK121" s="1017"/>
      <c r="DL121" s="1017">
        <v>5299518</v>
      </c>
      <c r="DM121" s="1017"/>
      <c r="DN121" s="1017"/>
      <c r="DO121" s="1017"/>
      <c r="DP121" s="1017"/>
      <c r="DQ121" s="1017">
        <v>5176312</v>
      </c>
      <c r="DR121" s="1017"/>
      <c r="DS121" s="1017"/>
      <c r="DT121" s="1017"/>
      <c r="DU121" s="1017"/>
      <c r="DV121" s="1018">
        <v>7.4</v>
      </c>
      <c r="DW121" s="1018"/>
      <c r="DX121" s="1018"/>
      <c r="DY121" s="1018"/>
      <c r="DZ121" s="1019"/>
    </row>
    <row r="122" spans="1:130" s="248" customFormat="1" ht="26.25" customHeight="1" x14ac:dyDescent="0.15">
      <c r="A122" s="1156"/>
      <c r="B122" s="1043"/>
      <c r="C122" s="1013" t="s">
        <v>454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145</v>
      </c>
      <c r="AB122" s="1056"/>
      <c r="AC122" s="1056"/>
      <c r="AD122" s="1056"/>
      <c r="AE122" s="1057"/>
      <c r="AF122" s="1058" t="s">
        <v>145</v>
      </c>
      <c r="AG122" s="1056"/>
      <c r="AH122" s="1056"/>
      <c r="AI122" s="1056"/>
      <c r="AJ122" s="1057"/>
      <c r="AK122" s="1058" t="s">
        <v>441</v>
      </c>
      <c r="AL122" s="1056"/>
      <c r="AM122" s="1056"/>
      <c r="AN122" s="1056"/>
      <c r="AO122" s="1057"/>
      <c r="AP122" s="1059" t="s">
        <v>145</v>
      </c>
      <c r="AQ122" s="1060"/>
      <c r="AR122" s="1060"/>
      <c r="AS122" s="1060"/>
      <c r="AT122" s="1061"/>
      <c r="AU122" s="1089"/>
      <c r="AV122" s="1090"/>
      <c r="AW122" s="1090"/>
      <c r="AX122" s="1090"/>
      <c r="AY122" s="1091"/>
      <c r="AZ122" s="1071" t="s">
        <v>475</v>
      </c>
      <c r="BA122" s="1062"/>
      <c r="BB122" s="1062"/>
      <c r="BC122" s="1062"/>
      <c r="BD122" s="1062"/>
      <c r="BE122" s="1062"/>
      <c r="BF122" s="1062"/>
      <c r="BG122" s="1062"/>
      <c r="BH122" s="1062"/>
      <c r="BI122" s="1062"/>
      <c r="BJ122" s="1062"/>
      <c r="BK122" s="1062"/>
      <c r="BL122" s="1062"/>
      <c r="BM122" s="1062"/>
      <c r="BN122" s="1062"/>
      <c r="BO122" s="1062"/>
      <c r="BP122" s="1063"/>
      <c r="BQ122" s="1094">
        <v>118570605</v>
      </c>
      <c r="BR122" s="1095"/>
      <c r="BS122" s="1095"/>
      <c r="BT122" s="1095"/>
      <c r="BU122" s="1095"/>
      <c r="BV122" s="1095">
        <v>119413233</v>
      </c>
      <c r="BW122" s="1095"/>
      <c r="BX122" s="1095"/>
      <c r="BY122" s="1095"/>
      <c r="BZ122" s="1095"/>
      <c r="CA122" s="1095">
        <v>119110827</v>
      </c>
      <c r="CB122" s="1095"/>
      <c r="CC122" s="1095"/>
      <c r="CD122" s="1095"/>
      <c r="CE122" s="1095"/>
      <c r="CF122" s="1115">
        <v>170.8</v>
      </c>
      <c r="CG122" s="1116"/>
      <c r="CH122" s="1116"/>
      <c r="CI122" s="1116"/>
      <c r="CJ122" s="1116"/>
      <c r="CK122" s="1107"/>
      <c r="CL122" s="1108"/>
      <c r="CM122" s="1108"/>
      <c r="CN122" s="1108"/>
      <c r="CO122" s="1109"/>
      <c r="CP122" s="1117" t="s">
        <v>476</v>
      </c>
      <c r="CQ122" s="1118"/>
      <c r="CR122" s="1118"/>
      <c r="CS122" s="1118"/>
      <c r="CT122" s="1118"/>
      <c r="CU122" s="1118"/>
      <c r="CV122" s="1118"/>
      <c r="CW122" s="1118"/>
      <c r="CX122" s="1118"/>
      <c r="CY122" s="1118"/>
      <c r="CZ122" s="1118"/>
      <c r="DA122" s="1118"/>
      <c r="DB122" s="1118"/>
      <c r="DC122" s="1118"/>
      <c r="DD122" s="1118"/>
      <c r="DE122" s="1118"/>
      <c r="DF122" s="1119"/>
      <c r="DG122" s="1016">
        <v>580579</v>
      </c>
      <c r="DH122" s="1017"/>
      <c r="DI122" s="1017"/>
      <c r="DJ122" s="1017"/>
      <c r="DK122" s="1017"/>
      <c r="DL122" s="1017">
        <v>593857</v>
      </c>
      <c r="DM122" s="1017"/>
      <c r="DN122" s="1017"/>
      <c r="DO122" s="1017"/>
      <c r="DP122" s="1017"/>
      <c r="DQ122" s="1017">
        <v>571497</v>
      </c>
      <c r="DR122" s="1017"/>
      <c r="DS122" s="1017"/>
      <c r="DT122" s="1017"/>
      <c r="DU122" s="1017"/>
      <c r="DV122" s="1018">
        <v>0.8</v>
      </c>
      <c r="DW122" s="1018"/>
      <c r="DX122" s="1018"/>
      <c r="DY122" s="1018"/>
      <c r="DZ122" s="1019"/>
    </row>
    <row r="123" spans="1:130" s="248" customFormat="1" ht="26.25" customHeight="1" x14ac:dyDescent="0.15">
      <c r="A123" s="1156"/>
      <c r="B123" s="1043"/>
      <c r="C123" s="1013" t="s">
        <v>460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451</v>
      </c>
      <c r="AB123" s="1056"/>
      <c r="AC123" s="1056"/>
      <c r="AD123" s="1056"/>
      <c r="AE123" s="1057"/>
      <c r="AF123" s="1058" t="s">
        <v>145</v>
      </c>
      <c r="AG123" s="1056"/>
      <c r="AH123" s="1056"/>
      <c r="AI123" s="1056"/>
      <c r="AJ123" s="1057"/>
      <c r="AK123" s="1058" t="s">
        <v>145</v>
      </c>
      <c r="AL123" s="1056"/>
      <c r="AM123" s="1056"/>
      <c r="AN123" s="1056"/>
      <c r="AO123" s="1057"/>
      <c r="AP123" s="1059" t="s">
        <v>145</v>
      </c>
      <c r="AQ123" s="1060"/>
      <c r="AR123" s="1060"/>
      <c r="AS123" s="1060"/>
      <c r="AT123" s="1061"/>
      <c r="AU123" s="1092"/>
      <c r="AV123" s="1093"/>
      <c r="AW123" s="1093"/>
      <c r="AX123" s="1093"/>
      <c r="AY123" s="1093"/>
      <c r="AZ123" s="279" t="s">
        <v>186</v>
      </c>
      <c r="BA123" s="279"/>
      <c r="BB123" s="279"/>
      <c r="BC123" s="279"/>
      <c r="BD123" s="279"/>
      <c r="BE123" s="279"/>
      <c r="BF123" s="279"/>
      <c r="BG123" s="279"/>
      <c r="BH123" s="279"/>
      <c r="BI123" s="279"/>
      <c r="BJ123" s="279"/>
      <c r="BK123" s="279"/>
      <c r="BL123" s="279"/>
      <c r="BM123" s="279"/>
      <c r="BN123" s="279"/>
      <c r="BO123" s="1072" t="s">
        <v>477</v>
      </c>
      <c r="BP123" s="1103"/>
      <c r="BQ123" s="1162">
        <v>177050378</v>
      </c>
      <c r="BR123" s="1163"/>
      <c r="BS123" s="1163"/>
      <c r="BT123" s="1163"/>
      <c r="BU123" s="1163"/>
      <c r="BV123" s="1163">
        <v>180963334</v>
      </c>
      <c r="BW123" s="1163"/>
      <c r="BX123" s="1163"/>
      <c r="BY123" s="1163"/>
      <c r="BZ123" s="1163"/>
      <c r="CA123" s="1163">
        <v>178894321</v>
      </c>
      <c r="CB123" s="1163"/>
      <c r="CC123" s="1163"/>
      <c r="CD123" s="1163"/>
      <c r="CE123" s="1163"/>
      <c r="CF123" s="1096"/>
      <c r="CG123" s="1097"/>
      <c r="CH123" s="1097"/>
      <c r="CI123" s="1097"/>
      <c r="CJ123" s="1098"/>
      <c r="CK123" s="1107"/>
      <c r="CL123" s="1108"/>
      <c r="CM123" s="1108"/>
      <c r="CN123" s="1108"/>
      <c r="CO123" s="1109"/>
      <c r="CP123" s="1117" t="s">
        <v>478</v>
      </c>
      <c r="CQ123" s="1118"/>
      <c r="CR123" s="1118"/>
      <c r="CS123" s="1118"/>
      <c r="CT123" s="1118"/>
      <c r="CU123" s="1118"/>
      <c r="CV123" s="1118"/>
      <c r="CW123" s="1118"/>
      <c r="CX123" s="1118"/>
      <c r="CY123" s="1118"/>
      <c r="CZ123" s="1118"/>
      <c r="DA123" s="1118"/>
      <c r="DB123" s="1118"/>
      <c r="DC123" s="1118"/>
      <c r="DD123" s="1118"/>
      <c r="DE123" s="1118"/>
      <c r="DF123" s="1119"/>
      <c r="DG123" s="1055" t="s">
        <v>441</v>
      </c>
      <c r="DH123" s="1056"/>
      <c r="DI123" s="1056"/>
      <c r="DJ123" s="1056"/>
      <c r="DK123" s="1057"/>
      <c r="DL123" s="1058" t="s">
        <v>145</v>
      </c>
      <c r="DM123" s="1056"/>
      <c r="DN123" s="1056"/>
      <c r="DO123" s="1056"/>
      <c r="DP123" s="1057"/>
      <c r="DQ123" s="1058" t="s">
        <v>451</v>
      </c>
      <c r="DR123" s="1056"/>
      <c r="DS123" s="1056"/>
      <c r="DT123" s="1056"/>
      <c r="DU123" s="1057"/>
      <c r="DV123" s="1059" t="s">
        <v>145</v>
      </c>
      <c r="DW123" s="1060"/>
      <c r="DX123" s="1060"/>
      <c r="DY123" s="1060"/>
      <c r="DZ123" s="1061"/>
    </row>
    <row r="124" spans="1:130" s="248" customFormat="1" ht="26.25" customHeight="1" thickBot="1" x14ac:dyDescent="0.2">
      <c r="A124" s="1156"/>
      <c r="B124" s="1043"/>
      <c r="C124" s="1013" t="s">
        <v>463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145</v>
      </c>
      <c r="AB124" s="1056"/>
      <c r="AC124" s="1056"/>
      <c r="AD124" s="1056"/>
      <c r="AE124" s="1057"/>
      <c r="AF124" s="1058" t="s">
        <v>145</v>
      </c>
      <c r="AG124" s="1056"/>
      <c r="AH124" s="1056"/>
      <c r="AI124" s="1056"/>
      <c r="AJ124" s="1057"/>
      <c r="AK124" s="1058" t="s">
        <v>451</v>
      </c>
      <c r="AL124" s="1056"/>
      <c r="AM124" s="1056"/>
      <c r="AN124" s="1056"/>
      <c r="AO124" s="1057"/>
      <c r="AP124" s="1059" t="s">
        <v>145</v>
      </c>
      <c r="AQ124" s="1060"/>
      <c r="AR124" s="1060"/>
      <c r="AS124" s="1060"/>
      <c r="AT124" s="1061"/>
      <c r="AU124" s="1158" t="s">
        <v>479</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441</v>
      </c>
      <c r="BR124" s="1125"/>
      <c r="BS124" s="1125"/>
      <c r="BT124" s="1125"/>
      <c r="BU124" s="1125"/>
      <c r="BV124" s="1125" t="s">
        <v>145</v>
      </c>
      <c r="BW124" s="1125"/>
      <c r="BX124" s="1125"/>
      <c r="BY124" s="1125"/>
      <c r="BZ124" s="1125"/>
      <c r="CA124" s="1125" t="s">
        <v>145</v>
      </c>
      <c r="CB124" s="1125"/>
      <c r="CC124" s="1125"/>
      <c r="CD124" s="1125"/>
      <c r="CE124" s="1125"/>
      <c r="CF124" s="1126"/>
      <c r="CG124" s="1127"/>
      <c r="CH124" s="1127"/>
      <c r="CI124" s="1127"/>
      <c r="CJ124" s="1128"/>
      <c r="CK124" s="1110"/>
      <c r="CL124" s="1110"/>
      <c r="CM124" s="1110"/>
      <c r="CN124" s="1110"/>
      <c r="CO124" s="1111"/>
      <c r="CP124" s="1117" t="s">
        <v>480</v>
      </c>
      <c r="CQ124" s="1118"/>
      <c r="CR124" s="1118"/>
      <c r="CS124" s="1118"/>
      <c r="CT124" s="1118"/>
      <c r="CU124" s="1118"/>
      <c r="CV124" s="1118"/>
      <c r="CW124" s="1118"/>
      <c r="CX124" s="1118"/>
      <c r="CY124" s="1118"/>
      <c r="CZ124" s="1118"/>
      <c r="DA124" s="1118"/>
      <c r="DB124" s="1118"/>
      <c r="DC124" s="1118"/>
      <c r="DD124" s="1118"/>
      <c r="DE124" s="1118"/>
      <c r="DF124" s="1119"/>
      <c r="DG124" s="1102" t="s">
        <v>441</v>
      </c>
      <c r="DH124" s="1081"/>
      <c r="DI124" s="1081"/>
      <c r="DJ124" s="1081"/>
      <c r="DK124" s="1082"/>
      <c r="DL124" s="1080" t="s">
        <v>441</v>
      </c>
      <c r="DM124" s="1081"/>
      <c r="DN124" s="1081"/>
      <c r="DO124" s="1081"/>
      <c r="DP124" s="1082"/>
      <c r="DQ124" s="1080" t="s">
        <v>145</v>
      </c>
      <c r="DR124" s="1081"/>
      <c r="DS124" s="1081"/>
      <c r="DT124" s="1081"/>
      <c r="DU124" s="1082"/>
      <c r="DV124" s="1083" t="s">
        <v>145</v>
      </c>
      <c r="DW124" s="1084"/>
      <c r="DX124" s="1084"/>
      <c r="DY124" s="1084"/>
      <c r="DZ124" s="1085"/>
    </row>
    <row r="125" spans="1:130" s="248" customFormat="1" ht="26.25" customHeight="1" x14ac:dyDescent="0.15">
      <c r="A125" s="1156"/>
      <c r="B125" s="1043"/>
      <c r="C125" s="1013" t="s">
        <v>465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145</v>
      </c>
      <c r="AB125" s="1056"/>
      <c r="AC125" s="1056"/>
      <c r="AD125" s="1056"/>
      <c r="AE125" s="1057"/>
      <c r="AF125" s="1058" t="s">
        <v>145</v>
      </c>
      <c r="AG125" s="1056"/>
      <c r="AH125" s="1056"/>
      <c r="AI125" s="1056"/>
      <c r="AJ125" s="1057"/>
      <c r="AK125" s="1058" t="s">
        <v>145</v>
      </c>
      <c r="AL125" s="1056"/>
      <c r="AM125" s="1056"/>
      <c r="AN125" s="1056"/>
      <c r="AO125" s="1057"/>
      <c r="AP125" s="1059" t="s">
        <v>145</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145</v>
      </c>
      <c r="DH125" s="1024"/>
      <c r="DI125" s="1024"/>
      <c r="DJ125" s="1024"/>
      <c r="DK125" s="1024"/>
      <c r="DL125" s="1024" t="s">
        <v>145</v>
      </c>
      <c r="DM125" s="1024"/>
      <c r="DN125" s="1024"/>
      <c r="DO125" s="1024"/>
      <c r="DP125" s="1024"/>
      <c r="DQ125" s="1024" t="s">
        <v>145</v>
      </c>
      <c r="DR125" s="1024"/>
      <c r="DS125" s="1024"/>
      <c r="DT125" s="1024"/>
      <c r="DU125" s="1024"/>
      <c r="DV125" s="1025" t="s">
        <v>145</v>
      </c>
      <c r="DW125" s="1025"/>
      <c r="DX125" s="1025"/>
      <c r="DY125" s="1025"/>
      <c r="DZ125" s="1026"/>
    </row>
    <row r="126" spans="1:130" s="248" customFormat="1" ht="26.25" customHeight="1" thickBot="1" x14ac:dyDescent="0.2">
      <c r="A126" s="1156"/>
      <c r="B126" s="1043"/>
      <c r="C126" s="1013" t="s">
        <v>467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451</v>
      </c>
      <c r="AB126" s="1056"/>
      <c r="AC126" s="1056"/>
      <c r="AD126" s="1056"/>
      <c r="AE126" s="1057"/>
      <c r="AF126" s="1058" t="s">
        <v>145</v>
      </c>
      <c r="AG126" s="1056"/>
      <c r="AH126" s="1056"/>
      <c r="AI126" s="1056"/>
      <c r="AJ126" s="1057"/>
      <c r="AK126" s="1058" t="s">
        <v>145</v>
      </c>
      <c r="AL126" s="1056"/>
      <c r="AM126" s="1056"/>
      <c r="AN126" s="1056"/>
      <c r="AO126" s="1057"/>
      <c r="AP126" s="1059" t="s">
        <v>145</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483</v>
      </c>
      <c r="CQ126" s="1047"/>
      <c r="CR126" s="1047"/>
      <c r="CS126" s="1047"/>
      <c r="CT126" s="1047"/>
      <c r="CU126" s="1047"/>
      <c r="CV126" s="1047"/>
      <c r="CW126" s="1047"/>
      <c r="CX126" s="1047"/>
      <c r="CY126" s="1047"/>
      <c r="CZ126" s="1047"/>
      <c r="DA126" s="1047"/>
      <c r="DB126" s="1047"/>
      <c r="DC126" s="1047"/>
      <c r="DD126" s="1047"/>
      <c r="DE126" s="1047"/>
      <c r="DF126" s="1048"/>
      <c r="DG126" s="1016">
        <v>1144614</v>
      </c>
      <c r="DH126" s="1017"/>
      <c r="DI126" s="1017"/>
      <c r="DJ126" s="1017"/>
      <c r="DK126" s="1017"/>
      <c r="DL126" s="1017">
        <v>1136182</v>
      </c>
      <c r="DM126" s="1017"/>
      <c r="DN126" s="1017"/>
      <c r="DO126" s="1017"/>
      <c r="DP126" s="1017"/>
      <c r="DQ126" s="1017">
        <v>1080103</v>
      </c>
      <c r="DR126" s="1017"/>
      <c r="DS126" s="1017"/>
      <c r="DT126" s="1017"/>
      <c r="DU126" s="1017"/>
      <c r="DV126" s="1018">
        <v>1.5</v>
      </c>
      <c r="DW126" s="1018"/>
      <c r="DX126" s="1018"/>
      <c r="DY126" s="1018"/>
      <c r="DZ126" s="1019"/>
    </row>
    <row r="127" spans="1:130" s="248" customFormat="1" ht="26.25" customHeight="1" x14ac:dyDescent="0.15">
      <c r="A127" s="1157"/>
      <c r="B127" s="1045"/>
      <c r="C127" s="1099" t="s">
        <v>484</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145</v>
      </c>
      <c r="AB127" s="1056"/>
      <c r="AC127" s="1056"/>
      <c r="AD127" s="1056"/>
      <c r="AE127" s="1057"/>
      <c r="AF127" s="1058" t="s">
        <v>451</v>
      </c>
      <c r="AG127" s="1056"/>
      <c r="AH127" s="1056"/>
      <c r="AI127" s="1056"/>
      <c r="AJ127" s="1057"/>
      <c r="AK127" s="1058" t="s">
        <v>441</v>
      </c>
      <c r="AL127" s="1056"/>
      <c r="AM127" s="1056"/>
      <c r="AN127" s="1056"/>
      <c r="AO127" s="1057"/>
      <c r="AP127" s="1059" t="s">
        <v>145</v>
      </c>
      <c r="AQ127" s="1060"/>
      <c r="AR127" s="1060"/>
      <c r="AS127" s="1060"/>
      <c r="AT127" s="1061"/>
      <c r="AU127" s="284"/>
      <c r="AV127" s="284"/>
      <c r="AW127" s="284"/>
      <c r="AX127" s="1129" t="s">
        <v>485</v>
      </c>
      <c r="AY127" s="1130"/>
      <c r="AZ127" s="1130"/>
      <c r="BA127" s="1130"/>
      <c r="BB127" s="1130"/>
      <c r="BC127" s="1130"/>
      <c r="BD127" s="1130"/>
      <c r="BE127" s="1131"/>
      <c r="BF127" s="1132" t="s">
        <v>486</v>
      </c>
      <c r="BG127" s="1130"/>
      <c r="BH127" s="1130"/>
      <c r="BI127" s="1130"/>
      <c r="BJ127" s="1130"/>
      <c r="BK127" s="1130"/>
      <c r="BL127" s="1131"/>
      <c r="BM127" s="1132" t="s">
        <v>487</v>
      </c>
      <c r="BN127" s="1130"/>
      <c r="BO127" s="1130"/>
      <c r="BP127" s="1130"/>
      <c r="BQ127" s="1130"/>
      <c r="BR127" s="1130"/>
      <c r="BS127" s="1131"/>
      <c r="BT127" s="1132" t="s">
        <v>488</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489</v>
      </c>
      <c r="CQ127" s="1047"/>
      <c r="CR127" s="1047"/>
      <c r="CS127" s="1047"/>
      <c r="CT127" s="1047"/>
      <c r="CU127" s="1047"/>
      <c r="CV127" s="1047"/>
      <c r="CW127" s="1047"/>
      <c r="CX127" s="1047"/>
      <c r="CY127" s="1047"/>
      <c r="CZ127" s="1047"/>
      <c r="DA127" s="1047"/>
      <c r="DB127" s="1047"/>
      <c r="DC127" s="1047"/>
      <c r="DD127" s="1047"/>
      <c r="DE127" s="1047"/>
      <c r="DF127" s="1048"/>
      <c r="DG127" s="1016" t="s">
        <v>441</v>
      </c>
      <c r="DH127" s="1017"/>
      <c r="DI127" s="1017"/>
      <c r="DJ127" s="1017"/>
      <c r="DK127" s="1017"/>
      <c r="DL127" s="1017" t="s">
        <v>145</v>
      </c>
      <c r="DM127" s="1017"/>
      <c r="DN127" s="1017"/>
      <c r="DO127" s="1017"/>
      <c r="DP127" s="1017"/>
      <c r="DQ127" s="1017" t="s">
        <v>145</v>
      </c>
      <c r="DR127" s="1017"/>
      <c r="DS127" s="1017"/>
      <c r="DT127" s="1017"/>
      <c r="DU127" s="1017"/>
      <c r="DV127" s="1018" t="s">
        <v>145</v>
      </c>
      <c r="DW127" s="1018"/>
      <c r="DX127" s="1018"/>
      <c r="DY127" s="1018"/>
      <c r="DZ127" s="1019"/>
    </row>
    <row r="128" spans="1:130" s="248" customFormat="1" ht="26.25" customHeight="1" thickBot="1" x14ac:dyDescent="0.2">
      <c r="A128" s="1140" t="s">
        <v>490</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491</v>
      </c>
      <c r="X128" s="1142"/>
      <c r="Y128" s="1142"/>
      <c r="Z128" s="1143"/>
      <c r="AA128" s="1144">
        <v>4120627</v>
      </c>
      <c r="AB128" s="1145"/>
      <c r="AC128" s="1145"/>
      <c r="AD128" s="1145"/>
      <c r="AE128" s="1146"/>
      <c r="AF128" s="1147">
        <v>4018423</v>
      </c>
      <c r="AG128" s="1145"/>
      <c r="AH128" s="1145"/>
      <c r="AI128" s="1145"/>
      <c r="AJ128" s="1146"/>
      <c r="AK128" s="1147">
        <v>3524460</v>
      </c>
      <c r="AL128" s="1145"/>
      <c r="AM128" s="1145"/>
      <c r="AN128" s="1145"/>
      <c r="AO128" s="1146"/>
      <c r="AP128" s="1148"/>
      <c r="AQ128" s="1149"/>
      <c r="AR128" s="1149"/>
      <c r="AS128" s="1149"/>
      <c r="AT128" s="1150"/>
      <c r="AU128" s="284"/>
      <c r="AV128" s="284"/>
      <c r="AW128" s="284"/>
      <c r="AX128" s="985" t="s">
        <v>492</v>
      </c>
      <c r="AY128" s="986"/>
      <c r="AZ128" s="986"/>
      <c r="BA128" s="986"/>
      <c r="BB128" s="986"/>
      <c r="BC128" s="986"/>
      <c r="BD128" s="986"/>
      <c r="BE128" s="987"/>
      <c r="BF128" s="1151" t="s">
        <v>451</v>
      </c>
      <c r="BG128" s="1152"/>
      <c r="BH128" s="1152"/>
      <c r="BI128" s="1152"/>
      <c r="BJ128" s="1152"/>
      <c r="BK128" s="1152"/>
      <c r="BL128" s="1153"/>
      <c r="BM128" s="1151">
        <v>11.25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493</v>
      </c>
      <c r="CQ128" s="1134"/>
      <c r="CR128" s="1134"/>
      <c r="CS128" s="1134"/>
      <c r="CT128" s="1134"/>
      <c r="CU128" s="1134"/>
      <c r="CV128" s="1134"/>
      <c r="CW128" s="1134"/>
      <c r="CX128" s="1134"/>
      <c r="CY128" s="1134"/>
      <c r="CZ128" s="1134"/>
      <c r="DA128" s="1134"/>
      <c r="DB128" s="1134"/>
      <c r="DC128" s="1134"/>
      <c r="DD128" s="1134"/>
      <c r="DE128" s="1134"/>
      <c r="DF128" s="1135"/>
      <c r="DG128" s="1136" t="s">
        <v>441</v>
      </c>
      <c r="DH128" s="1137"/>
      <c r="DI128" s="1137"/>
      <c r="DJ128" s="1137"/>
      <c r="DK128" s="1137"/>
      <c r="DL128" s="1137" t="s">
        <v>145</v>
      </c>
      <c r="DM128" s="1137"/>
      <c r="DN128" s="1137"/>
      <c r="DO128" s="1137"/>
      <c r="DP128" s="1137"/>
      <c r="DQ128" s="1137" t="s">
        <v>441</v>
      </c>
      <c r="DR128" s="1137"/>
      <c r="DS128" s="1137"/>
      <c r="DT128" s="1137"/>
      <c r="DU128" s="1137"/>
      <c r="DV128" s="1138" t="s">
        <v>494</v>
      </c>
      <c r="DW128" s="1138"/>
      <c r="DX128" s="1138"/>
      <c r="DY128" s="1138"/>
      <c r="DZ128" s="1139"/>
    </row>
    <row r="129" spans="1:131" s="248"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78336693</v>
      </c>
      <c r="AB129" s="1056"/>
      <c r="AC129" s="1056"/>
      <c r="AD129" s="1056"/>
      <c r="AE129" s="1057"/>
      <c r="AF129" s="1058">
        <v>77953038</v>
      </c>
      <c r="AG129" s="1056"/>
      <c r="AH129" s="1056"/>
      <c r="AI129" s="1056"/>
      <c r="AJ129" s="1057"/>
      <c r="AK129" s="1058">
        <v>79524793</v>
      </c>
      <c r="AL129" s="1056"/>
      <c r="AM129" s="1056"/>
      <c r="AN129" s="1056"/>
      <c r="AO129" s="1057"/>
      <c r="AP129" s="1173"/>
      <c r="AQ129" s="1174"/>
      <c r="AR129" s="1174"/>
      <c r="AS129" s="1174"/>
      <c r="AT129" s="1175"/>
      <c r="AU129" s="286"/>
      <c r="AV129" s="286"/>
      <c r="AW129" s="286"/>
      <c r="AX129" s="1164" t="s">
        <v>496</v>
      </c>
      <c r="AY129" s="1047"/>
      <c r="AZ129" s="1047"/>
      <c r="BA129" s="1047"/>
      <c r="BB129" s="1047"/>
      <c r="BC129" s="1047"/>
      <c r="BD129" s="1047"/>
      <c r="BE129" s="1048"/>
      <c r="BF129" s="1165" t="s">
        <v>145</v>
      </c>
      <c r="BG129" s="1166"/>
      <c r="BH129" s="1166"/>
      <c r="BI129" s="1166"/>
      <c r="BJ129" s="1166"/>
      <c r="BK129" s="1166"/>
      <c r="BL129" s="1167"/>
      <c r="BM129" s="1165">
        <v>16.25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10212322</v>
      </c>
      <c r="AB130" s="1056"/>
      <c r="AC130" s="1056"/>
      <c r="AD130" s="1056"/>
      <c r="AE130" s="1057"/>
      <c r="AF130" s="1058">
        <v>10026425</v>
      </c>
      <c r="AG130" s="1056"/>
      <c r="AH130" s="1056"/>
      <c r="AI130" s="1056"/>
      <c r="AJ130" s="1057"/>
      <c r="AK130" s="1058">
        <v>9771446</v>
      </c>
      <c r="AL130" s="1056"/>
      <c r="AM130" s="1056"/>
      <c r="AN130" s="1056"/>
      <c r="AO130" s="1057"/>
      <c r="AP130" s="1173"/>
      <c r="AQ130" s="1174"/>
      <c r="AR130" s="1174"/>
      <c r="AS130" s="1174"/>
      <c r="AT130" s="1175"/>
      <c r="AU130" s="286"/>
      <c r="AV130" s="286"/>
      <c r="AW130" s="286"/>
      <c r="AX130" s="1164" t="s">
        <v>499</v>
      </c>
      <c r="AY130" s="1047"/>
      <c r="AZ130" s="1047"/>
      <c r="BA130" s="1047"/>
      <c r="BB130" s="1047"/>
      <c r="BC130" s="1047"/>
      <c r="BD130" s="1047"/>
      <c r="BE130" s="1048"/>
      <c r="BF130" s="1201">
        <v>-0.4</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68124371</v>
      </c>
      <c r="AB131" s="1081"/>
      <c r="AC131" s="1081"/>
      <c r="AD131" s="1081"/>
      <c r="AE131" s="1082"/>
      <c r="AF131" s="1080">
        <v>67926613</v>
      </c>
      <c r="AG131" s="1081"/>
      <c r="AH131" s="1081"/>
      <c r="AI131" s="1081"/>
      <c r="AJ131" s="1082"/>
      <c r="AK131" s="1080">
        <v>69753347</v>
      </c>
      <c r="AL131" s="1081"/>
      <c r="AM131" s="1081"/>
      <c r="AN131" s="1081"/>
      <c r="AO131" s="1082"/>
      <c r="AP131" s="1211"/>
      <c r="AQ131" s="1212"/>
      <c r="AR131" s="1212"/>
      <c r="AS131" s="1212"/>
      <c r="AT131" s="1213"/>
      <c r="AU131" s="286"/>
      <c r="AV131" s="286"/>
      <c r="AW131" s="286"/>
      <c r="AX131" s="1183" t="s">
        <v>501</v>
      </c>
      <c r="AY131" s="1134"/>
      <c r="AZ131" s="1134"/>
      <c r="BA131" s="1134"/>
      <c r="BB131" s="1134"/>
      <c r="BC131" s="1134"/>
      <c r="BD131" s="1134"/>
      <c r="BE131" s="1135"/>
      <c r="BF131" s="1184" t="s">
        <v>145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-0.43293170399999997</v>
      </c>
      <c r="AB132" s="1197"/>
      <c r="AC132" s="1197"/>
      <c r="AD132" s="1197"/>
      <c r="AE132" s="1198"/>
      <c r="AF132" s="1199">
        <v>-1.062540834</v>
      </c>
      <c r="AG132" s="1197"/>
      <c r="AH132" s="1197"/>
      <c r="AI132" s="1197"/>
      <c r="AJ132" s="1198"/>
      <c r="AK132" s="1199">
        <v>5.6175082000000001E-2</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-0.5</v>
      </c>
      <c r="AB133" s="1180"/>
      <c r="AC133" s="1180"/>
      <c r="AD133" s="1180"/>
      <c r="AE133" s="1181"/>
      <c r="AF133" s="1179">
        <v>-0.8</v>
      </c>
      <c r="AG133" s="1180"/>
      <c r="AH133" s="1180"/>
      <c r="AI133" s="1180"/>
      <c r="AJ133" s="1181"/>
      <c r="AK133" s="1179">
        <v>-0.4</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msucXry/5Hd3qL9uWsAlhdJjfAAXpy4SRQO6jEr39vRM/eaa9a+52f3u/Kj707vb7s9tKOcK58OzPJmfoV3Q==" saltValue="JV5WYzOC1BnrIdTn1/o0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lyvpBtFtGS9vDmTk5apIdbcu4COHUPs5W483C6DcuB439vbDoOSf+xE0KvEj/YDbf0p/0Z3EzAHtS38XlPb3w==" saltValue="1y2k8pb6P+rhMqKL/EIfy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uDrSgeILg7XgKF1O4y4Mw9sd1p0VKBPcBD1wqw/KDl8y2vn1MNIrslnajrnYgajIS2uPU/KQQrIATJkS2Oyg==" saltValue="VdMrj6LjXRMaAzUxMKvU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513</v>
      </c>
      <c r="AL9" s="1217"/>
      <c r="AM9" s="1217"/>
      <c r="AN9" s="1218"/>
      <c r="AO9" s="314">
        <v>21324218</v>
      </c>
      <c r="AP9" s="314">
        <v>53352</v>
      </c>
      <c r="AQ9" s="315">
        <v>62265</v>
      </c>
      <c r="AR9" s="316">
        <v>-14.3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514</v>
      </c>
      <c r="AL10" s="1217"/>
      <c r="AM10" s="1217"/>
      <c r="AN10" s="1218"/>
      <c r="AO10" s="317">
        <v>3398753</v>
      </c>
      <c r="AP10" s="317">
        <v>8503</v>
      </c>
      <c r="AQ10" s="318">
        <v>1645</v>
      </c>
      <c r="AR10" s="319">
        <v>416.9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515</v>
      </c>
      <c r="AL11" s="1217"/>
      <c r="AM11" s="1217"/>
      <c r="AN11" s="1218"/>
      <c r="AO11" s="317">
        <v>184141</v>
      </c>
      <c r="AP11" s="317">
        <v>461</v>
      </c>
      <c r="AQ11" s="318">
        <v>688</v>
      </c>
      <c r="AR11" s="319">
        <v>-33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516</v>
      </c>
      <c r="AL12" s="1217"/>
      <c r="AM12" s="1217"/>
      <c r="AN12" s="1218"/>
      <c r="AO12" s="317" t="s">
        <v>517</v>
      </c>
      <c r="AP12" s="317" t="s">
        <v>517</v>
      </c>
      <c r="AQ12" s="318">
        <v>24</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518</v>
      </c>
      <c r="AL13" s="1217"/>
      <c r="AM13" s="1217"/>
      <c r="AN13" s="1218"/>
      <c r="AO13" s="317">
        <v>743956</v>
      </c>
      <c r="AP13" s="317">
        <v>1861</v>
      </c>
      <c r="AQ13" s="318">
        <v>2006</v>
      </c>
      <c r="AR13" s="319">
        <v>-7.2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519</v>
      </c>
      <c r="AL14" s="1217"/>
      <c r="AM14" s="1217"/>
      <c r="AN14" s="1218"/>
      <c r="AO14" s="317">
        <v>532504</v>
      </c>
      <c r="AP14" s="317">
        <v>1332</v>
      </c>
      <c r="AQ14" s="318">
        <v>1357</v>
      </c>
      <c r="AR14" s="319">
        <v>-1.8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520</v>
      </c>
      <c r="AL15" s="1223"/>
      <c r="AM15" s="1223"/>
      <c r="AN15" s="1224"/>
      <c r="AO15" s="317">
        <v>-1443717</v>
      </c>
      <c r="AP15" s="317">
        <v>-3612</v>
      </c>
      <c r="AQ15" s="318">
        <v>-3875</v>
      </c>
      <c r="AR15" s="319">
        <v>-6.8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186</v>
      </c>
      <c r="AL16" s="1223"/>
      <c r="AM16" s="1223"/>
      <c r="AN16" s="1224"/>
      <c r="AO16" s="317">
        <v>24739855</v>
      </c>
      <c r="AP16" s="317">
        <v>61898</v>
      </c>
      <c r="AQ16" s="318">
        <v>64110</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525</v>
      </c>
      <c r="AL21" s="1226"/>
      <c r="AM21" s="1226"/>
      <c r="AN21" s="1227"/>
      <c r="AO21" s="330">
        <v>5.4</v>
      </c>
      <c r="AP21" s="331">
        <v>6.37</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526</v>
      </c>
      <c r="AL22" s="1226"/>
      <c r="AM22" s="1226"/>
      <c r="AN22" s="1227"/>
      <c r="AO22" s="335">
        <v>98.2</v>
      </c>
      <c r="AP22" s="336">
        <v>99.7</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530</v>
      </c>
      <c r="AL32" s="1220"/>
      <c r="AM32" s="1220"/>
      <c r="AN32" s="1221"/>
      <c r="AO32" s="345">
        <v>10090108</v>
      </c>
      <c r="AP32" s="345">
        <v>25245</v>
      </c>
      <c r="AQ32" s="346">
        <v>36503</v>
      </c>
      <c r="AR32" s="347">
        <v>-30.8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531</v>
      </c>
      <c r="AL33" s="1220"/>
      <c r="AM33" s="1220"/>
      <c r="AN33" s="1221"/>
      <c r="AO33" s="345" t="s">
        <v>517</v>
      </c>
      <c r="AP33" s="345" t="s">
        <v>517</v>
      </c>
      <c r="AQ33" s="346">
        <v>3</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532</v>
      </c>
      <c r="AL34" s="1220"/>
      <c r="AM34" s="1220"/>
      <c r="AN34" s="1221"/>
      <c r="AO34" s="345" t="s">
        <v>517</v>
      </c>
      <c r="AP34" s="345" t="s">
        <v>517</v>
      </c>
      <c r="AQ34" s="346">
        <v>76</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533</v>
      </c>
      <c r="AL35" s="1220"/>
      <c r="AM35" s="1220"/>
      <c r="AN35" s="1221"/>
      <c r="AO35" s="345">
        <v>2857266</v>
      </c>
      <c r="AP35" s="345">
        <v>7149</v>
      </c>
      <c r="AQ35" s="346">
        <v>8582</v>
      </c>
      <c r="AR35" s="347">
        <v>-16.7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534</v>
      </c>
      <c r="AL36" s="1220"/>
      <c r="AM36" s="1220"/>
      <c r="AN36" s="1221"/>
      <c r="AO36" s="345">
        <v>377013</v>
      </c>
      <c r="AP36" s="345">
        <v>943</v>
      </c>
      <c r="AQ36" s="346">
        <v>400</v>
      </c>
      <c r="AR36" s="347">
        <v>135.80000000000001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535</v>
      </c>
      <c r="AL37" s="1220"/>
      <c r="AM37" s="1220"/>
      <c r="AN37" s="1221"/>
      <c r="AO37" s="345">
        <v>10679</v>
      </c>
      <c r="AP37" s="345">
        <v>27</v>
      </c>
      <c r="AQ37" s="346">
        <v>747</v>
      </c>
      <c r="AR37" s="347">
        <v>-96.4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536</v>
      </c>
      <c r="AL38" s="1229"/>
      <c r="AM38" s="1229"/>
      <c r="AN38" s="1230"/>
      <c r="AO38" s="348">
        <v>24</v>
      </c>
      <c r="AP38" s="348">
        <v>0</v>
      </c>
      <c r="AQ38" s="349">
        <v>2</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537</v>
      </c>
      <c r="AL39" s="1229"/>
      <c r="AM39" s="1229"/>
      <c r="AN39" s="1230"/>
      <c r="AO39" s="345">
        <v>-3524460</v>
      </c>
      <c r="AP39" s="345">
        <v>-8818</v>
      </c>
      <c r="AQ39" s="346">
        <v>-7844</v>
      </c>
      <c r="AR39" s="347">
        <v>12.4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538</v>
      </c>
      <c r="AL40" s="1220"/>
      <c r="AM40" s="1220"/>
      <c r="AN40" s="1221"/>
      <c r="AO40" s="345">
        <v>-9771446</v>
      </c>
      <c r="AP40" s="345">
        <v>-24448</v>
      </c>
      <c r="AQ40" s="346">
        <v>-28367</v>
      </c>
      <c r="AR40" s="347">
        <v>-13.8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298</v>
      </c>
      <c r="AL41" s="1232"/>
      <c r="AM41" s="1232"/>
      <c r="AN41" s="1233"/>
      <c r="AO41" s="345">
        <v>39184</v>
      </c>
      <c r="AP41" s="345">
        <v>98</v>
      </c>
      <c r="AQ41" s="346">
        <v>10099</v>
      </c>
      <c r="AR41" s="347">
        <v>-99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508</v>
      </c>
      <c r="AN49" s="1236" t="s">
        <v>542</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9805925</v>
      </c>
      <c r="AN51" s="367">
        <v>24214</v>
      </c>
      <c r="AO51" s="368">
        <v>-18</v>
      </c>
      <c r="AP51" s="369">
        <v>46395</v>
      </c>
      <c r="AQ51" s="370">
        <v>-8.8000000000000007</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5968964</v>
      </c>
      <c r="AN52" s="375">
        <v>14740</v>
      </c>
      <c r="AO52" s="376">
        <v>-30.9</v>
      </c>
      <c r="AP52" s="377">
        <v>26304</v>
      </c>
      <c r="AQ52" s="378">
        <v>-5.4</v>
      </c>
      <c r="AR52" s="379">
        <v>-25.5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11001816</v>
      </c>
      <c r="AN53" s="367">
        <v>27233</v>
      </c>
      <c r="AO53" s="368">
        <v>12.5</v>
      </c>
      <c r="AP53" s="369">
        <v>48088</v>
      </c>
      <c r="AQ53" s="370">
        <v>3.6</v>
      </c>
      <c r="AR53" s="371">
        <v>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5655139</v>
      </c>
      <c r="AN54" s="375">
        <v>13998</v>
      </c>
      <c r="AO54" s="376">
        <v>-5</v>
      </c>
      <c r="AP54" s="377">
        <v>25183</v>
      </c>
      <c r="AQ54" s="378">
        <v>-4.3</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11354058</v>
      </c>
      <c r="AN55" s="367">
        <v>28203</v>
      </c>
      <c r="AO55" s="368">
        <v>3.6</v>
      </c>
      <c r="AP55" s="369">
        <v>46457</v>
      </c>
      <c r="AQ55" s="370">
        <v>-3.4</v>
      </c>
      <c r="AR55" s="371">
        <v>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5497535</v>
      </c>
      <c r="AN56" s="375">
        <v>13656</v>
      </c>
      <c r="AO56" s="376">
        <v>-2.4</v>
      </c>
      <c r="AP56" s="377">
        <v>24020</v>
      </c>
      <c r="AQ56" s="378">
        <v>-4.5999999999999996</v>
      </c>
      <c r="AR56" s="379">
        <v>2.2000000000000002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12189276</v>
      </c>
      <c r="AN57" s="367">
        <v>30392</v>
      </c>
      <c r="AO57" s="368">
        <v>7.8</v>
      </c>
      <c r="AP57" s="369">
        <v>51849</v>
      </c>
      <c r="AQ57" s="370">
        <v>11.6</v>
      </c>
      <c r="AR57" s="371">
        <v>-3.8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3642111</v>
      </c>
      <c r="AN58" s="375">
        <v>9081</v>
      </c>
      <c r="AO58" s="376">
        <v>-33.5</v>
      </c>
      <c r="AP58" s="377">
        <v>26326</v>
      </c>
      <c r="AQ58" s="378">
        <v>9.6</v>
      </c>
      <c r="AR58" s="379">
        <v>-43.1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19074539</v>
      </c>
      <c r="AN59" s="367">
        <v>47723</v>
      </c>
      <c r="AO59" s="368">
        <v>57</v>
      </c>
      <c r="AP59" s="369">
        <v>52191</v>
      </c>
      <c r="AQ59" s="370">
        <v>0.7</v>
      </c>
      <c r="AR59" s="371">
        <v>56.3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7798319</v>
      </c>
      <c r="AN60" s="375">
        <v>19511</v>
      </c>
      <c r="AO60" s="376">
        <v>114.9</v>
      </c>
      <c r="AP60" s="377">
        <v>26807</v>
      </c>
      <c r="AQ60" s="378">
        <v>1.8</v>
      </c>
      <c r="AR60" s="379">
        <v>113.1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12685123</v>
      </c>
      <c r="AN61" s="382">
        <v>31553</v>
      </c>
      <c r="AO61" s="383">
        <v>12.6</v>
      </c>
      <c r="AP61" s="384">
        <v>48996</v>
      </c>
      <c r="AQ61" s="385">
        <v>0.7</v>
      </c>
      <c r="AR61" s="371">
        <v>11.9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5712414</v>
      </c>
      <c r="AN62" s="375">
        <v>14197</v>
      </c>
      <c r="AO62" s="376">
        <v>8.6</v>
      </c>
      <c r="AP62" s="377">
        <v>25728</v>
      </c>
      <c r="AQ62" s="378">
        <v>-0.6</v>
      </c>
      <c r="AR62" s="379">
        <v>9.1999999999999993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bH706712MJii8CCc8sQc7RK/qEmcJkVWEY/SWDMv9AUcth97tVP5COM3hP7ro+KDKTW559FBsG4SpcOBVZ86w==" saltValue="lVZJZjS20CGIOcV4YMm/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nqv+ZUHmsBZlIK05CxI9m+dMkWH3x43q3spjJe1Q5AP9DLnNKj1nN7EuyXy/MXakvnyus0kiE6sRUcODbzzSUw==" saltValue="fgPC4yFprGNdzqocNT8d3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aiWRn8ghDe+wsZFYiLNOX2MY43lX32/lTLj+q4Aos5Ox2RKiCHYCejU34Ngkbx21MvKuthHTlXTwBOUvF/1SQ==" saltValue="Sh725IIR8UoJQWaoO70B7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9" t="s">
        <v>3</v>
      </c>
      <c r="D47" s="1239"/>
      <c r="E47" s="1240"/>
      <c r="F47" s="11">
        <v>13.1</v>
      </c>
      <c r="G47" s="12">
        <v>12.16</v>
      </c>
      <c r="H47" s="12">
        <v>12.79</v>
      </c>
      <c r="I47" s="12">
        <v>14.57</v>
      </c>
      <c r="J47" s="13">
        <v>15.93</v>
      </c>
    </row>
    <row r="48" spans="2:10" ht="57.75" customHeight="1" x14ac:dyDescent="0.15">
      <c r="B48" s="14"/>
      <c r="C48" s="1241" t="s">
        <v>4</v>
      </c>
      <c r="D48" s="1241"/>
      <c r="E48" s="1242"/>
      <c r="F48" s="15">
        <v>2.21</v>
      </c>
      <c r="G48" s="16">
        <v>2.2200000000000002</v>
      </c>
      <c r="H48" s="16">
        <v>2.02</v>
      </c>
      <c r="I48" s="16">
        <v>2.12</v>
      </c>
      <c r="J48" s="17">
        <v>2.13</v>
      </c>
    </row>
    <row r="49" spans="2:10" ht="57.75" customHeight="1" thickBot="1" x14ac:dyDescent="0.2">
      <c r="B49" s="18"/>
      <c r="C49" s="1243" t="s">
        <v>5</v>
      </c>
      <c r="D49" s="1243"/>
      <c r="E49" s="1244"/>
      <c r="F49" s="19">
        <v>0.88</v>
      </c>
      <c r="G49" s="20">
        <v>1.57</v>
      </c>
      <c r="H49" s="20">
        <v>1.03</v>
      </c>
      <c r="I49" s="20">
        <v>2.15</v>
      </c>
      <c r="J49" s="21">
        <v>1.7</v>
      </c>
    </row>
    <row r="50" spans="2:10" ht="13.5" customHeight="1" x14ac:dyDescent="0.15"/>
  </sheetData>
  <sheetProtection algorithmName="SHA-512" hashValue="5HUf11Fq+iigvdlU2PoA8h/q+NYnv/yDFT+QIlbrsEBflc0Mi+s/7JZg4ntneLLjq4wguUlGDLPyL/kHsSZqUw==" saltValue="HjjWhXNz2QaBgKLQhEP3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1" t="s">
        <v>563</v>
      </c>
      <c r="D34" s="1251"/>
      <c r="E34" s="1252"/>
      <c r="F34" s="32" t="s">
        <v>564</v>
      </c>
      <c r="G34" s="33" t="s">
        <v>565</v>
      </c>
      <c r="H34" s="33" t="s">
        <v>566</v>
      </c>
      <c r="I34" s="33" t="s">
        <v>567</v>
      </c>
      <c r="J34" s="34" t="s">
        <v>568</v>
      </c>
      <c r="K34" s="22"/>
      <c r="L34" s="22"/>
      <c r="M34" s="22"/>
      <c r="N34" s="22"/>
      <c r="O34" s="22"/>
      <c r="P34" s="22"/>
    </row>
    <row r="35" spans="1:16" ht="39" customHeight="1" x14ac:dyDescent="0.15">
      <c r="A35" s="22"/>
      <c r="B35" s="35"/>
      <c r="C35" s="1245" t="s">
        <v>569</v>
      </c>
      <c r="D35" s="1246"/>
      <c r="E35" s="1247"/>
      <c r="F35" s="36">
        <v>5.51</v>
      </c>
      <c r="G35" s="37">
        <v>6.04</v>
      </c>
      <c r="H35" s="37">
        <v>7.8</v>
      </c>
      <c r="I35" s="37">
        <v>8.09</v>
      </c>
      <c r="J35" s="38">
        <v>8.89</v>
      </c>
      <c r="K35" s="22"/>
      <c r="L35" s="22"/>
      <c r="M35" s="22"/>
      <c r="N35" s="22"/>
      <c r="O35" s="22"/>
      <c r="P35" s="22"/>
    </row>
    <row r="36" spans="1:16" ht="39" customHeight="1" x14ac:dyDescent="0.15">
      <c r="A36" s="22"/>
      <c r="B36" s="35"/>
      <c r="C36" s="1245" t="s">
        <v>570</v>
      </c>
      <c r="D36" s="1246"/>
      <c r="E36" s="1247"/>
      <c r="F36" s="36">
        <v>2.09</v>
      </c>
      <c r="G36" s="37">
        <v>1.39</v>
      </c>
      <c r="H36" s="37">
        <v>1.71</v>
      </c>
      <c r="I36" s="37">
        <v>2.21</v>
      </c>
      <c r="J36" s="38">
        <v>3.67</v>
      </c>
      <c r="K36" s="22"/>
      <c r="L36" s="22"/>
      <c r="M36" s="22"/>
      <c r="N36" s="22"/>
      <c r="O36" s="22"/>
      <c r="P36" s="22"/>
    </row>
    <row r="37" spans="1:16" ht="39" customHeight="1" x14ac:dyDescent="0.15">
      <c r="A37" s="22"/>
      <c r="B37" s="35"/>
      <c r="C37" s="1245" t="s">
        <v>571</v>
      </c>
      <c r="D37" s="1246"/>
      <c r="E37" s="1247"/>
      <c r="F37" s="36">
        <v>1.26</v>
      </c>
      <c r="G37" s="37">
        <v>1.05</v>
      </c>
      <c r="H37" s="37">
        <v>0.21</v>
      </c>
      <c r="I37" s="37">
        <v>1.99</v>
      </c>
      <c r="J37" s="38">
        <v>2.13</v>
      </c>
      <c r="K37" s="22"/>
      <c r="L37" s="22"/>
      <c r="M37" s="22"/>
      <c r="N37" s="22"/>
      <c r="O37" s="22"/>
      <c r="P37" s="22"/>
    </row>
    <row r="38" spans="1:16" ht="39" customHeight="1" x14ac:dyDescent="0.15">
      <c r="A38" s="22"/>
      <c r="B38" s="35"/>
      <c r="C38" s="1245" t="s">
        <v>572</v>
      </c>
      <c r="D38" s="1246"/>
      <c r="E38" s="1247"/>
      <c r="F38" s="36">
        <v>2.12</v>
      </c>
      <c r="G38" s="37">
        <v>2.14</v>
      </c>
      <c r="H38" s="37">
        <v>1.99</v>
      </c>
      <c r="I38" s="37">
        <v>2.11</v>
      </c>
      <c r="J38" s="38">
        <v>2.11</v>
      </c>
      <c r="K38" s="22"/>
      <c r="L38" s="22"/>
      <c r="M38" s="22"/>
      <c r="N38" s="22"/>
      <c r="O38" s="22"/>
      <c r="P38" s="22"/>
    </row>
    <row r="39" spans="1:16" ht="39" customHeight="1" x14ac:dyDescent="0.15">
      <c r="A39" s="22"/>
      <c r="B39" s="35"/>
      <c r="C39" s="1245" t="s">
        <v>573</v>
      </c>
      <c r="D39" s="1246"/>
      <c r="E39" s="1247"/>
      <c r="F39" s="36">
        <v>0.92</v>
      </c>
      <c r="G39" s="37">
        <v>0.7</v>
      </c>
      <c r="H39" s="37">
        <v>0.61</v>
      </c>
      <c r="I39" s="37">
        <v>0.64</v>
      </c>
      <c r="J39" s="38">
        <v>1.38</v>
      </c>
      <c r="K39" s="22"/>
      <c r="L39" s="22"/>
      <c r="M39" s="22"/>
      <c r="N39" s="22"/>
      <c r="O39" s="22"/>
      <c r="P39" s="22"/>
    </row>
    <row r="40" spans="1:16" ht="39" customHeight="1" x14ac:dyDescent="0.15">
      <c r="A40" s="22"/>
      <c r="B40" s="35"/>
      <c r="C40" s="1245" t="s">
        <v>574</v>
      </c>
      <c r="D40" s="1246"/>
      <c r="E40" s="1247"/>
      <c r="F40" s="36" t="s">
        <v>565</v>
      </c>
      <c r="G40" s="37">
        <v>0.7</v>
      </c>
      <c r="H40" s="37">
        <v>0.92</v>
      </c>
      <c r="I40" s="37">
        <v>0.42</v>
      </c>
      <c r="J40" s="38">
        <v>0.93</v>
      </c>
      <c r="K40" s="22"/>
      <c r="L40" s="22"/>
      <c r="M40" s="22"/>
      <c r="N40" s="22"/>
      <c r="O40" s="22"/>
      <c r="P40" s="22"/>
    </row>
    <row r="41" spans="1:16" ht="39" customHeight="1" x14ac:dyDescent="0.15">
      <c r="A41" s="22"/>
      <c r="B41" s="35"/>
      <c r="C41" s="1245" t="s">
        <v>575</v>
      </c>
      <c r="D41" s="1246"/>
      <c r="E41" s="1247"/>
      <c r="F41" s="36">
        <v>0.06</v>
      </c>
      <c r="G41" s="37">
        <v>0.35</v>
      </c>
      <c r="H41" s="37">
        <v>0.38</v>
      </c>
      <c r="I41" s="37">
        <v>0.08</v>
      </c>
      <c r="J41" s="38">
        <v>7.0000000000000007E-2</v>
      </c>
      <c r="K41" s="22"/>
      <c r="L41" s="22"/>
      <c r="M41" s="22"/>
      <c r="N41" s="22"/>
      <c r="O41" s="22"/>
      <c r="P41" s="22"/>
    </row>
    <row r="42" spans="1:16" ht="39" customHeight="1" x14ac:dyDescent="0.15">
      <c r="A42" s="22"/>
      <c r="B42" s="39"/>
      <c r="C42" s="1245" t="s">
        <v>576</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577</v>
      </c>
      <c r="D43" s="1249"/>
      <c r="E43" s="1250"/>
      <c r="F43" s="41">
        <v>0.08</v>
      </c>
      <c r="G43" s="42">
        <v>0.08</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1etwxnOlOnn9hpoNb21btwUl4VhhEjTAhTwLGWgGyZOSneCJ9TxR69JihBudhVAzEgUkVE7oYHAcsLiD6QU2Q==" saltValue="TGsTYDDdmdFJqkcSCuX/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9987</v>
      </c>
      <c r="L45" s="60">
        <v>10160</v>
      </c>
      <c r="M45" s="60">
        <v>10063</v>
      </c>
      <c r="N45" s="60">
        <v>9672</v>
      </c>
      <c r="O45" s="61">
        <v>10090</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x14ac:dyDescent="0.15">
      <c r="A48" s="48"/>
      <c r="B48" s="1255"/>
      <c r="C48" s="1256"/>
      <c r="D48" s="62"/>
      <c r="E48" s="1261" t="s">
        <v>15</v>
      </c>
      <c r="F48" s="1261"/>
      <c r="G48" s="1261"/>
      <c r="H48" s="1261"/>
      <c r="I48" s="1261"/>
      <c r="J48" s="1262"/>
      <c r="K48" s="63">
        <v>3672</v>
      </c>
      <c r="L48" s="64">
        <v>3298</v>
      </c>
      <c r="M48" s="64">
        <v>3552</v>
      </c>
      <c r="N48" s="64">
        <v>3239</v>
      </c>
      <c r="O48" s="65">
        <v>2857</v>
      </c>
      <c r="P48" s="48"/>
      <c r="Q48" s="48"/>
      <c r="R48" s="48"/>
      <c r="S48" s="48"/>
      <c r="T48" s="48"/>
      <c r="U48" s="48"/>
    </row>
    <row r="49" spans="1:21" ht="30.75" customHeight="1" x14ac:dyDescent="0.15">
      <c r="A49" s="48"/>
      <c r="B49" s="1255"/>
      <c r="C49" s="1256"/>
      <c r="D49" s="62"/>
      <c r="E49" s="1261" t="s">
        <v>16</v>
      </c>
      <c r="F49" s="1261"/>
      <c r="G49" s="1261"/>
      <c r="H49" s="1261"/>
      <c r="I49" s="1261"/>
      <c r="J49" s="1262"/>
      <c r="K49" s="63">
        <v>245</v>
      </c>
      <c r="L49" s="64">
        <v>394</v>
      </c>
      <c r="M49" s="64">
        <v>412</v>
      </c>
      <c r="N49" s="64">
        <v>401</v>
      </c>
      <c r="O49" s="65">
        <v>377</v>
      </c>
      <c r="P49" s="48"/>
      <c r="Q49" s="48"/>
      <c r="R49" s="48"/>
      <c r="S49" s="48"/>
      <c r="T49" s="48"/>
      <c r="U49" s="48"/>
    </row>
    <row r="50" spans="1:21" ht="30.75" customHeight="1" x14ac:dyDescent="0.15">
      <c r="A50" s="48"/>
      <c r="B50" s="1255"/>
      <c r="C50" s="1256"/>
      <c r="D50" s="62"/>
      <c r="E50" s="1261" t="s">
        <v>17</v>
      </c>
      <c r="F50" s="1261"/>
      <c r="G50" s="1261"/>
      <c r="H50" s="1261"/>
      <c r="I50" s="1261"/>
      <c r="J50" s="1262"/>
      <c r="K50" s="63">
        <v>11</v>
      </c>
      <c r="L50" s="64">
        <v>11</v>
      </c>
      <c r="M50" s="64">
        <v>11</v>
      </c>
      <c r="N50" s="64">
        <v>11</v>
      </c>
      <c r="O50" s="65">
        <v>11</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14209</v>
      </c>
      <c r="L52" s="64">
        <v>14489</v>
      </c>
      <c r="M52" s="64">
        <v>14334</v>
      </c>
      <c r="N52" s="64">
        <v>14044</v>
      </c>
      <c r="O52" s="65">
        <v>13295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-294</v>
      </c>
      <c r="L53" s="69">
        <v>-626</v>
      </c>
      <c r="M53" s="69">
        <v>-296</v>
      </c>
      <c r="N53" s="69">
        <v>-721</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9" t="s">
        <v>25</v>
      </c>
      <c r="C57" s="1270"/>
      <c r="D57" s="1273" t="s">
        <v>26</v>
      </c>
      <c r="E57" s="1274"/>
      <c r="F57" s="1274"/>
      <c r="G57" s="1274"/>
      <c r="H57" s="1274"/>
      <c r="I57" s="1274"/>
      <c r="J57" s="1275"/>
      <c r="K57" s="83">
        <v>5344</v>
      </c>
      <c r="L57" s="84">
        <v>5351</v>
      </c>
      <c r="M57" s="84">
        <v>4704</v>
      </c>
      <c r="N57" s="84">
        <v>4707</v>
      </c>
      <c r="O57" s="85">
        <v>4401</v>
      </c>
    </row>
    <row r="58" spans="1:21" ht="31.5" customHeight="1" thickBot="1" x14ac:dyDescent="0.2">
      <c r="B58" s="1271"/>
      <c r="C58" s="1272"/>
      <c r="D58" s="1276" t="s">
        <v>27</v>
      </c>
      <c r="E58" s="1277"/>
      <c r="F58" s="1277"/>
      <c r="G58" s="1277"/>
      <c r="H58" s="1277"/>
      <c r="I58" s="1277"/>
      <c r="J58" s="1278"/>
      <c r="K58" s="86">
        <v>509</v>
      </c>
      <c r="L58" s="87">
        <v>7</v>
      </c>
      <c r="M58" s="87">
        <v>3</v>
      </c>
      <c r="N58" s="87">
        <v>3</v>
      </c>
      <c r="O58" s="88">
        <v>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4KWY9DYKbyIFhiL3Bs1YxP+nSGs9boVyC4ZQk/oyLPuNasD1Eu9HXud4eddo6zY4HiHY8Hsl2W3jpKD/3Nvg==" saltValue="27T7kkqaiBoNcDuom9O6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9" t="s">
        <v>30</v>
      </c>
      <c r="C41" s="1280"/>
      <c r="D41" s="102"/>
      <c r="E41" s="1285" t="s">
        <v>31</v>
      </c>
      <c r="F41" s="1285"/>
      <c r="G41" s="1285"/>
      <c r="H41" s="1286"/>
      <c r="I41" s="103">
        <v>101233</v>
      </c>
      <c r="J41" s="104">
        <v>101728</v>
      </c>
      <c r="K41" s="104">
        <v>104182</v>
      </c>
      <c r="L41" s="104">
        <v>105708</v>
      </c>
      <c r="M41" s="105">
        <v>111037</v>
      </c>
    </row>
    <row r="42" spans="2:13" ht="27.75" customHeight="1" x14ac:dyDescent="0.15">
      <c r="B42" s="1281"/>
      <c r="C42" s="1282"/>
      <c r="D42" s="106"/>
      <c r="E42" s="1287" t="s">
        <v>32</v>
      </c>
      <c r="F42" s="1287"/>
      <c r="G42" s="1287"/>
      <c r="H42" s="1288"/>
      <c r="I42" s="107">
        <v>6035</v>
      </c>
      <c r="J42" s="108">
        <v>5000</v>
      </c>
      <c r="K42" s="108">
        <v>4674</v>
      </c>
      <c r="L42" s="108">
        <v>4663</v>
      </c>
      <c r="M42" s="109">
        <v>4646</v>
      </c>
    </row>
    <row r="43" spans="2:13" ht="27.75" customHeight="1" x14ac:dyDescent="0.15">
      <c r="B43" s="1281"/>
      <c r="C43" s="1282"/>
      <c r="D43" s="106"/>
      <c r="E43" s="1287" t="s">
        <v>33</v>
      </c>
      <c r="F43" s="1287"/>
      <c r="G43" s="1287"/>
      <c r="H43" s="1288"/>
      <c r="I43" s="107">
        <v>36428</v>
      </c>
      <c r="J43" s="108">
        <v>33340</v>
      </c>
      <c r="K43" s="108">
        <v>30859</v>
      </c>
      <c r="L43" s="108">
        <v>31141</v>
      </c>
      <c r="M43" s="109">
        <v>29334</v>
      </c>
    </row>
    <row r="44" spans="2:13" ht="27.75" customHeight="1" x14ac:dyDescent="0.15">
      <c r="B44" s="1281"/>
      <c r="C44" s="1282"/>
      <c r="D44" s="106"/>
      <c r="E44" s="1287" t="s">
        <v>34</v>
      </c>
      <c r="F44" s="1287"/>
      <c r="G44" s="1287"/>
      <c r="H44" s="1288"/>
      <c r="I44" s="107">
        <v>2912</v>
      </c>
      <c r="J44" s="108">
        <v>2665</v>
      </c>
      <c r="K44" s="108">
        <v>2341</v>
      </c>
      <c r="L44" s="108">
        <v>2075</v>
      </c>
      <c r="M44" s="109">
        <v>1823</v>
      </c>
    </row>
    <row r="45" spans="2:13" ht="27.75" customHeight="1" x14ac:dyDescent="0.15">
      <c r="B45" s="1281"/>
      <c r="C45" s="1282"/>
      <c r="D45" s="106"/>
      <c r="E45" s="1287" t="s">
        <v>35</v>
      </c>
      <c r="F45" s="1287"/>
      <c r="G45" s="1287"/>
      <c r="H45" s="1288"/>
      <c r="I45" s="107">
        <v>15627</v>
      </c>
      <c r="J45" s="108">
        <v>14853</v>
      </c>
      <c r="K45" s="108">
        <v>15453</v>
      </c>
      <c r="L45" s="108">
        <v>14648</v>
      </c>
      <c r="M45" s="109">
        <v>13416</v>
      </c>
    </row>
    <row r="46" spans="2:13" ht="27.75" customHeight="1" x14ac:dyDescent="0.15">
      <c r="B46" s="1281"/>
      <c r="C46" s="1282"/>
      <c r="D46" s="110"/>
      <c r="E46" s="1287" t="s">
        <v>36</v>
      </c>
      <c r="F46" s="1287"/>
      <c r="G46" s="1287"/>
      <c r="H46" s="1288"/>
      <c r="I46" s="107">
        <v>1473</v>
      </c>
      <c r="J46" s="108">
        <v>1203</v>
      </c>
      <c r="K46" s="108">
        <v>1145</v>
      </c>
      <c r="L46" s="108">
        <v>1136</v>
      </c>
      <c r="M46" s="109">
        <v>1080</v>
      </c>
    </row>
    <row r="47" spans="2:13" ht="27.75" customHeight="1" x14ac:dyDescent="0.15">
      <c r="B47" s="1281"/>
      <c r="C47" s="1282"/>
      <c r="D47" s="111"/>
      <c r="E47" s="1289" t="s">
        <v>37</v>
      </c>
      <c r="F47" s="1290"/>
      <c r="G47" s="1290"/>
      <c r="H47" s="1291"/>
      <c r="I47" s="107" t="s">
        <v>517</v>
      </c>
      <c r="J47" s="108" t="s">
        <v>517</v>
      </c>
      <c r="K47" s="108" t="s">
        <v>517</v>
      </c>
      <c r="L47" s="108" t="s">
        <v>517</v>
      </c>
      <c r="M47" s="109" t="s">
        <v>517</v>
      </c>
    </row>
    <row r="48" spans="2:13" ht="27.75" customHeight="1" x14ac:dyDescent="0.15">
      <c r="B48" s="1281"/>
      <c r="C48" s="1282"/>
      <c r="D48" s="106"/>
      <c r="E48" s="1287" t="s">
        <v>38</v>
      </c>
      <c r="F48" s="1287"/>
      <c r="G48" s="1287"/>
      <c r="H48" s="1288"/>
      <c r="I48" s="107" t="s">
        <v>517</v>
      </c>
      <c r="J48" s="108" t="s">
        <v>517</v>
      </c>
      <c r="K48" s="108" t="s">
        <v>517</v>
      </c>
      <c r="L48" s="108" t="s">
        <v>517</v>
      </c>
      <c r="M48" s="109" t="s">
        <v>517</v>
      </c>
    </row>
    <row r="49" spans="2:13" ht="27.75" customHeight="1" x14ac:dyDescent="0.15">
      <c r="B49" s="1283"/>
      <c r="C49" s="1284"/>
      <c r="D49" s="106"/>
      <c r="E49" s="1287" t="s">
        <v>39</v>
      </c>
      <c r="F49" s="1287"/>
      <c r="G49" s="1287"/>
      <c r="H49" s="1288"/>
      <c r="I49" s="107" t="s">
        <v>517</v>
      </c>
      <c r="J49" s="108" t="s">
        <v>517</v>
      </c>
      <c r="K49" s="108" t="s">
        <v>517</v>
      </c>
      <c r="L49" s="108" t="s">
        <v>517</v>
      </c>
      <c r="M49" s="109" t="s">
        <v>517</v>
      </c>
    </row>
    <row r="50" spans="2:13" ht="27.75" customHeight="1" x14ac:dyDescent="0.15">
      <c r="B50" s="1292" t="s">
        <v>40</v>
      </c>
      <c r="C50" s="1293"/>
      <c r="D50" s="112"/>
      <c r="E50" s="1287" t="s">
        <v>41</v>
      </c>
      <c r="F50" s="1287"/>
      <c r="G50" s="1287"/>
      <c r="H50" s="1288"/>
      <c r="I50" s="107">
        <v>29396</v>
      </c>
      <c r="J50" s="108">
        <v>30342</v>
      </c>
      <c r="K50" s="108">
        <v>31104</v>
      </c>
      <c r="L50" s="108">
        <v>33265</v>
      </c>
      <c r="M50" s="109">
        <v>33335</v>
      </c>
    </row>
    <row r="51" spans="2:13" ht="27.75" customHeight="1" x14ac:dyDescent="0.15">
      <c r="B51" s="1281"/>
      <c r="C51" s="1282"/>
      <c r="D51" s="106"/>
      <c r="E51" s="1287" t="s">
        <v>42</v>
      </c>
      <c r="F51" s="1287"/>
      <c r="G51" s="1287"/>
      <c r="H51" s="1288"/>
      <c r="I51" s="107">
        <v>32730</v>
      </c>
      <c r="J51" s="108">
        <v>29815</v>
      </c>
      <c r="K51" s="108">
        <v>27376</v>
      </c>
      <c r="L51" s="108">
        <v>28285</v>
      </c>
      <c r="M51" s="109">
        <v>26448</v>
      </c>
    </row>
    <row r="52" spans="2:13" ht="27.75" customHeight="1" x14ac:dyDescent="0.15">
      <c r="B52" s="1283"/>
      <c r="C52" s="1284"/>
      <c r="D52" s="106"/>
      <c r="E52" s="1287" t="s">
        <v>43</v>
      </c>
      <c r="F52" s="1287"/>
      <c r="G52" s="1287"/>
      <c r="H52" s="1288"/>
      <c r="I52" s="107">
        <v>112943</v>
      </c>
      <c r="J52" s="108">
        <v>111679</v>
      </c>
      <c r="K52" s="108">
        <v>118571</v>
      </c>
      <c r="L52" s="108">
        <v>119413</v>
      </c>
      <c r="M52" s="109">
        <v>119111</v>
      </c>
    </row>
    <row r="53" spans="2:13" ht="27.75" customHeight="1" thickBot="1" x14ac:dyDescent="0.2">
      <c r="B53" s="1294" t="s">
        <v>44</v>
      </c>
      <c r="C53" s="1295"/>
      <c r="D53" s="113"/>
      <c r="E53" s="1296" t="s">
        <v>45</v>
      </c>
      <c r="F53" s="1296"/>
      <c r="G53" s="1296"/>
      <c r="H53" s="1297"/>
      <c r="I53" s="114">
        <v>-11360</v>
      </c>
      <c r="J53" s="115">
        <v>-13048</v>
      </c>
      <c r="K53" s="115">
        <v>-18396</v>
      </c>
      <c r="L53" s="115">
        <v>-21592</v>
      </c>
      <c r="M53" s="116">
        <v>-17557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cFiA+scat4TjwClmsnmupAh6BlyDrHEBLkA/o3Q7AJn306GppZmsemAUbyXUfo+M8ZSAHPSmJwKRz2iAxY7g==" saltValue="Yg21NJ0I6juu7eF5gprL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6" t="s">
        <v>48</v>
      </c>
      <c r="D55" s="1306"/>
      <c r="E55" s="1307"/>
      <c r="F55" s="128">
        <v>10019</v>
      </c>
      <c r="G55" s="128">
        <v>11357</v>
      </c>
      <c r="H55" s="129">
        <v>12666</v>
      </c>
    </row>
    <row r="56" spans="2:8" ht="52.5" customHeight="1" x14ac:dyDescent="0.15">
      <c r="B56" s="130"/>
      <c r="C56" s="1308" t="s">
        <v>49</v>
      </c>
      <c r="D56" s="1308"/>
      <c r="E56" s="1309"/>
      <c r="F56" s="131">
        <v>4707</v>
      </c>
      <c r="G56" s="131">
        <v>4401</v>
      </c>
      <c r="H56" s="132">
        <v>4397</v>
      </c>
    </row>
    <row r="57" spans="2:8" ht="53.25" customHeight="1" x14ac:dyDescent="0.15">
      <c r="B57" s="130"/>
      <c r="C57" s="1310" t="s">
        <v>50</v>
      </c>
      <c r="D57" s="1310"/>
      <c r="E57" s="1311"/>
      <c r="F57" s="133">
        <v>13213</v>
      </c>
      <c r="G57" s="133">
        <v>13664</v>
      </c>
      <c r="H57" s="134">
        <v>12764</v>
      </c>
    </row>
    <row r="58" spans="2:8" ht="45.75" customHeight="1" x14ac:dyDescent="0.15">
      <c r="B58" s="135"/>
      <c r="C58" s="1298" t="s">
        <v>600</v>
      </c>
      <c r="D58" s="1299"/>
      <c r="E58" s="1300"/>
      <c r="F58" s="136">
        <v>5925</v>
      </c>
      <c r="G58" s="136">
        <v>5948</v>
      </c>
      <c r="H58" s="137">
        <v>5128</v>
      </c>
    </row>
    <row r="59" spans="2:8" ht="45.75" customHeight="1" x14ac:dyDescent="0.15">
      <c r="B59" s="135"/>
      <c r="C59" s="1298" t="s">
        <v>601</v>
      </c>
      <c r="D59" s="1299"/>
      <c r="E59" s="1300"/>
      <c r="F59" s="136">
        <v>4321</v>
      </c>
      <c r="G59" s="136">
        <v>4022</v>
      </c>
      <c r="H59" s="137">
        <v>3722</v>
      </c>
    </row>
    <row r="60" spans="2:8" ht="45.75" customHeight="1" x14ac:dyDescent="0.15">
      <c r="B60" s="135"/>
      <c r="C60" s="1298" t="s">
        <v>602</v>
      </c>
      <c r="D60" s="1299"/>
      <c r="E60" s="1300"/>
      <c r="F60" s="136">
        <v>969</v>
      </c>
      <c r="G60" s="136">
        <v>969</v>
      </c>
      <c r="H60" s="137">
        <v>969</v>
      </c>
    </row>
    <row r="61" spans="2:8" ht="45.75" customHeight="1" x14ac:dyDescent="0.15">
      <c r="B61" s="135"/>
      <c r="C61" s="1298" t="s">
        <v>603</v>
      </c>
      <c r="D61" s="1299"/>
      <c r="E61" s="1300"/>
      <c r="F61" s="136">
        <v>120</v>
      </c>
      <c r="G61" s="136">
        <v>394</v>
      </c>
      <c r="H61" s="137">
        <v>556</v>
      </c>
    </row>
    <row r="62" spans="2:8" ht="45.75" customHeight="1" thickBot="1" x14ac:dyDescent="0.2">
      <c r="B62" s="138"/>
      <c r="C62" s="1301" t="s">
        <v>604</v>
      </c>
      <c r="D62" s="1302"/>
      <c r="E62" s="1303"/>
      <c r="F62" s="139" t="s">
        <v>605</v>
      </c>
      <c r="G62" s="139">
        <v>501</v>
      </c>
      <c r="H62" s="140">
        <v>500</v>
      </c>
    </row>
    <row r="63" spans="2:8" ht="52.5" customHeight="1" thickBot="1" x14ac:dyDescent="0.2">
      <c r="B63" s="141"/>
      <c r="C63" s="1304" t="s">
        <v>51</v>
      </c>
      <c r="D63" s="1304"/>
      <c r="E63" s="1305"/>
      <c r="F63" s="142">
        <v>27939</v>
      </c>
      <c r="G63" s="142">
        <v>29422</v>
      </c>
      <c r="H63" s="143">
        <v>29827</v>
      </c>
    </row>
    <row r="64" spans="2:8" ht="15" customHeight="1" x14ac:dyDescent="0.15"/>
  </sheetData>
  <sheetProtection algorithmName="SHA-512" hashValue="hkpo1/DaQOidDnL6jh76myb+NkZl/bke8yZHGkaGFMhRb0UOS7uV7mihcct9KZz/hx4BxtD5um5274132lDIOQ==" saltValue="aWdo2TJDHfAtjo6MO14H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614</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613</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558</v>
      </c>
      <c r="BQ50" s="1326"/>
      <c r="BR50" s="1326"/>
      <c r="BS50" s="1326"/>
      <c r="BT50" s="1326"/>
      <c r="BU50" s="1326"/>
      <c r="BV50" s="1326"/>
      <c r="BW50" s="1326"/>
      <c r="BX50" s="1326" t="s">
        <v>559</v>
      </c>
      <c r="BY50" s="1326"/>
      <c r="BZ50" s="1326"/>
      <c r="CA50" s="1326"/>
      <c r="CB50" s="1326"/>
      <c r="CC50" s="1326"/>
      <c r="CD50" s="1326"/>
      <c r="CE50" s="1326"/>
      <c r="CF50" s="1326" t="s">
        <v>560</v>
      </c>
      <c r="CG50" s="1326"/>
      <c r="CH50" s="1326"/>
      <c r="CI50" s="1326"/>
      <c r="CJ50" s="1326"/>
      <c r="CK50" s="1326"/>
      <c r="CL50" s="1326"/>
      <c r="CM50" s="1326"/>
      <c r="CN50" s="1326" t="s">
        <v>561</v>
      </c>
      <c r="CO50" s="1326"/>
      <c r="CP50" s="1326"/>
      <c r="CQ50" s="1326"/>
      <c r="CR50" s="1326"/>
      <c r="CS50" s="1326"/>
      <c r="CT50" s="1326"/>
      <c r="CU50" s="1326"/>
      <c r="CV50" s="1326" t="s">
        <v>562</v>
      </c>
      <c r="CW50" s="1326"/>
      <c r="CX50" s="1326"/>
      <c r="CY50" s="1326"/>
      <c r="CZ50" s="1326"/>
      <c r="DA50" s="1326"/>
      <c r="DB50" s="1326"/>
      <c r="DC50" s="1326"/>
    </row>
    <row r="51" spans="1:109" ht="13.5" customHeight="1" x14ac:dyDescent="0.15">
      <c r="B51" s="389"/>
      <c r="G51" s="1327"/>
      <c r="H51" s="1327"/>
      <c r="I51" s="1329"/>
      <c r="J51" s="1329"/>
      <c r="K51" s="1328"/>
      <c r="L51" s="1328"/>
      <c r="M51" s="1328"/>
      <c r="N51" s="1328"/>
      <c r="AM51" s="396"/>
      <c r="AN51" s="1330" t="s">
        <v>612</v>
      </c>
      <c r="AO51" s="1330"/>
      <c r="AP51" s="1330"/>
      <c r="AQ51" s="1330"/>
      <c r="AR51" s="1330"/>
      <c r="AS51" s="1330"/>
      <c r="AT51" s="1330"/>
      <c r="AU51" s="1330"/>
      <c r="AV51" s="1330"/>
      <c r="AW51" s="1330"/>
      <c r="AX51" s="1330"/>
      <c r="AY51" s="1330"/>
      <c r="AZ51" s="1330"/>
      <c r="BA51" s="1330"/>
      <c r="BB51" s="1330" t="s">
        <v>610</v>
      </c>
      <c r="BC51" s="1330"/>
      <c r="BD51" s="1330"/>
      <c r="BE51" s="1330"/>
      <c r="BF51" s="1330"/>
      <c r="BG51" s="1330"/>
      <c r="BH51" s="1330"/>
      <c r="BI51" s="1330"/>
      <c r="BJ51" s="1330"/>
      <c r="BK51" s="1330"/>
      <c r="BL51" s="1330"/>
      <c r="BM51" s="1330"/>
      <c r="BN51" s="1330"/>
      <c r="BO51" s="1330"/>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9"/>
      <c r="G52" s="1327"/>
      <c r="H52" s="1327"/>
      <c r="I52" s="1329"/>
      <c r="J52" s="1329"/>
      <c r="K52" s="1328"/>
      <c r="L52" s="1328"/>
      <c r="M52" s="1328"/>
      <c r="N52" s="1328"/>
      <c r="AM52" s="39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4"/>
      <c r="B53" s="389"/>
      <c r="G53" s="1327"/>
      <c r="H53" s="1327"/>
      <c r="I53" s="1322"/>
      <c r="J53" s="1322"/>
      <c r="K53" s="1328"/>
      <c r="L53" s="1328"/>
      <c r="M53" s="1328"/>
      <c r="N53" s="1328"/>
      <c r="AM53" s="396"/>
      <c r="AN53" s="1330"/>
      <c r="AO53" s="1330"/>
      <c r="AP53" s="1330"/>
      <c r="AQ53" s="1330"/>
      <c r="AR53" s="1330"/>
      <c r="AS53" s="1330"/>
      <c r="AT53" s="1330"/>
      <c r="AU53" s="1330"/>
      <c r="AV53" s="1330"/>
      <c r="AW53" s="1330"/>
      <c r="AX53" s="1330"/>
      <c r="AY53" s="1330"/>
      <c r="AZ53" s="1330"/>
      <c r="BA53" s="1330"/>
      <c r="BB53" s="1330" t="s">
        <v>616</v>
      </c>
      <c r="BC53" s="1330"/>
      <c r="BD53" s="1330"/>
      <c r="BE53" s="1330"/>
      <c r="BF53" s="1330"/>
      <c r="BG53" s="1330"/>
      <c r="BH53" s="1330"/>
      <c r="BI53" s="1330"/>
      <c r="BJ53" s="1330"/>
      <c r="BK53" s="1330"/>
      <c r="BL53" s="1330"/>
      <c r="BM53" s="1330"/>
      <c r="BN53" s="1330"/>
      <c r="BO53" s="1330"/>
      <c r="BP53" s="1321">
        <v>78.599999999999994</v>
      </c>
      <c r="BQ53" s="1321"/>
      <c r="BR53" s="1321"/>
      <c r="BS53" s="1321"/>
      <c r="BT53" s="1321"/>
      <c r="BU53" s="1321"/>
      <c r="BV53" s="1321"/>
      <c r="BW53" s="1321"/>
      <c r="BX53" s="1321">
        <v>77.8</v>
      </c>
      <c r="BY53" s="1321"/>
      <c r="BZ53" s="1321"/>
      <c r="CA53" s="1321"/>
      <c r="CB53" s="1321"/>
      <c r="CC53" s="1321"/>
      <c r="CD53" s="1321"/>
      <c r="CE53" s="1321"/>
      <c r="CF53" s="1321">
        <v>77.3</v>
      </c>
      <c r="CG53" s="1321"/>
      <c r="CH53" s="1321"/>
      <c r="CI53" s="1321"/>
      <c r="CJ53" s="1321"/>
      <c r="CK53" s="1321"/>
      <c r="CL53" s="1321"/>
      <c r="CM53" s="1321"/>
      <c r="CN53" s="1321">
        <v>77.3</v>
      </c>
      <c r="CO53" s="1321"/>
      <c r="CP53" s="1321"/>
      <c r="CQ53" s="1321"/>
      <c r="CR53" s="1321"/>
      <c r="CS53" s="1321"/>
      <c r="CT53" s="1321"/>
      <c r="CU53" s="1321"/>
      <c r="CV53" s="1321">
        <v>77.2</v>
      </c>
      <c r="CW53" s="1321"/>
      <c r="CX53" s="1321"/>
      <c r="CY53" s="1321"/>
      <c r="CZ53" s="1321"/>
      <c r="DA53" s="1321"/>
      <c r="DB53" s="1321"/>
      <c r="DC53" s="1321"/>
    </row>
    <row r="54" spans="1:109" ht="13.5" x14ac:dyDescent="0.15">
      <c r="A54" s="404"/>
      <c r="B54" s="389"/>
      <c r="G54" s="1327"/>
      <c r="H54" s="1327"/>
      <c r="I54" s="1322"/>
      <c r="J54" s="1322"/>
      <c r="K54" s="1328"/>
      <c r="L54" s="1328"/>
      <c r="M54" s="1328"/>
      <c r="N54" s="1328"/>
      <c r="AM54" s="39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4"/>
      <c r="B55" s="389"/>
      <c r="G55" s="1322"/>
      <c r="H55" s="1322"/>
      <c r="I55" s="1322"/>
      <c r="J55" s="1322"/>
      <c r="K55" s="1328"/>
      <c r="L55" s="1328"/>
      <c r="M55" s="1328"/>
      <c r="N55" s="1328"/>
      <c r="AN55" s="1326" t="s">
        <v>611</v>
      </c>
      <c r="AO55" s="1326"/>
      <c r="AP55" s="1326"/>
      <c r="AQ55" s="1326"/>
      <c r="AR55" s="1326"/>
      <c r="AS55" s="1326"/>
      <c r="AT55" s="1326"/>
      <c r="AU55" s="1326"/>
      <c r="AV55" s="1326"/>
      <c r="AW55" s="1326"/>
      <c r="AX55" s="1326"/>
      <c r="AY55" s="1326"/>
      <c r="AZ55" s="1326"/>
      <c r="BA55" s="1326"/>
      <c r="BB55" s="1330" t="s">
        <v>610</v>
      </c>
      <c r="BC55" s="1330"/>
      <c r="BD55" s="1330"/>
      <c r="BE55" s="1330"/>
      <c r="BF55" s="1330"/>
      <c r="BG55" s="1330"/>
      <c r="BH55" s="1330"/>
      <c r="BI55" s="1330"/>
      <c r="BJ55" s="1330"/>
      <c r="BK55" s="1330"/>
      <c r="BL55" s="1330"/>
      <c r="BM55" s="1330"/>
      <c r="BN55" s="1330"/>
      <c r="BO55" s="1330"/>
      <c r="BP55" s="1321">
        <v>38.9</v>
      </c>
      <c r="BQ55" s="1321"/>
      <c r="BR55" s="1321"/>
      <c r="BS55" s="1321"/>
      <c r="BT55" s="1321"/>
      <c r="BU55" s="1321"/>
      <c r="BV55" s="1321"/>
      <c r="BW55" s="1321"/>
      <c r="BX55" s="1321">
        <v>37.6</v>
      </c>
      <c r="BY55" s="1321"/>
      <c r="BZ55" s="1321"/>
      <c r="CA55" s="1321"/>
      <c r="CB55" s="1321"/>
      <c r="CC55" s="1321"/>
      <c r="CD55" s="1321"/>
      <c r="CE55" s="1321"/>
      <c r="CF55" s="1321">
        <v>34</v>
      </c>
      <c r="CG55" s="1321"/>
      <c r="CH55" s="1321"/>
      <c r="CI55" s="1321"/>
      <c r="CJ55" s="1321"/>
      <c r="CK55" s="1321"/>
      <c r="CL55" s="1321"/>
      <c r="CM55" s="1321"/>
      <c r="CN55" s="1321">
        <v>33.9</v>
      </c>
      <c r="CO55" s="1321"/>
      <c r="CP55" s="1321"/>
      <c r="CQ55" s="1321"/>
      <c r="CR55" s="1321"/>
      <c r="CS55" s="1321"/>
      <c r="CT55" s="1321"/>
      <c r="CU55" s="1321"/>
      <c r="CV55" s="1321">
        <v>31.5</v>
      </c>
      <c r="CW55" s="1321"/>
      <c r="CX55" s="1321"/>
      <c r="CY55" s="1321"/>
      <c r="CZ55" s="1321"/>
      <c r="DA55" s="1321"/>
      <c r="DB55" s="1321"/>
      <c r="DC55" s="1321"/>
    </row>
    <row r="56" spans="1:109" ht="13.5" x14ac:dyDescent="0.15">
      <c r="A56" s="404"/>
      <c r="B56" s="389"/>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30"/>
      <c r="BC56" s="1330"/>
      <c r="BD56" s="1330"/>
      <c r="BE56" s="1330"/>
      <c r="BF56" s="1330"/>
      <c r="BG56" s="1330"/>
      <c r="BH56" s="1330"/>
      <c r="BI56" s="1330"/>
      <c r="BJ56" s="1330"/>
      <c r="BK56" s="1330"/>
      <c r="BL56" s="1330"/>
      <c r="BM56" s="1330"/>
      <c r="BN56" s="1330"/>
      <c r="BO56" s="133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5" x14ac:dyDescent="0.15">
      <c r="B57" s="410"/>
      <c r="G57" s="1322"/>
      <c r="H57" s="1322"/>
      <c r="I57" s="1331"/>
      <c r="J57" s="1331"/>
      <c r="K57" s="1328"/>
      <c r="L57" s="1328"/>
      <c r="M57" s="1328"/>
      <c r="N57" s="1328"/>
      <c r="AM57" s="388"/>
      <c r="AN57" s="1326"/>
      <c r="AO57" s="1326"/>
      <c r="AP57" s="1326"/>
      <c r="AQ57" s="1326"/>
      <c r="AR57" s="1326"/>
      <c r="AS57" s="1326"/>
      <c r="AT57" s="1326"/>
      <c r="AU57" s="1326"/>
      <c r="AV57" s="1326"/>
      <c r="AW57" s="1326"/>
      <c r="AX57" s="1326"/>
      <c r="AY57" s="1326"/>
      <c r="AZ57" s="1326"/>
      <c r="BA57" s="1326"/>
      <c r="BB57" s="1330" t="s">
        <v>616</v>
      </c>
      <c r="BC57" s="1330"/>
      <c r="BD57" s="1330"/>
      <c r="BE57" s="1330"/>
      <c r="BF57" s="1330"/>
      <c r="BG57" s="1330"/>
      <c r="BH57" s="1330"/>
      <c r="BI57" s="1330"/>
      <c r="BJ57" s="1330"/>
      <c r="BK57" s="1330"/>
      <c r="BL57" s="1330"/>
      <c r="BM57" s="1330"/>
      <c r="BN57" s="1330"/>
      <c r="BO57" s="1330"/>
      <c r="BP57" s="1321">
        <v>59.3</v>
      </c>
      <c r="BQ57" s="1321"/>
      <c r="BR57" s="1321"/>
      <c r="BS57" s="1321"/>
      <c r="BT57" s="1321"/>
      <c r="BU57" s="1321"/>
      <c r="BV57" s="1321"/>
      <c r="BW57" s="1321"/>
      <c r="BX57" s="1321">
        <v>60</v>
      </c>
      <c r="BY57" s="1321"/>
      <c r="BZ57" s="1321"/>
      <c r="CA57" s="1321"/>
      <c r="CB57" s="1321"/>
      <c r="CC57" s="1321"/>
      <c r="CD57" s="1321"/>
      <c r="CE57" s="1321"/>
      <c r="CF57" s="1321">
        <v>61.1</v>
      </c>
      <c r="CG57" s="1321"/>
      <c r="CH57" s="1321"/>
      <c r="CI57" s="1321"/>
      <c r="CJ57" s="1321"/>
      <c r="CK57" s="1321"/>
      <c r="CL57" s="1321"/>
      <c r="CM57" s="1321"/>
      <c r="CN57" s="1321">
        <v>61.9</v>
      </c>
      <c r="CO57" s="1321"/>
      <c r="CP57" s="1321"/>
      <c r="CQ57" s="1321"/>
      <c r="CR57" s="1321"/>
      <c r="CS57" s="1321"/>
      <c r="CT57" s="1321"/>
      <c r="CU57" s="1321"/>
      <c r="CV57" s="1321">
        <v>62.6</v>
      </c>
      <c r="CW57" s="1321"/>
      <c r="CX57" s="1321"/>
      <c r="CY57" s="1321"/>
      <c r="CZ57" s="1321"/>
      <c r="DA57" s="1321"/>
      <c r="DB57" s="1321"/>
      <c r="DC57" s="1321"/>
      <c r="DD57" s="415"/>
      <c r="DE57" s="410"/>
    </row>
    <row r="58" spans="1:109" s="404" customFormat="1" ht="13.5" x14ac:dyDescent="0.15">
      <c r="A58" s="388"/>
      <c r="B58" s="410"/>
      <c r="G58" s="1322"/>
      <c r="H58" s="1322"/>
      <c r="I58" s="1331"/>
      <c r="J58" s="1331"/>
      <c r="K58" s="1328"/>
      <c r="L58" s="1328"/>
      <c r="M58" s="1328"/>
      <c r="N58" s="1328"/>
      <c r="AM58" s="388"/>
      <c r="AN58" s="1326"/>
      <c r="AO58" s="1326"/>
      <c r="AP58" s="1326"/>
      <c r="AQ58" s="1326"/>
      <c r="AR58" s="1326"/>
      <c r="AS58" s="1326"/>
      <c r="AT58" s="1326"/>
      <c r="AU58" s="1326"/>
      <c r="AV58" s="1326"/>
      <c r="AW58" s="1326"/>
      <c r="AX58" s="1326"/>
      <c r="AY58" s="1326"/>
      <c r="AZ58" s="1326"/>
      <c r="BA58" s="1326"/>
      <c r="BB58" s="1330"/>
      <c r="BC58" s="1330"/>
      <c r="BD58" s="1330"/>
      <c r="BE58" s="1330"/>
      <c r="BF58" s="1330"/>
      <c r="BG58" s="1330"/>
      <c r="BH58" s="1330"/>
      <c r="BI58" s="1330"/>
      <c r="BJ58" s="1330"/>
      <c r="BK58" s="1330"/>
      <c r="BL58" s="1330"/>
      <c r="BM58" s="1330"/>
      <c r="BN58" s="1330"/>
      <c r="BO58" s="133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615</v>
      </c>
    </row>
    <row r="64" spans="1:109" ht="13.5" x14ac:dyDescent="0.15">
      <c r="B64" s="389"/>
      <c r="G64" s="405"/>
      <c r="I64" s="407"/>
      <c r="J64" s="407"/>
      <c r="K64" s="407"/>
      <c r="L64" s="407"/>
      <c r="M64" s="407"/>
      <c r="N64" s="406"/>
      <c r="AM64" s="405"/>
      <c r="AN64" s="405" t="s">
        <v>614</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620</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613</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558</v>
      </c>
      <c r="BQ72" s="1326"/>
      <c r="BR72" s="1326"/>
      <c r="BS72" s="1326"/>
      <c r="BT72" s="1326"/>
      <c r="BU72" s="1326"/>
      <c r="BV72" s="1326"/>
      <c r="BW72" s="1326"/>
      <c r="BX72" s="1326" t="s">
        <v>559</v>
      </c>
      <c r="BY72" s="1326"/>
      <c r="BZ72" s="1326"/>
      <c r="CA72" s="1326"/>
      <c r="CB72" s="1326"/>
      <c r="CC72" s="1326"/>
      <c r="CD72" s="1326"/>
      <c r="CE72" s="1326"/>
      <c r="CF72" s="1326" t="s">
        <v>560</v>
      </c>
      <c r="CG72" s="1326"/>
      <c r="CH72" s="1326"/>
      <c r="CI72" s="1326"/>
      <c r="CJ72" s="1326"/>
      <c r="CK72" s="1326"/>
      <c r="CL72" s="1326"/>
      <c r="CM72" s="1326"/>
      <c r="CN72" s="1326" t="s">
        <v>561</v>
      </c>
      <c r="CO72" s="1326"/>
      <c r="CP72" s="1326"/>
      <c r="CQ72" s="1326"/>
      <c r="CR72" s="1326"/>
      <c r="CS72" s="1326"/>
      <c r="CT72" s="1326"/>
      <c r="CU72" s="1326"/>
      <c r="CV72" s="1326" t="s">
        <v>562</v>
      </c>
      <c r="CW72" s="1326"/>
      <c r="CX72" s="1326"/>
      <c r="CY72" s="1326"/>
      <c r="CZ72" s="1326"/>
      <c r="DA72" s="1326"/>
      <c r="DB72" s="1326"/>
      <c r="DC72" s="1326"/>
    </row>
    <row r="73" spans="2:107" ht="13.5" x14ac:dyDescent="0.15">
      <c r="B73" s="389"/>
      <c r="G73" s="1327"/>
      <c r="H73" s="1327"/>
      <c r="I73" s="1327"/>
      <c r="J73" s="1327"/>
      <c r="K73" s="1332"/>
      <c r="L73" s="1332"/>
      <c r="M73" s="1332"/>
      <c r="N73" s="1332"/>
      <c r="AM73" s="396"/>
      <c r="AN73" s="1330" t="s">
        <v>612</v>
      </c>
      <c r="AO73" s="1330"/>
      <c r="AP73" s="1330"/>
      <c r="AQ73" s="1330"/>
      <c r="AR73" s="1330"/>
      <c r="AS73" s="1330"/>
      <c r="AT73" s="1330"/>
      <c r="AU73" s="1330"/>
      <c r="AV73" s="1330"/>
      <c r="AW73" s="1330"/>
      <c r="AX73" s="1330"/>
      <c r="AY73" s="1330"/>
      <c r="AZ73" s="1330"/>
      <c r="BA73" s="1330"/>
      <c r="BB73" s="1330" t="s">
        <v>610</v>
      </c>
      <c r="BC73" s="1330"/>
      <c r="BD73" s="1330"/>
      <c r="BE73" s="1330"/>
      <c r="BF73" s="1330"/>
      <c r="BG73" s="1330"/>
      <c r="BH73" s="1330"/>
      <c r="BI73" s="1330"/>
      <c r="BJ73" s="1330"/>
      <c r="BK73" s="1330"/>
      <c r="BL73" s="1330"/>
      <c r="BM73" s="1330"/>
      <c r="BN73" s="1330"/>
      <c r="BO73" s="1330"/>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9"/>
      <c r="G74" s="1327"/>
      <c r="H74" s="1327"/>
      <c r="I74" s="1327"/>
      <c r="J74" s="1327"/>
      <c r="K74" s="1332"/>
      <c r="L74" s="1332"/>
      <c r="M74" s="1332"/>
      <c r="N74" s="1332"/>
      <c r="AM74" s="39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9"/>
      <c r="G75" s="1327"/>
      <c r="H75" s="1327"/>
      <c r="I75" s="1322"/>
      <c r="J75" s="1322"/>
      <c r="K75" s="1328"/>
      <c r="L75" s="1328"/>
      <c r="M75" s="1328"/>
      <c r="N75" s="1328"/>
      <c r="AM75" s="396"/>
      <c r="AN75" s="1330"/>
      <c r="AO75" s="1330"/>
      <c r="AP75" s="1330"/>
      <c r="AQ75" s="1330"/>
      <c r="AR75" s="1330"/>
      <c r="AS75" s="1330"/>
      <c r="AT75" s="1330"/>
      <c r="AU75" s="1330"/>
      <c r="AV75" s="1330"/>
      <c r="AW75" s="1330"/>
      <c r="AX75" s="1330"/>
      <c r="AY75" s="1330"/>
      <c r="AZ75" s="1330"/>
      <c r="BA75" s="1330"/>
      <c r="BB75" s="1330" t="s">
        <v>609</v>
      </c>
      <c r="BC75" s="1330"/>
      <c r="BD75" s="1330"/>
      <c r="BE75" s="1330"/>
      <c r="BF75" s="1330"/>
      <c r="BG75" s="1330"/>
      <c r="BH75" s="1330"/>
      <c r="BI75" s="1330"/>
      <c r="BJ75" s="1330"/>
      <c r="BK75" s="1330"/>
      <c r="BL75" s="1330"/>
      <c r="BM75" s="1330"/>
      <c r="BN75" s="1330"/>
      <c r="BO75" s="1330"/>
      <c r="BP75" s="1321">
        <v>-0.1</v>
      </c>
      <c r="BQ75" s="1321"/>
      <c r="BR75" s="1321"/>
      <c r="BS75" s="1321"/>
      <c r="BT75" s="1321"/>
      <c r="BU75" s="1321"/>
      <c r="BV75" s="1321"/>
      <c r="BW75" s="1321"/>
      <c r="BX75" s="1321">
        <v>-0.3</v>
      </c>
      <c r="BY75" s="1321"/>
      <c r="BZ75" s="1321"/>
      <c r="CA75" s="1321"/>
      <c r="CB75" s="1321"/>
      <c r="CC75" s="1321"/>
      <c r="CD75" s="1321"/>
      <c r="CE75" s="1321"/>
      <c r="CF75" s="1321">
        <v>-0.5</v>
      </c>
      <c r="CG75" s="1321"/>
      <c r="CH75" s="1321"/>
      <c r="CI75" s="1321"/>
      <c r="CJ75" s="1321"/>
      <c r="CK75" s="1321"/>
      <c r="CL75" s="1321"/>
      <c r="CM75" s="1321"/>
      <c r="CN75" s="1321">
        <v>-0.8</v>
      </c>
      <c r="CO75" s="1321"/>
      <c r="CP75" s="1321"/>
      <c r="CQ75" s="1321"/>
      <c r="CR75" s="1321"/>
      <c r="CS75" s="1321"/>
      <c r="CT75" s="1321"/>
      <c r="CU75" s="1321"/>
      <c r="CV75" s="1321">
        <v>-0.4</v>
      </c>
      <c r="CW75" s="1321"/>
      <c r="CX75" s="1321"/>
      <c r="CY75" s="1321"/>
      <c r="CZ75" s="1321"/>
      <c r="DA75" s="1321"/>
      <c r="DB75" s="1321"/>
      <c r="DC75" s="1321"/>
    </row>
    <row r="76" spans="2:107" ht="13.5" x14ac:dyDescent="0.15">
      <c r="B76" s="389"/>
      <c r="G76" s="1327"/>
      <c r="H76" s="1327"/>
      <c r="I76" s="1322"/>
      <c r="J76" s="1322"/>
      <c r="K76" s="1328"/>
      <c r="L76" s="1328"/>
      <c r="M76" s="1328"/>
      <c r="N76" s="1328"/>
      <c r="AM76" s="39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9"/>
      <c r="G77" s="1322"/>
      <c r="H77" s="1322"/>
      <c r="I77" s="1322"/>
      <c r="J77" s="1322"/>
      <c r="K77" s="1332"/>
      <c r="L77" s="1332"/>
      <c r="M77" s="1332"/>
      <c r="N77" s="1332"/>
      <c r="AN77" s="1326" t="s">
        <v>611</v>
      </c>
      <c r="AO77" s="1326"/>
      <c r="AP77" s="1326"/>
      <c r="AQ77" s="1326"/>
      <c r="AR77" s="1326"/>
      <c r="AS77" s="1326"/>
      <c r="AT77" s="1326"/>
      <c r="AU77" s="1326"/>
      <c r="AV77" s="1326"/>
      <c r="AW77" s="1326"/>
      <c r="AX77" s="1326"/>
      <c r="AY77" s="1326"/>
      <c r="AZ77" s="1326"/>
      <c r="BA77" s="1326"/>
      <c r="BB77" s="1330" t="s">
        <v>610</v>
      </c>
      <c r="BC77" s="1330"/>
      <c r="BD77" s="1330"/>
      <c r="BE77" s="1330"/>
      <c r="BF77" s="1330"/>
      <c r="BG77" s="1330"/>
      <c r="BH77" s="1330"/>
      <c r="BI77" s="1330"/>
      <c r="BJ77" s="1330"/>
      <c r="BK77" s="1330"/>
      <c r="BL77" s="1330"/>
      <c r="BM77" s="1330"/>
      <c r="BN77" s="1330"/>
      <c r="BO77" s="1330"/>
      <c r="BP77" s="1321">
        <v>38.9</v>
      </c>
      <c r="BQ77" s="1321"/>
      <c r="BR77" s="1321"/>
      <c r="BS77" s="1321"/>
      <c r="BT77" s="1321"/>
      <c r="BU77" s="1321"/>
      <c r="BV77" s="1321"/>
      <c r="BW77" s="1321"/>
      <c r="BX77" s="1321">
        <v>37.6</v>
      </c>
      <c r="BY77" s="1321"/>
      <c r="BZ77" s="1321"/>
      <c r="CA77" s="1321"/>
      <c r="CB77" s="1321"/>
      <c r="CC77" s="1321"/>
      <c r="CD77" s="1321"/>
      <c r="CE77" s="1321"/>
      <c r="CF77" s="1321">
        <v>34</v>
      </c>
      <c r="CG77" s="1321"/>
      <c r="CH77" s="1321"/>
      <c r="CI77" s="1321"/>
      <c r="CJ77" s="1321"/>
      <c r="CK77" s="1321"/>
      <c r="CL77" s="1321"/>
      <c r="CM77" s="1321"/>
      <c r="CN77" s="1321">
        <v>33.9</v>
      </c>
      <c r="CO77" s="1321"/>
      <c r="CP77" s="1321"/>
      <c r="CQ77" s="1321"/>
      <c r="CR77" s="1321"/>
      <c r="CS77" s="1321"/>
      <c r="CT77" s="1321"/>
      <c r="CU77" s="1321"/>
      <c r="CV77" s="1321">
        <v>31.5</v>
      </c>
      <c r="CW77" s="1321"/>
      <c r="CX77" s="1321"/>
      <c r="CY77" s="1321"/>
      <c r="CZ77" s="1321"/>
      <c r="DA77" s="1321"/>
      <c r="DB77" s="1321"/>
      <c r="DC77" s="1321"/>
    </row>
    <row r="78" spans="2:107" ht="13.5" x14ac:dyDescent="0.15">
      <c r="B78" s="389"/>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30"/>
      <c r="BC78" s="1330"/>
      <c r="BD78" s="1330"/>
      <c r="BE78" s="1330"/>
      <c r="BF78" s="1330"/>
      <c r="BG78" s="1330"/>
      <c r="BH78" s="1330"/>
      <c r="BI78" s="1330"/>
      <c r="BJ78" s="1330"/>
      <c r="BK78" s="1330"/>
      <c r="BL78" s="1330"/>
      <c r="BM78" s="1330"/>
      <c r="BN78" s="1330"/>
      <c r="BO78" s="133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9"/>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30" t="s">
        <v>609</v>
      </c>
      <c r="BC79" s="1330"/>
      <c r="BD79" s="1330"/>
      <c r="BE79" s="1330"/>
      <c r="BF79" s="1330"/>
      <c r="BG79" s="1330"/>
      <c r="BH79" s="1330"/>
      <c r="BI79" s="1330"/>
      <c r="BJ79" s="1330"/>
      <c r="BK79" s="1330"/>
      <c r="BL79" s="1330"/>
      <c r="BM79" s="1330"/>
      <c r="BN79" s="1330"/>
      <c r="BO79" s="1330"/>
      <c r="BP79" s="1321">
        <v>6.4</v>
      </c>
      <c r="BQ79" s="1321"/>
      <c r="BR79" s="1321"/>
      <c r="BS79" s="1321"/>
      <c r="BT79" s="1321"/>
      <c r="BU79" s="1321"/>
      <c r="BV79" s="1321"/>
      <c r="BW79" s="1321"/>
      <c r="BX79" s="1321">
        <v>6.1</v>
      </c>
      <c r="BY79" s="1321"/>
      <c r="BZ79" s="1321"/>
      <c r="CA79" s="1321"/>
      <c r="CB79" s="1321"/>
      <c r="CC79" s="1321"/>
      <c r="CD79" s="1321"/>
      <c r="CE79" s="1321"/>
      <c r="CF79" s="1321">
        <v>5.9</v>
      </c>
      <c r="CG79" s="1321"/>
      <c r="CH79" s="1321"/>
      <c r="CI79" s="1321"/>
      <c r="CJ79" s="1321"/>
      <c r="CK79" s="1321"/>
      <c r="CL79" s="1321"/>
      <c r="CM79" s="1321"/>
      <c r="CN79" s="1321">
        <v>5.7</v>
      </c>
      <c r="CO79" s="1321"/>
      <c r="CP79" s="1321"/>
      <c r="CQ79" s="1321"/>
      <c r="CR79" s="1321"/>
      <c r="CS79" s="1321"/>
      <c r="CT79" s="1321"/>
      <c r="CU79" s="1321"/>
      <c r="CV79" s="1321">
        <v>5.4</v>
      </c>
      <c r="CW79" s="1321"/>
      <c r="CX79" s="1321"/>
      <c r="CY79" s="1321"/>
      <c r="CZ79" s="1321"/>
      <c r="DA79" s="1321"/>
      <c r="DB79" s="1321"/>
      <c r="DC79" s="1321"/>
    </row>
    <row r="80" spans="2:107" ht="13.5" x14ac:dyDescent="0.15">
      <c r="B80" s="389"/>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30"/>
      <c r="BC80" s="1330"/>
      <c r="BD80" s="1330"/>
      <c r="BE80" s="1330"/>
      <c r="BF80" s="1330"/>
      <c r="BG80" s="1330"/>
      <c r="BH80" s="1330"/>
      <c r="BI80" s="1330"/>
      <c r="BJ80" s="1330"/>
      <c r="BK80" s="1330"/>
      <c r="BL80" s="1330"/>
      <c r="BM80" s="1330"/>
      <c r="BN80" s="1330"/>
      <c r="BO80" s="133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LDaA9WpmlxiDw6iOoXotcf8YN2s2K+GahFRotYT/Bt/t3Q2kq4Cem+Mf/8lViw9dtLli5rqk2S1BTNYEj0vFw==" saltValue="cw4h13jG5b1T/Ih35wR/Z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c1qRsqbXqNRV9q8X2RwdPADCkdKwLuCbCJRE7X5PM0CB1RUBUiZkUI+JL+qsdqLFywvVRkm7+JBQnsuYRrsqhQ==" saltValue="XUujcBJAH+bzEeOSL+U4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7bwCq3qlOTXscffl8O+8SuCgvoaoXs5u1i2zcVWworZ6Ge++8z0hFCVv9HES0TUPFQ4sLcFR2AxTxCcNN0GJ5Q==" saltValue="LiWloRYQ7WZ50AvsE2+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24214</v>
      </c>
      <c r="E3" s="162"/>
      <c r="F3" s="163">
        <v>46395</v>
      </c>
      <c r="G3" s="164"/>
      <c r="H3" s="165"/>
    </row>
    <row r="4" spans="1:8" x14ac:dyDescent="0.15">
      <c r="A4" s="166"/>
      <c r="B4" s="167"/>
      <c r="C4" s="168"/>
      <c r="D4" s="169">
        <v>14740</v>
      </c>
      <c r="E4" s="170"/>
      <c r="F4" s="171">
        <v>26304</v>
      </c>
      <c r="G4" s="172"/>
      <c r="H4" s="173"/>
    </row>
    <row r="5" spans="1:8" x14ac:dyDescent="0.15">
      <c r="A5" s="154" t="s">
        <v>550</v>
      </c>
      <c r="B5" s="159"/>
      <c r="C5" s="160"/>
      <c r="D5" s="161">
        <v>27233</v>
      </c>
      <c r="E5" s="162"/>
      <c r="F5" s="163">
        <v>48088</v>
      </c>
      <c r="G5" s="164"/>
      <c r="H5" s="165"/>
    </row>
    <row r="6" spans="1:8" x14ac:dyDescent="0.15">
      <c r="A6" s="166"/>
      <c r="B6" s="167"/>
      <c r="C6" s="168"/>
      <c r="D6" s="169">
        <v>13998</v>
      </c>
      <c r="E6" s="170"/>
      <c r="F6" s="171">
        <v>25183</v>
      </c>
      <c r="G6" s="172"/>
      <c r="H6" s="173"/>
    </row>
    <row r="7" spans="1:8" x14ac:dyDescent="0.15">
      <c r="A7" s="154" t="s">
        <v>551</v>
      </c>
      <c r="B7" s="159"/>
      <c r="C7" s="160"/>
      <c r="D7" s="161">
        <v>28203</v>
      </c>
      <c r="E7" s="162"/>
      <c r="F7" s="163">
        <v>46457</v>
      </c>
      <c r="G7" s="164"/>
      <c r="H7" s="165"/>
    </row>
    <row r="8" spans="1:8" x14ac:dyDescent="0.15">
      <c r="A8" s="166"/>
      <c r="B8" s="167"/>
      <c r="C8" s="168"/>
      <c r="D8" s="169">
        <v>13656</v>
      </c>
      <c r="E8" s="170"/>
      <c r="F8" s="171">
        <v>24020</v>
      </c>
      <c r="G8" s="172"/>
      <c r="H8" s="173"/>
    </row>
    <row r="9" spans="1:8" x14ac:dyDescent="0.15">
      <c r="A9" s="154" t="s">
        <v>552</v>
      </c>
      <c r="B9" s="159"/>
      <c r="C9" s="160"/>
      <c r="D9" s="161">
        <v>30392</v>
      </c>
      <c r="E9" s="162"/>
      <c r="F9" s="163">
        <v>51849</v>
      </c>
      <c r="G9" s="164"/>
      <c r="H9" s="165"/>
    </row>
    <row r="10" spans="1:8" x14ac:dyDescent="0.15">
      <c r="A10" s="166"/>
      <c r="B10" s="167"/>
      <c r="C10" s="168"/>
      <c r="D10" s="169">
        <v>9081</v>
      </c>
      <c r="E10" s="170"/>
      <c r="F10" s="171">
        <v>26326</v>
      </c>
      <c r="G10" s="172"/>
      <c r="H10" s="173"/>
    </row>
    <row r="11" spans="1:8" x14ac:dyDescent="0.15">
      <c r="A11" s="154" t="s">
        <v>553</v>
      </c>
      <c r="B11" s="159"/>
      <c r="C11" s="160"/>
      <c r="D11" s="161">
        <v>47723</v>
      </c>
      <c r="E11" s="162"/>
      <c r="F11" s="163">
        <v>52191</v>
      </c>
      <c r="G11" s="164"/>
      <c r="H11" s="165"/>
    </row>
    <row r="12" spans="1:8" x14ac:dyDescent="0.15">
      <c r="A12" s="166"/>
      <c r="B12" s="167"/>
      <c r="C12" s="174"/>
      <c r="D12" s="169">
        <v>19511</v>
      </c>
      <c r="E12" s="170"/>
      <c r="F12" s="171">
        <v>26807</v>
      </c>
      <c r="G12" s="172"/>
      <c r="H12" s="173"/>
    </row>
    <row r="13" spans="1:8" x14ac:dyDescent="0.15">
      <c r="A13" s="154"/>
      <c r="B13" s="159"/>
      <c r="C13" s="175"/>
      <c r="D13" s="176">
        <v>31553</v>
      </c>
      <c r="E13" s="177"/>
      <c r="F13" s="178">
        <v>48996</v>
      </c>
      <c r="G13" s="179"/>
      <c r="H13" s="165"/>
    </row>
    <row r="14" spans="1:8" x14ac:dyDescent="0.15">
      <c r="A14" s="166"/>
      <c r="B14" s="167"/>
      <c r="C14" s="168"/>
      <c r="D14" s="169">
        <v>14197</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2.2200000000000002</v>
      </c>
      <c r="D19" s="180">
        <f>ROUND(VALUE(SUBSTITUTE(実質収支比率等に係る経年分析!H$48,"▲","-")),2)</f>
        <v>2.02</v>
      </c>
      <c r="E19" s="180">
        <f>ROUND(VALUE(SUBSTITUTE(実質収支比率等に係る経年分析!I$48,"▲","-")),2)</f>
        <v>2.12</v>
      </c>
      <c r="F19" s="180">
        <f>ROUND(VALUE(SUBSTITUTE(実質収支比率等に係る経年分析!J$48,"▲","-")),2)</f>
        <v>2.13</v>
      </c>
    </row>
    <row r="20" spans="1:11" x14ac:dyDescent="0.15">
      <c r="A20" s="180" t="s">
        <v>55</v>
      </c>
      <c r="B20" s="180">
        <f>ROUND(VALUE(SUBSTITUTE(実質収支比率等に係る経年分析!F$47,"▲","-")),2)</f>
        <v>13.1</v>
      </c>
      <c r="C20" s="180">
        <f>ROUND(VALUE(SUBSTITUTE(実質収支比率等に係る経年分析!G$47,"▲","-")),2)</f>
        <v>12.16</v>
      </c>
      <c r="D20" s="180">
        <f>ROUND(VALUE(SUBSTITUTE(実質収支比率等に係る経年分析!H$47,"▲","-")),2)</f>
        <v>12.79</v>
      </c>
      <c r="E20" s="180">
        <f>ROUND(VALUE(SUBSTITUTE(実質収支比率等に係る経年分析!I$47,"▲","-")),2)</f>
        <v>14.57</v>
      </c>
      <c r="F20" s="180">
        <f>ROUND(VALUE(SUBSTITUTE(実質収支比率等に係る経年分析!J$47,"▲","-")),2)</f>
        <v>15.93</v>
      </c>
    </row>
    <row r="21" spans="1:11" x14ac:dyDescent="0.15">
      <c r="A21" s="180" t="s">
        <v>56</v>
      </c>
      <c r="B21" s="180">
        <f>IF(ISNUMBER(VALUE(SUBSTITUTE(実質収支比率等に係る経年分析!F$49,"▲","-"))),ROUND(VALUE(SUBSTITUTE(実質収支比率等に係る経年分析!F$49,"▲","-")),2),NA())</f>
        <v>0.88</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1.03</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国民健康保険特別会計</v>
      </c>
      <c r="B30" s="181">
        <f>IF(ROUND(VALUE(SUBSTITUTE(連結実質赤字比率に係る赤字・黒字の構成分析!F$40,"▲", "-")), 2) &lt; 0, ABS(ROUND(VALUE(SUBSTITUTE(連結実質赤字比率に係る赤字・黒字の構成分析!F$40,"▲", "-")), 2)), NA())</f>
        <v>0.37</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2.13</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8.89</v>
      </c>
    </row>
    <row r="36" spans="1:16" x14ac:dyDescent="0.15">
      <c r="A36" s="181" t="str">
        <f>IF(連結実質赤字比率に係る赤字・黒字の構成分析!C$34="",NA(),連結実質赤字比率に係る赤字・黒字の構成分析!C$34)</f>
        <v>自動車駐車場特別会計</v>
      </c>
      <c r="B36" s="181">
        <f>IF(ROUND(VALUE(SUBSTITUTE(連結実質赤字比率に係る赤字・黒字の構成分析!F$34,"▲", "-")), 2) &lt; 0, ABS(ROUND(VALUE(SUBSTITUTE(連結実質赤字比率に係る赤字・黒字の構成分析!F$34,"▲", "-")), 2)), NA())</f>
        <v>0.43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0.37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0.28999999999999998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14209</v>
      </c>
      <c r="E42" s="182"/>
      <c r="F42" s="182"/>
      <c r="G42" s="182">
        <f>'実質公債費比率（分子）の構造'!L$52</f>
        <v>14489</v>
      </c>
      <c r="H42" s="182"/>
      <c r="I42" s="182"/>
      <c r="J42" s="182">
        <f>'実質公債費比率（分子）の構造'!M$52</f>
        <v>14334</v>
      </c>
      <c r="K42" s="182"/>
      <c r="L42" s="182"/>
      <c r="M42" s="182">
        <f>'実質公債費比率（分子）の構造'!N$52</f>
        <v>14044</v>
      </c>
      <c r="N42" s="182"/>
      <c r="O42" s="182"/>
      <c r="P42" s="182">
        <f>'実質公債費比率（分子）の構造'!O$52</f>
        <v>13295</v>
      </c>
    </row>
    <row r="43" spans="1:16" x14ac:dyDescent="0.15">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65</v>
      </c>
      <c r="B45" s="182">
        <f>'実質公債費比率（分子）の構造'!K$49</f>
        <v>245</v>
      </c>
      <c r="C45" s="182"/>
      <c r="D45" s="182"/>
      <c r="E45" s="182">
        <f>'実質公債費比率（分子）の構造'!L$49</f>
        <v>394</v>
      </c>
      <c r="F45" s="182"/>
      <c r="G45" s="182"/>
      <c r="H45" s="182">
        <f>'実質公債費比率（分子）の構造'!M$49</f>
        <v>412</v>
      </c>
      <c r="I45" s="182"/>
      <c r="J45" s="182"/>
      <c r="K45" s="182">
        <f>'実質公債費比率（分子）の構造'!N$49</f>
        <v>401</v>
      </c>
      <c r="L45" s="182"/>
      <c r="M45" s="182"/>
      <c r="N45" s="182">
        <f>'実質公債費比率（分子）の構造'!O$49</f>
        <v>377</v>
      </c>
      <c r="O45" s="182"/>
      <c r="P45" s="182"/>
    </row>
    <row r="46" spans="1:16" x14ac:dyDescent="0.15">
      <c r="A46" s="182" t="s">
        <v>66</v>
      </c>
      <c r="B46" s="182">
        <f>'実質公債費比率（分子）の構造'!K$48</f>
        <v>3672</v>
      </c>
      <c r="C46" s="182"/>
      <c r="D46" s="182"/>
      <c r="E46" s="182">
        <f>'実質公債費比率（分子）の構造'!L$48</f>
        <v>3298</v>
      </c>
      <c r="F46" s="182"/>
      <c r="G46" s="182"/>
      <c r="H46" s="182">
        <f>'実質公債費比率（分子）の構造'!M$48</f>
        <v>3552</v>
      </c>
      <c r="I46" s="182"/>
      <c r="J46" s="182"/>
      <c r="K46" s="182">
        <f>'実質公債費比率（分子）の構造'!N$48</f>
        <v>3239</v>
      </c>
      <c r="L46" s="182"/>
      <c r="M46" s="182"/>
      <c r="N46" s="182">
        <f>'実質公債費比率（分子）の構造'!O$48</f>
        <v>2857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9987</v>
      </c>
      <c r="C49" s="182"/>
      <c r="D49" s="182"/>
      <c r="E49" s="182">
        <f>'実質公債費比率（分子）の構造'!L$45</f>
        <v>10160</v>
      </c>
      <c r="F49" s="182"/>
      <c r="G49" s="182"/>
      <c r="H49" s="182">
        <f>'実質公債費比率（分子）の構造'!M$45</f>
        <v>10063</v>
      </c>
      <c r="I49" s="182"/>
      <c r="J49" s="182"/>
      <c r="K49" s="182">
        <f>'実質公債費比率（分子）の構造'!N$45</f>
        <v>9672</v>
      </c>
      <c r="L49" s="182"/>
      <c r="M49" s="182"/>
      <c r="N49" s="182">
        <f>'実質公債費比率（分子）の構造'!O$45</f>
        <v>10090</v>
      </c>
      <c r="O49" s="182"/>
      <c r="P49" s="182"/>
    </row>
    <row r="50" spans="1:16" x14ac:dyDescent="0.15">
      <c r="A50" s="182" t="s">
        <v>70</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-626</v>
      </c>
      <c r="G50" s="182" t="e">
        <f>NA()</f>
        <v>#N/A</v>
      </c>
      <c r="H50" s="182" t="e">
        <f>NA()</f>
        <v>#N/A</v>
      </c>
      <c r="I50" s="182">
        <f>IF(ISNUMBER('実質公債費比率（分子）の構造'!M$53),'実質公債費比率（分子）の構造'!M$53,NA())</f>
        <v>-296</v>
      </c>
      <c r="J50" s="182" t="e">
        <f>NA()</f>
        <v>#N/A</v>
      </c>
      <c r="K50" s="182" t="e">
        <f>NA()</f>
        <v>#N/A</v>
      </c>
      <c r="L50" s="182">
        <f>IF(ISNUMBER('実質公債費比率（分子）の構造'!N$53),'実質公債費比率（分子）の構造'!N$53,NA())</f>
        <v>-721</v>
      </c>
      <c r="M50" s="182" t="e">
        <f>NA()</f>
        <v>#N/A</v>
      </c>
      <c r="N50" s="182" t="e">
        <f>NA()</f>
        <v>#N/A</v>
      </c>
      <c r="O50" s="182">
        <f>IF(ISNUMBER('実質公債費比率（分子）の構造'!O$53),'実質公債費比率（分子）の構造'!O$53,NA())</f>
        <v>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112943</v>
      </c>
      <c r="E56" s="181"/>
      <c r="F56" s="181"/>
      <c r="G56" s="181">
        <f>'将来負担比率（分子）の構造'!J$52</f>
        <v>111679</v>
      </c>
      <c r="H56" s="181"/>
      <c r="I56" s="181"/>
      <c r="J56" s="181">
        <f>'将来負担比率（分子）の構造'!K$52</f>
        <v>118571</v>
      </c>
      <c r="K56" s="181"/>
      <c r="L56" s="181"/>
      <c r="M56" s="181">
        <f>'将来負担比率（分子）の構造'!L$52</f>
        <v>119413</v>
      </c>
      <c r="N56" s="181"/>
      <c r="O56" s="181"/>
      <c r="P56" s="181">
        <f>'将来負担比率（分子）の構造'!M$52</f>
        <v>119111</v>
      </c>
    </row>
    <row r="57" spans="1:16" x14ac:dyDescent="0.15">
      <c r="A57" s="181" t="s">
        <v>42</v>
      </c>
      <c r="B57" s="181"/>
      <c r="C57" s="181"/>
      <c r="D57" s="181">
        <f>'将来負担比率（分子）の構造'!I$51</f>
        <v>32730</v>
      </c>
      <c r="E57" s="181"/>
      <c r="F57" s="181"/>
      <c r="G57" s="181">
        <f>'将来負担比率（分子）の構造'!J$51</f>
        <v>29815</v>
      </c>
      <c r="H57" s="181"/>
      <c r="I57" s="181"/>
      <c r="J57" s="181">
        <f>'将来負担比率（分子）の構造'!K$51</f>
        <v>27376</v>
      </c>
      <c r="K57" s="181"/>
      <c r="L57" s="181"/>
      <c r="M57" s="181">
        <f>'将来負担比率（分子）の構造'!L$51</f>
        <v>28285</v>
      </c>
      <c r="N57" s="181"/>
      <c r="O57" s="181"/>
      <c r="P57" s="181">
        <f>'将来負担比率（分子）の構造'!M$51</f>
        <v>26448</v>
      </c>
    </row>
    <row r="58" spans="1:16" x14ac:dyDescent="0.15">
      <c r="A58" s="181" t="s">
        <v>41</v>
      </c>
      <c r="B58" s="181"/>
      <c r="C58" s="181"/>
      <c r="D58" s="181">
        <f>'将来負担比率（分子）の構造'!I$50</f>
        <v>29396</v>
      </c>
      <c r="E58" s="181"/>
      <c r="F58" s="181"/>
      <c r="G58" s="181">
        <f>'将来負担比率（分子）の構造'!J$50</f>
        <v>30342</v>
      </c>
      <c r="H58" s="181"/>
      <c r="I58" s="181"/>
      <c r="J58" s="181">
        <f>'将来負担比率（分子）の構造'!K$50</f>
        <v>31104</v>
      </c>
      <c r="K58" s="181"/>
      <c r="L58" s="181"/>
      <c r="M58" s="181">
        <f>'将来負担比率（分子）の構造'!L$50</f>
        <v>33265</v>
      </c>
      <c r="N58" s="181"/>
      <c r="O58" s="181"/>
      <c r="P58" s="181">
        <f>'将来負担比率（分子）の構造'!M$50</f>
        <v>33335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1473</v>
      </c>
      <c r="C61" s="181"/>
      <c r="D61" s="181"/>
      <c r="E61" s="181">
        <f>'将来負担比率（分子）の構造'!J$46</f>
        <v>1203</v>
      </c>
      <c r="F61" s="181"/>
      <c r="G61" s="181"/>
      <c r="H61" s="181">
        <f>'将来負担比率（分子）の構造'!K$46</f>
        <v>1145</v>
      </c>
      <c r="I61" s="181"/>
      <c r="J61" s="181"/>
      <c r="K61" s="181">
        <f>'将来負担比率（分子）の構造'!L$46</f>
        <v>1136</v>
      </c>
      <c r="L61" s="181"/>
      <c r="M61" s="181"/>
      <c r="N61" s="181">
        <f>'将来負担比率（分子）の構造'!M$46</f>
        <v>1080</v>
      </c>
      <c r="O61" s="181"/>
      <c r="P61" s="181"/>
    </row>
    <row r="62" spans="1:16" x14ac:dyDescent="0.15">
      <c r="A62" s="181" t="s">
        <v>35</v>
      </c>
      <c r="B62" s="181">
        <f>'将来負担比率（分子）の構造'!I$45</f>
        <v>15627</v>
      </c>
      <c r="C62" s="181"/>
      <c r="D62" s="181"/>
      <c r="E62" s="181">
        <f>'将来負担比率（分子）の構造'!J$45</f>
        <v>14853</v>
      </c>
      <c r="F62" s="181"/>
      <c r="G62" s="181"/>
      <c r="H62" s="181">
        <f>'将来負担比率（分子）の構造'!K$45</f>
        <v>15453</v>
      </c>
      <c r="I62" s="181"/>
      <c r="J62" s="181"/>
      <c r="K62" s="181">
        <f>'将来負担比率（分子）の構造'!L$45</f>
        <v>14648</v>
      </c>
      <c r="L62" s="181"/>
      <c r="M62" s="181"/>
      <c r="N62" s="181">
        <f>'将来負担比率（分子）の構造'!M$45</f>
        <v>13416</v>
      </c>
      <c r="O62" s="181"/>
      <c r="P62" s="181"/>
    </row>
    <row r="63" spans="1:16" x14ac:dyDescent="0.15">
      <c r="A63" s="181" t="s">
        <v>34</v>
      </c>
      <c r="B63" s="181">
        <f>'将来負担比率（分子）の構造'!I$44</f>
        <v>2912</v>
      </c>
      <c r="C63" s="181"/>
      <c r="D63" s="181"/>
      <c r="E63" s="181">
        <f>'将来負担比率（分子）の構造'!J$44</f>
        <v>2665</v>
      </c>
      <c r="F63" s="181"/>
      <c r="G63" s="181"/>
      <c r="H63" s="181">
        <f>'将来負担比率（分子）の構造'!K$44</f>
        <v>2341</v>
      </c>
      <c r="I63" s="181"/>
      <c r="J63" s="181"/>
      <c r="K63" s="181">
        <f>'将来負担比率（分子）の構造'!L$44</f>
        <v>2075</v>
      </c>
      <c r="L63" s="181"/>
      <c r="M63" s="181"/>
      <c r="N63" s="181">
        <f>'将来負担比率（分子）の構造'!M$44</f>
        <v>1823</v>
      </c>
      <c r="O63" s="181"/>
      <c r="P63" s="181"/>
    </row>
    <row r="64" spans="1:16" x14ac:dyDescent="0.15">
      <c r="A64" s="181" t="s">
        <v>33</v>
      </c>
      <c r="B64" s="181">
        <f>'将来負担比率（分子）の構造'!I$43</f>
        <v>36428</v>
      </c>
      <c r="C64" s="181"/>
      <c r="D64" s="181"/>
      <c r="E64" s="181">
        <f>'将来負担比率（分子）の構造'!J$43</f>
        <v>33340</v>
      </c>
      <c r="F64" s="181"/>
      <c r="G64" s="181"/>
      <c r="H64" s="181">
        <f>'将来負担比率（分子）の構造'!K$43</f>
        <v>30859</v>
      </c>
      <c r="I64" s="181"/>
      <c r="J64" s="181"/>
      <c r="K64" s="181">
        <f>'将来負担比率（分子）の構造'!L$43</f>
        <v>31141</v>
      </c>
      <c r="L64" s="181"/>
      <c r="M64" s="181"/>
      <c r="N64" s="181">
        <f>'将来負担比率（分子）の構造'!M$43</f>
        <v>29334</v>
      </c>
      <c r="O64" s="181"/>
      <c r="P64" s="181"/>
    </row>
    <row r="65" spans="1:16" x14ac:dyDescent="0.15">
      <c r="A65" s="181" t="s">
        <v>32</v>
      </c>
      <c r="B65" s="181">
        <f>'将来負担比率（分子）の構造'!I$42</f>
        <v>6035</v>
      </c>
      <c r="C65" s="181"/>
      <c r="D65" s="181"/>
      <c r="E65" s="181">
        <f>'将来負担比率（分子）の構造'!J$42</f>
        <v>5000</v>
      </c>
      <c r="F65" s="181"/>
      <c r="G65" s="181"/>
      <c r="H65" s="181">
        <f>'将来負担比率（分子）の構造'!K$42</f>
        <v>4674</v>
      </c>
      <c r="I65" s="181"/>
      <c r="J65" s="181"/>
      <c r="K65" s="181">
        <f>'将来負担比率（分子）の構造'!L$42</f>
        <v>4663</v>
      </c>
      <c r="L65" s="181"/>
      <c r="M65" s="181"/>
      <c r="N65" s="181">
        <f>'将来負担比率（分子）の構造'!M$42</f>
        <v>4646</v>
      </c>
      <c r="O65" s="181"/>
      <c r="P65" s="181"/>
    </row>
    <row r="66" spans="1:16" x14ac:dyDescent="0.15">
      <c r="A66" s="181" t="s">
        <v>31</v>
      </c>
      <c r="B66" s="181">
        <f>'将来負担比率（分子）の構造'!I$41</f>
        <v>101233</v>
      </c>
      <c r="C66" s="181"/>
      <c r="D66" s="181"/>
      <c r="E66" s="181">
        <f>'将来負担比率（分子）の構造'!J$41</f>
        <v>101728</v>
      </c>
      <c r="F66" s="181"/>
      <c r="G66" s="181"/>
      <c r="H66" s="181">
        <f>'将来負担比率（分子）の構造'!K$41</f>
        <v>104182</v>
      </c>
      <c r="I66" s="181"/>
      <c r="J66" s="181"/>
      <c r="K66" s="181">
        <f>'将来負担比率（分子）の構造'!L$41</f>
        <v>105708</v>
      </c>
      <c r="L66" s="181"/>
      <c r="M66" s="181"/>
      <c r="N66" s="181">
        <f>'将来負担比率（分子）の構造'!M$41</f>
        <v>111037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10019</v>
      </c>
      <c r="C72" s="185">
        <f>基金残高に係る経年分析!G55</f>
        <v>11357</v>
      </c>
      <c r="D72" s="185">
        <f>基金残高に係る経年分析!H55</f>
        <v>12666</v>
      </c>
    </row>
    <row r="73" spans="1:16" x14ac:dyDescent="0.15">
      <c r="A73" s="184" t="s">
        <v>77</v>
      </c>
      <c r="B73" s="185">
        <f>基金残高に係る経年分析!F56</f>
        <v>4707</v>
      </c>
      <c r="C73" s="185">
        <f>基金残高に係る経年分析!G56</f>
        <v>4401</v>
      </c>
      <c r="D73" s="185">
        <f>基金残高に係る経年分析!H56</f>
        <v>4397</v>
      </c>
    </row>
    <row r="74" spans="1:16" x14ac:dyDescent="0.15">
      <c r="A74" s="184" t="s">
        <v>78</v>
      </c>
      <c r="B74" s="185">
        <f>基金残高に係る経年分析!F57</f>
        <v>13213</v>
      </c>
      <c r="C74" s="185">
        <f>基金残高に係る経年分析!G57</f>
        <v>13664</v>
      </c>
      <c r="D74" s="185">
        <f>基金残高に係る経年分析!H57</f>
        <v>12764</v>
      </c>
    </row>
  </sheetData>
  <sheetProtection algorithmName="SHA-512" hashValue="rRHqhTVQGuTUnAGFip1BB9ATMUZmm5EY7rT439Y6zrs8mSBF5n+g1JZbdkanGhCWBIfc5viw9RroydbpGpNTQQ==" saltValue="SqoobS/4qi2N6YpzQKbF8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ヒラヤマ　ヒロツグ</dc:creator>
  <cp:lastModifiedBy> </cp:lastModifiedBy>
  <cp:lastPrinted>2022-10-04T03:03:04Z</cp:lastPrinted>
  <dcterms:created xsi:type="dcterms:W3CDTF">2022-03-16T05:33:47Z</dcterms:created>
  <dcterms:modified xsi:type="dcterms:W3CDTF">2022-10-04T03:03:08Z</dcterms:modified>
</cp:coreProperties>
</file>