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120" yWindow="-120" windowWidth="19440" windowHeight="15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<sst xmlns="http://schemas.openxmlformats.org/spreadsheetml/2006/main" count="1118" uniqueCount="606">
  <si>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</si>
  <si>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</si>
  <si>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</si>
  <si>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</si>
  <si>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</si>
  <si>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</si>
  <si>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</si>
  <si>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</si>
  <si>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</si>
  <si>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</si>
  <si>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</si>
  <si>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</si>
  <si>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</si>
  <si>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</si>
  <si>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</si>
  <si>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</si>
  <si>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</si>
  <si>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</si>
  <si>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</si>
  <si>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</si>
  <si>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</si>
  <si>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</si>
  <si>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</si>
  <si>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</si>
  <si>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</si>
  <si>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</si>
  <si>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</si>
  <si>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</si>
  <si>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</si>
  <si>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</si>
  <si>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</si>
  <si>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</si>
  <si>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</si>
  <si>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</si>
  <si>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</si>
  <si>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</si>
  <si>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</si>
  <si>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</si>
  <si>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</si>
  <si>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</si>
  <si>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</si>
  <si>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</si>
  <si>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</si>
  <si>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</si>
  <si>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</si>
  <si>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</si>
  <si>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</si>
  <si>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</si>
  <si>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</si>
  <si>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</si>
  <si>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</si>
  <si>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</si>
  <si>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</si>
  <si>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</si>
  <si>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</si>
  <si>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</si>
  <si>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</si>
  <si>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</si>
  <si>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</si>
  <si>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</si>
  <si>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</si>
  <si>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</si>
  <si>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</si>
  <si>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</si>
  <si>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</si>
  <si>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</si>
  <si>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</si>
  <si>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</si>
  <si>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</si>
  <si>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</si>
  <si>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</si>
  <si>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</si>
  <si>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</si>
  <si>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</si>
  <si>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</si>
  <si>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</si>
  <si>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</si>
  <si>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</si>
  <si>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</si>
  <si>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</si>
  <si>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</si>
  <si>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</si>
  <si>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</si>
  <si>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</si>
  <si>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</si>
  <si>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</si>
  <si>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</si>
  <si>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</si>
  <si>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</si>
  <si>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</si>
  <si>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</si>
  <si>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</si>
  <si>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</si>
  <si>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</si>
  <si>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</si>
  <si>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</si>
  <si>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</si>
  <si>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</si>
  <si>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阪南市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</si>
  <si>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</si>
  <si>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</si>
  <si>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</si>
  <si>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</si>
  <si>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</si>
  <si>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</si>
  <si>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</si>
  <si>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</si>
  <si>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</si>
  <si>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</si>
  <si>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</si>
  <si>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</si>
  <si>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</si>
  <si>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</si>
  <si>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</si>
  <si>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</si>
  <si>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</si>
  <si>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</si>
  <si>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</si>
  <si>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</si>
  <si>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</si>
  <si>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</si>
  <si>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</si>
  <si>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</si>
  <si>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</si>
  <si>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</si>
  <si>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</si>
  <si>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</si>
  <si>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</si>
  <si>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</si>
  <si>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</si>
  <si>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</si>
  <si>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</si>
  <si>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</si>
  <si>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</si>
  <si>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</si>
  <si>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</si>
  <si>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</si>
  <si>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</si>
  <si>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</si>
  <si>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</si>
  <si>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</si>
  <si>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</si>
  <si>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</si>
  <si>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</si>
  <si>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</si>
  <si>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</si>
  <si>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</si>
  <si>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</si>
  <si>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</si>
  <si>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</si>
  <si>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</si>
  <si>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</si>
  <si>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</si>
  <si>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</si>
  <si>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</si>
  <si>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</si>
  <si>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</si>
  <si>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</si>
  <si>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</si>
  <si>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</si>
  <si>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</si>
  <si>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</si>
  <si>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</si>
  <si>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</si>
  <si>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</si>
  <si>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</si>
  <si>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</si>
  <si>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</si>
  <si>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</si>
  <si>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</si>
  <si>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</si>
  <si>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</si>
  <si>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</si>
  <si>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</si>
  <si>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</si>
  <si>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</si>
  <si>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</si>
  <si>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</si>
  <si>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</si>
  <si>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</si>
  <si>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</si>
  <si>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</si>
  <si>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</si>
  <si>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</si>
  <si>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</si>
  <si>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</si>
  <si>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</si>
  <si>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</si>
  <si>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</si>
  <si>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</si>
  <si>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</si>
  <si>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</si>
  <si>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</si>
  <si>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</si>
  <si>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</si>
  <si>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</si>
  <si>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</si>
  <si>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</si>
  <si>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</si>
  <si>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</si>
  <si>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</si>
  <si>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</si>
  <si>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</si>
  <si>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</si>
  <si>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</si>
  <si>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</si>
  <si>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</si>
  <si>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</si>
  <si>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</si>
  <si>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</si>
  <si>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</si>
  <si>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</si>
  <si>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</si>
  <si>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</si>
  <si>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</si>
  <si>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</si>
  <si>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</si>
  <si>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</si>
  <si>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大阪府阪南市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</si>
  <si>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</si>
  <si>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</si>
  <si>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</si>
  <si>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</si>
  <si>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</si>
  <si>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</si>
  <si>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</si>
  <si>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</si>
  <si>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</si>
  <si>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</si>
  <si>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</si>
  <si>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</si>
  <si>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</si>
  <si>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</si>
  <si>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</si>
  <si>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</si>
  <si>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</si>
  <si>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</si>
  <si>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</si>
  <si>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</si>
  <si>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</si>
  <si>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</si>
  <si>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</si>
  <si>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</si>
  <si>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</si>
  <si>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</si>
  <si>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</si>
  <si>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</si>
  <si>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</si>
  <si>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</si>
  <si>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</si>
  <si>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</si>
  <si>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</si>
  <si>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</si>
  <si>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</si>
  <si>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</si>
  <si>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</si>
  <si>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</si>
  <si>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</si>
  <si>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</si>
  <si>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</si>
  <si>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</si>
  <si>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</si>
  <si>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</si>
  <si>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</si>
  <si>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</si>
  <si>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</si>
  <si>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</si>
  <si>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</si>
  <si>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</si>
  <si>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</si>
  <si>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</si>
  <si>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</si>
  <si>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</si>
  <si>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</si>
  <si>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</si>
  <si>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</si>
  <si>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</si>
  <si>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</si>
  <si>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</si>
  <si>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</si>
  <si>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</si>
  <si>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</si>
  <si>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</si>
  <si>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</si>
  <si>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</si>
  <si>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</si>
  <si>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</si>
  <si>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</si>
  <si>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</si>
  <si>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</si>
  <si>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</si>
  <si>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</si>
  <si>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</si>
  <si>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</si>
  <si>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</si>
  <si>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</si>
  <si>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</si>
  <si>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</si>
  <si>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</si>
  <si>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</si>
  <si>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</si>
  <si>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</si>
  <si>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</si>
  <si>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</si>
  <si>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</si>
  <si>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</si>
  <si>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</si>
  <si>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</si>
  <si>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</si>
  <si>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</si>
  <si>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</si>
  <si>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</si>
  <si>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</si>
  <si>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</si>
  <si>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</si>
  <si>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</si>
  <si>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</si>
  <si>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</si>
  <si>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</si>
  <si>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</si>
  <si>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</si>
  <si>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</si>
  <si>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</si>
  <si>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</si>
  <si>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</si>
  <si>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</si>
  <si>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</si>
  <si>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</si>
  <si>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</si>
  <si>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</si>
  <si>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</si>
  <si>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</si>
  <si>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</si>
  <si>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</si>
  <si>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</si>
  <si>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</si>
  <si>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</si>
  <si>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</si>
  <si>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</si>
  <si>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</si>
  <si>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</si>
  <si>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</si>
  <si>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</si>
  <si>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</si>
  <si>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</si>
  <si>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</si>
  <si>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</si>
  <si>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</si>
  <si>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</si>
  <si>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</si>
  <si>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</si>
  <si>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</si>
  <si>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</si>
  <si>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</si>
  <si>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</si>
  <si>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</si>
  <si>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</si>
  <si>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</si>
  <si>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</si>
  <si>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</si>
  <si>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</si>
  <si>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</si>
  <si>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</si>
  <si>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</si>
  <si>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</si>
  <si>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</si>
  <si>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</si>
  <si>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</si>
  <si>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</si>
  <si>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</si>
  <si>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</si>
  <si>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</si>
  <si>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大阪府阪南市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</si>
  <si>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</si>
  <si>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</si>
  <si>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</si>
  <si>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</si>
  <si>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</si>
  <si>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</si>
  <si>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</si>
  <si>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</si>
  <si>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</si>
  <si>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</si>
  <si>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</si>
  <si>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</si>
  <si>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</si>
  <si>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</si>
  <si>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</si>
  <si>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</si>
  <si>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</si>
  <si>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</si>
  <si>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</si>
  <si>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</si>
  <si>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</si>
  <si>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</si>
  <si>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</si>
  <si>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</si>
  <si>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</si>
  <si>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</si>
  <si>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</si>
  <si>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</si>
  <si>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</si>
  <si>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</si>
  <si>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</si>
  <si>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</si>
  <si>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</si>
  <si>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</si>
  <si>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</si>
  <si>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</si>
  <si>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</si>
  <si>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</si>
  <si>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</si>
  <si>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</si>
  <si>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</si>
  <si>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</si>
  <si>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</si>
  <si>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</si>
  <si>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</si>
  <si>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</si>
  <si>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</si>
  <si>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</si>
  <si>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</si>
  <si>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</si>
  <si>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</si>
  <si>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</si>
  <si>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</si>
  <si>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</si>
  <si>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</si>
  <si>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</si>
  <si>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</si>
  <si>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</si>
  <si>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</si>
  <si>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</si>
  <si>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</si>
  <si>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</si>
  <si>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</si>
  <si>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</si>
  <si>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</si>
  <si>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</si>
  <si>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</si>
  <si>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</si>
  <si>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</si>
  <si>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</si>
  <si>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</si>
  <si>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</si>
  <si>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</si>
  <si>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</si>
  <si>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</si>
  <si>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</si>
  <si>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</si>
  <si>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</si>
  <si>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</si>
  <si>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</si>
  <si>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</si>
  <si>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</si>
  <si>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</si>
  <si>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</si>
  <si>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</si>
  <si>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</si>
  <si>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</si>
  <si>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</si>
  <si>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</si>
  <si>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</si>
  <si>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</si>
  <si>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</si>
  <si>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</si>
  <si>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</si>
  <si>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</si>
  <si>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</si>
  <si>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</si>
  <si>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</si>
  <si>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</si>
  <si>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</si>
  <si>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</si>
  <si>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</si>
  <si>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</si>
  <si>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</si>
  <si>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</si>
  <si>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</si>
  <si>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</si>
  <si>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</si>
  <si>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</si>
  <si>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</si>
  <si>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</si>
  <si>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</si>
  <si>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</si>
  <si>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</si>
  <si>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</si>
  <si>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</si>
  <si>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</si>
  <si>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</si>
  <si>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</si>
  <si>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</si>
  <si>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</si>
  <si>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</si>
  <si>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</si>
  <si>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</si>
  <si>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</si>
  <si>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</si>
  <si>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</si>
  <si>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</si>
  <si>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</si>
  <si>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</si>
  <si>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</si>
  <si>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</si>
  <si>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</si>
  <si>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</si>
  <si>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</si>
  <si>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</si>
  <si>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</si>
  <si>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</si>
  <si>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</si>
  <si>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</si>
  <si>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</si>
  <si>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</si>
  <si>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</si>
  <si>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</si>
  <si>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</si>
  <si>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</si>
  <si>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</si>
  <si>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</si>
  <si>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</si>
  <si>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</si>
  <si>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</si>
  <si>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</si>
  <si>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</si>
  <si>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</si>
  <si>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</si>
  <si>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</si>
  <si>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</si>
  <si>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</si>
  <si>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</si>
  <si>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</si>
  <si>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</si>
  <si>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</si>
  <si>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</si>
  <si>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</si>
  <si>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</si>
  <si>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</si>
  <si>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</si>
  <si>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</si>
  <si>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</si>
  <si>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</si>
  <si>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</si>
  <si>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</si>
  <si>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</si>
  <si>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</si>
  <si>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</si>
  <si>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</si>
  <si>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</si>
  <si>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</si>
  <si>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</si>
  <si>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</si>
  <si>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</si>
  <si>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</si>
  <si>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</si>
  <si>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</si>
  <si>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</si>
  <si>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0.80</t>
  </si>
  <si>
    <t>▲ 2.77</t>
  </si>
  <si>
    <t>▲ 4.10</t>
  </si>
  <si>
    <t>▲ 0.46</t>
  </si>
  <si>
    <t>▲ 1.84</t>
  </si>
  <si>
    <t>一般会計</t>
  </si>
  <si>
    <t>介護保険特別会計</t>
  </si>
  <si>
    <t>病院事業会計</t>
  </si>
  <si>
    <t>下水道事業会計</t>
  </si>
  <si>
    <t>後期高齢者医療特別会計</t>
  </si>
  <si>
    <t>国民健康保険特別会計</t>
  </si>
  <si>
    <t>▲ 4.50</t>
  </si>
  <si>
    <t>▲ 2.65</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</si>
  <si>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</si>
  <si>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</si>
  <si>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</si>
  <si>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</si>
  <si>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</si>
  <si>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</si>
  <si>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</si>
  <si>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</si>
  <si>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</si>
  <si>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泉南清掃事務組合（一般会計）</t>
    <rPh sb="0" eb="2">
      <t>センナン</t>
    </rPh>
    <rPh sb="2" eb="4">
      <t>セイソウ</t>
    </rPh>
    <rPh sb="4" eb="6">
      <t>ジム</t>
    </rPh>
    <rPh sb="6" eb="8">
      <t>クミアイ</t>
    </rPh>
    <rPh sb="9" eb="11">
      <t>イッパン</t>
    </rPh>
    <rPh sb="11" eb="13">
      <t>カイケイ</t>
    </rPh>
    <phoneticPr fontId="2"/>
  </si>
  <si>
    <t>泉州南消防組合（一般会計）</t>
    <rPh sb="0" eb="2">
      <t>センシュウ</t>
    </rPh>
    <rPh sb="2" eb="3">
      <t>ミナミ</t>
    </rPh>
    <rPh sb="3" eb="5">
      <t>ショウボウ</t>
    </rPh>
    <rPh sb="5" eb="7">
      <t>クミアイ</t>
    </rPh>
    <rPh sb="8" eb="10">
      <t>イッパン</t>
    </rPh>
    <rPh sb="10" eb="12">
      <t>カイケイ</t>
    </rPh>
    <phoneticPr fontId="2"/>
  </si>
  <si>
    <t>-</t>
    <phoneticPr fontId="2"/>
  </si>
  <si>
    <t>公共公益施設整備基金</t>
    <rPh sb="0" eb="2">
      <t>コウキョウ</t>
    </rPh>
    <rPh sb="2" eb="4">
      <t>コウエキ</t>
    </rPh>
    <rPh sb="4" eb="6">
      <t>シセツ</t>
    </rPh>
    <rPh sb="6" eb="8">
      <t>セイビ</t>
    </rPh>
    <rPh sb="8" eb="10">
      <t>キキン</t>
    </rPh>
    <phoneticPr fontId="5"/>
  </si>
  <si>
    <t>ふるさとまちづくり応援基金</t>
    <rPh sb="9" eb="13">
      <t>オウエンキキン</t>
    </rPh>
    <phoneticPr fontId="5"/>
  </si>
  <si>
    <t>教育施設整備基金</t>
    <rPh sb="0" eb="2">
      <t>キョウイク</t>
    </rPh>
    <rPh sb="2" eb="4">
      <t>シセツ</t>
    </rPh>
    <rPh sb="4" eb="6">
      <t>セイビ</t>
    </rPh>
    <rPh sb="6" eb="8">
      <t>キキン</t>
    </rPh>
    <phoneticPr fontId="5"/>
  </si>
  <si>
    <t>都市整備基金</t>
    <rPh sb="0" eb="2">
      <t>トシ</t>
    </rPh>
    <rPh sb="2" eb="4">
      <t>セイビ</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</si>
  <si>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</si>
  <si>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</si>
  <si>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大阪府後期高齢者医療広域連合（一般会計）</t>
    <phoneticPr fontId="2"/>
  </si>
  <si>
    <t>大阪府後期高齢者医療広域連合（後期高齢者医療特別会計）</t>
    <phoneticPr fontId="2"/>
  </si>
  <si>
    <t>-</t>
    <phoneticPr fontId="2"/>
  </si>
  <si>
    <t>大阪広域水道企業団水道事業会計（水道用水供給事業）</t>
    <phoneticPr fontId="2"/>
  </si>
  <si>
    <t>大阪広域水道企業団（工業用水道事業会計）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</si>
  <si>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</si>
  <si>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</si>
  <si>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</si>
  <si>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は平成30年度と比べ、将来負担比率は減少し、有形固定資産減価償却率は増加している。将来負担比率が減少したのは、地方債残高の減少に伴うものであり、一方、有形固定資産減価償却率が増加しているのは、資産形成が減価償却額を下回っているためである。本市では、公共施設数が多く、将来負担比率と有形固定資産減価償却率ともに類似団体内平均値を上回っているので、今後も阪南市公共施設等総合管理計画及び「阪南市行財政構造改革プラン改訂版」に基づき、両比率の抑制に努める。</t>
    <rPh sb="1" eb="3">
      <t>レイワ</t>
    </rPh>
    <rPh sb="3" eb="5">
      <t>ガンネン</t>
    </rPh>
    <rPh sb="5" eb="6">
      <t>ド</t>
    </rPh>
    <rPh sb="7" eb="9">
      <t>ヘイセイ</t>
    </rPh>
    <rPh sb="11" eb="13">
      <t>ネンド</t>
    </rPh>
    <rPh sb="14" eb="15">
      <t>クラ</t>
    </rPh>
    <rPh sb="17" eb="19">
      <t>ショウライ</t>
    </rPh>
    <rPh sb="19" eb="21">
      <t>フタン</t>
    </rPh>
    <rPh sb="21" eb="23">
      <t>ヒリツ</t>
    </rPh>
    <rPh sb="24" eb="25">
      <t>ゲン</t>
    </rPh>
    <rPh sb="25" eb="26">
      <t>ショウ</t>
    </rPh>
    <rPh sb="28" eb="30">
      <t>ユウケイ</t>
    </rPh>
    <rPh sb="30" eb="32">
      <t>コテイ</t>
    </rPh>
    <rPh sb="32" eb="34">
      <t>シサン</t>
    </rPh>
    <rPh sb="34" eb="36">
      <t>ゲンカ</t>
    </rPh>
    <rPh sb="36" eb="38">
      <t>ショウキャク</t>
    </rPh>
    <rPh sb="38" eb="39">
      <t>リツ</t>
    </rPh>
    <rPh sb="40" eb="42">
      <t>ゾウカ</t>
    </rPh>
    <rPh sb="78" eb="80">
      <t>イッポウ</t>
    </rPh>
    <rPh sb="81" eb="83">
      <t>ユウケイ</t>
    </rPh>
    <rPh sb="83" eb="85">
      <t>コテイ</t>
    </rPh>
    <rPh sb="85" eb="87">
      <t>シサン</t>
    </rPh>
    <rPh sb="87" eb="89">
      <t>ゲンカ</t>
    </rPh>
    <rPh sb="89" eb="91">
      <t>ショウキャク</t>
    </rPh>
    <rPh sb="91" eb="92">
      <t>リツ</t>
    </rPh>
    <rPh sb="93" eb="95">
      <t>ゾウカ</t>
    </rPh>
    <rPh sb="102" eb="104">
      <t>シサン</t>
    </rPh>
    <rPh sb="104" eb="106">
      <t>ケイセイ</t>
    </rPh>
    <rPh sb="107" eb="109">
      <t>ゲンカ</t>
    </rPh>
    <rPh sb="109" eb="111">
      <t>ショウキャク</t>
    </rPh>
    <rPh sb="111" eb="112">
      <t>ガク</t>
    </rPh>
    <rPh sb="113" eb="115">
      <t>シタマワ</t>
    </rPh>
    <rPh sb="125" eb="127">
      <t>ホンシ</t>
    </rPh>
    <rPh sb="130" eb="132">
      <t>コウキョウ</t>
    </rPh>
    <rPh sb="132" eb="134">
      <t>シセツ</t>
    </rPh>
    <rPh sb="134" eb="135">
      <t>スウ</t>
    </rPh>
    <rPh sb="136" eb="137">
      <t>オオ</t>
    </rPh>
    <rPh sb="139" eb="141">
      <t>ショウライ</t>
    </rPh>
    <rPh sb="141" eb="143">
      <t>フタン</t>
    </rPh>
    <rPh sb="143" eb="145">
      <t>ヒリツ</t>
    </rPh>
    <rPh sb="146" eb="148">
      <t>ユウケイ</t>
    </rPh>
    <rPh sb="148" eb="150">
      <t>コテイ</t>
    </rPh>
    <rPh sb="150" eb="152">
      <t>シサン</t>
    </rPh>
    <rPh sb="152" eb="154">
      <t>ゲンカ</t>
    </rPh>
    <rPh sb="154" eb="156">
      <t>ショウキャク</t>
    </rPh>
    <rPh sb="156" eb="157">
      <t>リツ</t>
    </rPh>
    <rPh sb="160" eb="162">
      <t>ルイジ</t>
    </rPh>
    <rPh sb="162" eb="164">
      <t>ダンタイ</t>
    </rPh>
    <rPh sb="164" eb="165">
      <t>ナイ</t>
    </rPh>
    <rPh sb="165" eb="168">
      <t>ヘイキンチ</t>
    </rPh>
    <rPh sb="169" eb="171">
      <t>ウワマワ</t>
    </rPh>
    <rPh sb="178" eb="180">
      <t>コンゴ</t>
    </rPh>
    <rPh sb="181" eb="184">
      <t>ハンナンシ</t>
    </rPh>
    <rPh sb="184" eb="186">
      <t>コウキョウ</t>
    </rPh>
    <rPh sb="186" eb="188">
      <t>シセツ</t>
    </rPh>
    <rPh sb="188" eb="189">
      <t>トウ</t>
    </rPh>
    <rPh sb="189" eb="191">
      <t>ソウゴウ</t>
    </rPh>
    <rPh sb="191" eb="193">
      <t>カンリ</t>
    </rPh>
    <rPh sb="193" eb="195">
      <t>ケイカク</t>
    </rPh>
    <rPh sb="195" eb="196">
      <t>オヨ</t>
    </rPh>
    <rPh sb="198" eb="201">
      <t>ハンナンシ</t>
    </rPh>
    <rPh sb="201" eb="204">
      <t>ギョウザイセイ</t>
    </rPh>
    <rPh sb="204" eb="206">
      <t>コウゾウ</t>
    </rPh>
    <rPh sb="206" eb="208">
      <t>カイカク</t>
    </rPh>
    <rPh sb="211" eb="213">
      <t>カイテイ</t>
    </rPh>
    <rPh sb="213" eb="214">
      <t>バン</t>
    </rPh>
    <rPh sb="216" eb="217">
      <t>モト</t>
    </rPh>
    <rPh sb="220" eb="221">
      <t>リョウ</t>
    </rPh>
    <rPh sb="221" eb="223">
      <t>ヒリツ</t>
    </rPh>
    <rPh sb="224" eb="226">
      <t>ヨクセイ</t>
    </rPh>
    <rPh sb="227" eb="228">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</si>
  <si>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</si>
  <si>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</si>
  <si>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</si>
  <si>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</si>
  <si>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</si>
  <si>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</si>
  <si>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color indexed="8"/>
        <rFont val="ＭＳ Ｐゴシック"/>
        <family val="3"/>
        <charset val="128"/>
      </rPr>
      <t>将来負担比率と実質公債費比率ともに類似団体内平均値と比較して高い水準にある。また、将来負担比率が減少したのは、地方債残高の減少に伴うものであり、一方、実質公債費比率が増加したのは、事業の中止に伴い、地方債を一括償還したことによるものである。
　有形固定資産減価償却率が類似団体内平均値よりも高い本市にとっては、今後も老朽化した公共施設の対策を行っていく必要があるが、事業の選択と集中により、財政状況に見合った投資的事業を行い、地方債の発行抑制に努め、財政の健全化を図る。</t>
    </r>
    <rPh sb="1" eb="3">
      <t>ショウライ</t>
    </rPh>
    <rPh sb="3" eb="5">
      <t>フタン</t>
    </rPh>
    <rPh sb="5" eb="7">
      <t>ヒリツ</t>
    </rPh>
    <rPh sb="8" eb="10">
      <t>ジッシツ</t>
    </rPh>
    <rPh sb="10" eb="13">
      <t>コウサイヒ</t>
    </rPh>
    <rPh sb="13" eb="15">
      <t>ヒリツ</t>
    </rPh>
    <rPh sb="18" eb="20">
      <t>ルイジ</t>
    </rPh>
    <rPh sb="20" eb="22">
      <t>ダンタイ</t>
    </rPh>
    <rPh sb="22" eb="23">
      <t>ナイ</t>
    </rPh>
    <rPh sb="23" eb="25">
      <t>ヘイキン</t>
    </rPh>
    <rPh sb="25" eb="26">
      <t>チ</t>
    </rPh>
    <rPh sb="27" eb="29">
      <t>ヒカク</t>
    </rPh>
    <rPh sb="31" eb="32">
      <t>タカ</t>
    </rPh>
    <rPh sb="33" eb="35">
      <t>スイジュン</t>
    </rPh>
    <rPh sb="42" eb="44">
      <t>ショウライ</t>
    </rPh>
    <rPh sb="44" eb="46">
      <t>フタン</t>
    </rPh>
    <rPh sb="46" eb="48">
      <t>ヒリツ</t>
    </rPh>
    <rPh sb="49" eb="51">
      <t>ゲンショウ</t>
    </rPh>
    <rPh sb="56" eb="59">
      <t>チホウサイ</t>
    </rPh>
    <rPh sb="59" eb="61">
      <t>ザンダカ</t>
    </rPh>
    <rPh sb="62" eb="64">
      <t>ゲンショウ</t>
    </rPh>
    <rPh sb="65" eb="66">
      <t>トモナ</t>
    </rPh>
    <rPh sb="73" eb="75">
      <t>イッポウ</t>
    </rPh>
    <rPh sb="76" eb="78">
      <t>ジッシツ</t>
    </rPh>
    <rPh sb="78" eb="81">
      <t>コウサイヒ</t>
    </rPh>
    <rPh sb="81" eb="83">
      <t>ヒリツ</t>
    </rPh>
    <rPh sb="84" eb="86">
      <t>ゾウカ</t>
    </rPh>
    <rPh sb="91" eb="93">
      <t>ジギョウ</t>
    </rPh>
    <rPh sb="94" eb="96">
      <t>チュウシ</t>
    </rPh>
    <rPh sb="97" eb="98">
      <t>トモナ</t>
    </rPh>
    <rPh sb="100" eb="103">
      <t>チホウサイ</t>
    </rPh>
    <rPh sb="104" eb="106">
      <t>イッカツ</t>
    </rPh>
    <rPh sb="106" eb="108">
      <t>ショウカン</t>
    </rPh>
    <rPh sb="123" eb="125">
      <t>ユウケイ</t>
    </rPh>
    <rPh sb="125" eb="127">
      <t>コテイ</t>
    </rPh>
    <rPh sb="127" eb="129">
      <t>シサン</t>
    </rPh>
    <rPh sb="129" eb="131">
      <t>ゲンカ</t>
    </rPh>
    <rPh sb="131" eb="133">
      <t>ショウキャク</t>
    </rPh>
    <rPh sb="133" eb="134">
      <t>リツ</t>
    </rPh>
    <rPh sb="135" eb="137">
      <t>ルイジ</t>
    </rPh>
    <rPh sb="137" eb="139">
      <t>ダンタイ</t>
    </rPh>
    <rPh sb="139" eb="140">
      <t>ナイ</t>
    </rPh>
    <rPh sb="140" eb="143">
      <t>ヘイキンチ</t>
    </rPh>
    <rPh sb="146" eb="147">
      <t>タカ</t>
    </rPh>
    <rPh sb="148" eb="150">
      <t>ホンシ</t>
    </rPh>
    <rPh sb="156" eb="158">
      <t>コンゴ</t>
    </rPh>
    <rPh sb="159" eb="162">
      <t>ロウキュウカ</t>
    </rPh>
    <rPh sb="164" eb="166">
      <t>コウキョウ</t>
    </rPh>
    <rPh sb="166" eb="168">
      <t>シセツ</t>
    </rPh>
    <rPh sb="169" eb="171">
      <t>タイサク</t>
    </rPh>
    <rPh sb="172" eb="173">
      <t>オコナ</t>
    </rPh>
    <rPh sb="177" eb="179">
      <t>ヒツヨウ</t>
    </rPh>
    <rPh sb="184" eb="186">
      <t>ジギョウ</t>
    </rPh>
    <rPh sb="187" eb="189">
      <t>センタク</t>
    </rPh>
    <rPh sb="190" eb="192">
      <t>シュウチュウ</t>
    </rPh>
    <rPh sb="196" eb="198">
      <t>ザイセイ</t>
    </rPh>
    <rPh sb="198" eb="200">
      <t>ジョウキョウ</t>
    </rPh>
    <rPh sb="201" eb="203">
      <t>ミア</t>
    </rPh>
    <rPh sb="205" eb="207">
      <t>トウシ</t>
    </rPh>
    <rPh sb="207" eb="208">
      <t>テキ</t>
    </rPh>
    <rPh sb="208" eb="210">
      <t>ジギョウ</t>
    </rPh>
    <rPh sb="211" eb="212">
      <t>オコナ</t>
    </rPh>
    <rPh sb="214" eb="217">
      <t>チホウサイ</t>
    </rPh>
    <rPh sb="218" eb="220">
      <t>ハッコウ</t>
    </rPh>
    <rPh sb="220" eb="222">
      <t>ヨクセイ</t>
    </rPh>
    <rPh sb="223" eb="224">
      <t>ツト</t>
    </rPh>
    <rPh sb="226" eb="228">
      <t>ザイセイ</t>
    </rPh>
    <rPh sb="229" eb="232">
      <t>ケンゼンカ</t>
    </rPh>
    <rPh sb="233" eb="234">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</si>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</sst>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11"/>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39"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9F4A-4443-910D-D39DF7D1E7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33697</c:v>
                </c:pt>
                <c:pt idx="1">
                  <c:v>32042</c:v>
                </c:pt>
                <c:pt idx="2">
                  <c:v>34296</c:v>
                </c:pt>
                <c:pt idx="3">
                  <c:v>20094</c:v>
                </c:pt>
                <c:pt idx="4">
                  <c:v>10309</c:v>
                </c:pt>
              </c:numCache>
            </c:numRef>
          </c:val>
          <c:smooth val="0"/>
          <c:extLst>
            <c:ext xmlns:c16="http://schemas.microsoft.com/office/drawing/2014/chart" uri="{C3380CC4-5D6E-409C-BE32-E72D297353CC}">
              <c16:uniqueId val="{00000001-9F4A-4443-910D-D39DF7D1E7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1.83</c:v>
                </c:pt>
                <c:pt idx="1">
                  <c:v>2.61</c:v>
                </c:pt>
                <c:pt idx="2">
                  <c:v>2.46</c:v>
                </c:pt>
                <c:pt idx="3">
                  <c:v>2.41</c:v>
                </c:pt>
                <c:pt idx="4">
                  <c:v>2.4300000000000002</c:v>
                </c:pt>
              </c:numCache>
            </c:numRef>
          </c:val>
          <c:extLst>
            <c:ext xmlns:c16="http://schemas.microsoft.com/office/drawing/2014/chart" uri="{C3380CC4-5D6E-409C-BE32-E72D297353CC}">
              <c16:uniqueId val="{00000000-D26C-413F-AB9C-6D8D2596A3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16.46</c:v>
                </c:pt>
                <c:pt idx="1">
                  <c:v>13.04</c:v>
                </c:pt>
                <c:pt idx="2">
                  <c:v>8.91</c:v>
                </c:pt>
                <c:pt idx="3">
                  <c:v>8.4</c:v>
                </c:pt>
                <c:pt idx="4">
                  <c:v>6.52</c:v>
                </c:pt>
              </c:numCache>
            </c:numRef>
          </c:val>
          <c:extLst>
            <c:ext xmlns:c16="http://schemas.microsoft.com/office/drawing/2014/chart" uri="{C3380CC4-5D6E-409C-BE32-E72D297353CC}">
              <c16:uniqueId val="{00000001-D26C-413F-AB9C-6D8D2596A3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c:v>
                </c:pt>
                <c:pt idx="1">
                  <c:v>-2.77</c:v>
                </c:pt>
                <c:pt idx="2">
                  <c:v>-4.0999999999999996</c:v>
                </c:pt>
                <c:pt idx="3">
                  <c:v>-0.46</c:v>
                </c:pt>
                <c:pt idx="4">
                  <c:v>-1.84</c:v>
                </c:pt>
              </c:numCache>
            </c:numRef>
          </c:val>
          <c:smooth val="0"/>
          <c:extLst>
            <c:ext xmlns:c16="http://schemas.microsoft.com/office/drawing/2014/chart" uri="{C3380CC4-5D6E-409C-BE32-E72D297353CC}">
              <c16:uniqueId val="{00000002-D26C-413F-AB9C-6D8D2596A3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6.71</c:v>
                </c:pt>
                <c:pt idx="2">
                  <c:v>#N/A</c:v>
                </c:pt>
                <c:pt idx="3">
                  <c:v>7.24</c:v>
                </c:pt>
                <c:pt idx="4">
                  <c:v>#N/A</c:v>
                </c:pt>
                <c:pt idx="5">
                  <c:v>5.32</c:v>
                </c:pt>
                <c:pt idx="6">
                  <c:v>#N/A</c:v>
                </c:pt>
                <c:pt idx="7">
                  <c:v>5.07</c:v>
                </c:pt>
                <c:pt idx="8">
                  <c:v>0</c:v>
                </c:pt>
                <c:pt idx="9">
                  <c:v>0</c:v>
                </c:pt>
              </c:numCache>
            </c:numRef>
          </c:val>
          <c:extLst>
            <c:ext xmlns:c16="http://schemas.microsoft.com/office/drawing/2014/chart" uri="{C3380CC4-5D6E-409C-BE32-E72D297353CC}">
              <c16:uniqueId val="{00000000-B24E-46BB-BF4A-C5834871A7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4E-46BB-BF4A-C5834871A7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4E-46BB-BF4A-C5834871A7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24E-46BB-BF4A-C5834871A7F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4.5</c:v>
                </c:pt>
                <c:pt idx="1">
                  <c:v>#N/A</c:v>
                </c:pt>
                <c:pt idx="2">
                  <c:v>2.65</c:v>
                </c:pt>
                <c:pt idx="3">
                  <c:v>#N/A</c:v>
                </c:pt>
                <c:pt idx="4">
                  <c:v>#N/A</c:v>
                </c:pt>
                <c:pt idx="5">
                  <c:v>0.12</c:v>
                </c:pt>
                <c:pt idx="6">
                  <c:v>#N/A</c:v>
                </c:pt>
                <c:pt idx="7">
                  <c:v>0.26</c:v>
                </c:pt>
                <c:pt idx="8">
                  <c:v>#N/A</c:v>
                </c:pt>
                <c:pt idx="9">
                  <c:v>0.11</c:v>
                </c:pt>
              </c:numCache>
            </c:numRef>
          </c:val>
          <c:extLst>
            <c:ext xmlns:c16="http://schemas.microsoft.com/office/drawing/2014/chart" uri="{C3380CC4-5D6E-409C-BE32-E72D297353CC}">
              <c16:uniqueId val="{00000004-B24E-46BB-BF4A-C5834871A7F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0.16</c:v>
                </c:pt>
                <c:pt idx="2">
                  <c:v>#N/A</c:v>
                </c:pt>
                <c:pt idx="3">
                  <c:v>0.19</c:v>
                </c:pt>
                <c:pt idx="4">
                  <c:v>#N/A</c:v>
                </c:pt>
                <c:pt idx="5">
                  <c:v>0.21</c:v>
                </c:pt>
                <c:pt idx="6">
                  <c:v>#N/A</c:v>
                </c:pt>
                <c:pt idx="7">
                  <c:v>0.22</c:v>
                </c:pt>
                <c:pt idx="8">
                  <c:v>#N/A</c:v>
                </c:pt>
                <c:pt idx="9">
                  <c:v>0.22</c:v>
                </c:pt>
              </c:numCache>
            </c:numRef>
          </c:val>
          <c:extLst>
            <c:ext xmlns:c16="http://schemas.microsoft.com/office/drawing/2014/chart" uri="{C3380CC4-5D6E-409C-BE32-E72D297353CC}">
              <c16:uniqueId val="{00000005-B24E-46BB-BF4A-C5834871A7F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0.52</c:v>
                </c:pt>
                <c:pt idx="8">
                  <c:v>#N/A</c:v>
                </c:pt>
                <c:pt idx="9">
                  <c:v>0.66</c:v>
                </c:pt>
              </c:numCache>
            </c:numRef>
          </c:val>
          <c:extLst>
            <c:ext xmlns:c16="http://schemas.microsoft.com/office/drawing/2014/chart" uri="{C3380CC4-5D6E-409C-BE32-E72D297353CC}">
              <c16:uniqueId val="{00000006-B24E-46BB-BF4A-C5834871A7F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1.53</c:v>
                </c:pt>
                <c:pt idx="2">
                  <c:v>#N/A</c:v>
                </c:pt>
                <c:pt idx="3">
                  <c:v>1.53</c:v>
                </c:pt>
                <c:pt idx="4">
                  <c:v>#N/A</c:v>
                </c:pt>
                <c:pt idx="5">
                  <c:v>1.63</c:v>
                </c:pt>
                <c:pt idx="6">
                  <c:v>#N/A</c:v>
                </c:pt>
                <c:pt idx="7">
                  <c:v>1.6</c:v>
                </c:pt>
                <c:pt idx="8">
                  <c:v>#N/A</c:v>
                </c:pt>
                <c:pt idx="9">
                  <c:v>1.57</c:v>
                </c:pt>
              </c:numCache>
            </c:numRef>
          </c:val>
          <c:extLst>
            <c:ext xmlns:c16="http://schemas.microsoft.com/office/drawing/2014/chart" uri="{C3380CC4-5D6E-409C-BE32-E72D297353CC}">
              <c16:uniqueId val="{00000007-B24E-46BB-BF4A-C5834871A7F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1.1000000000000001</c:v>
                </c:pt>
                <c:pt idx="2">
                  <c:v>#N/A</c:v>
                </c:pt>
                <c:pt idx="3">
                  <c:v>1.38</c:v>
                </c:pt>
                <c:pt idx="4">
                  <c:v>#N/A</c:v>
                </c:pt>
                <c:pt idx="5">
                  <c:v>1.63</c:v>
                </c:pt>
                <c:pt idx="6">
                  <c:v>#N/A</c:v>
                </c:pt>
                <c:pt idx="7">
                  <c:v>1.81</c:v>
                </c:pt>
                <c:pt idx="8">
                  <c:v>#N/A</c:v>
                </c:pt>
                <c:pt idx="9">
                  <c:v>1.68</c:v>
                </c:pt>
              </c:numCache>
            </c:numRef>
          </c:val>
          <c:extLst>
            <c:ext xmlns:c16="http://schemas.microsoft.com/office/drawing/2014/chart" uri="{C3380CC4-5D6E-409C-BE32-E72D297353CC}">
              <c16:uniqueId val="{00000008-B24E-46BB-BF4A-C5834871A7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1.83</c:v>
                </c:pt>
                <c:pt idx="2">
                  <c:v>#N/A</c:v>
                </c:pt>
                <c:pt idx="3">
                  <c:v>2.6</c:v>
                </c:pt>
                <c:pt idx="4">
                  <c:v>#N/A</c:v>
                </c:pt>
                <c:pt idx="5">
                  <c:v>2.4500000000000002</c:v>
                </c:pt>
                <c:pt idx="6">
                  <c:v>#N/A</c:v>
                </c:pt>
                <c:pt idx="7">
                  <c:v>2.41</c:v>
                </c:pt>
                <c:pt idx="8">
                  <c:v>#N/A</c:v>
                </c:pt>
                <c:pt idx="9">
                  <c:v>2.4300000000000002</c:v>
                </c:pt>
              </c:numCache>
            </c:numRef>
          </c:val>
          <c:extLst>
            <c:ext xmlns:c16="http://schemas.microsoft.com/office/drawing/2014/chart" uri="{C3380CC4-5D6E-409C-BE32-E72D297353CC}">
              <c16:uniqueId val="{00000009-B24E-46BB-BF4A-C5834871A7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1674</c:v>
                </c:pt>
                <c:pt idx="5">
                  <c:v>1727</c:v>
                </c:pt>
                <c:pt idx="8">
                  <c:v>1769</c:v>
                </c:pt>
                <c:pt idx="11">
                  <c:v>1741</c:v>
                </c:pt>
                <c:pt idx="14">
                  <c:v>1680</c:v>
                </c:pt>
              </c:numCache>
            </c:numRef>
          </c:val>
          <c:extLst>
            <c:ext xmlns:c16="http://schemas.microsoft.com/office/drawing/2014/chart" uri="{C3380CC4-5D6E-409C-BE32-E72D297353CC}">
              <c16:uniqueId val="{00000000-8B45-4E06-9BCA-888209E0AC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45-4E06-9BCA-888209E0AC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88</c:v>
                </c:pt>
                <c:pt idx="3">
                  <c:v>0</c:v>
                </c:pt>
                <c:pt idx="6">
                  <c:v>0</c:v>
                </c:pt>
                <c:pt idx="9">
                  <c:v>0</c:v>
                </c:pt>
                <c:pt idx="12">
                  <c:v>0</c:v>
                </c:pt>
              </c:numCache>
            </c:numRef>
          </c:val>
          <c:extLst>
            <c:ext xmlns:c16="http://schemas.microsoft.com/office/drawing/2014/chart" uri="{C3380CC4-5D6E-409C-BE32-E72D297353CC}">
              <c16:uniqueId val="{00000002-8B45-4E06-9BCA-888209E0AC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89</c:v>
                </c:pt>
                <c:pt idx="3">
                  <c:v>160</c:v>
                </c:pt>
                <c:pt idx="6">
                  <c:v>183</c:v>
                </c:pt>
                <c:pt idx="9">
                  <c:v>201</c:v>
                </c:pt>
                <c:pt idx="12">
                  <c:v>200</c:v>
                </c:pt>
              </c:numCache>
            </c:numRef>
          </c:val>
          <c:extLst>
            <c:ext xmlns:c16="http://schemas.microsoft.com/office/drawing/2014/chart" uri="{C3380CC4-5D6E-409C-BE32-E72D297353CC}">
              <c16:uniqueId val="{00000003-8B45-4E06-9BCA-888209E0AC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738</c:v>
                </c:pt>
                <c:pt idx="3">
                  <c:v>659</c:v>
                </c:pt>
                <c:pt idx="6">
                  <c:v>680</c:v>
                </c:pt>
                <c:pt idx="9">
                  <c:v>476</c:v>
                </c:pt>
                <c:pt idx="12">
                  <c:v>470</c:v>
                </c:pt>
              </c:numCache>
            </c:numRef>
          </c:val>
          <c:extLst>
            <c:ext xmlns:c16="http://schemas.microsoft.com/office/drawing/2014/chart" uri="{C3380CC4-5D6E-409C-BE32-E72D297353CC}">
              <c16:uniqueId val="{00000004-8B45-4E06-9BCA-888209E0AC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45-4E06-9BCA-888209E0AC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45-4E06-9BCA-888209E0AC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1718</c:v>
                </c:pt>
                <c:pt idx="3">
                  <c:v>1568</c:v>
                </c:pt>
                <c:pt idx="6">
                  <c:v>1599</c:v>
                </c:pt>
                <c:pt idx="9">
                  <c:v>1673</c:v>
                </c:pt>
                <c:pt idx="12">
                  <c:v>1860</c:v>
                </c:pt>
              </c:numCache>
            </c:numRef>
          </c:val>
          <c:extLst>
            <c:ext xmlns:c16="http://schemas.microsoft.com/office/drawing/2014/chart" uri="{C3380CC4-5D6E-409C-BE32-E72D297353CC}">
              <c16:uniqueId val="{00000007-8B45-4E06-9BCA-888209E0AC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959</c:v>
                </c:pt>
                <c:pt idx="2">
                  <c:v>#N/A</c:v>
                </c:pt>
                <c:pt idx="3">
                  <c:v>#N/A</c:v>
                </c:pt>
                <c:pt idx="4">
                  <c:v>660</c:v>
                </c:pt>
                <c:pt idx="5">
                  <c:v>#N/A</c:v>
                </c:pt>
                <c:pt idx="6">
                  <c:v>#N/A</c:v>
                </c:pt>
                <c:pt idx="7">
                  <c:v>693</c:v>
                </c:pt>
                <c:pt idx="8">
                  <c:v>#N/A</c:v>
                </c:pt>
                <c:pt idx="9">
                  <c:v>#N/A</c:v>
                </c:pt>
                <c:pt idx="10">
                  <c:v>609</c:v>
                </c:pt>
                <c:pt idx="11">
                  <c:v>#N/A</c:v>
                </c:pt>
                <c:pt idx="12">
                  <c:v>#N/A</c:v>
                </c:pt>
                <c:pt idx="13">
                  <c:v>850</c:v>
                </c:pt>
                <c:pt idx="14">
                  <c:v>#N/A</c:v>
                </c:pt>
              </c:numCache>
            </c:numRef>
          </c:val>
          <c:smooth val="0"/>
          <c:extLst>
            <c:ext xmlns:c16="http://schemas.microsoft.com/office/drawing/2014/chart" uri="{C3380CC4-5D6E-409C-BE32-E72D297353CC}">
              <c16:uniqueId val="{00000008-8B45-4E06-9BCA-888209E0AC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16399</c:v>
                </c:pt>
                <c:pt idx="5">
                  <c:v>16276</c:v>
                </c:pt>
                <c:pt idx="8">
                  <c:v>15899</c:v>
                </c:pt>
                <c:pt idx="11">
                  <c:v>15416</c:v>
                </c:pt>
                <c:pt idx="14">
                  <c:v>14849</c:v>
                </c:pt>
              </c:numCache>
            </c:numRef>
          </c:val>
          <c:extLst>
            <c:ext xmlns:c16="http://schemas.microsoft.com/office/drawing/2014/chart" uri="{C3380CC4-5D6E-409C-BE32-E72D297353CC}">
              <c16:uniqueId val="{00000000-20AB-4BC5-91BD-AE7A43FD5F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4889</c:v>
                </c:pt>
                <c:pt idx="5">
                  <c:v>4642</c:v>
                </c:pt>
                <c:pt idx="8">
                  <c:v>4269</c:v>
                </c:pt>
                <c:pt idx="11">
                  <c:v>3778</c:v>
                </c:pt>
                <c:pt idx="14">
                  <c:v>3137</c:v>
                </c:pt>
              </c:numCache>
            </c:numRef>
          </c:val>
          <c:extLst>
            <c:ext xmlns:c16="http://schemas.microsoft.com/office/drawing/2014/chart" uri="{C3380CC4-5D6E-409C-BE32-E72D297353CC}">
              <c16:uniqueId val="{00000001-20AB-4BC5-91BD-AE7A43FD5F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3084</c:v>
                </c:pt>
                <c:pt idx="5">
                  <c:v>3017</c:v>
                </c:pt>
                <c:pt idx="8">
                  <c:v>2239</c:v>
                </c:pt>
                <c:pt idx="11">
                  <c:v>2445</c:v>
                </c:pt>
                <c:pt idx="14">
                  <c:v>2525</c:v>
                </c:pt>
              </c:numCache>
            </c:numRef>
          </c:val>
          <c:extLst>
            <c:ext xmlns:c16="http://schemas.microsoft.com/office/drawing/2014/chart" uri="{C3380CC4-5D6E-409C-BE32-E72D297353CC}">
              <c16:uniqueId val="{00000002-20AB-4BC5-91BD-AE7A43FD5F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AB-4BC5-91BD-AE7A43FD5F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AB-4BC5-91BD-AE7A43FD5F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AB-4BC5-91BD-AE7A43FD5F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3377</c:v>
                </c:pt>
                <c:pt idx="3">
                  <c:v>3462</c:v>
                </c:pt>
                <c:pt idx="6">
                  <c:v>3404</c:v>
                </c:pt>
                <c:pt idx="9">
                  <c:v>3255</c:v>
                </c:pt>
                <c:pt idx="12">
                  <c:v>3297</c:v>
                </c:pt>
              </c:numCache>
            </c:numRef>
          </c:val>
          <c:extLst>
            <c:ext xmlns:c16="http://schemas.microsoft.com/office/drawing/2014/chart" uri="{C3380CC4-5D6E-409C-BE32-E72D297353CC}">
              <c16:uniqueId val="{00000006-20AB-4BC5-91BD-AE7A43FD5F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1288</c:v>
                </c:pt>
                <c:pt idx="3">
                  <c:v>1302</c:v>
                </c:pt>
                <c:pt idx="6">
                  <c:v>1333</c:v>
                </c:pt>
                <c:pt idx="9">
                  <c:v>1206</c:v>
                </c:pt>
                <c:pt idx="12">
                  <c:v>1043</c:v>
                </c:pt>
              </c:numCache>
            </c:numRef>
          </c:val>
          <c:extLst>
            <c:ext xmlns:c16="http://schemas.microsoft.com/office/drawing/2014/chart" uri="{C3380CC4-5D6E-409C-BE32-E72D297353CC}">
              <c16:uniqueId val="{00000007-20AB-4BC5-91BD-AE7A43FD5F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8483</c:v>
                </c:pt>
                <c:pt idx="3">
                  <c:v>8462</c:v>
                </c:pt>
                <c:pt idx="6">
                  <c:v>8170</c:v>
                </c:pt>
                <c:pt idx="9">
                  <c:v>7670</c:v>
                </c:pt>
                <c:pt idx="12">
                  <c:v>6617</c:v>
                </c:pt>
              </c:numCache>
            </c:numRef>
          </c:val>
          <c:extLst>
            <c:ext xmlns:c16="http://schemas.microsoft.com/office/drawing/2014/chart" uri="{C3380CC4-5D6E-409C-BE32-E72D297353CC}">
              <c16:uniqueId val="{00000008-20AB-4BC5-91BD-AE7A43FD5F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AB-4BC5-91BD-AE7A43FD5F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16904</c:v>
                </c:pt>
                <c:pt idx="3">
                  <c:v>17127</c:v>
                </c:pt>
                <c:pt idx="6">
                  <c:v>17511</c:v>
                </c:pt>
                <c:pt idx="9">
                  <c:v>17665</c:v>
                </c:pt>
                <c:pt idx="12">
                  <c:v>16884</c:v>
                </c:pt>
              </c:numCache>
            </c:numRef>
          </c:val>
          <c:extLst>
            <c:ext xmlns:c16="http://schemas.microsoft.com/office/drawing/2014/chart" uri="{C3380CC4-5D6E-409C-BE32-E72D297353CC}">
              <c16:uniqueId val="{0000000A-20AB-4BC5-91BD-AE7A43FD5F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5679</c:v>
                </c:pt>
                <c:pt idx="2">
                  <c:v>#N/A</c:v>
                </c:pt>
                <c:pt idx="3">
                  <c:v>#N/A</c:v>
                </c:pt>
                <c:pt idx="4">
                  <c:v>6419</c:v>
                </c:pt>
                <c:pt idx="5">
                  <c:v>#N/A</c:v>
                </c:pt>
                <c:pt idx="6">
                  <c:v>#N/A</c:v>
                </c:pt>
                <c:pt idx="7">
                  <c:v>8010</c:v>
                </c:pt>
                <c:pt idx="8">
                  <c:v>#N/A</c:v>
                </c:pt>
                <c:pt idx="9">
                  <c:v>#N/A</c:v>
                </c:pt>
                <c:pt idx="10">
                  <c:v>8156</c:v>
                </c:pt>
                <c:pt idx="11">
                  <c:v>#N/A</c:v>
                </c:pt>
                <c:pt idx="12">
                  <c:v>#N/A</c:v>
                </c:pt>
                <c:pt idx="13">
                  <c:v>7331</c:v>
                </c:pt>
                <c:pt idx="14">
                  <c:v>#N/A</c:v>
                </c:pt>
              </c:numCache>
            </c:numRef>
          </c:val>
          <c:smooth val="0"/>
          <c:extLst>
            <c:ext xmlns:c16="http://schemas.microsoft.com/office/drawing/2014/chart" uri="{C3380CC4-5D6E-409C-BE32-E72D297353CC}">
              <c16:uniqueId val="{0000000B-20AB-4BC5-91BD-AE7A43FD5F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975</c:v>
                </c:pt>
                <c:pt idx="1">
                  <c:v>927</c:v>
                </c:pt>
                <c:pt idx="2">
                  <c:v>721</c:v>
                </c:pt>
              </c:numCache>
            </c:numRef>
          </c:val>
          <c:extLst>
            <c:ext xmlns:c16="http://schemas.microsoft.com/office/drawing/2014/chart" uri="{C3380CC4-5D6E-409C-BE32-E72D297353CC}">
              <c16:uniqueId val="{00000000-28ED-426C-8FA6-96FE8E83BA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216</c:v>
                </c:pt>
                <c:pt idx="1">
                  <c:v>216</c:v>
                </c:pt>
                <c:pt idx="2">
                  <c:v>216</c:v>
                </c:pt>
              </c:numCache>
            </c:numRef>
          </c:val>
          <c:extLst>
            <c:ext xmlns:c16="http://schemas.microsoft.com/office/drawing/2014/chart" uri="{C3380CC4-5D6E-409C-BE32-E72D297353CC}">
              <c16:uniqueId val="{00000001-28ED-426C-8FA6-96FE8E83BA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647</c:v>
                </c:pt>
                <c:pt idx="1">
                  <c:v>864</c:v>
                </c:pt>
                <c:pt idx="2">
                  <c:v>896</c:v>
                </c:pt>
              </c:numCache>
            </c:numRef>
          </c:val>
          <c:extLst>
            <c:ext xmlns:c16="http://schemas.microsoft.com/office/drawing/2014/chart" uri="{C3380CC4-5D6E-409C-BE32-E72D297353CC}">
              <c16:uniqueId val="{00000002-28ED-426C-8FA6-96FE8E83BA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{4F48F727-FF49-4108-8D29-D4562A7CFEB4}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4CF-4377-95AC-6BF612FCB0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{E02DAD92-3E22-424A-B5DE-167622EDE0B4}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CF-4377-95AC-6BF612FCB0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{FDDE4071-80D9-4CB2-AAB6-E046DD4F996C}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CF-4377-95AC-6BF612FCB0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{1F642DE0-B8EC-433A-959A-1586BBC11FC3}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CF-4377-95AC-6BF612FCB0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{F4BF25B5-C46B-4C2C-875F-D07B28D79BC7}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CF-4377-95AC-6BF612FCB03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{C73B8D61-69D6-4C55-A44B-FFB4E52B4FAF}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4CF-4377-95AC-6BF612FCB03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{7A3398EA-6C02-4E2C-B97A-EFB1F7E60396}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4CF-4377-95AC-6BF612FCB03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{135E3E29-81DF-4548-AA09-7A179365C97C}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4CF-4377-95AC-6BF612FCB03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{DBDFFA17-A140-4834-9A5A-D99D90C65651}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4CF-4377-95AC-6BF612FCB0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68.8</c:v>
                </c:pt>
                <c:pt idx="16">
                  <c:v>69.599999999999994</c:v>
                </c:pt>
                <c:pt idx="24">
                  <c:v>66.7</c:v>
                </c:pt>
                <c:pt idx="32">
                  <c:v>68.5</c:v>
                </c:pt>
              </c:numCache>
            </c:numRef>
          </c:xVal>
          <c:yVal>
            <c:numRef>
              <c:f>公会計指標分析・財政指標組合せ分析表!$BP$51:$DC$51</c:f>
              <c:numCache>
                <c:formatCode>#,##0.0;"▲ "#,##0.0</c:formatCode>
                <c:ptCount val="40"/>
                <c:pt idx="8">
                  <c:v>67.8</c:v>
                </c:pt>
                <c:pt idx="16">
                  <c:v>84.2</c:v>
                </c:pt>
                <c:pt idx="24">
                  <c:v>84.8</c:v>
                </c:pt>
                <c:pt idx="32">
                  <c:v>76.2</c:v>
                </c:pt>
              </c:numCache>
            </c:numRef>
          </c:yVal>
          <c:smooth val="0"/>
          <c:extLst>
            <c:ext xmlns:c16="http://schemas.microsoft.com/office/drawing/2014/chart" uri="{C3380CC4-5D6E-409C-BE32-E72D297353CC}">
              <c16:uniqueId val="{00000009-34CF-4377-95AC-6BF612FCB0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{D08E9644-2C04-444F-B75F-44FD7D69FBE6}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4CF-4377-95AC-6BF612FCB0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{A76CBFD6-0456-4C3D-A1A7-919737CFEDBD}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CF-4377-95AC-6BF612FCB0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{015891F0-DEF1-46AF-86BD-D9ABA5C730C2}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CF-4377-95AC-6BF612FCB0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{ECDADB75-FB41-4597-8A01-96965981C48F}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CF-4377-95AC-6BF612FCB0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{701C5882-EBED-4F74-AD74-4A7AA62E8A99}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CF-4377-95AC-6BF612FCB03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{C669DF21-6A7D-420F-A09B-98489B095F0F}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4CF-4377-95AC-6BF612FCB03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{25F38B98-C64B-4A16-B54A-089D05B24443}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4CF-4377-95AC-6BF612FCB03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{E1E9D4D8-358F-4B5C-BDA1-E5A919A5A0EC}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4CF-4377-95AC-6BF612FCB03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{DE43F410-26F0-4F35-AB49-E6742697270C}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4CF-4377-95AC-6BF612FCB0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34CF-4377-95AC-6BF612FCB033}"/>
            </c:ext>
          </c:extLst>
        </c:ser>
        <c:dLbls>
          <c:showLegendKey val="0"/>
          <c:showVal val="1"/>
          <c:showCatName val="0"/>
          <c:showSerName val="0"/>
          <c:showPercent val="0"/>
          <c:showBubbleSize val="0"/>
        </c:dLbls>
        <c:axId val="46179840"/>
        <c:axId val="46181760"/>
      </c:scatterChart>
      <c:valAx>
        <c:axId val="46179840"/>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{8BA5AD78-07DD-4423-9FF1-38F919A38730}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24D-4EC4-A7FA-97A51159C5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{B0FED0B8-5046-4862-8A95-3E4513F21EEE}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4D-4EC4-A7FA-97A51159C5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{B646EAE0-FCB9-4726-902F-E99BD1F75D7B}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4D-4EC4-A7FA-97A51159C5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{C33725C8-6190-4275-B4F5-04F3CB1850F5}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4D-4EC4-A7FA-97A51159C5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{463C4F11-33E5-4F1C-AC81-8F554994239D}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4D-4EC4-A7FA-97A51159C5A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{AF408798-51CB-448E-92F3-9D4B48455ACB}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24D-4EC4-A7FA-97A51159C5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{8D8B9B93-3D4C-4F55-BFC6-C509239E6BA1}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24D-4EC4-A7FA-97A51159C5A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{A3AF56A8-27D7-4B65-9C37-24676A785362}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24D-4EC4-A7FA-97A51159C5A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{240DE0E6-3A50-4DFD-87B0-7B084AA8EE9C}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24D-4EC4-A7FA-97A51159C5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9.1</c:v>
                </c:pt>
                <c:pt idx="16">
                  <c:v>8</c:v>
                </c:pt>
                <c:pt idx="24">
                  <c:v>6.8</c:v>
                </c:pt>
                <c:pt idx="32">
                  <c:v>7.4</c:v>
                </c:pt>
              </c:numCache>
            </c:numRef>
          </c:xVal>
          <c:yVal>
            <c:numRef>
              <c:f>公会計指標分析・財政指標組合せ分析表!$BP$73:$DC$73</c:f>
              <c:numCache>
                <c:formatCode>#,##0.0;"▲ "#,##0.0</c:formatCode>
                <c:ptCount val="40"/>
                <c:pt idx="0">
                  <c:v>59.2</c:v>
                </c:pt>
                <c:pt idx="8">
                  <c:v>67.8</c:v>
                </c:pt>
                <c:pt idx="16">
                  <c:v>84.2</c:v>
                </c:pt>
                <c:pt idx="24">
                  <c:v>84.8</c:v>
                </c:pt>
                <c:pt idx="32">
                  <c:v>76.2</c:v>
                </c:pt>
              </c:numCache>
            </c:numRef>
          </c:yVal>
          <c:smooth val="0"/>
          <c:extLst>
            <c:ext xmlns:c16="http://schemas.microsoft.com/office/drawing/2014/chart" uri="{C3380CC4-5D6E-409C-BE32-E72D297353CC}">
              <c16:uniqueId val="{00000009-F24D-4EC4-A7FA-97A51159C5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325347021200376E-2"/>
                  <c:y val="-6.241664708779395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{21FD4F80-1E1C-4B8B-A235-789F376A105F}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24D-4EC4-A7FA-97A51159C5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{D82B79F3-6C2A-448B-AE42-3902CE990865}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4D-4EC4-A7FA-97A51159C5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{AB39AAA2-FAE5-4642-876E-DA6B0C8D2CE7}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4D-4EC4-A7FA-97A51159C5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{89A5787E-690E-4CCC-86E1-E2849172B764}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4D-4EC4-A7FA-97A51159C5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{57731C7A-2C2D-4C4E-B9D3-512AFCBC0F65}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4D-4EC4-A7FA-97A51159C5A0}"/>
                </c:ext>
              </c:extLst>
            </c:dLbl>
            <c:dLbl>
              <c:idx val="8"/>
              <c:layout>
                <c:manualLayout>
                  <c:x val="-3.5070636217020959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{5F670140-D0A0-4863-9E59-797F059AAF30}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24D-4EC4-A7FA-97A51159C5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{D8F3D32A-CF4F-4AF1-B9AC-29949447F1E3}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24D-4EC4-A7FA-97A51159C5A0}"/>
                </c:ext>
              </c:extLst>
            </c:dLbl>
            <c:dLbl>
              <c:idx val="24"/>
              <c:layout>
                <c:manualLayout>
                  <c:x val="-2.8261522574182817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{4CD2FAF5-1DAA-47FA-9589-F17C6ECA7B98}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24D-4EC4-A7FA-97A51159C5A0}"/>
                </c:ext>
              </c:extLst>
            </c:dLbl>
            <c:dLbl>
              <c:idx val="32"/>
              <c:layout>
                <c:manualLayout>
                  <c:x val="-3.50068117700034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{44750215-C685-4153-8872-4CD0FDC3FC32}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24D-4EC4-A7FA-97A51159C5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F24D-4EC4-A7FA-97A51159C5A0}"/>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元利償還金は、阪南市総合こども館構想の廃止に伴い旧家電量販店施設を売却したことによる地方債の一括償還もあり、平成</a:t>
          </a:r>
          <a:r>
            <a:rPr kumimoji="1" lang="en-US" altLang="ja-JP" sz="1400">
              <a:solidFill>
                <a:srgbClr val="000000"/>
              </a:solidFill>
              <a:latin typeface="ＭＳ ゴシック" pitchFamily="49" charset="-128"/>
              <a:ea typeface="ＭＳ ゴシック" pitchFamily="49" charset="-128"/>
            </a:rPr>
            <a:t>30</a:t>
          </a:r>
          <a:r>
            <a:rPr kumimoji="1" lang="ja-JP" altLang="en-US" sz="1400">
              <a:solidFill>
                <a:srgbClr val="000000"/>
              </a:solidFill>
              <a:latin typeface="ＭＳ ゴシック" pitchFamily="49" charset="-128"/>
              <a:ea typeface="ＭＳ ゴシック" pitchFamily="49" charset="-128"/>
            </a:rPr>
            <a:t>年度よりも増加した。</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阪南市は昭和</a:t>
          </a:r>
          <a:r>
            <a:rPr kumimoji="1" lang="en-US" altLang="ja-JP" sz="1400">
              <a:solidFill>
                <a:srgbClr val="000000"/>
              </a:solidFill>
              <a:latin typeface="ＭＳ ゴシック" pitchFamily="49" charset="-128"/>
              <a:ea typeface="ＭＳ ゴシック" pitchFamily="49" charset="-128"/>
            </a:rPr>
            <a:t>40</a:t>
          </a:r>
          <a:r>
            <a:rPr kumimoji="1" lang="ja-JP" altLang="en-US" sz="1400">
              <a:solidFill>
                <a:srgbClr val="000000"/>
              </a:solidFill>
              <a:latin typeface="ＭＳ ゴシック" pitchFamily="49" charset="-128"/>
              <a:ea typeface="ＭＳ ゴシック" pitchFamily="49" charset="-128"/>
            </a:rPr>
            <a:t>年代～</a:t>
          </a:r>
          <a:r>
            <a:rPr kumimoji="1" lang="en-US" altLang="ja-JP" sz="1400">
              <a:solidFill>
                <a:srgbClr val="000000"/>
              </a:solidFill>
              <a:latin typeface="ＭＳ ゴシック" pitchFamily="49" charset="-128"/>
              <a:ea typeface="ＭＳ ゴシック" pitchFamily="49" charset="-128"/>
            </a:rPr>
            <a:t>50</a:t>
          </a:r>
          <a:r>
            <a:rPr kumimoji="1" lang="ja-JP" altLang="en-US" sz="1400">
              <a:solidFill>
                <a:srgbClr val="000000"/>
              </a:solidFill>
              <a:latin typeface="ＭＳ ゴシック" pitchFamily="49" charset="-128"/>
              <a:ea typeface="ＭＳ ゴシック" pitchFamily="49" charset="-128"/>
            </a:rPr>
            <a:t>年代に建てられた公共施設が多く、築</a:t>
          </a:r>
          <a:r>
            <a:rPr kumimoji="1" lang="en-US" altLang="ja-JP" sz="1400">
              <a:solidFill>
                <a:srgbClr val="000000"/>
              </a:solidFill>
              <a:latin typeface="ＭＳ ゴシック" pitchFamily="49" charset="-128"/>
              <a:ea typeface="ＭＳ ゴシック" pitchFamily="49" charset="-128"/>
            </a:rPr>
            <a:t>30</a:t>
          </a:r>
          <a:r>
            <a:rPr kumimoji="1" lang="ja-JP" altLang="en-US" sz="1400">
              <a:solidFill>
                <a:srgbClr val="000000"/>
              </a:solidFill>
              <a:latin typeface="ＭＳ ゴシック" pitchFamily="49" charset="-128"/>
              <a:ea typeface="ＭＳ ゴシック" pitchFamily="49" charset="-128"/>
            </a:rPr>
            <a:t>年以上経過した施設が全体の</a:t>
          </a:r>
          <a:r>
            <a:rPr kumimoji="1" lang="en-US" altLang="ja-JP" sz="1400">
              <a:solidFill>
                <a:srgbClr val="000000"/>
              </a:solidFill>
              <a:latin typeface="ＭＳ ゴシック" pitchFamily="49" charset="-128"/>
              <a:ea typeface="ＭＳ ゴシック" pitchFamily="49" charset="-128"/>
            </a:rPr>
            <a:t>75</a:t>
          </a:r>
          <a:r>
            <a:rPr kumimoji="1" lang="ja-JP" altLang="en-US" sz="1400">
              <a:solidFill>
                <a:srgbClr val="000000"/>
              </a:solidFill>
              <a:latin typeface="ＭＳ ゴシック" pitchFamily="49" charset="-128"/>
              <a:ea typeface="ＭＳ ゴシック" pitchFamily="49" charset="-128"/>
            </a:rPr>
            <a:t>％以上あることから、施設の老朽化対策等に係る普通建設事業の増加が見込まれる。「阪南市行財政構造改革プラン」及び「阪南市公共施設等総合管理計画」に基づき、普通建設事業を行っていく際には、事業の選択と集中により、公債費の縮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rgbClr val="000000"/>
              </a:solidFill>
              <a:latin typeface="ＭＳ ゴシック" pitchFamily="49" charset="-128"/>
              <a:ea typeface="ＭＳ ゴシック" pitchFamily="49" charset="-128"/>
            </a:rPr>
            <a:t>  一般会計等に係る地方債の現在高は、臨時財政対策債が約</a:t>
          </a:r>
          <a:r>
            <a:rPr kumimoji="1" lang="en-US" altLang="ja-JP" sz="1400" baseline="0">
              <a:solidFill>
                <a:srgbClr val="000000"/>
              </a:solidFill>
              <a:latin typeface="ＭＳ ゴシック" pitchFamily="49" charset="-128"/>
              <a:ea typeface="ＭＳ ゴシック" pitchFamily="49" charset="-128"/>
            </a:rPr>
            <a:t>52.6</a:t>
          </a:r>
          <a:r>
            <a:rPr kumimoji="1" lang="ja-JP" altLang="en-US" sz="1400" baseline="0">
              <a:solidFill>
                <a:srgbClr val="000000"/>
              </a:solidFill>
              <a:latin typeface="ＭＳ ゴシック" pitchFamily="49" charset="-128"/>
              <a:ea typeface="ＭＳ ゴシック" pitchFamily="49" charset="-128"/>
            </a:rPr>
            <a:t>％を占めている。</a:t>
          </a:r>
          <a:endParaRPr kumimoji="1" lang="en-US" altLang="ja-JP" sz="1400" baseline="0">
            <a:solidFill>
              <a:srgbClr val="000000"/>
            </a:solidFill>
            <a:latin typeface="ＭＳ ゴシック" pitchFamily="49" charset="-128"/>
            <a:ea typeface="ＭＳ ゴシック" pitchFamily="49" charset="-128"/>
          </a:endParaRPr>
        </a:p>
        <a:p>
          <a:r>
            <a:rPr kumimoji="1" lang="ja-JP" altLang="en-US" sz="1400" baseline="0">
              <a:solidFill>
                <a:srgbClr val="000000"/>
              </a:solidFill>
              <a:latin typeface="ＭＳ ゴシック" pitchFamily="49" charset="-128"/>
              <a:ea typeface="ＭＳ ゴシック" pitchFamily="49" charset="-128"/>
            </a:rPr>
            <a:t>　公営企業債等繰入見込額は、下水道事業会計において、投資的事業等を計画的に行うことにより起債を抑制してきたことに加え、病院事業会計での起債発行を近年行っていないことから、減少している。</a:t>
          </a:r>
          <a:endParaRPr kumimoji="1" lang="en-US" altLang="ja-JP" sz="1400" baseline="0">
            <a:solidFill>
              <a:srgbClr val="000000"/>
            </a:solidFill>
            <a:latin typeface="ＭＳ ゴシック" pitchFamily="49" charset="-128"/>
            <a:ea typeface="ＭＳ ゴシック" pitchFamily="49" charset="-128"/>
          </a:endParaRPr>
        </a:p>
        <a:p>
          <a:r>
            <a:rPr kumimoji="1" lang="ja-JP" altLang="en-US" sz="1400" baseline="0">
              <a:solidFill>
                <a:srgbClr val="000000"/>
              </a:solidFill>
              <a:latin typeface="ＭＳ ゴシック" pitchFamily="49" charset="-128"/>
              <a:ea typeface="ＭＳ ゴシック" pitchFamily="49" charset="-128"/>
            </a:rPr>
            <a:t>　退職手当負担見込額は、職員定員管理計画に基づき定員管理を行っており、大幅な増減はない。</a:t>
          </a:r>
          <a:endParaRPr kumimoji="1" lang="en-US" altLang="ja-JP" sz="1400" baseline="0">
            <a:solidFill>
              <a:srgbClr val="000000"/>
            </a:solidFill>
            <a:latin typeface="ＭＳ ゴシック" pitchFamily="49" charset="-128"/>
            <a:ea typeface="ＭＳ ゴシック" pitchFamily="49" charset="-128"/>
          </a:endParaRPr>
        </a:p>
        <a:p>
          <a:r>
            <a:rPr kumimoji="1" lang="ja-JP" altLang="en-US" sz="1400" baseline="0">
              <a:solidFill>
                <a:srgbClr val="000000"/>
              </a:solidFill>
              <a:latin typeface="ＭＳ ゴシック" pitchFamily="49" charset="-128"/>
              <a:ea typeface="ＭＳ ゴシック" pitchFamily="49" charset="-128"/>
            </a:rPr>
            <a:t>　充当可能基金は、ふるさとまちづくり応援寄附金の増加によるもので、財政調整基金は取り崩しを行っており、今後は「行財政構造改革プラン」に基づき、持続可能な財政運営に努める。</a:t>
          </a:r>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大阪府阪南市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ふるさとまちづくり応援寄附金によりふるさとまちづくり応援基金を</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億円積み立て観光振興事業等に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億円取り崩したことにより基金残高は</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億円増加したが、普通建設事業にかかる基金の取り崩しや財政調整基金の取り崩しを行ったことにより、全体として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阪南市行財政構造改革プラン」に基づき、自主財源の確保など歳入の増加、事務事業の見直しなど歳出の抑制に努め、財政調整基金に頼らない行財政運営を行う。また、ふるさとまちづくり応援寄附金の増加による基金の増加をめざす。</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公共公益施設整備基金：開発行為等に伴う公共公益施設の整備資金</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ふるさとまちづくり応援基金：阪南市のまちづくりを応援する個人又は法人その他の団体から広く寄附金を募ることにより、</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その寄附金を財源として、寄附者の意向を反映した個性豊かな魅力あるまちづくりに資する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教育施設整備基金：教育施設の整備に要する資金</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都市整備基金：都市計画事業又は土地区画整理事業の整備資金</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森林環境譲与税基金：森林の整備及びその促進に関する施策に要する資金</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令和元年度は、公共公益施設整備基金を道路改修事業等に取り崩し、教育施設整備基金を尾崎中学校と鳥取中学校の統廃合に関する事業に取り崩した。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ふるさとまちづくり応援寄附金をふるさとまちづくり応援基金に積み立てたため、基金残高が増加した。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教育施設整備基金は今後控えている長寿命化計画などに備えるため、毎年</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億円積み立てる。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ふるさとまちづくり応援基金はふるさとまちづくり応援寄附の増加による基金の増加をめざす。</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自主財源であるふるさとまちづくり応援寄附金の積極的な確保や、歳出の抑制に努めたが、財政調整基金残高は前年度の</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億円の減少から</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災害などの緊急対応等のために、一定の基金残高を確保出来るよう、「阪南市行財政構造改革プラン」に基づき基金に頼らない行財政運営に努める。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基金への積み立て、取り崩しを行わなかったため増減なし。</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地方債の償還を踏まえ、財政状況を鑑みながら積み立てに努める。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rgbClr val="000000"/>
              </a:solidFill>
              <a:latin typeface="ＭＳ Ｐゴシック" panose="020B0600070205080204" pitchFamily="50" charset="-128"/>
              <a:ea typeface="ＭＳ Ｐゴシック" panose="020B0600070205080204" pitchFamily="50" charset="-128"/>
            </a:rPr>
            <a:t>　</a:t>
          </a:r>
          <a:r>
            <a:rPr kumimoji="1" lang="ja-JP" altLang="en-US" sz="1100" b="0">
              <a:solidFill>
                <a:srgbClr val="000000"/>
              </a:solidFill>
              <a:latin typeface="ＭＳ Ｐゴシック" panose="020B0600070205080204" pitchFamily="50" charset="-128"/>
              <a:ea typeface="ＭＳ Ｐゴシック" panose="020B0600070205080204" pitchFamily="50" charset="-128"/>
            </a:rPr>
            <a:t>令和元年度は平成</a:t>
          </a:r>
          <a:r>
            <a:rPr kumimoji="1" lang="en-US" altLang="ja-JP" sz="1100" b="0">
              <a:solidFill>
                <a:srgbClr val="000000"/>
              </a:solidFill>
              <a:latin typeface="ＭＳ Ｐゴシック" panose="020B0600070205080204" pitchFamily="50" charset="-128"/>
              <a:ea typeface="ＭＳ Ｐゴシック" panose="020B0600070205080204" pitchFamily="50" charset="-128"/>
            </a:rPr>
            <a:t>30</a:t>
          </a:r>
          <a:r>
            <a:rPr kumimoji="1" lang="ja-JP" altLang="en-US" sz="1100" b="0">
              <a:solidFill>
                <a:srgbClr val="000000"/>
              </a:solidFill>
              <a:latin typeface="ＭＳ Ｐゴシック" panose="020B0600070205080204" pitchFamily="50" charset="-128"/>
              <a:ea typeface="ＭＳ Ｐゴシック" panose="020B0600070205080204" pitchFamily="50" charset="-128"/>
            </a:rPr>
            <a:t>年度と比べ、有形固定資産減価償却率が増加している。原因として、老朽化施設を大規模改修ではなく、修繕により施設を維持しているためである。</a:t>
          </a:r>
          <a:endParaRPr kumimoji="1" lang="en-US" altLang="ja-JP" sz="1100" b="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b="0">
              <a:solidFill>
                <a:srgbClr val="000000"/>
              </a:solidFill>
              <a:latin typeface="ＭＳ Ｐゴシック" panose="020B0600070205080204" pitchFamily="50" charset="-128"/>
              <a:ea typeface="ＭＳ Ｐゴシック" panose="020B0600070205080204" pitchFamily="50" charset="-128"/>
            </a:rPr>
            <a:t>　今後は、阪南市公共施設等総合管理計画に基づき、有形固定資産減価償却率の抑制に努める。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140153</xdr:rowOff>
    </xdr:from>
    <xdr:to>
      <xdr:col>23</xdr:col>
      <xdr:colOff>136525</xdr:colOff>
      <xdr:row>33</xdr:row>
      <xdr:rowOff>70303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118580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376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84636</xdr:rowOff>
    </xdr:from>
    <xdr:to>
      <xdr:col>19</xdr:col>
      <xdr:colOff>187325</xdr:colOff>
      <xdr:row>33</xdr:row>
      <xdr:rowOff>14786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3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135436</xdr:rowOff>
    </xdr:from>
    <xdr:to>
      <xdr:col>23</xdr:col>
      <xdr:colOff>85725</xdr:colOff>
      <xdr:row>33</xdr:row>
      <xdr:rowOff>19503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393361"/>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2631</xdr:rowOff>
    </xdr:from>
    <xdr:to>
      <xdr:col>15</xdr:col>
      <xdr:colOff>187325</xdr:colOff>
      <xdr:row>33</xdr:row>
      <xdr:rowOff>104231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135436</xdr:rowOff>
    </xdr:from>
    <xdr:to>
      <xdr:col>19</xdr:col>
      <xdr:colOff>136525</xdr:colOff>
      <xdr:row>33</xdr:row>
      <xdr:rowOff>53431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6393361"/>
          <a:ext cx="7620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149406</xdr:rowOff>
    </xdr:from>
    <xdr:to>
      <xdr:col>11</xdr:col>
      <xdr:colOff>187325</xdr:colOff>
      <xdr:row>33</xdr:row>
      <xdr:rowOff>79556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28756</xdr:rowOff>
    </xdr:from>
    <xdr:to>
      <xdr:col>15</xdr:col>
      <xdr:colOff>136525</xdr:colOff>
      <xdr:row>33</xdr:row>
      <xdr:rowOff>53431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45813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5913</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4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95358</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70683</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50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rgbClr val="000000"/>
              </a:solidFill>
              <a:latin typeface="ＭＳ Ｐゴシック" panose="020B0600070205080204" pitchFamily="50" charset="-128"/>
              <a:ea typeface="ＭＳ Ｐゴシック" panose="020B0600070205080204" pitchFamily="50" charset="-128"/>
            </a:rPr>
            <a:t>　</a:t>
          </a:r>
          <a:r>
            <a:rPr kumimoji="1" lang="ja-JP" altLang="en-US" sz="1100" b="0">
              <a:solidFill>
                <a:srgbClr val="000000"/>
              </a:solidFill>
              <a:latin typeface="ＭＳ Ｐゴシック" panose="020B0600070205080204" pitchFamily="50" charset="-128"/>
              <a:ea typeface="ＭＳ Ｐゴシック" panose="020B0600070205080204" pitchFamily="50" charset="-128"/>
            </a:rPr>
            <a:t>債務償還比率は類似団体内平均値を大きく上回っている。これは、これまで</a:t>
          </a:r>
          <a:r>
            <a:rPr kumimoji="1" lang="en-US" altLang="ja-JP" sz="1100" b="0">
              <a:solidFill>
                <a:srgbClr val="000000"/>
              </a:solidFill>
              <a:latin typeface="ＭＳ Ｐゴシック" panose="020B0600070205080204" pitchFamily="50" charset="-128"/>
              <a:ea typeface="ＭＳ Ｐゴシック" panose="020B0600070205080204" pitchFamily="50" charset="-128"/>
            </a:rPr>
            <a:t>2</a:t>
          </a:r>
          <a:r>
            <a:rPr kumimoji="1" lang="ja-JP" altLang="en-US" sz="1100" b="0">
              <a:solidFill>
                <a:srgbClr val="000000"/>
              </a:solidFill>
              <a:latin typeface="ＭＳ Ｐゴシック" panose="020B0600070205080204" pitchFamily="50" charset="-128"/>
              <a:ea typeface="ＭＳ Ｐゴシック" panose="020B0600070205080204" pitchFamily="50" charset="-128"/>
            </a:rPr>
            <a:t>度の財政再建により財政の健全化を図ってきた結果、ここ数年は積み残された課題解決のため、基金に頼った行財政運営を行っていることによるものである。引き続き、令和</a:t>
          </a:r>
          <a:r>
            <a:rPr kumimoji="1" lang="en-US" altLang="ja-JP" sz="1100" b="0">
              <a:solidFill>
                <a:srgbClr val="000000"/>
              </a:solidFill>
              <a:latin typeface="ＭＳ Ｐゴシック" panose="020B0600070205080204" pitchFamily="50" charset="-128"/>
              <a:ea typeface="ＭＳ Ｐゴシック" panose="020B0600070205080204" pitchFamily="50" charset="-128"/>
            </a:rPr>
            <a:t>3</a:t>
          </a:r>
          <a:r>
            <a:rPr kumimoji="1" lang="ja-JP" altLang="en-US" sz="1100" b="0">
              <a:solidFill>
                <a:srgbClr val="000000"/>
              </a:solidFill>
              <a:latin typeface="ＭＳ Ｐゴシック" panose="020B0600070205080204" pitchFamily="50" charset="-128"/>
              <a:ea typeface="ＭＳ Ｐゴシック" panose="020B0600070205080204" pitchFamily="50" charset="-128"/>
            </a:rPr>
            <a:t>年</a:t>
          </a:r>
          <a:r>
            <a:rPr kumimoji="1" lang="en-US" altLang="ja-JP" sz="1100" b="0">
              <a:solidFill>
                <a:srgbClr val="000000"/>
              </a:solidFill>
              <a:latin typeface="ＭＳ Ｐゴシック" panose="020B0600070205080204" pitchFamily="50" charset="-128"/>
              <a:ea typeface="ＭＳ Ｐゴシック" panose="020B0600070205080204" pitchFamily="50" charset="-128"/>
            </a:rPr>
            <a:t>9</a:t>
          </a:r>
          <a:r>
            <a:rPr kumimoji="1" lang="ja-JP" altLang="en-US" sz="1100" b="0">
              <a:solidFill>
                <a:srgbClr val="000000"/>
              </a:solidFill>
              <a:latin typeface="ＭＳ Ｐゴシック" panose="020B0600070205080204" pitchFamily="50" charset="-128"/>
              <a:ea typeface="ＭＳ Ｐゴシック" panose="020B0600070205080204" pitchFamily="50" charset="-128"/>
            </a:rPr>
            <a:t>月に策定した「阪南市行財政構造改革プラン改訂版」に基づき、財政状況の改善を図っていく。</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a:extLst>
            <a:ext uri="{FF2B5EF4-FFF2-40B4-BE49-F238E27FC236}">
              <a16:creationId xmlns:a16="http://schemas.microsoft.com/office/drawing/2014/main" id="{00000000-0008-0000-0000-00007F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00000000-0008-0000-0000-000081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1" name="債務償還比率平均値テキスト">
          <a:extLst>
            <a:ext uri="{FF2B5EF4-FFF2-40B4-BE49-F238E27FC236}">
              <a16:creationId xmlns:a16="http://schemas.microsoft.com/office/drawing/2014/main" id="{00000000-0008-0000-0000-000083000000}"/>
            </a:ext>
          </a:extLst>
        </xdr:cNvPr>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105798</xdr:rowOff>
    </xdr:from>
    <xdr:to>
      <xdr:col>76</xdr:col>
      <xdr:colOff>73025</xdr:colOff>
      <xdr:row>33</xdr:row>
      <xdr:rowOff>35948</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63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84225</xdr:rowOff>
    </xdr:from>
    <xdr:ext cx="469744"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634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41218</xdr:rowOff>
    </xdr:from>
    <xdr:to>
      <xdr:col>72</xdr:col>
      <xdr:colOff>123825</xdr:colOff>
      <xdr:row>33</xdr:row>
      <xdr:rowOff>142818</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64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156598</xdr:rowOff>
    </xdr:from>
    <xdr:to>
      <xdr:col>76</xdr:col>
      <xdr:colOff>22225</xdr:colOff>
      <xdr:row>33</xdr:row>
      <xdr:rowOff>92018</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4084300" y="6414523"/>
          <a:ext cx="7112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81111</xdr:rowOff>
    </xdr:from>
    <xdr:to>
      <xdr:col>68</xdr:col>
      <xdr:colOff>123825</xdr:colOff>
      <xdr:row>35</xdr:row>
      <xdr:rowOff>11261</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3271500" y="668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92018</xdr:rowOff>
    </xdr:from>
    <xdr:to>
      <xdr:col>72</xdr:col>
      <xdr:colOff>73025</xdr:colOff>
      <xdr:row>34</xdr:row>
      <xdr:rowOff>131911</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3322300" y="6521393"/>
          <a:ext cx="762000" cy="2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11952</xdr:rowOff>
    </xdr:from>
    <xdr:to>
      <xdr:col>64</xdr:col>
      <xdr:colOff>123825</xdr:colOff>
      <xdr:row>33</xdr:row>
      <xdr:rowOff>113552</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2509500" y="64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62752</xdr:rowOff>
    </xdr:from>
    <xdr:to>
      <xdr:col>68</xdr:col>
      <xdr:colOff>73025</xdr:colOff>
      <xdr:row>34</xdr:row>
      <xdr:rowOff>131911</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2560300" y="6492127"/>
          <a:ext cx="762000" cy="2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165939</xdr:rowOff>
    </xdr:from>
    <xdr:to>
      <xdr:col>60</xdr:col>
      <xdr:colOff>123825</xdr:colOff>
      <xdr:row>32</xdr:row>
      <xdr:rowOff>96089</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747500" y="62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45289</xdr:rowOff>
    </xdr:from>
    <xdr:to>
      <xdr:col>64</xdr:col>
      <xdr:colOff>73025</xdr:colOff>
      <xdr:row>33</xdr:row>
      <xdr:rowOff>62752</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a:off x="11798300" y="6303214"/>
          <a:ext cx="762000" cy="18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2" name="n_1aveValue債務償還比率">
          <a:extLst>
            <a:ext uri="{FF2B5EF4-FFF2-40B4-BE49-F238E27FC236}">
              <a16:creationId xmlns:a16="http://schemas.microsoft.com/office/drawing/2014/main" id="{00000000-0008-0000-0000-000098000000}"/>
            </a:ext>
          </a:extLst>
        </xdr:cNvPr>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3" name="n_2aveValue債務償還比率">
          <a:extLst>
            <a:ext uri="{FF2B5EF4-FFF2-40B4-BE49-F238E27FC236}">
              <a16:creationId xmlns:a16="http://schemas.microsoft.com/office/drawing/2014/main" id="{00000000-0008-0000-0000-000099000000}"/>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4" name="n_3aveValue債務償還比率">
          <a:extLst>
            <a:ext uri="{FF2B5EF4-FFF2-40B4-BE49-F238E27FC236}">
              <a16:creationId xmlns:a16="http://schemas.microsoft.com/office/drawing/2014/main" id="{00000000-0008-0000-0000-00009A000000}"/>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5" name="n_4aveValue債務償還比率">
          <a:extLst>
            <a:ext uri="{FF2B5EF4-FFF2-40B4-BE49-F238E27FC236}">
              <a16:creationId xmlns:a16="http://schemas.microsoft.com/office/drawing/2014/main" id="{00000000-0008-0000-0000-00009B000000}"/>
            </a:ext>
          </a:extLst>
        </xdr:cNvPr>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133945</xdr:rowOff>
    </xdr:from>
    <xdr:ext cx="560923" cy="259045"/>
    <xdr:sp macro="" textlink="">
      <xdr:nvSpPr>
        <xdr:cNvPr id="156" name="n_1mainValue債務償還比率">
          <a:extLst>
            <a:ext uri="{FF2B5EF4-FFF2-40B4-BE49-F238E27FC236}">
              <a16:creationId xmlns:a16="http://schemas.microsoft.com/office/drawing/2014/main" id="{00000000-0008-0000-0000-00009C000000}"/>
            </a:ext>
          </a:extLst>
        </xdr:cNvPr>
        <xdr:cNvSpPr txBox="1"/>
      </xdr:nvSpPr>
      <xdr:spPr>
        <a:xfrm>
          <a:off x="13791138" y="65633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2388</xdr:rowOff>
    </xdr:from>
    <xdr:ext cx="560923" cy="259045"/>
    <xdr:sp macro="" textlink="">
      <xdr:nvSpPr>
        <xdr:cNvPr id="157" name="n_2mainValue債務償還比率">
          <a:extLst>
            <a:ext uri="{FF2B5EF4-FFF2-40B4-BE49-F238E27FC236}">
              <a16:creationId xmlns:a16="http://schemas.microsoft.com/office/drawing/2014/main" id="{00000000-0008-0000-0000-00009D000000}"/>
            </a:ext>
          </a:extLst>
        </xdr:cNvPr>
        <xdr:cNvSpPr txBox="1"/>
      </xdr:nvSpPr>
      <xdr:spPr>
        <a:xfrm>
          <a:off x="13041838" y="67746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104679</xdr:rowOff>
    </xdr:from>
    <xdr:ext cx="469744" cy="259045"/>
    <xdr:sp macro="" textlink="">
      <xdr:nvSpPr>
        <xdr:cNvPr id="158" name="n_3mainValue債務償還比率">
          <a:extLst>
            <a:ext uri="{FF2B5EF4-FFF2-40B4-BE49-F238E27FC236}">
              <a16:creationId xmlns:a16="http://schemas.microsoft.com/office/drawing/2014/main" id="{00000000-0008-0000-0000-00009E000000}"/>
            </a:ext>
          </a:extLst>
        </xdr:cNvPr>
        <xdr:cNvSpPr txBox="1"/>
      </xdr:nvSpPr>
      <xdr:spPr>
        <a:xfrm>
          <a:off x="12325427" y="653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87216</xdr:rowOff>
    </xdr:from>
    <xdr:ext cx="469744" cy="259045"/>
    <xdr:sp macro="" textlink="">
      <xdr:nvSpPr>
        <xdr:cNvPr id="159" name="n_4mainValue債務償還比率">
          <a:extLst>
            <a:ext uri="{FF2B5EF4-FFF2-40B4-BE49-F238E27FC236}">
              <a16:creationId xmlns:a16="http://schemas.microsoft.com/office/drawing/2014/main" id="{00000000-0008-0000-0000-00009F000000}"/>
            </a:ext>
          </a:extLst>
        </xdr:cNvPr>
        <xdr:cNvSpPr txBox="1"/>
      </xdr:nvSpPr>
      <xdr:spPr>
        <a:xfrm>
          <a:off x="11563427" y="63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627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2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146231</xdr:rowOff>
    </xdr:from>
    <xdr:to>
      <xdr:col>10</xdr:col>
      <xdr:colOff>165100</xdr:colOff>
      <xdr:row>39</xdr:row>
      <xdr:rowOff>76381</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25581</xdr:rowOff>
    </xdr:from>
    <xdr:to>
      <xdr:col>15</xdr:col>
      <xdr:colOff>50800</xdr:colOff>
      <xdr:row>39</xdr:row>
      <xdr:rowOff>41910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121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67508</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11303</xdr:rowOff>
    </xdr:from>
    <xdr:to>
      <xdr:col>55</xdr:col>
      <xdr:colOff>50800</xdr:colOff>
      <xdr:row>41</xdr:row>
      <xdr:rowOff>112903</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97680</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13436</xdr:rowOff>
    </xdr:from>
    <xdr:to>
      <xdr:col>50</xdr:col>
      <xdr:colOff>165100</xdr:colOff>
      <xdr:row>41</xdr:row>
      <xdr:rowOff>115036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62103</xdr:rowOff>
    </xdr:from>
    <xdr:to>
      <xdr:col>55</xdr:col>
      <xdr:colOff>0</xdr:colOff>
      <xdr:row>41</xdr:row>
      <xdr:rowOff>64236</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91553"/>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15380</xdr:rowOff>
    </xdr:from>
    <xdr:to>
      <xdr:col>46</xdr:col>
      <xdr:colOff>38100</xdr:colOff>
      <xdr:row>41</xdr:row>
      <xdr:rowOff>116980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64236</xdr:rowOff>
    </xdr:from>
    <xdr:to>
      <xdr:col>50</xdr:col>
      <xdr:colOff>114300</xdr:colOff>
      <xdr:row>41</xdr:row>
      <xdr:rowOff>66180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9368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19380</xdr:rowOff>
    </xdr:from>
    <xdr:to>
      <xdr:col>41</xdr:col>
      <xdr:colOff>101600</xdr:colOff>
      <xdr:row>41</xdr:row>
      <xdr:rowOff>120980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66180</xdr:rowOff>
    </xdr:from>
    <xdr:to>
      <xdr:col>45</xdr:col>
      <xdr:colOff>177800</xdr:colOff>
      <xdr:row>41</xdr:row>
      <xdr:rowOff>70180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95630"/>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106163</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71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108107</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71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112107</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34109</xdr:rowOff>
    </xdr:from>
    <xdr:to>
      <xdr:col>24</xdr:col>
      <xdr:colOff>114300</xdr:colOff>
      <xdr:row>60</xdr:row>
      <xdr:rowOff>135709</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56986</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89807</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3797300" y="1037190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89807</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908300" y="103490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xdr:rowOff>
    </xdr:from>
    <xdr:to>
      <xdr:col>10</xdr:col>
      <xdr:colOff>165100</xdr:colOff>
      <xdr:row>60</xdr:row>
      <xdr:rowOff>106317</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55517</xdr:rowOff>
    </xdr:from>
    <xdr:to>
      <xdr:col>15</xdr:col>
      <xdr:colOff>50800</xdr:colOff>
      <xdr:row>60</xdr:row>
      <xdr:rowOff>62049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103425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1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100-0000DF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100-0000E1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1,073,314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100-0000E3000000}"/>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132785</xdr:rowOff>
    </xdr:from>
    <xdr:to>
      <xdr:col>55</xdr:col>
      <xdr:colOff>50800</xdr:colOff>
      <xdr:row>64</xdr:row>
      <xdr:rowOff>62935</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10426700" y="109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47712</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100-0000EF000000}"/>
            </a:ext>
          </a:extLst>
        </xdr:cNvPr>
        <xdr:cNvSpPr txBox="1"/>
      </xdr:nvSpPr>
      <xdr:spPr>
        <a:xfrm>
          <a:off x="10515600" y="108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135758</xdr:rowOff>
    </xdr:from>
    <xdr:to>
      <xdr:col>50</xdr:col>
      <xdr:colOff>165100</xdr:colOff>
      <xdr:row>64</xdr:row>
      <xdr:rowOff>65908</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9588500" y="109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12135</xdr:rowOff>
    </xdr:from>
    <xdr:to>
      <xdr:col>55</xdr:col>
      <xdr:colOff>0</xdr:colOff>
      <xdr:row>64</xdr:row>
      <xdr:rowOff>15108</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flipV="1">
          <a:off x="9639300" y="10984935"/>
          <a:ext cx="8382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136579</xdr:rowOff>
    </xdr:from>
    <xdr:to>
      <xdr:col>46</xdr:col>
      <xdr:colOff>38100</xdr:colOff>
      <xdr:row>64</xdr:row>
      <xdr:rowOff>66729</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8699500" y="109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15108</xdr:rowOff>
    </xdr:from>
    <xdr:to>
      <xdr:col>50</xdr:col>
      <xdr:colOff>114300</xdr:colOff>
      <xdr:row>64</xdr:row>
      <xdr:rowOff>15929</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8750300" y="10987908"/>
          <a:ext cx="8890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138737</xdr:rowOff>
    </xdr:from>
    <xdr:to>
      <xdr:col>41</xdr:col>
      <xdr:colOff>101600</xdr:colOff>
      <xdr:row>64</xdr:row>
      <xdr:rowOff>68887</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7810500" y="109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15929</xdr:rowOff>
    </xdr:from>
    <xdr:to>
      <xdr:col>45</xdr:col>
      <xdr:colOff>177800</xdr:colOff>
      <xdr:row>64</xdr:row>
      <xdr:rowOff>18087</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7861300" y="10988729"/>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57035</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9359411" y="110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57856</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483111" y="110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60014</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594111" y="110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45,758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9" name="【認定こども園・幼稚園・保育所】&#10;有形固定資産減価償却率グラフ枠">
          <a:extLst>
            <a:ext uri="{FF2B5EF4-FFF2-40B4-BE49-F238E27FC236}">
              <a16:creationId xmlns:a16="http://schemas.microsoft.com/office/drawing/2014/main" id="{00000000-0008-0000-0100-00003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311" name="【認定こども園・幼稚園・保育所】&#10;有形固定資産減価償却率最小値テキスト">
          <a:extLst>
            <a:ext uri="{FF2B5EF4-FFF2-40B4-BE49-F238E27FC236}">
              <a16:creationId xmlns:a16="http://schemas.microsoft.com/office/drawing/2014/main" id="{00000000-0008-0000-0100-00003701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313" name="【認定こども園・幼稚園・保育所】&#10;有形固定資産減価償却率最大値テキスト">
          <a:extLst>
            <a:ext uri="{FF2B5EF4-FFF2-40B4-BE49-F238E27FC236}">
              <a16:creationId xmlns:a16="http://schemas.microsoft.com/office/drawing/2014/main" id="{00000000-0008-0000-0100-000039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315" name="【認定こども園・幼稚園・保育所】&#10;有形固定資産減価償却率平均値テキスト">
          <a:extLst>
            <a:ext uri="{FF2B5EF4-FFF2-40B4-BE49-F238E27FC236}">
              <a16:creationId xmlns:a16="http://schemas.microsoft.com/office/drawing/2014/main" id="{00000000-0008-0000-0100-00003B01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316" name="フローチャート: 判断 315">
          <a:extLst>
            <a:ext uri="{FF2B5EF4-FFF2-40B4-BE49-F238E27FC236}">
              <a16:creationId xmlns:a16="http://schemas.microsoft.com/office/drawing/2014/main" id="{00000000-0008-0000-0100-00003C01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17" name="フローチャート: 判断 316">
          <a:extLst>
            <a:ext uri="{FF2B5EF4-FFF2-40B4-BE49-F238E27FC236}">
              <a16:creationId xmlns:a16="http://schemas.microsoft.com/office/drawing/2014/main" id="{00000000-0008-0000-0100-00003D01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318" name="フローチャート: 判断 317">
          <a:extLst>
            <a:ext uri="{FF2B5EF4-FFF2-40B4-BE49-F238E27FC236}">
              <a16:creationId xmlns:a16="http://schemas.microsoft.com/office/drawing/2014/main" id="{00000000-0008-0000-0100-00003E01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84183</xdr:rowOff>
    </xdr:from>
    <xdr:to>
      <xdr:col>85</xdr:col>
      <xdr:colOff>177800</xdr:colOff>
      <xdr:row>42</xdr:row>
      <xdr:rowOff>14333</xdr:rowOff>
    </xdr:to>
    <xdr:sp macro="" textlink="">
      <xdr:nvSpPr>
        <xdr:cNvPr id="326" name="楕円 325">
          <a:extLst>
            <a:ext uri="{FF2B5EF4-FFF2-40B4-BE49-F238E27FC236}">
              <a16:creationId xmlns:a16="http://schemas.microsoft.com/office/drawing/2014/main" id="{00000000-0008-0000-0100-000046010000}"/>
            </a:ext>
          </a:extLst>
        </xdr:cNvPr>
        <xdr:cNvSpPr/>
      </xdr:nvSpPr>
      <xdr:spPr>
        <a:xfrm>
          <a:off x="162687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170560</xdr:rowOff>
    </xdr:from>
    <xdr:ext cx="405111" cy="259045"/>
    <xdr:sp macro="" textlink="">
      <xdr:nvSpPr>
        <xdr:cNvPr id="327" name="【認定こども園・幼稚園・保育所】&#10;有形固定資産減価償却率該当値テキスト">
          <a:extLst>
            <a:ext uri="{FF2B5EF4-FFF2-40B4-BE49-F238E27FC236}">
              <a16:creationId xmlns:a16="http://schemas.microsoft.com/office/drawing/2014/main" id="{00000000-0008-0000-0100-000047010000}"/>
            </a:ext>
          </a:extLst>
        </xdr:cNvPr>
        <xdr:cNvSpPr txBox="1"/>
      </xdr:nvSpPr>
      <xdr:spPr>
        <a:xfrm>
          <a:off x="16357600" y="7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72753</xdr:rowOff>
    </xdr:from>
    <xdr:to>
      <xdr:col>81</xdr:col>
      <xdr:colOff>101600</xdr:colOff>
      <xdr:row>42</xdr:row>
      <xdr:rowOff>2903</xdr:rowOff>
    </xdr:to>
    <xdr:sp macro="" textlink="">
      <xdr:nvSpPr>
        <xdr:cNvPr id="328" name="楕円 327">
          <a:extLst>
            <a:ext uri="{FF2B5EF4-FFF2-40B4-BE49-F238E27FC236}">
              <a16:creationId xmlns:a16="http://schemas.microsoft.com/office/drawing/2014/main" id="{00000000-0008-0000-0100-000048010000}"/>
            </a:ext>
          </a:extLst>
        </xdr:cNvPr>
        <xdr:cNvSpPr/>
      </xdr:nvSpPr>
      <xdr:spPr>
        <a:xfrm>
          <a:off x="15430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123553</xdr:rowOff>
    </xdr:from>
    <xdr:to>
      <xdr:col>85</xdr:col>
      <xdr:colOff>127000</xdr:colOff>
      <xdr:row>41</xdr:row>
      <xdr:rowOff>134983</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5481300" y="715300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54791</xdr:rowOff>
    </xdr:from>
    <xdr:to>
      <xdr:col>76</xdr:col>
      <xdr:colOff>165100</xdr:colOff>
      <xdr:row>41</xdr:row>
      <xdr:rowOff>156391</xdr:rowOff>
    </xdr:to>
    <xdr:sp macro="" textlink="">
      <xdr:nvSpPr>
        <xdr:cNvPr id="330" name="楕円 329">
          <a:extLst>
            <a:ext uri="{FF2B5EF4-FFF2-40B4-BE49-F238E27FC236}">
              <a16:creationId xmlns:a16="http://schemas.microsoft.com/office/drawing/2014/main" id="{00000000-0008-0000-0100-00004A010000}"/>
            </a:ext>
          </a:extLst>
        </xdr:cNvPr>
        <xdr:cNvSpPr/>
      </xdr:nvSpPr>
      <xdr:spPr>
        <a:xfrm>
          <a:off x="14541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105591</xdr:rowOff>
    </xdr:from>
    <xdr:to>
      <xdr:col>81</xdr:col>
      <xdr:colOff>50800</xdr:colOff>
      <xdr:row>41</xdr:row>
      <xdr:rowOff>123553</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14592300" y="71350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76019</xdr:rowOff>
    </xdr:from>
    <xdr:to>
      <xdr:col>72</xdr:col>
      <xdr:colOff>38100</xdr:colOff>
      <xdr:row>42</xdr:row>
      <xdr:rowOff>6169</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13652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105591</xdr:rowOff>
    </xdr:from>
    <xdr:to>
      <xdr:col>76</xdr:col>
      <xdr:colOff>114300</xdr:colOff>
      <xdr:row>41</xdr:row>
      <xdr:rowOff>126819</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flipV="1">
          <a:off x="13703300" y="713504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334" name="n_1aveValue【認定こども園・幼稚園・保育所】&#10;有形固定資産減価償却率">
          <a:extLst>
            <a:ext uri="{FF2B5EF4-FFF2-40B4-BE49-F238E27FC236}">
              <a16:creationId xmlns:a16="http://schemas.microsoft.com/office/drawing/2014/main" id="{00000000-0008-0000-0100-00004E01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335" name="n_2aveValue【認定こども園・幼稚園・保育所】&#10;有形固定資産減価償却率">
          <a:extLst>
            <a:ext uri="{FF2B5EF4-FFF2-40B4-BE49-F238E27FC236}">
              <a16:creationId xmlns:a16="http://schemas.microsoft.com/office/drawing/2014/main" id="{00000000-0008-0000-0100-00004F01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336" name="n_3aveValue【認定こども園・幼稚園・保育所】&#10;有形固定資産減価償却率">
          <a:extLst>
            <a:ext uri="{FF2B5EF4-FFF2-40B4-BE49-F238E27FC236}">
              <a16:creationId xmlns:a16="http://schemas.microsoft.com/office/drawing/2014/main" id="{00000000-0008-0000-0100-00005001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337" name="n_4aveValue【認定こども園・幼稚園・保育所】&#10;有形固定資産減価償却率">
          <a:extLst>
            <a:ext uri="{FF2B5EF4-FFF2-40B4-BE49-F238E27FC236}">
              <a16:creationId xmlns:a16="http://schemas.microsoft.com/office/drawing/2014/main" id="{00000000-0008-0000-0100-000051010000}"/>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165480</xdr:rowOff>
    </xdr:from>
    <xdr:ext cx="405111" cy="259045"/>
    <xdr:sp macro="" textlink="">
      <xdr:nvSpPr>
        <xdr:cNvPr id="338" name="n_1mainValue【認定こども園・幼稚園・保育所】&#10;有形固定資産減価償却率">
          <a:extLst>
            <a:ext uri="{FF2B5EF4-FFF2-40B4-BE49-F238E27FC236}">
              <a16:creationId xmlns:a16="http://schemas.microsoft.com/office/drawing/2014/main" id="{00000000-0008-0000-0100-000052010000}"/>
            </a:ext>
          </a:extLst>
        </xdr:cNvPr>
        <xdr:cNvSpPr txBox="1"/>
      </xdr:nvSpPr>
      <xdr:spPr>
        <a:xfrm>
          <a:off x="15266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147518</xdr:rowOff>
    </xdr:from>
    <xdr:ext cx="405111" cy="259045"/>
    <xdr:sp macro="" textlink="">
      <xdr:nvSpPr>
        <xdr:cNvPr id="339" name="n_2mainValue【認定こども園・幼稚園・保育所】&#10;有形固定資産減価償却率">
          <a:extLst>
            <a:ext uri="{FF2B5EF4-FFF2-40B4-BE49-F238E27FC236}">
              <a16:creationId xmlns:a16="http://schemas.microsoft.com/office/drawing/2014/main" id="{00000000-0008-0000-0100-000053010000}"/>
            </a:ext>
          </a:extLst>
        </xdr:cNvPr>
        <xdr:cNvSpPr txBox="1"/>
      </xdr:nvSpPr>
      <xdr:spPr>
        <a:xfrm>
          <a:off x="14389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168746</xdr:rowOff>
    </xdr:from>
    <xdr:ext cx="405111" cy="259045"/>
    <xdr:sp macro="" textlink="">
      <xdr:nvSpPr>
        <xdr:cNvPr id="340" name="n_3mainValue【認定こども園・幼稚園・保育所】&#10;有形固定資産減価償却率">
          <a:extLst>
            <a:ext uri="{FF2B5EF4-FFF2-40B4-BE49-F238E27FC236}">
              <a16:creationId xmlns:a16="http://schemas.microsoft.com/office/drawing/2014/main" id="{00000000-0008-0000-0100-000054010000}"/>
            </a:ext>
          </a:extLst>
        </xdr:cNvPr>
        <xdr:cNvSpPr txBox="1"/>
      </xdr:nvSpPr>
      <xdr:spPr>
        <a:xfrm>
          <a:off x="13500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a:extLst>
            <a:ext uri="{FF2B5EF4-FFF2-40B4-BE49-F238E27FC236}">
              <a16:creationId xmlns:a16="http://schemas.microsoft.com/office/drawing/2014/main" id="{00000000-0008-0000-0100-00006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3" name="【認定こども園・幼稚園・保育所】&#10;一人当たり面積最小値テキスト">
          <a:extLst>
            <a:ext uri="{FF2B5EF4-FFF2-40B4-BE49-F238E27FC236}">
              <a16:creationId xmlns:a16="http://schemas.microsoft.com/office/drawing/2014/main" id="{00000000-0008-0000-0100-00006B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365" name="【認定こども園・幼稚園・保育所】&#10;一人当たり面積最大値テキスト">
          <a:extLst>
            <a:ext uri="{FF2B5EF4-FFF2-40B4-BE49-F238E27FC236}">
              <a16:creationId xmlns:a16="http://schemas.microsoft.com/office/drawing/2014/main" id="{00000000-0008-0000-0100-00006D01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367" name="【認定こども園・幼稚園・保育所】&#10;一人当たり面積平均値テキスト">
          <a:extLst>
            <a:ext uri="{FF2B5EF4-FFF2-40B4-BE49-F238E27FC236}">
              <a16:creationId xmlns:a16="http://schemas.microsoft.com/office/drawing/2014/main" id="{00000000-0008-0000-0100-00006F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68" name="フローチャート: 判断 367">
          <a:extLst>
            <a:ext uri="{FF2B5EF4-FFF2-40B4-BE49-F238E27FC236}">
              <a16:creationId xmlns:a16="http://schemas.microsoft.com/office/drawing/2014/main" id="{00000000-0008-0000-0100-000070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52832</xdr:rowOff>
    </xdr:from>
    <xdr:to>
      <xdr:col>116</xdr:col>
      <xdr:colOff>114300</xdr:colOff>
      <xdr:row>38</xdr:row>
      <xdr:rowOff>154432</xdr:rowOff>
    </xdr:to>
    <xdr:sp macro="" textlink="">
      <xdr:nvSpPr>
        <xdr:cNvPr id="378" name="楕円 377">
          <a:extLst>
            <a:ext uri="{FF2B5EF4-FFF2-40B4-BE49-F238E27FC236}">
              <a16:creationId xmlns:a16="http://schemas.microsoft.com/office/drawing/2014/main" id="{00000000-0008-0000-0100-00007A010000}"/>
            </a:ext>
          </a:extLst>
        </xdr:cNvPr>
        <xdr:cNvSpPr/>
      </xdr:nvSpPr>
      <xdr:spPr>
        <a:xfrm>
          <a:off x="22110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75709</xdr:rowOff>
    </xdr:from>
    <xdr:ext cx="469744" cy="259045"/>
    <xdr:sp macro="" textlink="">
      <xdr:nvSpPr>
        <xdr:cNvPr id="379" name="【認定こども園・幼稚園・保育所】&#10;一人当たり面積該当値テキスト">
          <a:extLst>
            <a:ext uri="{FF2B5EF4-FFF2-40B4-BE49-F238E27FC236}">
              <a16:creationId xmlns:a16="http://schemas.microsoft.com/office/drawing/2014/main" id="{00000000-0008-0000-0100-00007B010000}"/>
            </a:ext>
          </a:extLst>
        </xdr:cNvPr>
        <xdr:cNvSpPr txBox="1"/>
      </xdr:nvSpPr>
      <xdr:spPr>
        <a:xfrm>
          <a:off x="22199600"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61976</xdr:rowOff>
    </xdr:from>
    <xdr:to>
      <xdr:col>112</xdr:col>
      <xdr:colOff>38100</xdr:colOff>
      <xdr:row>38</xdr:row>
      <xdr:rowOff>163576</xdr:rowOff>
    </xdr:to>
    <xdr:sp macro="" textlink="">
      <xdr:nvSpPr>
        <xdr:cNvPr id="380" name="楕円 379">
          <a:extLst>
            <a:ext uri="{FF2B5EF4-FFF2-40B4-BE49-F238E27FC236}">
              <a16:creationId xmlns:a16="http://schemas.microsoft.com/office/drawing/2014/main" id="{00000000-0008-0000-0100-00007C010000}"/>
            </a:ext>
          </a:extLst>
        </xdr:cNvPr>
        <xdr:cNvSpPr/>
      </xdr:nvSpPr>
      <xdr:spPr>
        <a:xfrm>
          <a:off x="21272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103632</xdr:rowOff>
    </xdr:from>
    <xdr:to>
      <xdr:col>116</xdr:col>
      <xdr:colOff>63500</xdr:colOff>
      <xdr:row>38</xdr:row>
      <xdr:rowOff>112776</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flipV="1">
          <a:off x="21323300" y="6618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66548</xdr:rowOff>
    </xdr:from>
    <xdr:to>
      <xdr:col>107</xdr:col>
      <xdr:colOff>101600</xdr:colOff>
      <xdr:row>38</xdr:row>
      <xdr:rowOff>168148</xdr:rowOff>
    </xdr:to>
    <xdr:sp macro="" textlink="">
      <xdr:nvSpPr>
        <xdr:cNvPr id="382" name="楕円 381">
          <a:extLst>
            <a:ext uri="{FF2B5EF4-FFF2-40B4-BE49-F238E27FC236}">
              <a16:creationId xmlns:a16="http://schemas.microsoft.com/office/drawing/2014/main" id="{00000000-0008-0000-0100-00007E010000}"/>
            </a:ext>
          </a:extLst>
        </xdr:cNvPr>
        <xdr:cNvSpPr/>
      </xdr:nvSpPr>
      <xdr:spPr>
        <a:xfrm>
          <a:off x="20383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112776</xdr:rowOff>
    </xdr:from>
    <xdr:to>
      <xdr:col>111</xdr:col>
      <xdr:colOff>177800</xdr:colOff>
      <xdr:row>38</xdr:row>
      <xdr:rowOff>117348</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flipV="1">
          <a:off x="20434300" y="662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75692</xdr:rowOff>
    </xdr:from>
    <xdr:to>
      <xdr:col>102</xdr:col>
      <xdr:colOff>165100</xdr:colOff>
      <xdr:row>39</xdr:row>
      <xdr:rowOff>5842</xdr:rowOff>
    </xdr:to>
    <xdr:sp macro="" textlink="">
      <xdr:nvSpPr>
        <xdr:cNvPr id="384" name="楕円 383">
          <a:extLst>
            <a:ext uri="{FF2B5EF4-FFF2-40B4-BE49-F238E27FC236}">
              <a16:creationId xmlns:a16="http://schemas.microsoft.com/office/drawing/2014/main" id="{00000000-0008-0000-0100-000080010000}"/>
            </a:ext>
          </a:extLst>
        </xdr:cNvPr>
        <xdr:cNvSpPr/>
      </xdr:nvSpPr>
      <xdr:spPr>
        <a:xfrm>
          <a:off x="19494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117348</xdr:rowOff>
    </xdr:from>
    <xdr:to>
      <xdr:col>107</xdr:col>
      <xdr:colOff>50800</xdr:colOff>
      <xdr:row>38</xdr:row>
      <xdr:rowOff>126492</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flipV="1">
          <a:off x="19545300" y="6632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386" name="n_1aveValue【認定こども園・幼稚園・保育所】&#10;一人当たり面積">
          <a:extLst>
            <a:ext uri="{FF2B5EF4-FFF2-40B4-BE49-F238E27FC236}">
              <a16:creationId xmlns:a16="http://schemas.microsoft.com/office/drawing/2014/main" id="{00000000-0008-0000-0100-00008201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387" name="n_2aveValue【認定こども園・幼稚園・保育所】&#10;一人当たり面積">
          <a:extLst>
            <a:ext uri="{FF2B5EF4-FFF2-40B4-BE49-F238E27FC236}">
              <a16:creationId xmlns:a16="http://schemas.microsoft.com/office/drawing/2014/main" id="{00000000-0008-0000-0100-000083010000}"/>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388" name="n_3aveValue【認定こども園・幼稚園・保育所】&#10;一人当たり面積">
          <a:extLst>
            <a:ext uri="{FF2B5EF4-FFF2-40B4-BE49-F238E27FC236}">
              <a16:creationId xmlns:a16="http://schemas.microsoft.com/office/drawing/2014/main" id="{00000000-0008-0000-0100-00008401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389" name="n_4aveValue【認定こども園・幼稚園・保育所】&#10;一人当たり面積">
          <a:extLst>
            <a:ext uri="{FF2B5EF4-FFF2-40B4-BE49-F238E27FC236}">
              <a16:creationId xmlns:a16="http://schemas.microsoft.com/office/drawing/2014/main" id="{00000000-0008-0000-0100-000085010000}"/>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8653</xdr:rowOff>
    </xdr:from>
    <xdr:ext cx="469744" cy="259045"/>
    <xdr:sp macro="" textlink="">
      <xdr:nvSpPr>
        <xdr:cNvPr id="390" name="n_1mainValue【認定こども園・幼稚園・保育所】&#10;一人当たり面積">
          <a:extLst>
            <a:ext uri="{FF2B5EF4-FFF2-40B4-BE49-F238E27FC236}">
              <a16:creationId xmlns:a16="http://schemas.microsoft.com/office/drawing/2014/main" id="{00000000-0008-0000-0100-000086010000}"/>
            </a:ext>
          </a:extLst>
        </xdr:cNvPr>
        <xdr:cNvSpPr txBox="1"/>
      </xdr:nvSpPr>
      <xdr:spPr>
        <a:xfrm>
          <a:off x="21075727"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13225</xdr:rowOff>
    </xdr:from>
    <xdr:ext cx="469744" cy="259045"/>
    <xdr:sp macro="" textlink="">
      <xdr:nvSpPr>
        <xdr:cNvPr id="391" name="n_2mainValue【認定こども園・幼稚園・保育所】&#10;一人当たり面積">
          <a:extLst>
            <a:ext uri="{FF2B5EF4-FFF2-40B4-BE49-F238E27FC236}">
              <a16:creationId xmlns:a16="http://schemas.microsoft.com/office/drawing/2014/main" id="{00000000-0008-0000-0100-000087010000}"/>
            </a:ext>
          </a:extLst>
        </xdr:cNvPr>
        <xdr:cNvSpPr txBox="1"/>
      </xdr:nvSpPr>
      <xdr:spPr>
        <a:xfrm>
          <a:off x="20199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22369</xdr:rowOff>
    </xdr:from>
    <xdr:ext cx="469744" cy="259045"/>
    <xdr:sp macro="" textlink="">
      <xdr:nvSpPr>
        <xdr:cNvPr id="392" name="n_3mainValue【認定こども園・幼稚園・保育所】&#10;一人当たり面積">
          <a:extLst>
            <a:ext uri="{FF2B5EF4-FFF2-40B4-BE49-F238E27FC236}">
              <a16:creationId xmlns:a16="http://schemas.microsoft.com/office/drawing/2014/main" id="{00000000-0008-0000-0100-000088010000}"/>
            </a:ext>
          </a:extLst>
        </xdr:cNvPr>
        <xdr:cNvSpPr txBox="1"/>
      </xdr:nvSpPr>
      <xdr:spPr>
        <a:xfrm>
          <a:off x="19310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学校施設】&#10;有形固定資産減価償却率グラフ枠">
          <a:extLst>
            <a:ext uri="{FF2B5EF4-FFF2-40B4-BE49-F238E27FC236}">
              <a16:creationId xmlns:a16="http://schemas.microsoft.com/office/drawing/2014/main" id="{00000000-0008-0000-0100-00009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416" name="【学校施設】&#10;有形固定資産減価償却率最小値テキスト">
          <a:extLst>
            <a:ext uri="{FF2B5EF4-FFF2-40B4-BE49-F238E27FC236}">
              <a16:creationId xmlns:a16="http://schemas.microsoft.com/office/drawing/2014/main" id="{00000000-0008-0000-0100-0000A001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18" name="【学校施設】&#10;有形固定資産減価償却率最大値テキスト">
          <a:extLst>
            <a:ext uri="{FF2B5EF4-FFF2-40B4-BE49-F238E27FC236}">
              <a16:creationId xmlns:a16="http://schemas.microsoft.com/office/drawing/2014/main" id="{00000000-0008-0000-0100-0000A2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420" name="【学校施設】&#10;有形固定資産減価償却率平均値テキスト">
          <a:extLst>
            <a:ext uri="{FF2B5EF4-FFF2-40B4-BE49-F238E27FC236}">
              <a16:creationId xmlns:a16="http://schemas.microsoft.com/office/drawing/2014/main" id="{00000000-0008-0000-0100-0000A4010000}"/>
            </a:ext>
          </a:extLst>
        </xdr:cNvPr>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145796</xdr:rowOff>
    </xdr:from>
    <xdr:to>
      <xdr:col>85</xdr:col>
      <xdr:colOff>177800</xdr:colOff>
      <xdr:row>59</xdr:row>
      <xdr:rowOff>75946</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62687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168673</xdr:rowOff>
    </xdr:from>
    <xdr:ext cx="405111" cy="259045"/>
    <xdr:sp macro="" textlink="">
      <xdr:nvSpPr>
        <xdr:cNvPr id="432" name="【学校施設】&#10;有形固定資産減価償却率該当値テキスト">
          <a:extLst>
            <a:ext uri="{FF2B5EF4-FFF2-40B4-BE49-F238E27FC236}">
              <a16:creationId xmlns:a16="http://schemas.microsoft.com/office/drawing/2014/main" id="{00000000-0008-0000-0100-0000B0010000}"/>
            </a:ext>
          </a:extLst>
        </xdr:cNvPr>
        <xdr:cNvSpPr txBox="1"/>
      </xdr:nvSpPr>
      <xdr:spPr>
        <a:xfrm>
          <a:off x="16357600" y="994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134366</xdr:rowOff>
    </xdr:from>
    <xdr:to>
      <xdr:col>81</xdr:col>
      <xdr:colOff>101600</xdr:colOff>
      <xdr:row>59</xdr:row>
      <xdr:rowOff>64516</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5430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xdr:rowOff>
    </xdr:from>
    <xdr:to>
      <xdr:col>85</xdr:col>
      <xdr:colOff>127000</xdr:colOff>
      <xdr:row>59</xdr:row>
      <xdr:rowOff>25146</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5481300" y="101292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4541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50292</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4592300" y="101292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50292</xdr:rowOff>
    </xdr:from>
    <xdr:to>
      <xdr:col>76</xdr:col>
      <xdr:colOff>114300</xdr:colOff>
      <xdr:row>59</xdr:row>
      <xdr:rowOff>57150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3703300" y="101658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439" name="n_1aveValue【学校施設】&#10;有形固定資産減価償却率">
          <a:extLst>
            <a:ext uri="{FF2B5EF4-FFF2-40B4-BE49-F238E27FC236}">
              <a16:creationId xmlns:a16="http://schemas.microsoft.com/office/drawing/2014/main" id="{00000000-0008-0000-0100-0000B7010000}"/>
            </a:ext>
          </a:extLst>
        </xdr:cNvPr>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440" name="n_2aveValue【学校施設】&#10;有形固定資産減価償却率">
          <a:extLst>
            <a:ext uri="{FF2B5EF4-FFF2-40B4-BE49-F238E27FC236}">
              <a16:creationId xmlns:a16="http://schemas.microsoft.com/office/drawing/2014/main" id="{00000000-0008-0000-0100-0000B801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441" name="n_3aveValue【学校施設】&#10;有形固定資産減価償却率">
          <a:extLst>
            <a:ext uri="{FF2B5EF4-FFF2-40B4-BE49-F238E27FC236}">
              <a16:creationId xmlns:a16="http://schemas.microsoft.com/office/drawing/2014/main" id="{00000000-0008-0000-0100-0000B9010000}"/>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42" name="n_4aveValue【学校施設】&#10;有形固定資産減価償却率">
          <a:extLst>
            <a:ext uri="{FF2B5EF4-FFF2-40B4-BE49-F238E27FC236}">
              <a16:creationId xmlns:a16="http://schemas.microsoft.com/office/drawing/2014/main" id="{00000000-0008-0000-0100-0000BA01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81043</xdr:rowOff>
    </xdr:from>
    <xdr:ext cx="405111" cy="259045"/>
    <xdr:sp macro="" textlink="">
      <xdr:nvSpPr>
        <xdr:cNvPr id="443" name="n_1mainValue【学校施設】&#10;有形固定資産減価償却率">
          <a:extLst>
            <a:ext uri="{FF2B5EF4-FFF2-40B4-BE49-F238E27FC236}">
              <a16:creationId xmlns:a16="http://schemas.microsoft.com/office/drawing/2014/main" id="{00000000-0008-0000-0100-0000BB010000}"/>
            </a:ext>
          </a:extLst>
        </xdr:cNvPr>
        <xdr:cNvSpPr txBox="1"/>
      </xdr:nvSpPr>
      <xdr:spPr>
        <a:xfrm>
          <a:off x="152660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92219</xdr:rowOff>
    </xdr:from>
    <xdr:ext cx="405111" cy="259045"/>
    <xdr:sp macro="" textlink="">
      <xdr:nvSpPr>
        <xdr:cNvPr id="444" name="n_2mainValue【学校施設】&#10;有形固定資産減価償却率">
          <a:extLst>
            <a:ext uri="{FF2B5EF4-FFF2-40B4-BE49-F238E27FC236}">
              <a16:creationId xmlns:a16="http://schemas.microsoft.com/office/drawing/2014/main" id="{00000000-0008-0000-0100-0000BC010000}"/>
            </a:ext>
          </a:extLst>
        </xdr:cNvPr>
        <xdr:cNvSpPr txBox="1"/>
      </xdr:nvSpPr>
      <xdr:spPr>
        <a:xfrm>
          <a:off x="14389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99077</xdr:rowOff>
    </xdr:from>
    <xdr:ext cx="405111" cy="259045"/>
    <xdr:sp macro="" textlink="">
      <xdr:nvSpPr>
        <xdr:cNvPr id="445" name="n_3mainValue【学校施設】&#10;有形固定資産減価償却率">
          <a:extLst>
            <a:ext uri="{FF2B5EF4-FFF2-40B4-BE49-F238E27FC236}">
              <a16:creationId xmlns:a16="http://schemas.microsoft.com/office/drawing/2014/main" id="{00000000-0008-0000-0100-0000BD010000}"/>
            </a:ext>
          </a:extLst>
        </xdr:cNvPr>
        <xdr:cNvSpPr txBox="1"/>
      </xdr:nvSpPr>
      <xdr:spPr>
        <a:xfrm>
          <a:off x="13500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id="{00000000-0008-0000-0100-0000D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70" name="【学校施設】&#10;一人当たり面積最小値テキスト">
          <a:extLst>
            <a:ext uri="{FF2B5EF4-FFF2-40B4-BE49-F238E27FC236}">
              <a16:creationId xmlns:a16="http://schemas.microsoft.com/office/drawing/2014/main" id="{00000000-0008-0000-0100-0000D601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472" name="【学校施設】&#10;一人当たり面積最大値テキスト">
          <a:extLst>
            <a:ext uri="{FF2B5EF4-FFF2-40B4-BE49-F238E27FC236}">
              <a16:creationId xmlns:a16="http://schemas.microsoft.com/office/drawing/2014/main" id="{00000000-0008-0000-0100-0000D801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474" name="【学校施設】&#10;一人当たり面積平均値テキスト">
          <a:extLst>
            <a:ext uri="{FF2B5EF4-FFF2-40B4-BE49-F238E27FC236}">
              <a16:creationId xmlns:a16="http://schemas.microsoft.com/office/drawing/2014/main" id="{00000000-0008-0000-0100-0000DA010000}"/>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97409</xdr:rowOff>
    </xdr:from>
    <xdr:to>
      <xdr:col>116</xdr:col>
      <xdr:colOff>114300</xdr:colOff>
      <xdr:row>63</xdr:row>
      <xdr:rowOff>27559</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486" name="【学校施設】&#10;一人当たり面積該当値テキスト">
          <a:extLst>
            <a:ext uri="{FF2B5EF4-FFF2-40B4-BE49-F238E27FC236}">
              <a16:creationId xmlns:a16="http://schemas.microsoft.com/office/drawing/2014/main" id="{00000000-0008-0000-0100-0000E6010000}"/>
            </a:ext>
          </a:extLst>
        </xdr:cNvPr>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104077</xdr:rowOff>
    </xdr:from>
    <xdr:to>
      <xdr:col>112</xdr:col>
      <xdr:colOff>38100</xdr:colOff>
      <xdr:row>63</xdr:row>
      <xdr:rowOff>34227</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107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148209</xdr:rowOff>
    </xdr:from>
    <xdr:to>
      <xdr:col>116</xdr:col>
      <xdr:colOff>63500</xdr:colOff>
      <xdr:row>62</xdr:row>
      <xdr:rowOff>154877</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1323300" y="10778109"/>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98361</xdr:rowOff>
    </xdr:from>
    <xdr:to>
      <xdr:col>107</xdr:col>
      <xdr:colOff>101600</xdr:colOff>
      <xdr:row>63</xdr:row>
      <xdr:rowOff>28511</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149161</xdr:rowOff>
    </xdr:from>
    <xdr:to>
      <xdr:col>111</xdr:col>
      <xdr:colOff>177800</xdr:colOff>
      <xdr:row>62</xdr:row>
      <xdr:rowOff>154877</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0434300" y="1077906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149161</xdr:rowOff>
    </xdr:from>
    <xdr:to>
      <xdr:col>107</xdr:col>
      <xdr:colOff>50800</xdr:colOff>
      <xdr:row>62</xdr:row>
      <xdr:rowOff>152400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10779061"/>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493" name="n_1aveValue【学校施設】&#10;一人当たり面積">
          <a:extLst>
            <a:ext uri="{FF2B5EF4-FFF2-40B4-BE49-F238E27FC236}">
              <a16:creationId xmlns:a16="http://schemas.microsoft.com/office/drawing/2014/main" id="{00000000-0008-0000-0100-0000ED010000}"/>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494" name="n_2aveValue【学校施設】&#10;一人当たり面積">
          <a:extLst>
            <a:ext uri="{FF2B5EF4-FFF2-40B4-BE49-F238E27FC236}">
              <a16:creationId xmlns:a16="http://schemas.microsoft.com/office/drawing/2014/main" id="{00000000-0008-0000-0100-0000EE01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495" name="n_3aveValue【学校施設】&#10;一人当たり面積">
          <a:extLst>
            <a:ext uri="{FF2B5EF4-FFF2-40B4-BE49-F238E27FC236}">
              <a16:creationId xmlns:a16="http://schemas.microsoft.com/office/drawing/2014/main" id="{00000000-0008-0000-0100-0000EF010000}"/>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496" name="n_4aveValue【学校施設】&#10;一人当たり面積">
          <a:extLst>
            <a:ext uri="{FF2B5EF4-FFF2-40B4-BE49-F238E27FC236}">
              <a16:creationId xmlns:a16="http://schemas.microsoft.com/office/drawing/2014/main" id="{00000000-0008-0000-0100-0000F001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25354</xdr:rowOff>
    </xdr:from>
    <xdr:ext cx="469744" cy="259045"/>
    <xdr:sp macro="" textlink="">
      <xdr:nvSpPr>
        <xdr:cNvPr id="497" name="n_1mainValue【学校施設】&#10;一人当たり面積">
          <a:extLst>
            <a:ext uri="{FF2B5EF4-FFF2-40B4-BE49-F238E27FC236}">
              <a16:creationId xmlns:a16="http://schemas.microsoft.com/office/drawing/2014/main" id="{00000000-0008-0000-0100-0000F1010000}"/>
            </a:ext>
          </a:extLst>
        </xdr:cNvPr>
        <xdr:cNvSpPr txBox="1"/>
      </xdr:nvSpPr>
      <xdr:spPr>
        <a:xfrm>
          <a:off x="21075727" y="1082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19638</xdr:rowOff>
    </xdr:from>
    <xdr:ext cx="469744" cy="259045"/>
    <xdr:sp macro="" textlink="">
      <xdr:nvSpPr>
        <xdr:cNvPr id="498" name="n_2mainValue【学校施設】&#10;一人当たり面積">
          <a:extLst>
            <a:ext uri="{FF2B5EF4-FFF2-40B4-BE49-F238E27FC236}">
              <a16:creationId xmlns:a16="http://schemas.microsoft.com/office/drawing/2014/main" id="{00000000-0008-0000-0100-0000F2010000}"/>
            </a:ext>
          </a:extLst>
        </xdr:cNvPr>
        <xdr:cNvSpPr txBox="1"/>
      </xdr:nvSpPr>
      <xdr:spPr>
        <a:xfrm>
          <a:off x="20199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499" name="n_3mainValue【学校施設】&#10;一人当たり面積">
          <a:extLst>
            <a:ext uri="{FF2B5EF4-FFF2-40B4-BE49-F238E27FC236}">
              <a16:creationId xmlns:a16="http://schemas.microsoft.com/office/drawing/2014/main" id="{00000000-0008-0000-0100-0000F301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公民館】&#10;有形固定資産減価償却率グラフ枠">
          <a:extLst>
            <a:ext uri="{FF2B5EF4-FFF2-40B4-BE49-F238E27FC236}">
              <a16:creationId xmlns:a16="http://schemas.microsoft.com/office/drawing/2014/main" id="{00000000-0008-0000-0100-00001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2" name="【公民館】&#10;有形固定資産減価償却率最小値テキスト">
          <a:extLst>
            <a:ext uri="{FF2B5EF4-FFF2-40B4-BE49-F238E27FC236}">
              <a16:creationId xmlns:a16="http://schemas.microsoft.com/office/drawing/2014/main" id="{00000000-0008-0000-0100-00001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544" name="【公民館】&#10;有形固定資産減価償却率最大値テキスト">
          <a:extLst>
            <a:ext uri="{FF2B5EF4-FFF2-40B4-BE49-F238E27FC236}">
              <a16:creationId xmlns:a16="http://schemas.microsoft.com/office/drawing/2014/main" id="{00000000-0008-0000-0100-000020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546" name="【公民館】&#10;有形固定資産減価償却率平均値テキスト">
          <a:extLst>
            <a:ext uri="{FF2B5EF4-FFF2-40B4-BE49-F238E27FC236}">
              <a16:creationId xmlns:a16="http://schemas.microsoft.com/office/drawing/2014/main" id="{00000000-0008-0000-0100-000022020000}"/>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558" name="【公民館】&#10;有形固定資産減価償却率該当値テキスト">
          <a:extLst>
            <a:ext uri="{FF2B5EF4-FFF2-40B4-BE49-F238E27FC236}">
              <a16:creationId xmlns:a16="http://schemas.microsoft.com/office/drawing/2014/main" id="{00000000-0008-0000-0100-00002E020000}"/>
            </a:ext>
          </a:extLst>
        </xdr:cNvPr>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9252</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5481300" y="1815682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76019</xdr:rowOff>
    </xdr:from>
    <xdr:to>
      <xdr:col>76</xdr:col>
      <xdr:colOff>165100</xdr:colOff>
      <xdr:row>106</xdr:row>
      <xdr:rowOff>6169</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454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105</xdr:row>
      <xdr:rowOff>154577</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4592300" y="1812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126819</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3703300" y="1810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565" name="n_1aveValue【公民館】&#10;有形固定資産減価償却率">
          <a:extLst>
            <a:ext uri="{FF2B5EF4-FFF2-40B4-BE49-F238E27FC236}">
              <a16:creationId xmlns:a16="http://schemas.microsoft.com/office/drawing/2014/main" id="{00000000-0008-0000-0100-00003502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566" name="n_2aveValue【公民館】&#10;有形固定資産減価償却率">
          <a:extLst>
            <a:ext uri="{FF2B5EF4-FFF2-40B4-BE49-F238E27FC236}">
              <a16:creationId xmlns:a16="http://schemas.microsoft.com/office/drawing/2014/main" id="{00000000-0008-0000-0100-00003602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567" name="n_3aveValue【公民館】&#10;有形固定資産減価償却率">
          <a:extLst>
            <a:ext uri="{FF2B5EF4-FFF2-40B4-BE49-F238E27FC236}">
              <a16:creationId xmlns:a16="http://schemas.microsoft.com/office/drawing/2014/main" id="{00000000-0008-0000-0100-00003702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568" name="n_4aveValue【公民館】&#10;有形固定資産減価償却率">
          <a:extLst>
            <a:ext uri="{FF2B5EF4-FFF2-40B4-BE49-F238E27FC236}">
              <a16:creationId xmlns:a16="http://schemas.microsoft.com/office/drawing/2014/main" id="{00000000-0008-0000-0100-000038020000}"/>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569" name="n_1mainValue【公民館】&#10;有形固定資産減価償却率">
          <a:extLst>
            <a:ext uri="{FF2B5EF4-FFF2-40B4-BE49-F238E27FC236}">
              <a16:creationId xmlns:a16="http://schemas.microsoft.com/office/drawing/2014/main" id="{00000000-0008-0000-0100-000039020000}"/>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168746</xdr:rowOff>
    </xdr:from>
    <xdr:ext cx="405111" cy="259045"/>
    <xdr:sp macro="" textlink="">
      <xdr:nvSpPr>
        <xdr:cNvPr id="570" name="n_2mainValue【公民館】&#10;有形固定資産減価償却率">
          <a:extLst>
            <a:ext uri="{FF2B5EF4-FFF2-40B4-BE49-F238E27FC236}">
              <a16:creationId xmlns:a16="http://schemas.microsoft.com/office/drawing/2014/main" id="{00000000-0008-0000-0100-00003A020000}"/>
            </a:ext>
          </a:extLst>
        </xdr:cNvPr>
        <xdr:cNvSpPr txBox="1"/>
      </xdr:nvSpPr>
      <xdr:spPr>
        <a:xfrm>
          <a:off x="14389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571" name="n_3mainValue【公民館】&#10;有形固定資産減価償却率">
          <a:extLst>
            <a:ext uri="{FF2B5EF4-FFF2-40B4-BE49-F238E27FC236}">
              <a16:creationId xmlns:a16="http://schemas.microsoft.com/office/drawing/2014/main" id="{00000000-0008-0000-0100-00003B02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公民館】&#10;一人当たり面積グラフ枠">
          <a:extLst>
            <a:ext uri="{FF2B5EF4-FFF2-40B4-BE49-F238E27FC236}">
              <a16:creationId xmlns:a16="http://schemas.microsoft.com/office/drawing/2014/main" id="{00000000-0008-0000-0100-00005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98" name="【公民館】&#10;一人当たり面積最小値テキスト">
          <a:extLst>
            <a:ext uri="{FF2B5EF4-FFF2-40B4-BE49-F238E27FC236}">
              <a16:creationId xmlns:a16="http://schemas.microsoft.com/office/drawing/2014/main" id="{00000000-0008-0000-0100-00005602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600" name="【公民館】&#10;一人当たり面積最大値テキスト">
          <a:extLst>
            <a:ext uri="{FF2B5EF4-FFF2-40B4-BE49-F238E27FC236}">
              <a16:creationId xmlns:a16="http://schemas.microsoft.com/office/drawing/2014/main" id="{00000000-0008-0000-0100-00005802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602" name="【公民館】&#10;一人当たり面積平均値テキスト">
          <a:extLst>
            <a:ext uri="{FF2B5EF4-FFF2-40B4-BE49-F238E27FC236}">
              <a16:creationId xmlns:a16="http://schemas.microsoft.com/office/drawing/2014/main" id="{00000000-0008-0000-0100-00005A020000}"/>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98879</xdr:rowOff>
    </xdr:from>
    <xdr:to>
      <xdr:col>116</xdr:col>
      <xdr:colOff>114300</xdr:colOff>
      <xdr:row>108</xdr:row>
      <xdr:rowOff>29029</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77306</xdr:rowOff>
    </xdr:from>
    <xdr:ext cx="469744" cy="259045"/>
    <xdr:sp macro="" textlink="">
      <xdr:nvSpPr>
        <xdr:cNvPr id="614" name="【公民館】&#10;一人当たり面積該当値テキスト">
          <a:extLst>
            <a:ext uri="{FF2B5EF4-FFF2-40B4-BE49-F238E27FC236}">
              <a16:creationId xmlns:a16="http://schemas.microsoft.com/office/drawing/2014/main" id="{00000000-0008-0000-0100-000066020000}"/>
            </a:ext>
          </a:extLst>
        </xdr:cNvPr>
        <xdr:cNvSpPr txBox="1"/>
      </xdr:nvSpPr>
      <xdr:spPr>
        <a:xfrm>
          <a:off x="22199600"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149679</xdr:rowOff>
    </xdr:from>
    <xdr:to>
      <xdr:col>116</xdr:col>
      <xdr:colOff>63500</xdr:colOff>
      <xdr:row>107</xdr:row>
      <xdr:rowOff>152944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849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156211</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849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159476</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621" name="n_1aveValue【公民館】&#10;一人当たり面積">
          <a:extLst>
            <a:ext uri="{FF2B5EF4-FFF2-40B4-BE49-F238E27FC236}">
              <a16:creationId xmlns:a16="http://schemas.microsoft.com/office/drawing/2014/main" id="{00000000-0008-0000-0100-00006D020000}"/>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622" name="n_2aveValue【公民館】&#10;一人当たり面積">
          <a:extLst>
            <a:ext uri="{FF2B5EF4-FFF2-40B4-BE49-F238E27FC236}">
              <a16:creationId xmlns:a16="http://schemas.microsoft.com/office/drawing/2014/main" id="{00000000-0008-0000-0100-00006E020000}"/>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623" name="n_3aveValue【公民館】&#10;一人当たり面積">
          <a:extLst>
            <a:ext uri="{FF2B5EF4-FFF2-40B4-BE49-F238E27FC236}">
              <a16:creationId xmlns:a16="http://schemas.microsoft.com/office/drawing/2014/main" id="{00000000-0008-0000-0100-00006F020000}"/>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624" name="n_4aveValue【公民館】&#10;一人当たり面積">
          <a:extLst>
            <a:ext uri="{FF2B5EF4-FFF2-40B4-BE49-F238E27FC236}">
              <a16:creationId xmlns:a16="http://schemas.microsoft.com/office/drawing/2014/main" id="{00000000-0008-0000-0100-00007002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625" name="n_1mainValue【公民館】&#10;一人当たり面積">
          <a:extLst>
            <a:ext uri="{FF2B5EF4-FFF2-40B4-BE49-F238E27FC236}">
              <a16:creationId xmlns:a16="http://schemas.microsoft.com/office/drawing/2014/main" id="{00000000-0008-0000-0100-000071020000}"/>
            </a:ext>
          </a:extLst>
        </xdr:cNvPr>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626" name="n_2mainValue【公民館】&#10;一人当たり面積">
          <a:extLst>
            <a:ext uri="{FF2B5EF4-FFF2-40B4-BE49-F238E27FC236}">
              <a16:creationId xmlns:a16="http://schemas.microsoft.com/office/drawing/2014/main" id="{00000000-0008-0000-0100-000072020000}"/>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627" name="n_3mainValue【公民館】&#10;一人当たり面積">
          <a:extLst>
            <a:ext uri="{FF2B5EF4-FFF2-40B4-BE49-F238E27FC236}">
              <a16:creationId xmlns:a16="http://schemas.microsoft.com/office/drawing/2014/main" id="{00000000-0008-0000-0100-000073020000}"/>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solidFill>
                <a:srgbClr val="000000"/>
              </a:solidFill>
              <a:latin typeface="ＭＳ Ｐゴシック" panose="020B0600070205080204" pitchFamily="50" charset="-128"/>
              <a:ea typeface="ＭＳ Ｐゴシック" panose="020B0600070205080204" pitchFamily="50" charset="-128"/>
            </a:rPr>
            <a:t>　</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更新してきた橋りょうやトンネル、耐震化や統廃合の推進を行ってきた学校施設については、有形固定資産減価償却率が類似団体内平均値を下回っている。</a:t>
          </a:r>
          <a:endParaRPr kumimoji="1" lang="en-US" altLang="ja-JP" sz="1300" b="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一方、認定こども園・幼稚園・保育所は、昭和</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40</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年から昭和</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50</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年に建てられたものが多く、有形固定資産減価償却率が類似団体内平均値を大きく上回っており、一人当たり面積も大きくなっている。このため、施設の老朽化や、人口減少によるこどもの人数の減少等の状況を踏まえ、現存施設のあり方を検討している。引き続き、阪南市公共施設等総合管理計画に基づき、財政状況を踏まえ施設の大規模改修等を行っていく。</a:t>
          </a:r>
          <a:endParaRPr kumimoji="1" lang="en-US" altLang="ja-JP" sz="1300" b="0">
            <a:solidFill>
              <a:srgbClr val="000000"/>
            </a:solidFill>
            <a:latin typeface="ＭＳ Ｐゴシック" panose="020B0600070205080204" pitchFamily="50" charset="-128"/>
            <a:ea typeface="ＭＳ Ｐゴシック" panose="020B0600070205080204" pitchFamily="50" charset="-128"/>
          </a:endParaRPr>
        </a:p>
        <a:p>
          <a:endParaRPr kumimoji="1" lang="ja-JP" altLang="en-US" sz="13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131535</xdr:rowOff>
    </xdr:from>
    <xdr:to>
      <xdr:col>24</xdr:col>
      <xdr:colOff>114300</xdr:colOff>
      <xdr:row>40</xdr:row>
      <xdr:rowOff>61685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109962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107043</xdr:rowOff>
    </xdr:from>
    <xdr:to>
      <xdr:col>20</xdr:col>
      <xdr:colOff>38100</xdr:colOff>
      <xdr:row>40</xdr:row>
      <xdr:rowOff>37193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157843</xdr:rowOff>
    </xdr:from>
    <xdr:to>
      <xdr:col>24</xdr:col>
      <xdr:colOff>63500</xdr:colOff>
      <xdr:row>40</xdr:row>
      <xdr:rowOff>10885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44393"/>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39</xdr:row>
      <xdr:rowOff>157843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264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64588</xdr:rowOff>
    </xdr:from>
    <xdr:to>
      <xdr:col>10</xdr:col>
      <xdr:colOff>165100</xdr:colOff>
      <xdr:row>39</xdr:row>
      <xdr:rowOff>166188</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115388</xdr:rowOff>
    </xdr:from>
    <xdr:to>
      <xdr:col>15</xdr:col>
      <xdr:colOff>50800</xdr:colOff>
      <xdr:row>39</xdr:row>
      <xdr:rowOff>139881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019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28320</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157315</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2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200-00006D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200-00006F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200-000071000000}"/>
            </a:ext>
          </a:extLst>
        </xdr:cNvPr>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10426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95267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200-00007D000000}"/>
            </a:ext>
          </a:extLst>
        </xdr:cNvPr>
        <xdr:cNvSpPr txBox="1"/>
      </xdr:nvSpPr>
      <xdr:spPr>
        <a:xfrm>
          <a:off x="10515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116840</xdr:rowOff>
    </xdr:from>
    <xdr:to>
      <xdr:col>50</xdr:col>
      <xdr:colOff>165100</xdr:colOff>
      <xdr:row>40</xdr:row>
      <xdr:rowOff>46990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167640</xdr:rowOff>
    </xdr:from>
    <xdr:to>
      <xdr:col>55</xdr:col>
      <xdr:colOff>0</xdr:colOff>
      <xdr:row>39</xdr:row>
      <xdr:rowOff>167640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9639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122555</xdr:rowOff>
    </xdr:from>
    <xdr:to>
      <xdr:col>46</xdr:col>
      <xdr:colOff>38100</xdr:colOff>
      <xdr:row>40</xdr:row>
      <xdr:rowOff>52705</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8699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167640</xdr:rowOff>
    </xdr:from>
    <xdr:to>
      <xdr:col>50</xdr:col>
      <xdr:colOff>114300</xdr:colOff>
      <xdr:row>40</xdr:row>
      <xdr:rowOff>1905</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8750300" y="68541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122555</xdr:rowOff>
    </xdr:from>
    <xdr:to>
      <xdr:col>41</xdr:col>
      <xdr:colOff>101600</xdr:colOff>
      <xdr:row>40</xdr:row>
      <xdr:rowOff>52705</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781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xdr:rowOff>
    </xdr:from>
    <xdr:to>
      <xdr:col>45</xdr:col>
      <xdr:colOff>177800</xdr:colOff>
      <xdr:row>40</xdr:row>
      <xdr:rowOff>1905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861300" y="685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2" name="n_1aveValue【図書館】&#10;一人当たり面積">
          <a:extLst>
            <a:ext uri="{FF2B5EF4-FFF2-40B4-BE49-F238E27FC236}">
              <a16:creationId xmlns:a16="http://schemas.microsoft.com/office/drawing/2014/main" id="{00000000-0008-0000-0200-000084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3" name="n_2aveValue【図書館】&#10;一人当たり面積">
          <a:extLst>
            <a:ext uri="{FF2B5EF4-FFF2-40B4-BE49-F238E27FC236}">
              <a16:creationId xmlns:a16="http://schemas.microsoft.com/office/drawing/2014/main" id="{00000000-0008-0000-0200-000085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4" name="n_3aveValue【図書館】&#10;一人当たり面積">
          <a:extLst>
            <a:ext uri="{FF2B5EF4-FFF2-40B4-BE49-F238E27FC236}">
              <a16:creationId xmlns:a16="http://schemas.microsoft.com/office/drawing/2014/main" id="{00000000-0008-0000-0200-000086000000}"/>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a:extLst>
            <a:ext uri="{FF2B5EF4-FFF2-40B4-BE49-F238E27FC236}">
              <a16:creationId xmlns:a16="http://schemas.microsoft.com/office/drawing/2014/main" id="{00000000-0008-0000-0200-000087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38117</xdr:rowOff>
    </xdr:from>
    <xdr:ext cx="469744" cy="259045"/>
    <xdr:sp macro="" textlink="">
      <xdr:nvSpPr>
        <xdr:cNvPr id="136" name="n_1mainValue【図書館】&#10;一人当たり面積">
          <a:extLst>
            <a:ext uri="{FF2B5EF4-FFF2-40B4-BE49-F238E27FC236}">
              <a16:creationId xmlns:a16="http://schemas.microsoft.com/office/drawing/2014/main" id="{00000000-0008-0000-0200-000088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43832</xdr:rowOff>
    </xdr:from>
    <xdr:ext cx="469744" cy="259045"/>
    <xdr:sp macro="" textlink="">
      <xdr:nvSpPr>
        <xdr:cNvPr id="137" name="n_2mainValue【図書館】&#10;一人当たり面積">
          <a:extLst>
            <a:ext uri="{FF2B5EF4-FFF2-40B4-BE49-F238E27FC236}">
              <a16:creationId xmlns:a16="http://schemas.microsoft.com/office/drawing/2014/main" id="{00000000-0008-0000-0200-000089000000}"/>
            </a:ext>
          </a:extLst>
        </xdr:cNvPr>
        <xdr:cNvSpPr txBox="1"/>
      </xdr:nvSpPr>
      <xdr:spPr>
        <a:xfrm>
          <a:off x="8515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43832</xdr:rowOff>
    </xdr:from>
    <xdr:ext cx="469744" cy="259045"/>
    <xdr:sp macro="" textlink="">
      <xdr:nvSpPr>
        <xdr:cNvPr id="138" name="n_3mainValue【図書館】&#10;一人当たり面積">
          <a:extLst>
            <a:ext uri="{FF2B5EF4-FFF2-40B4-BE49-F238E27FC236}">
              <a16:creationId xmlns:a16="http://schemas.microsoft.com/office/drawing/2014/main" id="{00000000-0008-0000-0200-00008A000000}"/>
            </a:ext>
          </a:extLst>
        </xdr:cNvPr>
        <xdr:cNvSpPr txBox="1"/>
      </xdr:nvSpPr>
      <xdr:spPr>
        <a:xfrm>
          <a:off x="7626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0000000-0008-0000-02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00000000-0008-0000-0200-0000A4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00000000-0008-0000-0200-0000A6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00000000-0008-0000-0200-0000A8000000}"/>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00000000-0008-0000-0200-0000B4000000}"/>
            </a:ext>
          </a:extLst>
        </xdr:cNvPr>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3746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62865</xdr:rowOff>
    </xdr:from>
    <xdr:to>
      <xdr:col>24</xdr:col>
      <xdr:colOff>63500</xdr:colOff>
      <xdr:row>62</xdr:row>
      <xdr:rowOff>81915</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3797300" y="106927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2857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62865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2908300" y="10662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122555</xdr:rowOff>
    </xdr:from>
    <xdr:to>
      <xdr:col>10</xdr:col>
      <xdr:colOff>165100</xdr:colOff>
      <xdr:row>62</xdr:row>
      <xdr:rowOff>52705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196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xdr:rowOff>
    </xdr:from>
    <xdr:to>
      <xdr:col>15</xdr:col>
      <xdr:colOff>50800</xdr:colOff>
      <xdr:row>62</xdr:row>
      <xdr:rowOff>32385</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019300" y="10631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7" name="n_1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191" name="n_1main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192" name="n_2main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2705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43832</xdr:rowOff>
    </xdr:from>
    <xdr:ext cx="405111" cy="259045"/>
    <xdr:sp macro="" textlink="">
      <xdr:nvSpPr>
        <xdr:cNvPr id="193" name="n_3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1816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200-0000DC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200-0000DE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200-0000E0000000}"/>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99423</xdr:rowOff>
    </xdr:from>
    <xdr:to>
      <xdr:col>55</xdr:col>
      <xdr:colOff>50800</xdr:colOff>
      <xdr:row>64</xdr:row>
      <xdr:rowOff>29573</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0426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14350</xdr:rowOff>
    </xdr:from>
    <xdr:ext cx="469744" cy="259045"/>
    <xdr:sp macro="" textlink="">
      <xdr:nvSpPr>
        <xdr:cNvPr id="236" name="【体育館・プール】&#10;一人当たり面積該当値テキスト">
          <a:extLst>
            <a:ext uri="{FF2B5EF4-FFF2-40B4-BE49-F238E27FC236}">
              <a16:creationId xmlns:a16="http://schemas.microsoft.com/office/drawing/2014/main" id="{00000000-0008-0000-0200-0000EC000000}"/>
            </a:ext>
          </a:extLst>
        </xdr:cNvPr>
        <xdr:cNvSpPr txBox="1"/>
      </xdr:nvSpPr>
      <xdr:spPr>
        <a:xfrm>
          <a:off x="10515600" y="108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150223</xdr:rowOff>
    </xdr:from>
    <xdr:to>
      <xdr:col>55</xdr:col>
      <xdr:colOff>0</xdr:colOff>
      <xdr:row>63</xdr:row>
      <xdr:rowOff>151856</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9639300" y="1095157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104322</xdr:rowOff>
    </xdr:from>
    <xdr:to>
      <xdr:col>46</xdr:col>
      <xdr:colOff>38100</xdr:colOff>
      <xdr:row>64</xdr:row>
      <xdr:rowOff>34472</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8699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155122</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8750300" y="109532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105954</xdr:rowOff>
    </xdr:from>
    <xdr:to>
      <xdr:col>41</xdr:col>
      <xdr:colOff>101600</xdr:colOff>
      <xdr:row>64</xdr:row>
      <xdr:rowOff>36104</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7810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155122</xdr:rowOff>
    </xdr:from>
    <xdr:to>
      <xdr:col>45</xdr:col>
      <xdr:colOff>177800</xdr:colOff>
      <xdr:row>63</xdr:row>
      <xdr:rowOff>156754</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7861300" y="1095647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200-0000F3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200-0000F4000000}"/>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a:extLst>
            <a:ext uri="{FF2B5EF4-FFF2-40B4-BE49-F238E27FC236}">
              <a16:creationId xmlns:a16="http://schemas.microsoft.com/office/drawing/2014/main" id="{00000000-0008-0000-0200-0000F5000000}"/>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200-0000F6000000}"/>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47" name="n_1mainValue【体育館・プール】&#10;一人当たり面積">
          <a:extLst>
            <a:ext uri="{FF2B5EF4-FFF2-40B4-BE49-F238E27FC236}">
              <a16:creationId xmlns:a16="http://schemas.microsoft.com/office/drawing/2014/main" id="{00000000-0008-0000-0200-0000F7000000}"/>
            </a:ext>
          </a:extLst>
        </xdr:cNvPr>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25599</xdr:rowOff>
    </xdr:from>
    <xdr:ext cx="469744" cy="259045"/>
    <xdr:sp macro="" textlink="">
      <xdr:nvSpPr>
        <xdr:cNvPr id="248" name="n_2mainValue【体育館・プール】&#10;一人当たり面積">
          <a:extLst>
            <a:ext uri="{FF2B5EF4-FFF2-40B4-BE49-F238E27FC236}">
              <a16:creationId xmlns:a16="http://schemas.microsoft.com/office/drawing/2014/main" id="{00000000-0008-0000-0200-0000F8000000}"/>
            </a:ext>
          </a:extLst>
        </xdr:cNvPr>
        <xdr:cNvSpPr txBox="1"/>
      </xdr:nvSpPr>
      <xdr:spPr>
        <a:xfrm>
          <a:off x="8515427" y="1099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27231</xdr:rowOff>
    </xdr:from>
    <xdr:ext cx="469744" cy="259045"/>
    <xdr:sp macro="" textlink="">
      <xdr:nvSpPr>
        <xdr:cNvPr id="249" name="n_3mainValue【体育館・プール】&#10;一人当たり面積">
          <a:extLst>
            <a:ext uri="{FF2B5EF4-FFF2-40B4-BE49-F238E27FC236}">
              <a16:creationId xmlns:a16="http://schemas.microsoft.com/office/drawing/2014/main" id="{00000000-0008-0000-0200-0000F9000000}"/>
            </a:ext>
          </a:extLst>
        </xdr:cNvPr>
        <xdr:cNvSpPr txBox="1"/>
      </xdr:nvSpPr>
      <xdr:spPr>
        <a:xfrm>
          <a:off x="7626427" y="110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00000000-0008-0000-0200-00001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000000-0008-0000-0200-000013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0000000-0008-0000-0200-000015010000}"/>
            </a:ext>
          </a:extLst>
        </xdr:cNvPr>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xdr:rowOff>
    </xdr:from>
    <xdr:to>
      <xdr:col>24</xdr:col>
      <xdr:colOff>114300</xdr:colOff>
      <xdr:row>84</xdr:row>
      <xdr:rowOff>116332</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4584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164609</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00000000-0008-0000-0200-000021010000}"/>
            </a:ext>
          </a:extLst>
        </xdr:cNvPr>
        <xdr:cNvSpPr txBox="1"/>
      </xdr:nvSpPr>
      <xdr:spPr>
        <a:xfrm>
          <a:off x="4673600"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133604</xdr:rowOff>
    </xdr:from>
    <xdr:to>
      <xdr:col>20</xdr:col>
      <xdr:colOff>38100</xdr:colOff>
      <xdr:row>84</xdr:row>
      <xdr:rowOff>63754</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3746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12954</xdr:rowOff>
    </xdr:from>
    <xdr:to>
      <xdr:col>24</xdr:col>
      <xdr:colOff>63500</xdr:colOff>
      <xdr:row>84</xdr:row>
      <xdr:rowOff>65532</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3797300" y="1441475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83313</xdr:rowOff>
    </xdr:from>
    <xdr:to>
      <xdr:col>15</xdr:col>
      <xdr:colOff>101600</xdr:colOff>
      <xdr:row>84</xdr:row>
      <xdr:rowOff>13463</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2857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134113</xdr:rowOff>
    </xdr:from>
    <xdr:to>
      <xdr:col>19</xdr:col>
      <xdr:colOff>177800</xdr:colOff>
      <xdr:row>84</xdr:row>
      <xdr:rowOff>12954</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2908300" y="1436446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23876</xdr:rowOff>
    </xdr:from>
    <xdr:to>
      <xdr:col>10</xdr:col>
      <xdr:colOff>165100</xdr:colOff>
      <xdr:row>83</xdr:row>
      <xdr:rowOff>125476</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1968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74676</xdr:rowOff>
    </xdr:from>
    <xdr:to>
      <xdr:col>15</xdr:col>
      <xdr:colOff>50800</xdr:colOff>
      <xdr:row>83</xdr:row>
      <xdr:rowOff>134113</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2019300" y="1430502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296" name="n_1aveValue【福祉施設】&#10;有形固定資産減価償却率">
          <a:extLst>
            <a:ext uri="{FF2B5EF4-FFF2-40B4-BE49-F238E27FC236}">
              <a16:creationId xmlns:a16="http://schemas.microsoft.com/office/drawing/2014/main" id="{00000000-0008-0000-0200-000028010000}"/>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200-000029010000}"/>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98" name="n_3aveValue【福祉施設】&#10;有形固定資産減価償却率">
          <a:extLst>
            <a:ext uri="{FF2B5EF4-FFF2-40B4-BE49-F238E27FC236}">
              <a16:creationId xmlns:a16="http://schemas.microsoft.com/office/drawing/2014/main" id="{00000000-0008-0000-0200-00002A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99" name="n_4aveValue【福祉施設】&#10;有形固定資産減価償却率">
          <a:extLst>
            <a:ext uri="{FF2B5EF4-FFF2-40B4-BE49-F238E27FC236}">
              <a16:creationId xmlns:a16="http://schemas.microsoft.com/office/drawing/2014/main" id="{00000000-0008-0000-0200-00002B010000}"/>
            </a:ext>
          </a:extLst>
        </xdr:cNvPr>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54881</xdr:rowOff>
    </xdr:from>
    <xdr:ext cx="405111" cy="259045"/>
    <xdr:sp macro="" textlink="">
      <xdr:nvSpPr>
        <xdr:cNvPr id="300" name="n_1mainValue【福祉施設】&#10;有形固定資産減価償却率">
          <a:extLst>
            <a:ext uri="{FF2B5EF4-FFF2-40B4-BE49-F238E27FC236}">
              <a16:creationId xmlns:a16="http://schemas.microsoft.com/office/drawing/2014/main" id="{00000000-0008-0000-0200-00002C010000}"/>
            </a:ext>
          </a:extLst>
        </xdr:cNvPr>
        <xdr:cNvSpPr txBox="1"/>
      </xdr:nvSpPr>
      <xdr:spPr>
        <a:xfrm>
          <a:off x="35820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4590</xdr:rowOff>
    </xdr:from>
    <xdr:ext cx="405111" cy="259045"/>
    <xdr:sp macro="" textlink="">
      <xdr:nvSpPr>
        <xdr:cNvPr id="301" name="n_2mainValue【福祉施設】&#10;有形固定資産減価償却率">
          <a:extLst>
            <a:ext uri="{FF2B5EF4-FFF2-40B4-BE49-F238E27FC236}">
              <a16:creationId xmlns:a16="http://schemas.microsoft.com/office/drawing/2014/main" id="{00000000-0008-0000-0200-00002D010000}"/>
            </a:ext>
          </a:extLst>
        </xdr:cNvPr>
        <xdr:cNvSpPr txBox="1"/>
      </xdr:nvSpPr>
      <xdr:spPr>
        <a:xfrm>
          <a:off x="2705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116603</xdr:rowOff>
    </xdr:from>
    <xdr:ext cx="405111" cy="259045"/>
    <xdr:sp macro="" textlink="">
      <xdr:nvSpPr>
        <xdr:cNvPr id="302" name="n_3mainValue【福祉施設】&#10;有形固定資産減価償却率">
          <a:extLst>
            <a:ext uri="{FF2B5EF4-FFF2-40B4-BE49-F238E27FC236}">
              <a16:creationId xmlns:a16="http://schemas.microsoft.com/office/drawing/2014/main" id="{00000000-0008-0000-0200-00002E010000}"/>
            </a:ext>
          </a:extLst>
        </xdr:cNvPr>
        <xdr:cNvSpPr txBox="1"/>
      </xdr:nvSpPr>
      <xdr:spPr>
        <a:xfrm>
          <a:off x="1816744" y="1434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00000000-0008-0000-0200-00004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a:extLst>
            <a:ext uri="{FF2B5EF4-FFF2-40B4-BE49-F238E27FC236}">
              <a16:creationId xmlns:a16="http://schemas.microsoft.com/office/drawing/2014/main" id="{00000000-0008-0000-0200-000043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a:extLst>
            <a:ext uri="{FF2B5EF4-FFF2-40B4-BE49-F238E27FC236}">
              <a16:creationId xmlns:a16="http://schemas.microsoft.com/office/drawing/2014/main" id="{00000000-0008-0000-0200-000045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27" name="【福祉施設】&#10;一人当たり面積平均値テキスト">
          <a:extLst>
            <a:ext uri="{FF2B5EF4-FFF2-40B4-BE49-F238E27FC236}">
              <a16:creationId xmlns:a16="http://schemas.microsoft.com/office/drawing/2014/main" id="{00000000-0008-0000-0200-000047010000}"/>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xdr:rowOff>
    </xdr:from>
    <xdr:to>
      <xdr:col>55</xdr:col>
      <xdr:colOff>50800</xdr:colOff>
      <xdr:row>83</xdr:row>
      <xdr:rowOff>117475</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0426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38752</xdr:rowOff>
    </xdr:from>
    <xdr:ext cx="469744" cy="259045"/>
    <xdr:sp macro="" textlink="">
      <xdr:nvSpPr>
        <xdr:cNvPr id="339" name="【福祉施設】&#10;一人当たり面積該当値テキスト">
          <a:extLst>
            <a:ext uri="{FF2B5EF4-FFF2-40B4-BE49-F238E27FC236}">
              <a16:creationId xmlns:a16="http://schemas.microsoft.com/office/drawing/2014/main" id="{00000000-0008-0000-0200-000053010000}"/>
            </a:ext>
          </a:extLst>
        </xdr:cNvPr>
        <xdr:cNvSpPr txBox="1"/>
      </xdr:nvSpPr>
      <xdr:spPr>
        <a:xfrm>
          <a:off x="10515600" y="1409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21589</xdr:rowOff>
    </xdr:from>
    <xdr:to>
      <xdr:col>50</xdr:col>
      <xdr:colOff>165100</xdr:colOff>
      <xdr:row>83</xdr:row>
      <xdr:rowOff>123189</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958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66675</xdr:rowOff>
    </xdr:from>
    <xdr:to>
      <xdr:col>55</xdr:col>
      <xdr:colOff>0</xdr:colOff>
      <xdr:row>83</xdr:row>
      <xdr:rowOff>72389</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9639300" y="142970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869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72389</xdr:rowOff>
    </xdr:from>
    <xdr:to>
      <xdr:col>50</xdr:col>
      <xdr:colOff>114300</xdr:colOff>
      <xdr:row>83</xdr:row>
      <xdr:rowOff>83820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8750300" y="1430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781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83820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7861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46" name="n_1aveValue【福祉施設】&#10;一人当たり面積">
          <a:extLst>
            <a:ext uri="{FF2B5EF4-FFF2-40B4-BE49-F238E27FC236}">
              <a16:creationId xmlns:a16="http://schemas.microsoft.com/office/drawing/2014/main" id="{00000000-0008-0000-0200-00005A010000}"/>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47" name="n_2aveValue【福祉施設】&#10;一人当たり面積">
          <a:extLst>
            <a:ext uri="{FF2B5EF4-FFF2-40B4-BE49-F238E27FC236}">
              <a16:creationId xmlns:a16="http://schemas.microsoft.com/office/drawing/2014/main" id="{00000000-0008-0000-0200-00005B010000}"/>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8" name="n_3aveValue【福祉施設】&#10;一人当たり面積">
          <a:extLst>
            <a:ext uri="{FF2B5EF4-FFF2-40B4-BE49-F238E27FC236}">
              <a16:creationId xmlns:a16="http://schemas.microsoft.com/office/drawing/2014/main" id="{00000000-0008-0000-0200-00005C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9" name="n_4aveValue【福祉施設】&#10;一人当たり面積">
          <a:extLst>
            <a:ext uri="{FF2B5EF4-FFF2-40B4-BE49-F238E27FC236}">
              <a16:creationId xmlns:a16="http://schemas.microsoft.com/office/drawing/2014/main" id="{00000000-0008-0000-0200-00005D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139716</xdr:rowOff>
    </xdr:from>
    <xdr:ext cx="469744" cy="259045"/>
    <xdr:sp macro="" textlink="">
      <xdr:nvSpPr>
        <xdr:cNvPr id="350" name="n_1mainValue【福祉施設】&#10;一人当たり面積">
          <a:extLst>
            <a:ext uri="{FF2B5EF4-FFF2-40B4-BE49-F238E27FC236}">
              <a16:creationId xmlns:a16="http://schemas.microsoft.com/office/drawing/2014/main" id="{00000000-0008-0000-0200-00005E010000}"/>
            </a:ext>
          </a:extLst>
        </xdr:cNvPr>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151147</xdr:rowOff>
    </xdr:from>
    <xdr:ext cx="469744" cy="259045"/>
    <xdr:sp macro="" textlink="">
      <xdr:nvSpPr>
        <xdr:cNvPr id="351" name="n_2mainValue【福祉施設】&#10;一人当たり面積">
          <a:extLst>
            <a:ext uri="{FF2B5EF4-FFF2-40B4-BE49-F238E27FC236}">
              <a16:creationId xmlns:a16="http://schemas.microsoft.com/office/drawing/2014/main" id="{00000000-0008-0000-0200-00005F010000}"/>
            </a:ext>
          </a:extLst>
        </xdr:cNvPr>
        <xdr:cNvSpPr txBox="1"/>
      </xdr:nvSpPr>
      <xdr:spPr>
        <a:xfrm>
          <a:off x="8515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125747</xdr:rowOff>
    </xdr:from>
    <xdr:ext cx="469744" cy="259045"/>
    <xdr:sp macro="" textlink="">
      <xdr:nvSpPr>
        <xdr:cNvPr id="352" name="n_3mainValue【福祉施設】&#10;一人当たり面積">
          <a:extLst>
            <a:ext uri="{FF2B5EF4-FFF2-40B4-BE49-F238E27FC236}">
              <a16:creationId xmlns:a16="http://schemas.microsoft.com/office/drawing/2014/main" id="{00000000-0008-0000-0200-000060010000}"/>
            </a:ext>
          </a:extLst>
        </xdr:cNvPr>
        <xdr:cNvSpPr txBox="1"/>
      </xdr:nvSpPr>
      <xdr:spPr>
        <a:xfrm>
          <a:off x="7626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00000000-0008-0000-0200-00007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00000000-0008-0000-0200-00007B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81" name="【市民会館】&#10;有形固定資産減価償却率最大値テキスト">
          <a:extLst>
            <a:ext uri="{FF2B5EF4-FFF2-40B4-BE49-F238E27FC236}">
              <a16:creationId xmlns:a16="http://schemas.microsoft.com/office/drawing/2014/main" id="{00000000-0008-0000-0200-00007D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00000000-0008-0000-0200-00007F010000}"/>
            </a:ext>
          </a:extLst>
        </xdr:cNvPr>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149498</xdr:rowOff>
    </xdr:from>
    <xdr:to>
      <xdr:col>24</xdr:col>
      <xdr:colOff>114300</xdr:colOff>
      <xdr:row>107</xdr:row>
      <xdr:rowOff>79648</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4584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127925</xdr:rowOff>
    </xdr:from>
    <xdr:ext cx="405111" cy="259045"/>
    <xdr:sp macro="" textlink="">
      <xdr:nvSpPr>
        <xdr:cNvPr id="395" name="【市民会館】&#10;有形固定資産減価償却率該当値テキスト">
          <a:extLst>
            <a:ext uri="{FF2B5EF4-FFF2-40B4-BE49-F238E27FC236}">
              <a16:creationId xmlns:a16="http://schemas.microsoft.com/office/drawing/2014/main" id="{00000000-0008-0000-0200-00008B010000}"/>
            </a:ext>
          </a:extLst>
        </xdr:cNvPr>
        <xdr:cNvSpPr txBox="1"/>
      </xdr:nvSpPr>
      <xdr:spPr>
        <a:xfrm>
          <a:off x="4673600"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128270</xdr:rowOff>
    </xdr:from>
    <xdr:to>
      <xdr:col>20</xdr:col>
      <xdr:colOff>38100</xdr:colOff>
      <xdr:row>107</xdr:row>
      <xdr:rowOff>58420</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3746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xdr:rowOff>
    </xdr:from>
    <xdr:to>
      <xdr:col>24</xdr:col>
      <xdr:colOff>63500</xdr:colOff>
      <xdr:row>107</xdr:row>
      <xdr:rowOff>28848</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3797300" y="1835277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115207</xdr:rowOff>
    </xdr:from>
    <xdr:to>
      <xdr:col>15</xdr:col>
      <xdr:colOff>101600</xdr:colOff>
      <xdr:row>107</xdr:row>
      <xdr:rowOff>45357</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2857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166007</xdr:rowOff>
    </xdr:from>
    <xdr:to>
      <xdr:col>19</xdr:col>
      <xdr:colOff>177800</xdr:colOff>
      <xdr:row>107</xdr:row>
      <xdr:rowOff>7620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2908300" y="183397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95613</xdr:rowOff>
    </xdr:from>
    <xdr:to>
      <xdr:col>10</xdr:col>
      <xdr:colOff>165100</xdr:colOff>
      <xdr:row>107</xdr:row>
      <xdr:rowOff>25763</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96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106</xdr:row>
      <xdr:rowOff>166007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2019300" y="183201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02" name="n_1aveValue【市民会館】&#10;有形固定資産減価償却率">
          <a:extLst>
            <a:ext uri="{FF2B5EF4-FFF2-40B4-BE49-F238E27FC236}">
              <a16:creationId xmlns:a16="http://schemas.microsoft.com/office/drawing/2014/main" id="{00000000-0008-0000-0200-000092010000}"/>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03" name="n_2aveValue【市民会館】&#10;有形固定資産減価償却率">
          <a:extLst>
            <a:ext uri="{FF2B5EF4-FFF2-40B4-BE49-F238E27FC236}">
              <a16:creationId xmlns:a16="http://schemas.microsoft.com/office/drawing/2014/main" id="{00000000-0008-0000-0200-000093010000}"/>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04" name="n_3aveValue【市民会館】&#10;有形固定資産減価償却率">
          <a:extLst>
            <a:ext uri="{FF2B5EF4-FFF2-40B4-BE49-F238E27FC236}">
              <a16:creationId xmlns:a16="http://schemas.microsoft.com/office/drawing/2014/main" id="{00000000-0008-0000-0200-000094010000}"/>
            </a:ext>
          </a:extLst>
        </xdr:cNvPr>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05" name="n_4aveValue【市民会館】&#10;有形固定資産減価償却率">
          <a:extLst>
            <a:ext uri="{FF2B5EF4-FFF2-40B4-BE49-F238E27FC236}">
              <a16:creationId xmlns:a16="http://schemas.microsoft.com/office/drawing/2014/main" id="{00000000-0008-0000-0200-000095010000}"/>
            </a:ext>
          </a:extLst>
        </xdr:cNvPr>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49547</xdr:rowOff>
    </xdr:from>
    <xdr:ext cx="405111" cy="259045"/>
    <xdr:sp macro="" textlink="">
      <xdr:nvSpPr>
        <xdr:cNvPr id="406" name="n_1main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36484</xdr:rowOff>
    </xdr:from>
    <xdr:ext cx="405111" cy="259045"/>
    <xdr:sp macro="" textlink="">
      <xdr:nvSpPr>
        <xdr:cNvPr id="407" name="n_2mainValue【市民会館】&#10;有形固定資産減価償却率">
          <a:extLst>
            <a:ext uri="{FF2B5EF4-FFF2-40B4-BE49-F238E27FC236}">
              <a16:creationId xmlns:a16="http://schemas.microsoft.com/office/drawing/2014/main" id="{00000000-0008-0000-0200-000097010000}"/>
            </a:ext>
          </a:extLst>
        </xdr:cNvPr>
        <xdr:cNvSpPr txBox="1"/>
      </xdr:nvSpPr>
      <xdr:spPr>
        <a:xfrm>
          <a:off x="2705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16890</xdr:rowOff>
    </xdr:from>
    <xdr:ext cx="405111" cy="259045"/>
    <xdr:sp macro="" textlink="">
      <xdr:nvSpPr>
        <xdr:cNvPr id="408" name="n_3mainValue【市民会館】&#10;有形固定資産減価償却率">
          <a:extLst>
            <a:ext uri="{FF2B5EF4-FFF2-40B4-BE49-F238E27FC236}">
              <a16:creationId xmlns:a16="http://schemas.microsoft.com/office/drawing/2014/main" id="{00000000-0008-0000-0200-000098010000}"/>
            </a:ext>
          </a:extLst>
        </xdr:cNvPr>
        <xdr:cNvSpPr txBox="1"/>
      </xdr:nvSpPr>
      <xdr:spPr>
        <a:xfrm>
          <a:off x="1816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00000000-0008-0000-0200-0000B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5" name="【市民会館】&#10;一人当たり面積最小値テキスト">
          <a:extLst>
            <a:ext uri="{FF2B5EF4-FFF2-40B4-BE49-F238E27FC236}">
              <a16:creationId xmlns:a16="http://schemas.microsoft.com/office/drawing/2014/main" id="{00000000-0008-0000-0200-0000B3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7" name="【市民会館】&#10;一人当たり面積最大値テキスト">
          <a:extLst>
            <a:ext uri="{FF2B5EF4-FFF2-40B4-BE49-F238E27FC236}">
              <a16:creationId xmlns:a16="http://schemas.microsoft.com/office/drawing/2014/main" id="{00000000-0008-0000-0200-0000B5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39" name="【市民会館】&#10;一人当たり面積平均値テキスト">
          <a:extLst>
            <a:ext uri="{FF2B5EF4-FFF2-40B4-BE49-F238E27FC236}">
              <a16:creationId xmlns:a16="http://schemas.microsoft.com/office/drawing/2014/main" id="{00000000-0008-0000-0200-0000B7010000}"/>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10426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451" name="【市民会館】&#10;一人当たり面積該当値テキスト">
          <a:extLst>
            <a:ext uri="{FF2B5EF4-FFF2-40B4-BE49-F238E27FC236}">
              <a16:creationId xmlns:a16="http://schemas.microsoft.com/office/drawing/2014/main" id="{00000000-0008-0000-0200-0000C3010000}"/>
            </a:ext>
          </a:extLst>
        </xdr:cNvPr>
        <xdr:cNvSpPr txBox="1"/>
      </xdr:nvSpPr>
      <xdr:spPr>
        <a:xfrm>
          <a:off x="10515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40095</xdr:rowOff>
    </xdr:from>
    <xdr:to>
      <xdr:col>50</xdr:col>
      <xdr:colOff>165100</xdr:colOff>
      <xdr:row>107</xdr:row>
      <xdr:rowOff>141695</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9588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90895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9639300" y="184327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43362</xdr:rowOff>
    </xdr:from>
    <xdr:to>
      <xdr:col>46</xdr:col>
      <xdr:colOff>38100</xdr:colOff>
      <xdr:row>107</xdr:row>
      <xdr:rowOff>144962</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8699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90895</xdr:rowOff>
    </xdr:from>
    <xdr:to>
      <xdr:col>50</xdr:col>
      <xdr:colOff>114300</xdr:colOff>
      <xdr:row>107</xdr:row>
      <xdr:rowOff>94162</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8750300" y="1843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46627</xdr:rowOff>
    </xdr:from>
    <xdr:to>
      <xdr:col>41</xdr:col>
      <xdr:colOff>101600</xdr:colOff>
      <xdr:row>107</xdr:row>
      <xdr:rowOff>148227</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7810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94162</xdr:rowOff>
    </xdr:from>
    <xdr:to>
      <xdr:col>45</xdr:col>
      <xdr:colOff>177800</xdr:colOff>
      <xdr:row>107</xdr:row>
      <xdr:rowOff>97427</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7861300" y="1843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8" name="n_1aveValue【市民会館】&#10;一人当たり面積">
          <a:extLst>
            <a:ext uri="{FF2B5EF4-FFF2-40B4-BE49-F238E27FC236}">
              <a16:creationId xmlns:a16="http://schemas.microsoft.com/office/drawing/2014/main" id="{00000000-0008-0000-0200-0000CA01000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9" name="n_2aveValue【市民会館】&#10;一人当たり面積">
          <a:extLst>
            <a:ext uri="{FF2B5EF4-FFF2-40B4-BE49-F238E27FC236}">
              <a16:creationId xmlns:a16="http://schemas.microsoft.com/office/drawing/2014/main" id="{00000000-0008-0000-0200-0000CB010000}"/>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60" name="n_3aveValue【市民会館】&#10;一人当たり面積">
          <a:extLst>
            <a:ext uri="{FF2B5EF4-FFF2-40B4-BE49-F238E27FC236}">
              <a16:creationId xmlns:a16="http://schemas.microsoft.com/office/drawing/2014/main" id="{00000000-0008-0000-0200-0000CC010000}"/>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61" name="n_4aveValue【市民会館】&#10;一人当たり面積">
          <a:extLst>
            <a:ext uri="{FF2B5EF4-FFF2-40B4-BE49-F238E27FC236}">
              <a16:creationId xmlns:a16="http://schemas.microsoft.com/office/drawing/2014/main" id="{00000000-0008-0000-0200-0000CD010000}"/>
            </a:ext>
          </a:extLst>
        </xdr:cNvPr>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132822</xdr:rowOff>
    </xdr:from>
    <xdr:ext cx="469744" cy="259045"/>
    <xdr:sp macro="" textlink="">
      <xdr:nvSpPr>
        <xdr:cNvPr id="462" name="n_1mainValue【市民会館】&#10;一人当たり面積">
          <a:extLst>
            <a:ext uri="{FF2B5EF4-FFF2-40B4-BE49-F238E27FC236}">
              <a16:creationId xmlns:a16="http://schemas.microsoft.com/office/drawing/2014/main" id="{00000000-0008-0000-0200-0000CE010000}"/>
            </a:ext>
          </a:extLst>
        </xdr:cNvPr>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136089</xdr:rowOff>
    </xdr:from>
    <xdr:ext cx="469744" cy="259045"/>
    <xdr:sp macro="" textlink="">
      <xdr:nvSpPr>
        <xdr:cNvPr id="463" name="n_2mainValue【市民会館】&#10;一人当たり面積">
          <a:extLst>
            <a:ext uri="{FF2B5EF4-FFF2-40B4-BE49-F238E27FC236}">
              <a16:creationId xmlns:a16="http://schemas.microsoft.com/office/drawing/2014/main" id="{00000000-0008-0000-0200-0000CF010000}"/>
            </a:ext>
          </a:extLst>
        </xdr:cNvPr>
        <xdr:cNvSpPr txBox="1"/>
      </xdr:nvSpPr>
      <xdr:spPr>
        <a:xfrm>
          <a:off x="8515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139354</xdr:rowOff>
    </xdr:from>
    <xdr:ext cx="469744" cy="259045"/>
    <xdr:sp macro="" textlink="">
      <xdr:nvSpPr>
        <xdr:cNvPr id="464" name="n_3mainValue【市民会館】&#10;一人当たり面積">
          <a:extLst>
            <a:ext uri="{FF2B5EF4-FFF2-40B4-BE49-F238E27FC236}">
              <a16:creationId xmlns:a16="http://schemas.microsoft.com/office/drawing/2014/main" id="{00000000-0008-0000-0200-0000D0010000}"/>
            </a:ext>
          </a:extLst>
        </xdr:cNvPr>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a:extLst>
            <a:ext uri="{FF2B5EF4-FFF2-40B4-BE49-F238E27FC236}">
              <a16:creationId xmlns:a16="http://schemas.microsoft.com/office/drawing/2014/main" id="{00000000-0008-0000-0200-0000E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a:extLst>
            <a:ext uri="{FF2B5EF4-FFF2-40B4-BE49-F238E27FC236}">
              <a16:creationId xmlns:a16="http://schemas.microsoft.com/office/drawing/2014/main" id="{00000000-0008-0000-0200-0000EB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a:extLst>
            <a:ext uri="{FF2B5EF4-FFF2-40B4-BE49-F238E27FC236}">
              <a16:creationId xmlns:a16="http://schemas.microsoft.com/office/drawing/2014/main" id="{00000000-0008-0000-0200-0000ED01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495" name="【一般廃棄物処理施設】&#10;有形固定資産減価償却率平均値テキスト">
          <a:extLst>
            <a:ext uri="{FF2B5EF4-FFF2-40B4-BE49-F238E27FC236}">
              <a16:creationId xmlns:a16="http://schemas.microsoft.com/office/drawing/2014/main" id="{00000000-0008-0000-0200-0000EF010000}"/>
            </a:ext>
          </a:extLst>
        </xdr:cNvPr>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62687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44649</xdr:rowOff>
    </xdr:from>
    <xdr:ext cx="405111" cy="259045"/>
    <xdr:sp macro="" textlink="">
      <xdr:nvSpPr>
        <xdr:cNvPr id="507" name="【一般廃棄物処理施設】&#10;有形固定資産減価償却率該当値テキスト">
          <a:extLst>
            <a:ext uri="{FF2B5EF4-FFF2-40B4-BE49-F238E27FC236}">
              <a16:creationId xmlns:a16="http://schemas.microsoft.com/office/drawing/2014/main" id="{00000000-0008-0000-0200-0000FB010000}"/>
            </a:ext>
          </a:extLst>
        </xdr:cNvPr>
        <xdr:cNvSpPr txBox="1"/>
      </xdr:nvSpPr>
      <xdr:spPr>
        <a:xfrm>
          <a:off x="16357600"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20501</xdr:rowOff>
    </xdr:from>
    <xdr:to>
      <xdr:col>81</xdr:col>
      <xdr:colOff>101600</xdr:colOff>
      <xdr:row>40</xdr:row>
      <xdr:rowOff>122101</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5430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71301</xdr:rowOff>
    </xdr:from>
    <xdr:to>
      <xdr:col>85</xdr:col>
      <xdr:colOff>127000</xdr:colOff>
      <xdr:row>40</xdr:row>
      <xdr:rowOff>117022</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5481300" y="692930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144599</xdr:rowOff>
    </xdr:from>
    <xdr:to>
      <xdr:col>76</xdr:col>
      <xdr:colOff>165100</xdr:colOff>
      <xdr:row>40</xdr:row>
      <xdr:rowOff>74749</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4541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23949</xdr:rowOff>
    </xdr:from>
    <xdr:to>
      <xdr:col>81</xdr:col>
      <xdr:colOff>50800</xdr:colOff>
      <xdr:row>40</xdr:row>
      <xdr:rowOff>71301</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4592300" y="688194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98878</xdr:rowOff>
    </xdr:from>
    <xdr:to>
      <xdr:col>72</xdr:col>
      <xdr:colOff>38100</xdr:colOff>
      <xdr:row>40</xdr:row>
      <xdr:rowOff>29028</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365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149678</xdr:rowOff>
    </xdr:from>
    <xdr:to>
      <xdr:col>76</xdr:col>
      <xdr:colOff>114300</xdr:colOff>
      <xdr:row>40</xdr:row>
      <xdr:rowOff>23949</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3703300" y="68362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00000000-0008-0000-0200-00000202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00000000-0008-0000-0200-00000302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00000000-0008-0000-0200-000004020000}"/>
            </a:ext>
          </a:extLst>
        </xdr:cNvPr>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113228</xdr:rowOff>
    </xdr:from>
    <xdr:ext cx="405111" cy="259045"/>
    <xdr:sp macro="" textlink="">
      <xdr:nvSpPr>
        <xdr:cNvPr id="518" name="n_1main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52660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65876</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4389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20155</xdr:rowOff>
    </xdr:from>
    <xdr:ext cx="405111" cy="259045"/>
    <xdr:sp macro="" textlink="">
      <xdr:nvSpPr>
        <xdr:cNvPr id="520" name="n_3main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3500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00000000-0008-0000-0200-00001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5" name="【一般廃棄物処理施設】&#10;一人当たり有形固定資産（償却資産）額最小値テキスト">
          <a:extLst>
            <a:ext uri="{FF2B5EF4-FFF2-40B4-BE49-F238E27FC236}">
              <a16:creationId xmlns:a16="http://schemas.microsoft.com/office/drawing/2014/main" id="{00000000-0008-0000-0200-000021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00000000-0008-0000-0200-00002302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00000000-0008-0000-0200-000025020000}"/>
            </a:ext>
          </a:extLst>
        </xdr:cNvPr>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23968</xdr:rowOff>
    </xdr:from>
    <xdr:to>
      <xdr:col>116</xdr:col>
      <xdr:colOff>114300</xdr:colOff>
      <xdr:row>41</xdr:row>
      <xdr:rowOff>125568</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2110700" y="70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2395</xdr:rowOff>
    </xdr:from>
    <xdr:ext cx="534377" cy="259045"/>
    <xdr:sp macro="" textlink="">
      <xdr:nvSpPr>
        <xdr:cNvPr id="561" name="【一般廃棄物処理施設】&#10;一人当たり有形固定資産（償却資産）額該当値テキスト">
          <a:extLst>
            <a:ext uri="{FF2B5EF4-FFF2-40B4-BE49-F238E27FC236}">
              <a16:creationId xmlns:a16="http://schemas.microsoft.com/office/drawing/2014/main" id="{00000000-0008-0000-0200-000031020000}"/>
            </a:ext>
          </a:extLst>
        </xdr:cNvPr>
        <xdr:cNvSpPr txBox="1"/>
      </xdr:nvSpPr>
      <xdr:spPr>
        <a:xfrm>
          <a:off x="22199600" y="70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24714</xdr:rowOff>
    </xdr:from>
    <xdr:to>
      <xdr:col>112</xdr:col>
      <xdr:colOff>38100</xdr:colOff>
      <xdr:row>41</xdr:row>
      <xdr:rowOff>126314</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21272500" y="70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74768</xdr:rowOff>
    </xdr:from>
    <xdr:to>
      <xdr:col>116</xdr:col>
      <xdr:colOff>63500</xdr:colOff>
      <xdr:row>41</xdr:row>
      <xdr:rowOff>75514</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21323300" y="7104218"/>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25225</xdr:rowOff>
    </xdr:from>
    <xdr:to>
      <xdr:col>107</xdr:col>
      <xdr:colOff>101600</xdr:colOff>
      <xdr:row>41</xdr:row>
      <xdr:rowOff>126825</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20383500" y="70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75514</xdr:rowOff>
    </xdr:from>
    <xdr:to>
      <xdr:col>111</xdr:col>
      <xdr:colOff>177800</xdr:colOff>
      <xdr:row>41</xdr:row>
      <xdr:rowOff>76025</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20434300" y="7104964"/>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26459</xdr:rowOff>
    </xdr:from>
    <xdr:to>
      <xdr:col>102</xdr:col>
      <xdr:colOff>165100</xdr:colOff>
      <xdr:row>41</xdr:row>
      <xdr:rowOff>128059</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9494500" y="70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76025</xdr:rowOff>
    </xdr:from>
    <xdr:to>
      <xdr:col>107</xdr:col>
      <xdr:colOff>50800</xdr:colOff>
      <xdr:row>41</xdr:row>
      <xdr:rowOff>77259</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9545300" y="7105475"/>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00000000-0008-0000-0200-000038020000}"/>
            </a:ext>
          </a:extLst>
        </xdr:cNvPr>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00000000-0008-0000-0200-000039020000}"/>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117441</xdr:rowOff>
    </xdr:from>
    <xdr:ext cx="534377" cy="259045"/>
    <xdr:sp macro="" textlink="">
      <xdr:nvSpPr>
        <xdr:cNvPr id="572" name="n_1main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21043411" y="714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117952</xdr:rowOff>
    </xdr:from>
    <xdr:ext cx="534377" cy="259045"/>
    <xdr:sp macro="" textlink="">
      <xdr:nvSpPr>
        <xdr:cNvPr id="573" name="n_2main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20167111" y="714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119186</xdr:rowOff>
    </xdr:from>
    <xdr:ext cx="534377" cy="259045"/>
    <xdr:sp macro="" textlink="">
      <xdr:nvSpPr>
        <xdr:cNvPr id="574" name="n_3mainValue【一般廃棄物処理施設】&#10;一人当たり有形固定資産（償却資産）額">
          <a:extLst>
            <a:ext uri="{FF2B5EF4-FFF2-40B4-BE49-F238E27FC236}">
              <a16:creationId xmlns:a16="http://schemas.microsoft.com/office/drawing/2014/main" id="{00000000-0008-0000-0200-00003E020000}"/>
            </a:ext>
          </a:extLst>
        </xdr:cNvPr>
        <xdr:cNvSpPr txBox="1"/>
      </xdr:nvSpPr>
      <xdr:spPr>
        <a:xfrm>
          <a:off x="19278111" y="714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00000000-0008-0000-0200-00005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01" name="【保健センター・保健所】&#10;有形固定資産減価償却率最小値テキスト">
          <a:extLst>
            <a:ext uri="{FF2B5EF4-FFF2-40B4-BE49-F238E27FC236}">
              <a16:creationId xmlns:a16="http://schemas.microsoft.com/office/drawing/2014/main" id="{00000000-0008-0000-0200-00005902000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03" name="【保健センター・保健所】&#10;有形固定資産減価償却率最大値テキスト">
          <a:extLst>
            <a:ext uri="{FF2B5EF4-FFF2-40B4-BE49-F238E27FC236}">
              <a16:creationId xmlns:a16="http://schemas.microsoft.com/office/drawing/2014/main" id="{00000000-0008-0000-0200-00005B020000}"/>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00000000-0008-0000-0200-00005D020000}"/>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119017</xdr:rowOff>
    </xdr:from>
    <xdr:to>
      <xdr:col>85</xdr:col>
      <xdr:colOff>177800</xdr:colOff>
      <xdr:row>64</xdr:row>
      <xdr:rowOff>49167</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62687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33944</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00000000-0008-0000-0200-000069020000}"/>
            </a:ext>
          </a:extLst>
        </xdr:cNvPr>
        <xdr:cNvSpPr txBox="1"/>
      </xdr:nvSpPr>
      <xdr:spPr>
        <a:xfrm>
          <a:off x="16357600" y="1083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74930</xdr:rowOff>
    </xdr:from>
    <xdr:to>
      <xdr:col>81</xdr:col>
      <xdr:colOff>101600</xdr:colOff>
      <xdr:row>64</xdr:row>
      <xdr:rowOff>5080</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543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63</xdr:row>
      <xdr:rowOff>169817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5481300" y="109270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30843</xdr:rowOff>
    </xdr:from>
    <xdr:to>
      <xdr:col>76</xdr:col>
      <xdr:colOff>165100</xdr:colOff>
      <xdr:row>63</xdr:row>
      <xdr:rowOff>132443</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4541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81643</xdr:rowOff>
    </xdr:from>
    <xdr:to>
      <xdr:col>81</xdr:col>
      <xdr:colOff>50800</xdr:colOff>
      <xdr:row>63</xdr:row>
      <xdr:rowOff>125730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4592300" y="108829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159838</xdr:rowOff>
    </xdr:from>
    <xdr:to>
      <xdr:col>72</xdr:col>
      <xdr:colOff>38100</xdr:colOff>
      <xdr:row>63</xdr:row>
      <xdr:rowOff>89988</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3652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39188</xdr:rowOff>
    </xdr:from>
    <xdr:to>
      <xdr:col>76</xdr:col>
      <xdr:colOff>114300</xdr:colOff>
      <xdr:row>63</xdr:row>
      <xdr:rowOff>81643</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3703300" y="108405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00000000-0008-0000-0200-000070020000}"/>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00000000-0008-0000-0200-000071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00000000-0008-0000-0200-000072020000}"/>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00000000-0008-0000-0200-000073020000}"/>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167657</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00000000-0008-0000-0200-000074020000}"/>
            </a:ext>
          </a:extLst>
        </xdr:cNvPr>
        <xdr:cNvSpPr txBox="1"/>
      </xdr:nvSpPr>
      <xdr:spPr>
        <a:xfrm>
          <a:off x="15266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123570</xdr:rowOff>
    </xdr:from>
    <xdr:ext cx="405111" cy="259045"/>
    <xdr:sp macro="" textlink="">
      <xdr:nvSpPr>
        <xdr:cNvPr id="629" name="n_2main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4389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81115</xdr:rowOff>
    </xdr:from>
    <xdr:ext cx="405111" cy="259045"/>
    <xdr:sp macro="" textlink="">
      <xdr:nvSpPr>
        <xdr:cNvPr id="630" name="n_3main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3500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a:extLst>
            <a:ext uri="{FF2B5EF4-FFF2-40B4-BE49-F238E27FC236}">
              <a16:creationId xmlns:a16="http://schemas.microsoft.com/office/drawing/2014/main" id="{00000000-0008-0000-0200-00008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51" name="【保健センター・保健所】&#10;一人当たり面積最小値テキスト">
          <a:extLst>
            <a:ext uri="{FF2B5EF4-FFF2-40B4-BE49-F238E27FC236}">
              <a16:creationId xmlns:a16="http://schemas.microsoft.com/office/drawing/2014/main" id="{00000000-0008-0000-0200-00008B020000}"/>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3" name="【保健センター・保健所】&#10;一人当たり面積最大値テキスト">
          <a:extLst>
            <a:ext uri="{FF2B5EF4-FFF2-40B4-BE49-F238E27FC236}">
              <a16:creationId xmlns:a16="http://schemas.microsoft.com/office/drawing/2014/main" id="{00000000-0008-0000-0200-00008D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55" name="【保健センター・保健所】&#10;一人当たり面積平均値テキスト">
          <a:extLst>
            <a:ext uri="{FF2B5EF4-FFF2-40B4-BE49-F238E27FC236}">
              <a16:creationId xmlns:a16="http://schemas.microsoft.com/office/drawing/2014/main" id="{00000000-0008-0000-0200-00008F020000}"/>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667" name="【保健センター・保健所】&#10;一人当たり面積該当値テキスト">
          <a:extLst>
            <a:ext uri="{FF2B5EF4-FFF2-40B4-BE49-F238E27FC236}">
              <a16:creationId xmlns:a16="http://schemas.microsoft.com/office/drawing/2014/main" id="{00000000-0008-0000-0200-00009B020000}"/>
            </a:ext>
          </a:extLst>
        </xdr:cNvPr>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91440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21323300" y="107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46355</xdr:rowOff>
    </xdr:from>
    <xdr:to>
      <xdr:col>107</xdr:col>
      <xdr:colOff>101600</xdr:colOff>
      <xdr:row>62</xdr:row>
      <xdr:rowOff>147955</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20383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97155</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flipV="1">
          <a:off x="20434300" y="10721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46355</xdr:rowOff>
    </xdr:from>
    <xdr:to>
      <xdr:col>102</xdr:col>
      <xdr:colOff>165100</xdr:colOff>
      <xdr:row>62</xdr:row>
      <xdr:rowOff>147955</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9494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97155</xdr:rowOff>
    </xdr:from>
    <xdr:to>
      <xdr:col>107</xdr:col>
      <xdr:colOff>50800</xdr:colOff>
      <xdr:row>62</xdr:row>
      <xdr:rowOff>97155</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9545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74" name="n_1aveValue【保健センター・保健所】&#10;一人当たり面積">
          <a:extLst>
            <a:ext uri="{FF2B5EF4-FFF2-40B4-BE49-F238E27FC236}">
              <a16:creationId xmlns:a16="http://schemas.microsoft.com/office/drawing/2014/main" id="{00000000-0008-0000-0200-0000A2020000}"/>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75" name="n_2aveValue【保健センター・保健所】&#10;一人当たり面積">
          <a:extLst>
            <a:ext uri="{FF2B5EF4-FFF2-40B4-BE49-F238E27FC236}">
              <a16:creationId xmlns:a16="http://schemas.microsoft.com/office/drawing/2014/main" id="{00000000-0008-0000-0200-0000A3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76" name="n_3aveValue【保健センター・保健所】&#10;一人当たり面積">
          <a:extLst>
            <a:ext uri="{FF2B5EF4-FFF2-40B4-BE49-F238E27FC236}">
              <a16:creationId xmlns:a16="http://schemas.microsoft.com/office/drawing/2014/main" id="{00000000-0008-0000-0200-0000A4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677" name="n_4aveValue【保健センター・保健所】&#10;一人当たり面積">
          <a:extLst>
            <a:ext uri="{FF2B5EF4-FFF2-40B4-BE49-F238E27FC236}">
              <a16:creationId xmlns:a16="http://schemas.microsoft.com/office/drawing/2014/main" id="{00000000-0008-0000-0200-0000A5020000}"/>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678" name="n_1mainValue【保健センター・保健所】&#10;一人当たり面積">
          <a:extLst>
            <a:ext uri="{FF2B5EF4-FFF2-40B4-BE49-F238E27FC236}">
              <a16:creationId xmlns:a16="http://schemas.microsoft.com/office/drawing/2014/main" id="{00000000-0008-0000-0200-0000A6020000}"/>
            </a:ext>
          </a:extLst>
        </xdr:cNvPr>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139082</xdr:rowOff>
    </xdr:from>
    <xdr:ext cx="469744" cy="259045"/>
    <xdr:sp macro="" textlink="">
      <xdr:nvSpPr>
        <xdr:cNvPr id="679" name="n_2mainValue【保健センター・保健所】&#10;一人当たり面積">
          <a:extLst>
            <a:ext uri="{FF2B5EF4-FFF2-40B4-BE49-F238E27FC236}">
              <a16:creationId xmlns:a16="http://schemas.microsoft.com/office/drawing/2014/main" id="{00000000-0008-0000-0200-0000A7020000}"/>
            </a:ext>
          </a:extLst>
        </xdr:cNvPr>
        <xdr:cNvSpPr txBox="1"/>
      </xdr:nvSpPr>
      <xdr:spPr>
        <a:xfrm>
          <a:off x="20199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139082</xdr:rowOff>
    </xdr:from>
    <xdr:ext cx="469744" cy="259045"/>
    <xdr:sp macro="" textlink="">
      <xdr:nvSpPr>
        <xdr:cNvPr id="680" name="n_3mainValue【保健センター・保健所】&#10;一人当たり面積">
          <a:extLst>
            <a:ext uri="{FF2B5EF4-FFF2-40B4-BE49-F238E27FC236}">
              <a16:creationId xmlns:a16="http://schemas.microsoft.com/office/drawing/2014/main" id="{00000000-0008-0000-0200-0000A8020000}"/>
            </a:ext>
          </a:extLst>
        </xdr:cNvPr>
        <xdr:cNvSpPr txBox="1"/>
      </xdr:nvSpPr>
      <xdr:spPr>
        <a:xfrm>
          <a:off x="19310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a:extLst>
            <a:ext uri="{FF2B5EF4-FFF2-40B4-BE49-F238E27FC236}">
              <a16:creationId xmlns:a16="http://schemas.microsoft.com/office/drawing/2014/main" id="{00000000-0008-0000-0200-0000C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07" name="【消防施設】&#10;有形固定資産減価償却率最小値テキスト">
          <a:extLst>
            <a:ext uri="{FF2B5EF4-FFF2-40B4-BE49-F238E27FC236}">
              <a16:creationId xmlns:a16="http://schemas.microsoft.com/office/drawing/2014/main" id="{00000000-0008-0000-0200-0000C3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09" name="【消防施設】&#10;有形固定資産減価償却率最大値テキスト">
          <a:extLst>
            <a:ext uri="{FF2B5EF4-FFF2-40B4-BE49-F238E27FC236}">
              <a16:creationId xmlns:a16="http://schemas.microsoft.com/office/drawing/2014/main" id="{00000000-0008-0000-0200-0000C5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11" name="【消防施設】&#10;有形固定資産減価償却率平均値テキスト">
          <a:extLst>
            <a:ext uri="{FF2B5EF4-FFF2-40B4-BE49-F238E27FC236}">
              <a16:creationId xmlns:a16="http://schemas.microsoft.com/office/drawing/2014/main" id="{00000000-0008-0000-0200-0000C7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6268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96719</xdr:rowOff>
    </xdr:from>
    <xdr:ext cx="405111" cy="259045"/>
    <xdr:sp macro="" textlink="">
      <xdr:nvSpPr>
        <xdr:cNvPr id="723" name="【消防施設】&#10;有形固定資産減価償却率該当値テキスト">
          <a:extLst>
            <a:ext uri="{FF2B5EF4-FFF2-40B4-BE49-F238E27FC236}">
              <a16:creationId xmlns:a16="http://schemas.microsoft.com/office/drawing/2014/main" id="{00000000-0008-0000-0200-0000D3020000}"/>
            </a:ext>
          </a:extLst>
        </xdr:cNvPr>
        <xdr:cNvSpPr txBox="1"/>
      </xdr:nvSpPr>
      <xdr:spPr>
        <a:xfrm>
          <a:off x="16357600" y="1398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82</xdr:row>
      <xdr:rowOff>124642</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5481300" y="141492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90351</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4592300" y="141427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85271</xdr:rowOff>
    </xdr:from>
    <xdr:to>
      <xdr:col>72</xdr:col>
      <xdr:colOff>38100</xdr:colOff>
      <xdr:row>83</xdr:row>
      <xdr:rowOff>15421</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365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136071</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3703300" y="141427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30" name="n_1aveValue【消防施設】&#10;有形固定資産減価償却率">
          <a:extLst>
            <a:ext uri="{FF2B5EF4-FFF2-40B4-BE49-F238E27FC236}">
              <a16:creationId xmlns:a16="http://schemas.microsoft.com/office/drawing/2014/main" id="{00000000-0008-0000-0200-0000DA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31" name="n_2aveValue【消防施設】&#10;有形固定資産減価償却率">
          <a:extLst>
            <a:ext uri="{FF2B5EF4-FFF2-40B4-BE49-F238E27FC236}">
              <a16:creationId xmlns:a16="http://schemas.microsoft.com/office/drawing/2014/main" id="{00000000-0008-0000-0200-0000DB02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32" name="n_3aveValue【消防施設】&#10;有形固定資産減価償却率">
          <a:extLst>
            <a:ext uri="{FF2B5EF4-FFF2-40B4-BE49-F238E27FC236}">
              <a16:creationId xmlns:a16="http://schemas.microsoft.com/office/drawing/2014/main" id="{00000000-0008-0000-0200-0000DC020000}"/>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33" name="n_4aveValue【消防施設】&#10;有形固定資産減価償却率">
          <a:extLst>
            <a:ext uri="{FF2B5EF4-FFF2-40B4-BE49-F238E27FC236}">
              <a16:creationId xmlns:a16="http://schemas.microsoft.com/office/drawing/2014/main" id="{00000000-0008-0000-0200-0000DD02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734" name="n_1mainValue【消防施設】&#10;有形固定資産減価償却率">
          <a:extLst>
            <a:ext uri="{FF2B5EF4-FFF2-40B4-BE49-F238E27FC236}">
              <a16:creationId xmlns:a16="http://schemas.microsoft.com/office/drawing/2014/main" id="{00000000-0008-0000-0200-0000DE020000}"/>
            </a:ext>
          </a:extLst>
        </xdr:cNvPr>
        <xdr:cNvSpPr txBox="1"/>
      </xdr:nvSpPr>
      <xdr:spPr>
        <a:xfrm>
          <a:off x="15266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735" name="n_2mainValue【消防施設】&#10;有形固定資産減価償却率">
          <a:extLst>
            <a:ext uri="{FF2B5EF4-FFF2-40B4-BE49-F238E27FC236}">
              <a16:creationId xmlns:a16="http://schemas.microsoft.com/office/drawing/2014/main" id="{00000000-0008-0000-0200-0000DF020000}"/>
            </a:ext>
          </a:extLst>
        </xdr:cNvPr>
        <xdr:cNvSpPr txBox="1"/>
      </xdr:nvSpPr>
      <xdr:spPr>
        <a:xfrm>
          <a:off x="14389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31948</xdr:rowOff>
    </xdr:from>
    <xdr:ext cx="405111" cy="259045"/>
    <xdr:sp macro="" textlink="">
      <xdr:nvSpPr>
        <xdr:cNvPr id="736" name="n_3mainValue【消防施設】&#10;有形固定資産減価償却率">
          <a:extLst>
            <a:ext uri="{FF2B5EF4-FFF2-40B4-BE49-F238E27FC236}">
              <a16:creationId xmlns:a16="http://schemas.microsoft.com/office/drawing/2014/main" id="{00000000-0008-0000-0200-0000E0020000}"/>
            </a:ext>
          </a:extLst>
        </xdr:cNvPr>
        <xdr:cNvSpPr txBox="1"/>
      </xdr:nvSpPr>
      <xdr:spPr>
        <a:xfrm>
          <a:off x="13500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id="{00000000-0008-0000-0200-0000F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9" name="【消防施設】&#10;一人当たり面積最小値テキスト">
          <a:extLst>
            <a:ext uri="{FF2B5EF4-FFF2-40B4-BE49-F238E27FC236}">
              <a16:creationId xmlns:a16="http://schemas.microsoft.com/office/drawing/2014/main" id="{00000000-0008-0000-0200-0000F7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61" name="【消防施設】&#10;一人当たり面積最大値テキスト">
          <a:extLst>
            <a:ext uri="{FF2B5EF4-FFF2-40B4-BE49-F238E27FC236}">
              <a16:creationId xmlns:a16="http://schemas.microsoft.com/office/drawing/2014/main" id="{00000000-0008-0000-0200-0000F902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63" name="【消防施設】&#10;一人当たり面積平均値テキスト">
          <a:extLst>
            <a:ext uri="{FF2B5EF4-FFF2-40B4-BE49-F238E27FC236}">
              <a16:creationId xmlns:a16="http://schemas.microsoft.com/office/drawing/2014/main" id="{00000000-0008-0000-0200-0000FB020000}"/>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775" name="【消防施設】&#10;一人当たり面積該当値テキスト">
          <a:extLst>
            <a:ext uri="{FF2B5EF4-FFF2-40B4-BE49-F238E27FC236}">
              <a16:creationId xmlns:a16="http://schemas.microsoft.com/office/drawing/2014/main" id="{00000000-0008-0000-0200-000007030000}"/>
            </a:ext>
          </a:extLst>
        </xdr:cNvPr>
        <xdr:cNvSpPr txBox="1"/>
      </xdr:nvSpPr>
      <xdr:spPr>
        <a:xfrm>
          <a:off x="221996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124968</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21323300" y="1452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124968</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20434300" y="14503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134113</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flipV="1">
          <a:off x="19545300" y="14503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82" name="n_1aveValue【消防施設】&#10;一人当たり面積">
          <a:extLst>
            <a:ext uri="{FF2B5EF4-FFF2-40B4-BE49-F238E27FC236}">
              <a16:creationId xmlns:a16="http://schemas.microsoft.com/office/drawing/2014/main" id="{00000000-0008-0000-0200-00000E030000}"/>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83" name="n_2aveValue【消防施設】&#10;一人当たり面積">
          <a:extLst>
            <a:ext uri="{FF2B5EF4-FFF2-40B4-BE49-F238E27FC236}">
              <a16:creationId xmlns:a16="http://schemas.microsoft.com/office/drawing/2014/main" id="{00000000-0008-0000-0200-00000F03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784" name="n_3aveValue【消防施設】&#10;一人当たり面積">
          <a:extLst>
            <a:ext uri="{FF2B5EF4-FFF2-40B4-BE49-F238E27FC236}">
              <a16:creationId xmlns:a16="http://schemas.microsoft.com/office/drawing/2014/main" id="{00000000-0008-0000-0200-000010030000}"/>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785" name="n_4aveValue【消防施設】&#10;一人当たり面積">
          <a:extLst>
            <a:ext uri="{FF2B5EF4-FFF2-40B4-BE49-F238E27FC236}">
              <a16:creationId xmlns:a16="http://schemas.microsoft.com/office/drawing/2014/main" id="{00000000-0008-0000-0200-000011030000}"/>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786" name="n_1mainValue【消防施設】&#10;一人当たり面積">
          <a:extLst>
            <a:ext uri="{FF2B5EF4-FFF2-40B4-BE49-F238E27FC236}">
              <a16:creationId xmlns:a16="http://schemas.microsoft.com/office/drawing/2014/main" id="{00000000-0008-0000-0200-000012030000}"/>
            </a:ext>
          </a:extLst>
        </xdr:cNvPr>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87" name="n_2mainValue【消防施設】&#10;一人当たり面積">
          <a:extLst>
            <a:ext uri="{FF2B5EF4-FFF2-40B4-BE49-F238E27FC236}">
              <a16:creationId xmlns:a16="http://schemas.microsoft.com/office/drawing/2014/main" id="{00000000-0008-0000-0200-000013030000}"/>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88" name="n_3mainValue【消防施設】&#10;一人当たり面積">
          <a:extLst>
            <a:ext uri="{FF2B5EF4-FFF2-40B4-BE49-F238E27FC236}">
              <a16:creationId xmlns:a16="http://schemas.microsoft.com/office/drawing/2014/main" id="{00000000-0008-0000-0200-000014030000}"/>
            </a:ext>
          </a:extLst>
        </xdr:cNvPr>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id="{00000000-0008-0000-0200-00002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15" name="【庁舎】&#10;有形固定資産減価償却率最小値テキスト">
          <a:extLst>
            <a:ext uri="{FF2B5EF4-FFF2-40B4-BE49-F238E27FC236}">
              <a16:creationId xmlns:a16="http://schemas.microsoft.com/office/drawing/2014/main" id="{00000000-0008-0000-0200-00002F03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17" name="【庁舎】&#10;有形固定資産減価償却率最大値テキスト">
          <a:extLst>
            <a:ext uri="{FF2B5EF4-FFF2-40B4-BE49-F238E27FC236}">
              <a16:creationId xmlns:a16="http://schemas.microsoft.com/office/drawing/2014/main" id="{00000000-0008-0000-0200-00003103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19" name="【庁舎】&#10;有形固定資産減価償却率平均値テキスト">
          <a:extLst>
            <a:ext uri="{FF2B5EF4-FFF2-40B4-BE49-F238E27FC236}">
              <a16:creationId xmlns:a16="http://schemas.microsoft.com/office/drawing/2014/main" id="{00000000-0008-0000-0200-000033030000}"/>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831" name="【庁舎】&#10;有形固定資産減価償却率該当値テキスト">
          <a:extLst>
            <a:ext uri="{FF2B5EF4-FFF2-40B4-BE49-F238E27FC236}">
              <a16:creationId xmlns:a16="http://schemas.microsoft.com/office/drawing/2014/main" id="{00000000-0008-0000-0200-00003F030000}"/>
            </a:ext>
          </a:extLst>
        </xdr:cNvPr>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79284</xdr:rowOff>
    </xdr:from>
    <xdr:to>
      <xdr:col>81</xdr:col>
      <xdr:colOff>101600</xdr:colOff>
      <xdr:row>108</xdr:row>
      <xdr:rowOff>9434</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5430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130084</xdr:rowOff>
    </xdr:from>
    <xdr:to>
      <xdr:col>85</xdr:col>
      <xdr:colOff>127000</xdr:colOff>
      <xdr:row>107</xdr:row>
      <xdr:rowOff>161108</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5481300" y="184752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130084</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4592300" y="1844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xdr:rowOff>
    </xdr:from>
    <xdr:to>
      <xdr:col>72</xdr:col>
      <xdr:colOff>38100</xdr:colOff>
      <xdr:row>107</xdr:row>
      <xdr:rowOff>115570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365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64770</xdr:rowOff>
    </xdr:from>
    <xdr:to>
      <xdr:col>76</xdr:col>
      <xdr:colOff>114300</xdr:colOff>
      <xdr:row>107</xdr:row>
      <xdr:rowOff>97427</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3703300" y="184099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38" name="n_1aveValue【庁舎】&#10;有形固定資産減価償却率">
          <a:extLst>
            <a:ext uri="{FF2B5EF4-FFF2-40B4-BE49-F238E27FC236}">
              <a16:creationId xmlns:a16="http://schemas.microsoft.com/office/drawing/2014/main" id="{00000000-0008-0000-0200-000046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39" name="n_2aveValue【庁舎】&#10;有形固定資産減価償却率">
          <a:extLst>
            <a:ext uri="{FF2B5EF4-FFF2-40B4-BE49-F238E27FC236}">
              <a16:creationId xmlns:a16="http://schemas.microsoft.com/office/drawing/2014/main" id="{00000000-0008-0000-0200-00004703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40" name="n_3aveValue【庁舎】&#10;有形固定資産減価償却率">
          <a:extLst>
            <a:ext uri="{FF2B5EF4-FFF2-40B4-BE49-F238E27FC236}">
              <a16:creationId xmlns:a16="http://schemas.microsoft.com/office/drawing/2014/main" id="{00000000-0008-0000-0200-000048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41" name="n_4aveValue【庁舎】&#10;有形固定資産減価償却率">
          <a:extLst>
            <a:ext uri="{FF2B5EF4-FFF2-40B4-BE49-F238E27FC236}">
              <a16:creationId xmlns:a16="http://schemas.microsoft.com/office/drawing/2014/main" id="{00000000-0008-0000-0200-000049030000}"/>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561</xdr:rowOff>
    </xdr:from>
    <xdr:ext cx="405111" cy="259045"/>
    <xdr:sp macro="" textlink="">
      <xdr:nvSpPr>
        <xdr:cNvPr id="842" name="n_1mainValue【庁舎】&#10;有形固定資産減価償却率">
          <a:extLst>
            <a:ext uri="{FF2B5EF4-FFF2-40B4-BE49-F238E27FC236}">
              <a16:creationId xmlns:a16="http://schemas.microsoft.com/office/drawing/2014/main" id="{00000000-0008-0000-0200-00004A030000}"/>
            </a:ext>
          </a:extLst>
        </xdr:cNvPr>
        <xdr:cNvSpPr txBox="1"/>
      </xdr:nvSpPr>
      <xdr:spPr>
        <a:xfrm>
          <a:off x="152660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843" name="n_2mainValue【庁舎】&#10;有形固定資産減価償却率">
          <a:extLst>
            <a:ext uri="{FF2B5EF4-FFF2-40B4-BE49-F238E27FC236}">
              <a16:creationId xmlns:a16="http://schemas.microsoft.com/office/drawing/2014/main" id="{00000000-0008-0000-0200-00004B030000}"/>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106697</xdr:rowOff>
    </xdr:from>
    <xdr:ext cx="405111" cy="259045"/>
    <xdr:sp macro="" textlink="">
      <xdr:nvSpPr>
        <xdr:cNvPr id="844" name="n_3mainValue【庁舎】&#10;有形固定資産減価償却率">
          <a:extLst>
            <a:ext uri="{FF2B5EF4-FFF2-40B4-BE49-F238E27FC236}">
              <a16:creationId xmlns:a16="http://schemas.microsoft.com/office/drawing/2014/main" id="{00000000-0008-0000-0200-00004C030000}"/>
            </a:ext>
          </a:extLst>
        </xdr:cNvPr>
        <xdr:cNvSpPr txBox="1"/>
      </xdr:nvSpPr>
      <xdr:spPr>
        <a:xfrm>
          <a:off x="13500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9" name="【庁舎】&#10;一人当たり面積グラフ枠">
          <a:extLst>
            <a:ext uri="{FF2B5EF4-FFF2-40B4-BE49-F238E27FC236}">
              <a16:creationId xmlns:a16="http://schemas.microsoft.com/office/drawing/2014/main" id="{00000000-0008-0000-0200-00006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71" name="【庁舎】&#10;一人当たり面積最小値テキスト">
          <a:extLst>
            <a:ext uri="{FF2B5EF4-FFF2-40B4-BE49-F238E27FC236}">
              <a16:creationId xmlns:a16="http://schemas.microsoft.com/office/drawing/2014/main" id="{00000000-0008-0000-0200-000067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73" name="【庁舎】&#10;一人当たり面積最大値テキスト">
          <a:extLst>
            <a:ext uri="{FF2B5EF4-FFF2-40B4-BE49-F238E27FC236}">
              <a16:creationId xmlns:a16="http://schemas.microsoft.com/office/drawing/2014/main" id="{00000000-0008-0000-0200-000069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875" name="【庁舎】&#10;一人当たり面積平均値テキスト">
          <a:extLst>
            <a:ext uri="{FF2B5EF4-FFF2-40B4-BE49-F238E27FC236}">
              <a16:creationId xmlns:a16="http://schemas.microsoft.com/office/drawing/2014/main" id="{00000000-0008-0000-0200-00006B030000}"/>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22110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82204</xdr:rowOff>
    </xdr:from>
    <xdr:ext cx="469744" cy="259045"/>
    <xdr:sp macro="" textlink="">
      <xdr:nvSpPr>
        <xdr:cNvPr id="887" name="【庁舎】&#10;一人当たり面積該当値テキスト">
          <a:extLst>
            <a:ext uri="{FF2B5EF4-FFF2-40B4-BE49-F238E27FC236}">
              <a16:creationId xmlns:a16="http://schemas.microsoft.com/office/drawing/2014/main" id="{00000000-0008-0000-0200-000077030000}"/>
            </a:ext>
          </a:extLst>
        </xdr:cNvPr>
        <xdr:cNvSpPr txBox="1"/>
      </xdr:nvSpPr>
      <xdr:spPr>
        <a:xfrm>
          <a:off x="22199600"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107043</xdr:rowOff>
    </xdr:from>
    <xdr:to>
      <xdr:col>112</xdr:col>
      <xdr:colOff>38100</xdr:colOff>
      <xdr:row>107</xdr:row>
      <xdr:rowOff>37193</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2127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106</xdr:row>
      <xdr:rowOff>157843</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flipV="1">
          <a:off x="21323300" y="183282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106</xdr:row>
      <xdr:rowOff>164374</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flipV="1">
          <a:off x="20434300" y="1833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92" name="楕円 891">
          <a:extLst>
            <a:ext uri="{FF2B5EF4-FFF2-40B4-BE49-F238E27FC236}">
              <a16:creationId xmlns:a16="http://schemas.microsoft.com/office/drawing/2014/main" id="{00000000-0008-0000-0200-00007C030000}"/>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106</xdr:row>
      <xdr:rowOff>167639</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flipV="1">
          <a:off x="19545300" y="1833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94" name="n_1aveValue【庁舎】&#10;一人当たり面積">
          <a:extLst>
            <a:ext uri="{FF2B5EF4-FFF2-40B4-BE49-F238E27FC236}">
              <a16:creationId xmlns:a16="http://schemas.microsoft.com/office/drawing/2014/main" id="{00000000-0008-0000-0200-00007E030000}"/>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95" name="n_2aveValue【庁舎】&#10;一人当たり面積">
          <a:extLst>
            <a:ext uri="{FF2B5EF4-FFF2-40B4-BE49-F238E27FC236}">
              <a16:creationId xmlns:a16="http://schemas.microsoft.com/office/drawing/2014/main" id="{00000000-0008-0000-0200-00007F030000}"/>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96" name="n_3aveValue【庁舎】&#10;一人当たり面積">
          <a:extLst>
            <a:ext uri="{FF2B5EF4-FFF2-40B4-BE49-F238E27FC236}">
              <a16:creationId xmlns:a16="http://schemas.microsoft.com/office/drawing/2014/main" id="{00000000-0008-0000-0200-000080030000}"/>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97" name="n_4aveValue【庁舎】&#10;一人当たり面積">
          <a:extLst>
            <a:ext uri="{FF2B5EF4-FFF2-40B4-BE49-F238E27FC236}">
              <a16:creationId xmlns:a16="http://schemas.microsoft.com/office/drawing/2014/main" id="{00000000-0008-0000-0200-000081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28320</xdr:rowOff>
    </xdr:from>
    <xdr:ext cx="469744" cy="259045"/>
    <xdr:sp macro="" textlink="">
      <xdr:nvSpPr>
        <xdr:cNvPr id="898" name="n_1mainValue【庁舎】&#10;一人当たり面積">
          <a:extLst>
            <a:ext uri="{FF2B5EF4-FFF2-40B4-BE49-F238E27FC236}">
              <a16:creationId xmlns:a16="http://schemas.microsoft.com/office/drawing/2014/main" id="{00000000-0008-0000-0200-000082030000}"/>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899" name="n_2mainValue【庁舎】&#10;一人当たり面積">
          <a:extLst>
            <a:ext uri="{FF2B5EF4-FFF2-40B4-BE49-F238E27FC236}">
              <a16:creationId xmlns:a16="http://schemas.microsoft.com/office/drawing/2014/main" id="{00000000-0008-0000-0200-000083030000}"/>
            </a:ext>
          </a:extLst>
        </xdr:cNvPr>
        <xdr:cNvSpPr txBox="1"/>
      </xdr:nvSpPr>
      <xdr:spPr>
        <a:xfrm>
          <a:off x="20199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900" name="n_3mainValue【庁舎】&#10;一人当たり面積">
          <a:extLst>
            <a:ext uri="{FF2B5EF4-FFF2-40B4-BE49-F238E27FC236}">
              <a16:creationId xmlns:a16="http://schemas.microsoft.com/office/drawing/2014/main" id="{00000000-0008-0000-0200-000084030000}"/>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ほとんどの施設において、一人当たりの面積は類似団体内平均値と比較して小さいが、有形固定資産減価償却率は類似団体内平均値を上回っている。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本市の施設は昭和</a:t>
          </a:r>
          <a:r>
            <a:rPr kumimoji="1" lang="en-US" altLang="ja-JP" sz="1300" b="0">
              <a:latin typeface="ＭＳ Ｐゴシック" panose="020B0600070205080204" pitchFamily="50" charset="-128"/>
              <a:ea typeface="ＭＳ Ｐゴシック" panose="020B0600070205080204" pitchFamily="50" charset="-128"/>
            </a:rPr>
            <a:t>50</a:t>
          </a:r>
          <a:r>
            <a:rPr kumimoji="1" lang="ja-JP" altLang="en-US" sz="1300" b="0">
              <a:latin typeface="ＭＳ Ｐゴシック" panose="020B0600070205080204" pitchFamily="50" charset="-128"/>
              <a:ea typeface="ＭＳ Ｐゴシック" panose="020B0600070205080204" pitchFamily="50" charset="-128"/>
            </a:rPr>
            <a:t>年度後半から平成の最初に建設されたものが多く、施設の老朽化が進んでいるが、施設の大規模改修を行うのではなく、修繕により維持管理を行っているためである。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今後は阪南市公共施設等総合管理計画に基づき施設のあり方を検討し、財政状況を踏まえ施設の大規模改修等を行っていく。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solidFill>
                <a:srgbClr val="000000"/>
              </a:solidFill>
              <a:latin typeface="ＭＳ Ｐゴシック" panose="020B0600070205080204" pitchFamily="50" charset="-128"/>
              <a:ea typeface="ＭＳ Ｐゴシック" panose="020B0600070205080204" pitchFamily="50" charset="-128"/>
            </a:rPr>
            <a:t>32.96</a:t>
          </a:r>
          <a:r>
            <a:rPr kumimoji="1" lang="ja-JP" altLang="en-US" sz="13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3</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末）に加えて、関西国際空港の近くにあるものの、準工業地域などの用途地域が少なく、法人市民税も少ないため、財政基盤が弱く、類似団体内平均値を大きく下回っている。今後は、阪南市行財政構造改革プランに基づき歳出の抑制と、総合計画の見直しにより用途地域を変更することで歳入の確保に努め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行財政構造改革プラン等の取組により、令和元年度決算は退職手当の減少及び職員の給与カットによる人件費の削減や、一部事務組合への負担金の減少等による補助費等の減少などにより平成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a:t>
          </a:r>
          <a:r>
            <a:rPr kumimoji="1" lang="en-US" altLang="ja-JP" sz="1300">
              <a:solidFill>
                <a:srgbClr val="000000"/>
              </a:solidFill>
              <a:latin typeface="ＭＳ Ｐゴシック" panose="020B0600070205080204" pitchFamily="50" charset="-128"/>
              <a:ea typeface="ＭＳ Ｐゴシック" panose="020B0600070205080204" pitchFamily="50" charset="-128"/>
            </a:rPr>
            <a:t>0.5</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良化した。しかし、高齢化の進展に伴う特別会計への繰出金の増加などもあり類似団体内平均値を上回っている。今後も阪南市行財政構造改革プランの取組を着実に実行していくことで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64</xdr:row>
      <xdr:rowOff>762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4943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65</xdr:row>
      <xdr:rowOff>3048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7356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65</xdr:row>
      <xdr:rowOff>3048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7356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64</xdr:row>
      <xdr:rowOff>762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1082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123698</xdr:rowOff>
    </xdr:from>
    <xdr:to>
      <xdr:col>15</xdr:col>
      <xdr:colOff>133350</xdr:colOff>
      <xdr:row>65</xdr:row>
      <xdr:rowOff>53848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[100,391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人口一人当たりの金額が類似団体内平均値を下回っている。物件費は、これまで進めてきた施設管理・運営の指定管理者制度導入によるものであるが、人件費は職員の給与カットや退職手当の減少による一過性のもの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今後も、阪南市行財政構造改革プランに基づき、市民サービスの維持向上と経費抑制との両立に取り組むため、人材育成の推進やさらなる指定管理者・民間委託等の推進に取り組む。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158716</xdr:rowOff>
    </xdr:from>
    <xdr:to>
      <xdr:col>23</xdr:col>
      <xdr:colOff>133350</xdr:colOff>
      <xdr:row>81</xdr:row>
      <xdr:rowOff>160807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6166"/>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158716</xdr:rowOff>
    </xdr:from>
    <xdr:to>
      <xdr:col>19</xdr:col>
      <xdr:colOff>133350</xdr:colOff>
      <xdr:row>81</xdr:row>
      <xdr:rowOff>168641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46166"/>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143867</xdr:rowOff>
    </xdr:from>
    <xdr:to>
      <xdr:col>15</xdr:col>
      <xdr:colOff>82550</xdr:colOff>
      <xdr:row>81</xdr:row>
      <xdr:rowOff>168641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1317"/>
          <a:ext cx="889000" cy="2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143867</xdr:rowOff>
    </xdr:from>
    <xdr:to>
      <xdr:col>11</xdr:col>
      <xdr:colOff>31750</xdr:colOff>
      <xdr:row>81</xdr:row>
      <xdr:rowOff>149627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31317"/>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110007</xdr:rowOff>
    </xdr:from>
    <xdr:to>
      <xdr:col>23</xdr:col>
      <xdr:colOff>184150</xdr:colOff>
      <xdr:row>82</xdr:row>
      <xdr:rowOff>40157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126534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107916</xdr:rowOff>
    </xdr:from>
    <xdr:to>
      <xdr:col>19</xdr:col>
      <xdr:colOff>184150</xdr:colOff>
      <xdr:row>82</xdr:row>
      <xdr:rowOff>38066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48243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4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117841</xdr:rowOff>
    </xdr:from>
    <xdr:to>
      <xdr:col>15</xdr:col>
      <xdr:colOff>133350</xdr:colOff>
      <xdr:row>82</xdr:row>
      <xdr:rowOff>47991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58168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100,878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93067</xdr:rowOff>
    </xdr:from>
    <xdr:to>
      <xdr:col>11</xdr:col>
      <xdr:colOff>82550</xdr:colOff>
      <xdr:row>82</xdr:row>
      <xdr:rowOff>23217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33394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98827</xdr:rowOff>
    </xdr:from>
    <xdr:to>
      <xdr:col>7</xdr:col>
      <xdr:colOff>31750</xdr:colOff>
      <xdr:row>82</xdr:row>
      <xdr:rowOff>28977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39154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a:t>
          </a:r>
          <a:r>
            <a:rPr kumimoji="1" lang="ja-JP" altLang="en-US" sz="1300">
              <a:solidFill>
                <a:srgbClr val="000000"/>
              </a:solidFill>
              <a:latin typeface="ＭＳ Ｐゴシック" panose="020B0600070205080204" pitchFamily="50" charset="-128"/>
              <a:ea typeface="ＭＳ Ｐゴシック" panose="020B0600070205080204" pitchFamily="50" charset="-128"/>
            </a:rPr>
            <a:t>国家公務員に準拠した給与制度としつつ、平成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27</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月から管理職員の給料を</a:t>
          </a:r>
          <a:r>
            <a:rPr kumimoji="1" lang="en-US" altLang="ja-JP" sz="1300">
              <a:solidFill>
                <a:srgbClr val="000000"/>
              </a:solidFill>
              <a:latin typeface="ＭＳ Ｐゴシック" panose="020B0600070205080204" pitchFamily="50" charset="-128"/>
              <a:ea typeface="ＭＳ Ｐゴシック" panose="020B0600070205080204" pitchFamily="50" charset="-128"/>
            </a:rPr>
            <a:t>2.5</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％減額するなど人件費抑制に努めている。さらに、行財政構造改革実現のための緊急的な給料削減を平成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31</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月から実施し、管理職員の給料を改めて</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r>
            <a:rPr kumimoji="1" lang="en-US" altLang="ja-JP" sz="1300">
              <a:solidFill>
                <a:srgbClr val="000000"/>
              </a:solidFill>
              <a:latin typeface="ＭＳ Ｐゴシック" panose="020B0600070205080204" pitchFamily="50" charset="-128"/>
              <a:ea typeface="ＭＳ Ｐゴシック" panose="020B0600070205080204" pitchFamily="50" charset="-128"/>
            </a:rPr>
            <a:t>5.5</a:t>
          </a:r>
          <a:r>
            <a:rPr kumimoji="1" lang="ja-JP" altLang="en-US" sz="1300">
              <a:solidFill>
                <a:srgbClr val="000000"/>
              </a:solidFill>
              <a:latin typeface="ＭＳ Ｐゴシック" panose="020B0600070205080204" pitchFamily="50" charset="-128"/>
              <a:ea typeface="ＭＳ Ｐゴシック" panose="020B0600070205080204" pitchFamily="50" charset="-128"/>
            </a:rPr>
            <a:t>％減額するとともに非管理職員の給料を平成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31</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r>
            <a:rPr kumimoji="1" lang="en-US" altLang="ja-JP" sz="1300">
              <a:solidFill>
                <a:srgbClr val="000000"/>
              </a:solidFill>
              <a:latin typeface="ＭＳ Ｐゴシック" panose="020B0600070205080204" pitchFamily="50" charset="-128"/>
              <a:ea typeface="ＭＳ Ｐゴシック" panose="020B0600070205080204" pitchFamily="50" charset="-128"/>
            </a:rPr>
            <a:t>2.3</a:t>
          </a:r>
          <a:r>
            <a:rPr kumimoji="1" lang="ja-JP" altLang="en-US" sz="1300">
              <a:solidFill>
                <a:srgbClr val="000000"/>
              </a:solidFill>
              <a:latin typeface="ＭＳ Ｐゴシック" panose="020B0600070205080204" pitchFamily="50" charset="-128"/>
              <a:ea typeface="ＭＳ Ｐゴシック" panose="020B0600070205080204" pitchFamily="50" charset="-128"/>
            </a:rPr>
            <a:t>％減額し人件費抑制に取り組んだ結果、給与水準は国の水準及び類似団体内平均値を下回る状況となった。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134257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154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87</xdr:row>
      <xdr:rowOff>16329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36057"/>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33564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毎年度見直している「定員管理計画」に基づき行政運営体制の見直しや人材育成の推進などにより、類似団体内平均値を下回っている。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また、同計画に基づき、職員数を令和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日現在の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370</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人から、令和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11</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日時点で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343</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人まで減らすことを目標に設定しているが、職員の年齢構成の平準化や、市民サービスの持続性、人材育成の視点等を考慮して対応していく。</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138006</xdr:rowOff>
    </xdr:from>
    <xdr:to>
      <xdr:col>81</xdr:col>
      <xdr:colOff>44450</xdr:colOff>
      <xdr:row>60</xdr:row>
      <xdr:rowOff>156104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2500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127953</xdr:rowOff>
    </xdr:from>
    <xdr:to>
      <xdr:col>77</xdr:col>
      <xdr:colOff>44450</xdr:colOff>
      <xdr:row>60</xdr:row>
      <xdr:rowOff>156104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1495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127953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0489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99801</xdr:rowOff>
    </xdr:from>
    <xdr:to>
      <xdr:col>68</xdr:col>
      <xdr:colOff>152400</xdr:colOff>
      <xdr:row>60</xdr:row>
      <xdr:rowOff>117898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8680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87206</xdr:rowOff>
    </xdr:from>
    <xdr:to>
      <xdr:col>81</xdr:col>
      <xdr:colOff>95250</xdr:colOff>
      <xdr:row>61</xdr:row>
      <xdr:rowOff>17356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103733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105304</xdr:rowOff>
    </xdr:from>
    <xdr:to>
      <xdr:col>77</xdr:col>
      <xdr:colOff>95250</xdr:colOff>
      <xdr:row>61</xdr:row>
      <xdr:rowOff>35454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20231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77153</xdr:rowOff>
    </xdr:from>
    <xdr:to>
      <xdr:col>73</xdr:col>
      <xdr:colOff>44450</xdr:colOff>
      <xdr:row>61</xdr:row>
      <xdr:rowOff>7303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17480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49001</xdr:rowOff>
    </xdr:from>
    <xdr:to>
      <xdr:col>64</xdr:col>
      <xdr:colOff>152400</xdr:colOff>
      <xdr:row>60</xdr:row>
      <xdr:rowOff>150601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160778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27</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年度には類似団体内平均値と</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ポイントの乖離があったが、近年では類似団体内平均値と同程度となっている。</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令和元年度は、総合こども館構想廃止に伴う地方債の一括償還が発生したため、一時的に実質公債費比率が上がった。今後も、住民ニーズや緊急性の高いものなどを的確に把握し、より効果的、効率的な事業を行い起債に大きく頼ることのない財政運営に努め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113877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263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43</xdr:row>
      <xdr:rowOff>6773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3147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令和元年度は尾崎中学校と鳥取中学校の統廃合による事業に対する地方債発行以外に大きな地方債を発行する事業がなかったため、平成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年度と比べ、地方債残高が減少したことにより将来負担比率は改善した。しかし、類似団体内平均値を上回っており、今後は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GIGA</a:t>
          </a:r>
          <a:r>
            <a:rPr kumimoji="1" lang="ja-JP" altLang="en-US" sz="1300">
              <a:solidFill>
                <a:srgbClr val="000000"/>
              </a:solidFill>
              <a:latin typeface="ＭＳ Ｐゴシック" panose="020B0600070205080204" pitchFamily="50" charset="-128"/>
              <a:ea typeface="ＭＳ Ｐゴシック" panose="020B0600070205080204" pitchFamily="50" charset="-128"/>
            </a:rPr>
            <a:t>スクール構想の実現や、私立認定こども園施設整備事業など地方債発行を行う事業が見込まれるため、将来負担比率の上昇が考えられることから、普通建設事業における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100482</xdr:rowOff>
    </xdr:from>
    <xdr:to>
      <xdr:col>81</xdr:col>
      <xdr:colOff>44450</xdr:colOff>
      <xdr:row>19</xdr:row>
      <xdr:rowOff>12040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186582"/>
          <a:ext cx="838200" cy="8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6248</xdr:rowOff>
    </xdr:from>
    <xdr:to>
      <xdr:col>77</xdr:col>
      <xdr:colOff>44450</xdr:colOff>
      <xdr:row>19</xdr:row>
      <xdr:rowOff>12040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26379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19406</xdr:rowOff>
    </xdr:from>
    <xdr:to>
      <xdr:col>72</xdr:col>
      <xdr:colOff>203200</xdr:colOff>
      <xdr:row>19</xdr:row>
      <xdr:rowOff>6248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105506"/>
          <a:ext cx="889000" cy="1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107848</xdr:rowOff>
    </xdr:from>
    <xdr:to>
      <xdr:col>68</xdr:col>
      <xdr:colOff>152400</xdr:colOff>
      <xdr:row>18</xdr:row>
      <xdr:rowOff>19406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3022498"/>
          <a:ext cx="889000" cy="8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49682</xdr:rowOff>
    </xdr:from>
    <xdr:to>
      <xdr:col>81</xdr:col>
      <xdr:colOff>95250</xdr:colOff>
      <xdr:row>18</xdr:row>
      <xdr:rowOff>151282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3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21759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0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132690</xdr:rowOff>
    </xdr:from>
    <xdr:to>
      <xdr:col>77</xdr:col>
      <xdr:colOff>95250</xdr:colOff>
      <xdr:row>19</xdr:row>
      <xdr:rowOff>62840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2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47617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305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126898</xdr:rowOff>
    </xdr:from>
    <xdr:to>
      <xdr:col>73</xdr:col>
      <xdr:colOff>44450</xdr:colOff>
      <xdr:row>19</xdr:row>
      <xdr:rowOff>57048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41825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140056</xdr:rowOff>
    </xdr:from>
    <xdr:to>
      <xdr:col>68</xdr:col>
      <xdr:colOff>203200</xdr:colOff>
      <xdr:row>18</xdr:row>
      <xdr:rowOff>70206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54983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57048</xdr:rowOff>
    </xdr:from>
    <xdr:to>
      <xdr:col>64</xdr:col>
      <xdr:colOff>152400</xdr:colOff>
      <xdr:row>17</xdr:row>
      <xdr:rowOff>158648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143425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5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人件費は退職手当の減少や職員の給与カットにより平成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a:t>
          </a:r>
          <a:r>
            <a:rPr kumimoji="1" lang="en-US" altLang="ja-JP" sz="1300">
              <a:solidFill>
                <a:srgbClr val="000000"/>
              </a:solidFill>
              <a:latin typeface="ＭＳ Ｐゴシック" panose="020B0600070205080204" pitchFamily="50" charset="-128"/>
              <a:ea typeface="ＭＳ Ｐゴシック" panose="020B0600070205080204" pitchFamily="50" charset="-128"/>
            </a:rPr>
            <a:t>0.7</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ポイント良化した。しかし、施設にかかる職員数が多いことから類似団体内平均値を上回っている。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今後も「阪南市行財政構造改革プラン」に基づき、定員の適正管理を進めるとともに総人件費の抑制を図る。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これまでの行財政改革の取組により進めてきた公共施設における指定管理者制度により類似団体内平均値を下回っている。令和元年度は平成３０年度に比べてふるさとまちづくり応援基金の充当金額が少額となったため、</a:t>
          </a:r>
          <a:r>
            <a:rPr kumimoji="1" lang="en-US" altLang="ja-JP" sz="1300">
              <a:solidFill>
                <a:srgbClr val="000000"/>
              </a:solidFill>
              <a:latin typeface="ＭＳ Ｐゴシック" panose="020B0600070205080204" pitchFamily="50" charset="-128"/>
              <a:ea typeface="ＭＳ Ｐゴシック" panose="020B0600070205080204" pitchFamily="50" charset="-128"/>
            </a:rPr>
            <a:t>0.9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今後も、「阪南市行財政構造改革プラン」に基づき、事務事業の見直しの中で物件費の抑制に努める一方、より効率的な事業実施と市民サービスの向上に取り組む。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885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135164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885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135164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062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91621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0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109056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本市は専門職員によるケースワーカーを設置し生活保護費をはじめとする扶助費の抑制に努めてきたため、類似団体内平均値を下回っている。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本市の高齢化率が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32.96</a:t>
          </a:r>
          <a:r>
            <a:rPr kumimoji="1" lang="ja-JP" altLang="en-US" sz="13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3</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月末）と高いことや、障がい者施策による社会福祉費の伸びが依然として大きいことから、今後も増額が懸念されるため、引き続き専門職員による対応など適切に行っていく。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138430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56</xdr:row>
      <xdr:rowOff>5080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22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5080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3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その他に係る経常収支比率が類似団体内平均値を上回っているのは、繰出金の増加が主な要因である。高齢化に伴う介護保険特別会計・後期高齢者医療特別会計に対する繰出金が年々増加している影響が大きい。今後は重度化予防や介護予防の推進や、大阪府後期高齢者医療広域連合会と連携し、医療費適正化の施策の検討・実施に取り組み、一般会計からの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25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60</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253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81280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7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161290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62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30480</xdr:rowOff>
    </xdr:from>
    <xdr:to>
      <xdr:col>74</xdr:col>
      <xdr:colOff>31750</xdr:colOff>
      <xdr:row>60</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補助費等の経常収支比率が類似団体内平均値と比較して高いのは、一部事務組合で行っているごみ処理業務、消防業務、病院事業及び下水道事業に対する補助費（繰出金）によるところが大きい。</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令和元年度が平成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年度と比べて</a:t>
          </a:r>
          <a:r>
            <a:rPr kumimoji="1" lang="en-US" altLang="ja-JP" sz="1300">
              <a:solidFill>
                <a:srgbClr val="000000"/>
              </a:solidFill>
              <a:latin typeface="ＭＳ Ｐゴシック" panose="020B0600070205080204" pitchFamily="50" charset="-128"/>
              <a:ea typeface="ＭＳ Ｐゴシック" panose="020B0600070205080204" pitchFamily="50" charset="-128"/>
            </a:rPr>
            <a:t>1.9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ポイント良化した要因として、ごみ処理業務及び消防業務の負担金が減少したことによるもの。</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167822</xdr:rowOff>
    </xdr:from>
    <xdr:to>
      <xdr:col>82</xdr:col>
      <xdr:colOff>107950</xdr:colOff>
      <xdr:row>38</xdr:row>
      <xdr:rowOff>120469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511472"/>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56787</xdr:rowOff>
    </xdr:from>
    <xdr:to>
      <xdr:col>78</xdr:col>
      <xdr:colOff>69850</xdr:colOff>
      <xdr:row>38</xdr:row>
      <xdr:rowOff>120469</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00437"/>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50256</xdr:rowOff>
    </xdr:from>
    <xdr:to>
      <xdr:col>73</xdr:col>
      <xdr:colOff>180975</xdr:colOff>
      <xdr:row>37</xdr:row>
      <xdr:rowOff>56787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939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30661</xdr:rowOff>
    </xdr:from>
    <xdr:to>
      <xdr:col>69</xdr:col>
      <xdr:colOff>92075</xdr:colOff>
      <xdr:row>37</xdr:row>
      <xdr:rowOff>50256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743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89099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69669</xdr:rowOff>
    </xdr:from>
    <xdr:to>
      <xdr:col>78</xdr:col>
      <xdr:colOff>120650</xdr:colOff>
      <xdr:row>38</xdr:row>
      <xdr:rowOff>171269</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156046</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71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5987</xdr:rowOff>
    </xdr:from>
    <xdr:to>
      <xdr:col>74</xdr:col>
      <xdr:colOff>31750</xdr:colOff>
      <xdr:row>37</xdr:row>
      <xdr:rowOff>107587</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92364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170906</xdr:rowOff>
    </xdr:from>
    <xdr:to>
      <xdr:col>69</xdr:col>
      <xdr:colOff>142875</xdr:colOff>
      <xdr:row>37</xdr:row>
      <xdr:rowOff>101056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151311</xdr:rowOff>
    </xdr:from>
    <xdr:to>
      <xdr:col>65</xdr:col>
      <xdr:colOff>53975</xdr:colOff>
      <xdr:row>37</xdr:row>
      <xdr:rowOff>81461</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66238</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小・中学校の耐震事業や駅周辺整備事業といった事業を行うことにより、公債費の経常収支比率は平成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年度以降増加傾向となっている。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今後も事業の選択と集中により、将来にわたって持続可能な財政基盤の構築に取り組む。</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7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62230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9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「公債費以外」の経常収支比率の主なものは、人件費が</a:t>
          </a:r>
          <a:r>
            <a:rPr kumimoji="1" lang="en-US" altLang="ja-JP" sz="1200">
              <a:solidFill>
                <a:srgbClr val="000000"/>
              </a:solidFill>
              <a:latin typeface="ＭＳ Ｐゴシック" panose="020B0600070205080204" pitchFamily="50" charset="-128"/>
              <a:ea typeface="ＭＳ Ｐゴシック" panose="020B0600070205080204" pitchFamily="50" charset="-128"/>
            </a:rPr>
            <a:t>24.2</a:t>
          </a:r>
          <a:r>
            <a:rPr kumimoji="1" lang="ja-JP" altLang="en-US" sz="1200">
              <a:solidFill>
                <a:srgbClr val="000000"/>
              </a:solidFill>
              <a:latin typeface="ＭＳ Ｐゴシック" panose="020B0600070205080204" pitchFamily="50" charset="-128"/>
              <a:ea typeface="ＭＳ Ｐゴシック" panose="020B0600070205080204" pitchFamily="50" charset="-128"/>
            </a:rPr>
            <a:t>％、繰出金が</a:t>
          </a:r>
          <a:r>
            <a:rPr kumimoji="1" lang="en-US" altLang="ja-JP" sz="1200">
              <a:solidFill>
                <a:srgbClr val="000000"/>
              </a:solidFill>
              <a:latin typeface="ＭＳ Ｐゴシック" panose="020B0600070205080204" pitchFamily="50" charset="-128"/>
              <a:ea typeface="ＭＳ Ｐゴシック" panose="020B0600070205080204" pitchFamily="50" charset="-128"/>
            </a:rPr>
            <a:t>16.8</a:t>
          </a:r>
          <a:r>
            <a:rPr kumimoji="1" lang="ja-JP" altLang="en-US" sz="1200">
              <a:solidFill>
                <a:srgbClr val="000000"/>
              </a:solidFill>
              <a:latin typeface="ＭＳ Ｐゴシック" panose="020B0600070205080204" pitchFamily="50" charset="-128"/>
              <a:ea typeface="ＭＳ Ｐゴシック" panose="020B0600070205080204" pitchFamily="50" charset="-128"/>
            </a:rPr>
            <a:t>％、物件費が</a:t>
          </a:r>
          <a:r>
            <a:rPr kumimoji="1" lang="en-US" altLang="ja-JP" sz="1200">
              <a:solidFill>
                <a:srgbClr val="000000"/>
              </a:solidFill>
              <a:latin typeface="ＭＳ Ｐゴシック" panose="020B0600070205080204" pitchFamily="50" charset="-128"/>
              <a:ea typeface="ＭＳ Ｐゴシック" panose="020B0600070205080204" pitchFamily="50" charset="-128"/>
            </a:rPr>
            <a:t>15.6</a:t>
          </a:r>
          <a:r>
            <a:rPr kumimoji="1" lang="ja-JP" altLang="en-US" sz="1200">
              <a:solidFill>
                <a:srgbClr val="000000"/>
              </a:solidFill>
              <a:latin typeface="ＭＳ Ｐゴシック" panose="020B0600070205080204" pitchFamily="50" charset="-128"/>
              <a:ea typeface="ＭＳ Ｐゴシック" panose="020B0600070205080204" pitchFamily="50" charset="-128"/>
            </a:rPr>
            <a:t>％、補助費等が</a:t>
          </a:r>
          <a:r>
            <a:rPr kumimoji="1" lang="en-US" altLang="ja-JP" sz="1200">
              <a:solidFill>
                <a:srgbClr val="000000"/>
              </a:solidFill>
              <a:latin typeface="ＭＳ Ｐゴシック" panose="020B0600070205080204" pitchFamily="50" charset="-128"/>
              <a:ea typeface="ＭＳ Ｐゴシック" panose="020B0600070205080204" pitchFamily="50" charset="-128"/>
            </a:rPr>
            <a:t>14.0</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％となっている。類似団体内平均値を上回っているのは、高齢化に伴う特別会計への繰出金や一部事務組合等に対する補助費等の影響が大きい。</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今後も「阪南市行財政構造改革プラン」に基づき、特別会計の健全な運営等による繰出金や補助費等の抑制により、経常経費の抑制を図る。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79</xdr:row>
      <xdr:rowOff>124713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6464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124713</xdr:rowOff>
    </xdr:from>
    <xdr:to>
      <xdr:col>78</xdr:col>
      <xdr:colOff>69850</xdr:colOff>
      <xdr:row>80</xdr:row>
      <xdr:rowOff>145287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692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170435</xdr:rowOff>
    </xdr:from>
    <xdr:to>
      <xdr:col>73</xdr:col>
      <xdr:colOff>180975</xdr:colOff>
      <xdr:row>80</xdr:row>
      <xdr:rowOff>145287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7149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170435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6144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73913</xdr:rowOff>
    </xdr:from>
    <xdr:to>
      <xdr:col>78</xdr:col>
      <xdr:colOff>120650</xdr:colOff>
      <xdr:row>80</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160290</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94487</xdr:rowOff>
    </xdr:from>
    <xdr:to>
      <xdr:col>74</xdr:col>
      <xdr:colOff>31750</xdr:colOff>
      <xdr:row>81</xdr:row>
      <xdr:rowOff>24637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9414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119635</xdr:rowOff>
    </xdr:from>
    <xdr:to>
      <xdr:col>69</xdr:col>
      <xdr:colOff>142875</xdr:colOff>
      <xdr:row>80</xdr:row>
      <xdr:rowOff>49785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34562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16872</xdr:rowOff>
    </xdr:from>
    <xdr:to>
      <xdr:col>29</xdr:col>
      <xdr:colOff>127000</xdr:colOff>
      <xdr:row>16</xdr:row>
      <xdr:rowOff>32588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07697"/>
          <a:ext cx="647700" cy="1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16872</xdr:rowOff>
    </xdr:from>
    <xdr:to>
      <xdr:col>26</xdr:col>
      <xdr:colOff>50800</xdr:colOff>
      <xdr:row>16</xdr:row>
      <xdr:rowOff>37694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7697"/>
          <a:ext cx="698500" cy="20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37694</xdr:rowOff>
    </xdr:from>
    <xdr:to>
      <xdr:col>22</xdr:col>
      <xdr:colOff>114300</xdr:colOff>
      <xdr:row>16</xdr:row>
      <xdr:rowOff>71774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8519"/>
          <a:ext cx="698500" cy="34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59068</xdr:rowOff>
    </xdr:from>
    <xdr:to>
      <xdr:col>18</xdr:col>
      <xdr:colOff>177800</xdr:colOff>
      <xdr:row>16</xdr:row>
      <xdr:rowOff>71774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49893"/>
          <a:ext cx="698500" cy="12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153238</xdr:rowOff>
    </xdr:from>
    <xdr:to>
      <xdr:col>29</xdr:col>
      <xdr:colOff>177800</xdr:colOff>
      <xdr:row>16</xdr:row>
      <xdr:rowOff>83388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169765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137522</xdr:rowOff>
    </xdr:from>
    <xdr:to>
      <xdr:col>26</xdr:col>
      <xdr:colOff>101600</xdr:colOff>
      <xdr:row>16</xdr:row>
      <xdr:rowOff>67672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77849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5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158344</xdr:rowOff>
    </xdr:from>
    <xdr:to>
      <xdr:col>22</xdr:col>
      <xdr:colOff>165100</xdr:colOff>
      <xdr:row>16</xdr:row>
      <xdr:rowOff>88494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98671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20974</xdr:rowOff>
    </xdr:from>
    <xdr:to>
      <xdr:col>19</xdr:col>
      <xdr:colOff>38100</xdr:colOff>
      <xdr:row>16</xdr:row>
      <xdr:rowOff>122574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1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132751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8268</xdr:rowOff>
    </xdr:from>
    <xdr:to>
      <xdr:col>15</xdr:col>
      <xdr:colOff>101600</xdr:colOff>
      <xdr:row>16</xdr:row>
      <xdr:rowOff>109868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120045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159134</xdr:rowOff>
    </xdr:from>
    <xdr:to>
      <xdr:col>29</xdr:col>
      <xdr:colOff>127000</xdr:colOff>
      <xdr:row>35</xdr:row>
      <xdr:rowOff>309847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9484"/>
          <a:ext cx="647700" cy="150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264389</xdr:rowOff>
    </xdr:from>
    <xdr:to>
      <xdr:col>26</xdr:col>
      <xdr:colOff>50800</xdr:colOff>
      <xdr:row>35</xdr:row>
      <xdr:rowOff>309847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74739"/>
          <a:ext cx="698500" cy="45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264389</xdr:rowOff>
    </xdr:from>
    <xdr:to>
      <xdr:col>22</xdr:col>
      <xdr:colOff>114300</xdr:colOff>
      <xdr:row>35</xdr:row>
      <xdr:rowOff>288783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74739"/>
          <a:ext cx="698500" cy="2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118215</xdr:rowOff>
    </xdr:from>
    <xdr:to>
      <xdr:col>18</xdr:col>
      <xdr:colOff>177800</xdr:colOff>
      <xdr:row>35</xdr:row>
      <xdr:rowOff>288783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28565"/>
          <a:ext cx="698500" cy="170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108334</xdr:rowOff>
    </xdr:from>
    <xdr:to>
      <xdr:col>29</xdr:col>
      <xdr:colOff>177800</xdr:colOff>
      <xdr:row>35</xdr:row>
      <xdr:rowOff>209934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296311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259047</xdr:rowOff>
    </xdr:from>
    <xdr:to>
      <xdr:col>26</xdr:col>
      <xdr:colOff>101600</xdr:colOff>
      <xdr:row>36</xdr:row>
      <xdr:rowOff>17747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2524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5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213589</xdr:rowOff>
    </xdr:from>
    <xdr:to>
      <xdr:col>22</xdr:col>
      <xdr:colOff>165100</xdr:colOff>
      <xdr:row>35</xdr:row>
      <xdr:rowOff>315189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237983</xdr:rowOff>
    </xdr:from>
    <xdr:to>
      <xdr:col>19</xdr:col>
      <xdr:colOff>38100</xdr:colOff>
      <xdr:row>35</xdr:row>
      <xdr:rowOff>339583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324360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67415</xdr:rowOff>
    </xdr:from>
    <xdr:to>
      <xdr:col>15</xdr:col>
      <xdr:colOff>101600</xdr:colOff>
      <xdr:row>35</xdr:row>
      <xdr:rowOff>169015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179192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49194</xdr:rowOff>
    </xdr:from>
    <xdr:to>
      <xdr:col>24</xdr:col>
      <xdr:colOff>63500</xdr:colOff>
      <xdr:row>37</xdr:row>
      <xdr:rowOff>71825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92844"/>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49194</xdr:rowOff>
    </xdr:from>
    <xdr:to>
      <xdr:col>19</xdr:col>
      <xdr:colOff>177800</xdr:colOff>
      <xdr:row>37</xdr:row>
      <xdr:rowOff>96781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2844"/>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96781</xdr:rowOff>
    </xdr:from>
    <xdr:to>
      <xdr:col>15</xdr:col>
      <xdr:colOff>50800</xdr:colOff>
      <xdr:row>37</xdr:row>
      <xdr:rowOff>114707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0431"/>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76283</xdr:rowOff>
    </xdr:from>
    <xdr:to>
      <xdr:col>10</xdr:col>
      <xdr:colOff>114300</xdr:colOff>
      <xdr:row>37</xdr:row>
      <xdr:rowOff>114707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9933"/>
          <a:ext cx="8890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21025</xdr:rowOff>
    </xdr:from>
    <xdr:to>
      <xdr:col>24</xdr:col>
      <xdr:colOff>114300</xdr:colOff>
      <xdr:row>37</xdr:row>
      <xdr:rowOff>122625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170902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169844</xdr:rowOff>
    </xdr:from>
    <xdr:to>
      <xdr:col>20</xdr:col>
      <xdr:colOff>38100</xdr:colOff>
      <xdr:row>37</xdr:row>
      <xdr:rowOff>99994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116521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45981</xdr:rowOff>
    </xdr:from>
    <xdr:to>
      <xdr:col>15</xdr:col>
      <xdr:colOff>101600</xdr:colOff>
      <xdr:row>37</xdr:row>
      <xdr:rowOff>147581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138707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63907</xdr:rowOff>
    </xdr:from>
    <xdr:to>
      <xdr:col>10</xdr:col>
      <xdr:colOff>165100</xdr:colOff>
      <xdr:row>37</xdr:row>
      <xdr:rowOff>165506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7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156633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25483</xdr:rowOff>
    </xdr:from>
    <xdr:to>
      <xdr:col>6</xdr:col>
      <xdr:colOff>38100</xdr:colOff>
      <xdr:row>37</xdr:row>
      <xdr:rowOff>127083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118210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28057</xdr:rowOff>
    </xdr:from>
    <xdr:to>
      <xdr:col>24</xdr:col>
      <xdr:colOff>63500</xdr:colOff>
      <xdr:row>57</xdr:row>
      <xdr:rowOff>44717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00707"/>
          <a:ext cx="8382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36830</xdr:rowOff>
    </xdr:from>
    <xdr:to>
      <xdr:col>19</xdr:col>
      <xdr:colOff>177800</xdr:colOff>
      <xdr:row>57</xdr:row>
      <xdr:rowOff>44717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09480"/>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36830</xdr:rowOff>
    </xdr:from>
    <xdr:to>
      <xdr:col>15</xdr:col>
      <xdr:colOff>50800</xdr:colOff>
      <xdr:row>57</xdr:row>
      <xdr:rowOff>49546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09480"/>
          <a:ext cx="889000" cy="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48460</xdr:rowOff>
    </xdr:from>
    <xdr:to>
      <xdr:col>10</xdr:col>
      <xdr:colOff>114300</xdr:colOff>
      <xdr:row>57</xdr:row>
      <xdr:rowOff>49546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21110"/>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148707</xdr:rowOff>
    </xdr:from>
    <xdr:to>
      <xdr:col>24</xdr:col>
      <xdr:colOff>114300</xdr:colOff>
      <xdr:row>57</xdr:row>
      <xdr:rowOff>78857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127134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165367</xdr:rowOff>
    </xdr:from>
    <xdr:to>
      <xdr:col>20</xdr:col>
      <xdr:colOff>38100</xdr:colOff>
      <xdr:row>57</xdr:row>
      <xdr:rowOff>95517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157480</xdr:rowOff>
    </xdr:from>
    <xdr:to>
      <xdr:col>15</xdr:col>
      <xdr:colOff>101600</xdr:colOff>
      <xdr:row>57</xdr:row>
      <xdr:rowOff>87630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78757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170196</xdr:rowOff>
    </xdr:from>
    <xdr:to>
      <xdr:col>10</xdr:col>
      <xdr:colOff>165100</xdr:colOff>
      <xdr:row>57</xdr:row>
      <xdr:rowOff>100346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91473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169110</xdr:rowOff>
    </xdr:from>
    <xdr:to>
      <xdr:col>6</xdr:col>
      <xdr:colOff>38100</xdr:colOff>
      <xdr:row>57</xdr:row>
      <xdr:rowOff>99260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90387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86207</xdr:rowOff>
    </xdr:from>
    <xdr:to>
      <xdr:col>24</xdr:col>
      <xdr:colOff>63500</xdr:colOff>
      <xdr:row>78</xdr:row>
      <xdr:rowOff>88447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59307"/>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61427</xdr:rowOff>
    </xdr:from>
    <xdr:to>
      <xdr:col>19</xdr:col>
      <xdr:colOff>177800</xdr:colOff>
      <xdr:row>78</xdr:row>
      <xdr:rowOff>86207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34527"/>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61016</xdr:rowOff>
    </xdr:from>
    <xdr:to>
      <xdr:col>15</xdr:col>
      <xdr:colOff>50800</xdr:colOff>
      <xdr:row>78</xdr:row>
      <xdr:rowOff>61427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34116"/>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57632</xdr:rowOff>
    </xdr:from>
    <xdr:to>
      <xdr:col>10</xdr:col>
      <xdr:colOff>114300</xdr:colOff>
      <xdr:row>78</xdr:row>
      <xdr:rowOff>61016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073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37647</xdr:rowOff>
    </xdr:from>
    <xdr:to>
      <xdr:col>24</xdr:col>
      <xdr:colOff>114300</xdr:colOff>
      <xdr:row>78</xdr:row>
      <xdr:rowOff>139247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124024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35407</xdr:rowOff>
    </xdr:from>
    <xdr:to>
      <xdr:col>20</xdr:col>
      <xdr:colOff>38100</xdr:colOff>
      <xdr:row>78</xdr:row>
      <xdr:rowOff>137007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128134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10627</xdr:rowOff>
    </xdr:from>
    <xdr:to>
      <xdr:col>15</xdr:col>
      <xdr:colOff>101600</xdr:colOff>
      <xdr:row>78</xdr:row>
      <xdr:rowOff>112227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103354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10216</xdr:rowOff>
    </xdr:from>
    <xdr:to>
      <xdr:col>10</xdr:col>
      <xdr:colOff>165100</xdr:colOff>
      <xdr:row>78</xdr:row>
      <xdr:rowOff>111816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102943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6832</xdr:rowOff>
    </xdr:from>
    <xdr:to>
      <xdr:col>6</xdr:col>
      <xdr:colOff>38100</xdr:colOff>
      <xdr:row>78</xdr:row>
      <xdr:rowOff>108432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99559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69659</xdr:rowOff>
    </xdr:from>
    <xdr:to>
      <xdr:col>24</xdr:col>
      <xdr:colOff>63500</xdr:colOff>
      <xdr:row>97</xdr:row>
      <xdr:rowOff>118580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00309"/>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118580</xdr:rowOff>
    </xdr:from>
    <xdr:to>
      <xdr:col>19</xdr:col>
      <xdr:colOff>177800</xdr:colOff>
      <xdr:row>97</xdr:row>
      <xdr:rowOff>125831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49230"/>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125831</xdr:rowOff>
    </xdr:from>
    <xdr:to>
      <xdr:col>15</xdr:col>
      <xdr:colOff>50800</xdr:colOff>
      <xdr:row>97</xdr:row>
      <xdr:rowOff>131178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56481"/>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131178</xdr:rowOff>
    </xdr:from>
    <xdr:to>
      <xdr:col>10</xdr:col>
      <xdr:colOff>114300</xdr:colOff>
      <xdr:row>98</xdr:row>
      <xdr:rowOff>47231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61828"/>
          <a:ext cx="889000" cy="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18859</xdr:rowOff>
    </xdr:from>
    <xdr:to>
      <xdr:col>24</xdr:col>
      <xdr:colOff>114300</xdr:colOff>
      <xdr:row>97</xdr:row>
      <xdr:rowOff>120459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168736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2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67780</xdr:rowOff>
    </xdr:from>
    <xdr:to>
      <xdr:col>20</xdr:col>
      <xdr:colOff>38100</xdr:colOff>
      <xdr:row>97</xdr:row>
      <xdr:rowOff>169380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160507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75031</xdr:rowOff>
    </xdr:from>
    <xdr:to>
      <xdr:col>15</xdr:col>
      <xdr:colOff>101600</xdr:colOff>
      <xdr:row>98</xdr:row>
      <xdr:rowOff>5181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167758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80378</xdr:rowOff>
    </xdr:from>
    <xdr:to>
      <xdr:col>10</xdr:col>
      <xdr:colOff>165100</xdr:colOff>
      <xdr:row>98</xdr:row>
      <xdr:rowOff>10528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167881</xdr:rowOff>
    </xdr:from>
    <xdr:to>
      <xdr:col>6</xdr:col>
      <xdr:colOff>38100</xdr:colOff>
      <xdr:row>98</xdr:row>
      <xdr:rowOff>98031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89158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100495</xdr:rowOff>
    </xdr:from>
    <xdr:to>
      <xdr:col>55</xdr:col>
      <xdr:colOff>0</xdr:colOff>
      <xdr:row>36</xdr:row>
      <xdr:rowOff>21614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101245"/>
          <a:ext cx="838200" cy="9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100495</xdr:rowOff>
    </xdr:from>
    <xdr:to>
      <xdr:col>50</xdr:col>
      <xdr:colOff>114300</xdr:colOff>
      <xdr:row>36</xdr:row>
      <xdr:rowOff>15370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101245"/>
          <a:ext cx="889000" cy="8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15370</xdr:rowOff>
    </xdr:from>
    <xdr:to>
      <xdr:col>45</xdr:col>
      <xdr:colOff>177800</xdr:colOff>
      <xdr:row>37</xdr:row>
      <xdr:rowOff>2426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187570"/>
          <a:ext cx="889000" cy="15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136942</xdr:rowOff>
    </xdr:from>
    <xdr:to>
      <xdr:col>41</xdr:col>
      <xdr:colOff>50800</xdr:colOff>
      <xdr:row>37</xdr:row>
      <xdr:rowOff>2426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30914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142264</xdr:rowOff>
    </xdr:from>
    <xdr:to>
      <xdr:col>55</xdr:col>
      <xdr:colOff>50800</xdr:colOff>
      <xdr:row>36</xdr:row>
      <xdr:rowOff>72414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4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165141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49695</xdr:rowOff>
    </xdr:from>
    <xdr:to>
      <xdr:col>50</xdr:col>
      <xdr:colOff>165100</xdr:colOff>
      <xdr:row>35</xdr:row>
      <xdr:rowOff>151295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0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167822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82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136020</xdr:rowOff>
    </xdr:from>
    <xdr:to>
      <xdr:col>46</xdr:col>
      <xdr:colOff>38100</xdr:colOff>
      <xdr:row>36</xdr:row>
      <xdr:rowOff>66170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3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82697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123076</xdr:rowOff>
    </xdr:from>
    <xdr:to>
      <xdr:col>41</xdr:col>
      <xdr:colOff>101600</xdr:colOff>
      <xdr:row>37</xdr:row>
      <xdr:rowOff>53226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44353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86142</xdr:rowOff>
    </xdr:from>
    <xdr:to>
      <xdr:col>36</xdr:col>
      <xdr:colOff>165100</xdr:colOff>
      <xdr:row>37</xdr:row>
      <xdr:rowOff>16292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5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7419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35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62784</xdr:rowOff>
    </xdr:from>
    <xdr:to>
      <xdr:col>55</xdr:col>
      <xdr:colOff>0</xdr:colOff>
      <xdr:row>58</xdr:row>
      <xdr:rowOff>137345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06884"/>
          <a:ext cx="8382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126015</xdr:rowOff>
    </xdr:from>
    <xdr:to>
      <xdr:col>50</xdr:col>
      <xdr:colOff>114300</xdr:colOff>
      <xdr:row>58</xdr:row>
      <xdr:rowOff>62784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98665"/>
          <a:ext cx="889000" cy="1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126015</xdr:rowOff>
    </xdr:from>
    <xdr:to>
      <xdr:col>45</xdr:col>
      <xdr:colOff>177800</xdr:colOff>
      <xdr:row>57</xdr:row>
      <xdr:rowOff>143190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98665"/>
          <a:ext cx="889000" cy="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130579</xdr:rowOff>
    </xdr:from>
    <xdr:to>
      <xdr:col>41</xdr:col>
      <xdr:colOff>50800</xdr:colOff>
      <xdr:row>57</xdr:row>
      <xdr:rowOff>143190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03229"/>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86545</xdr:rowOff>
    </xdr:from>
    <xdr:to>
      <xdr:col>55</xdr:col>
      <xdr:colOff>50800</xdr:colOff>
      <xdr:row>59</xdr:row>
      <xdr:rowOff>16695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1472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11984</xdr:rowOff>
    </xdr:from>
    <xdr:to>
      <xdr:col>50</xdr:col>
      <xdr:colOff>165100</xdr:colOff>
      <xdr:row>58</xdr:row>
      <xdr:rowOff>113584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104711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75215</xdr:rowOff>
    </xdr:from>
    <xdr:to>
      <xdr:col>46</xdr:col>
      <xdr:colOff>38100</xdr:colOff>
      <xdr:row>58</xdr:row>
      <xdr:rowOff>5365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167942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92390</xdr:rowOff>
    </xdr:from>
    <xdr:to>
      <xdr:col>41</xdr:col>
      <xdr:colOff>101600</xdr:colOff>
      <xdr:row>58</xdr:row>
      <xdr:rowOff>22540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13667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79779</xdr:rowOff>
    </xdr:from>
    <xdr:to>
      <xdr:col>36</xdr:col>
      <xdr:colOff>165100</xdr:colOff>
      <xdr:row>58</xdr:row>
      <xdr:rowOff>9929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4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166509</xdr:rowOff>
    </xdr:from>
    <xdr:to>
      <xdr:col>55</xdr:col>
      <xdr:colOff>0</xdr:colOff>
      <xdr:row>78</xdr:row>
      <xdr:rowOff>119126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68159"/>
          <a:ext cx="838200" cy="1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166509</xdr:rowOff>
    </xdr:from>
    <xdr:to>
      <xdr:col>50</xdr:col>
      <xdr:colOff>114300</xdr:colOff>
      <xdr:row>78</xdr:row>
      <xdr:rowOff>66751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68159"/>
          <a:ext cx="889000" cy="7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66751</xdr:rowOff>
    </xdr:from>
    <xdr:to>
      <xdr:col>45</xdr:col>
      <xdr:colOff>177800</xdr:colOff>
      <xdr:row>78</xdr:row>
      <xdr:rowOff>91199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39851"/>
          <a:ext cx="8890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45555</xdr:rowOff>
    </xdr:from>
    <xdr:to>
      <xdr:col>41</xdr:col>
      <xdr:colOff>50800</xdr:colOff>
      <xdr:row>78</xdr:row>
      <xdr:rowOff>91199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18655"/>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68326</xdr:rowOff>
    </xdr:from>
    <xdr:to>
      <xdr:col>55</xdr:col>
      <xdr:colOff>50800</xdr:colOff>
      <xdr:row>78</xdr:row>
      <xdr:rowOff>169926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154703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115709</xdr:rowOff>
    </xdr:from>
    <xdr:to>
      <xdr:col>50</xdr:col>
      <xdr:colOff>165100</xdr:colOff>
      <xdr:row>78</xdr:row>
      <xdr:rowOff>45859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62386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0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15951</xdr:rowOff>
    </xdr:from>
    <xdr:to>
      <xdr:col>46</xdr:col>
      <xdr:colOff>38100</xdr:colOff>
      <xdr:row>78</xdr:row>
      <xdr:rowOff>117551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108678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48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40399</xdr:rowOff>
    </xdr:from>
    <xdr:to>
      <xdr:col>41</xdr:col>
      <xdr:colOff>101600</xdr:colOff>
      <xdr:row>78</xdr:row>
      <xdr:rowOff>141999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133126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166205</xdr:rowOff>
    </xdr:from>
    <xdr:to>
      <xdr:col>36</xdr:col>
      <xdr:colOff>165100</xdr:colOff>
      <xdr:row>78</xdr:row>
      <xdr:rowOff>96355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87482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6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167723</xdr:rowOff>
    </xdr:from>
    <xdr:to>
      <xdr:col>55</xdr:col>
      <xdr:colOff>0</xdr:colOff>
      <xdr:row>99</xdr:row>
      <xdr:rowOff>10807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969823"/>
          <a:ext cx="8382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135813</xdr:rowOff>
    </xdr:from>
    <xdr:to>
      <xdr:col>50</xdr:col>
      <xdr:colOff>114300</xdr:colOff>
      <xdr:row>99</xdr:row>
      <xdr:rowOff>10807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595013"/>
          <a:ext cx="889000" cy="3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135813</xdr:rowOff>
    </xdr:from>
    <xdr:to>
      <xdr:col>45</xdr:col>
      <xdr:colOff>177800</xdr:colOff>
      <xdr:row>96</xdr:row>
      <xdr:rowOff>140043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595013"/>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140043</xdr:rowOff>
    </xdr:from>
    <xdr:to>
      <xdr:col>41</xdr:col>
      <xdr:colOff>50800</xdr:colOff>
      <xdr:row>97</xdr:row>
      <xdr:rowOff>64263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99243"/>
          <a:ext cx="8890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116923</xdr:rowOff>
    </xdr:from>
    <xdr:to>
      <xdr:col>55</xdr:col>
      <xdr:colOff>50800</xdr:colOff>
      <xdr:row>99</xdr:row>
      <xdr:rowOff>47073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9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31850</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131457</xdr:rowOff>
    </xdr:from>
    <xdr:to>
      <xdr:col>50</xdr:col>
      <xdr:colOff>165100</xdr:colOff>
      <xdr:row>99</xdr:row>
      <xdr:rowOff>61607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9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52734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702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85013</xdr:rowOff>
    </xdr:from>
    <xdr:to>
      <xdr:col>46</xdr:col>
      <xdr:colOff>38100</xdr:colOff>
      <xdr:row>97</xdr:row>
      <xdr:rowOff>15163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6290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89243</xdr:rowOff>
    </xdr:from>
    <xdr:to>
      <xdr:col>41</xdr:col>
      <xdr:colOff>101600</xdr:colOff>
      <xdr:row>97</xdr:row>
      <xdr:rowOff>19393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13463</xdr:rowOff>
    </xdr:from>
    <xdr:to>
      <xdr:col>36</xdr:col>
      <xdr:colOff>165100</xdr:colOff>
      <xdr:row>97</xdr:row>
      <xdr:rowOff>115063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106190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130251</xdr:rowOff>
    </xdr:from>
    <xdr:to>
      <xdr:col>85</xdr:col>
      <xdr:colOff>127000</xdr:colOff>
      <xdr:row>38</xdr:row>
      <xdr:rowOff>143967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4535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130251</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45351"/>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93167</xdr:rowOff>
    </xdr:from>
    <xdr:to>
      <xdr:col>85</xdr:col>
      <xdr:colOff>177800</xdr:colOff>
      <xdr:row>39</xdr:row>
      <xdr:rowOff>23317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79451</xdr:rowOff>
    </xdr:from>
    <xdr:to>
      <xdr:col>81</xdr:col>
      <xdr:colOff>101600</xdr:colOff>
      <xdr:row>39</xdr:row>
      <xdr:rowOff>9601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68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120092</xdr:rowOff>
    </xdr:from>
    <xdr:to>
      <xdr:col>85</xdr:col>
      <xdr:colOff>127000</xdr:colOff>
      <xdr:row>76</xdr:row>
      <xdr:rowOff>168960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50292"/>
          <a:ext cx="838200" cy="4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168960</xdr:rowOff>
    </xdr:from>
    <xdr:to>
      <xdr:col>81</xdr:col>
      <xdr:colOff>50800</xdr:colOff>
      <xdr:row>77</xdr:row>
      <xdr:rowOff>19456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9916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19456</xdr:rowOff>
    </xdr:from>
    <xdr:to>
      <xdr:col>76</xdr:col>
      <xdr:colOff>114300</xdr:colOff>
      <xdr:row>77</xdr:row>
      <xdr:rowOff>30938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21106"/>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470</xdr:rowOff>
    </xdr:from>
    <xdr:to>
      <xdr:col>71</xdr:col>
      <xdr:colOff>177800</xdr:colOff>
      <xdr:row>77</xdr:row>
      <xdr:rowOff>30938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02120"/>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69292</xdr:rowOff>
    </xdr:from>
    <xdr:to>
      <xdr:col>85</xdr:col>
      <xdr:colOff>177800</xdr:colOff>
      <xdr:row>76</xdr:row>
      <xdr:rowOff>170892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47719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118160</xdr:rowOff>
    </xdr:from>
    <xdr:to>
      <xdr:col>81</xdr:col>
      <xdr:colOff>101600</xdr:colOff>
      <xdr:row>77</xdr:row>
      <xdr:rowOff>48310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39437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140106</xdr:rowOff>
    </xdr:from>
    <xdr:to>
      <xdr:col>76</xdr:col>
      <xdr:colOff>165100</xdr:colOff>
      <xdr:row>77</xdr:row>
      <xdr:rowOff>70256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61383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151588</xdr:rowOff>
    </xdr:from>
    <xdr:to>
      <xdr:col>72</xdr:col>
      <xdr:colOff>38100</xdr:colOff>
      <xdr:row>77</xdr:row>
      <xdr:rowOff>81738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72865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7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121120</xdr:rowOff>
    </xdr:from>
    <xdr:to>
      <xdr:col>67</xdr:col>
      <xdr:colOff>101600</xdr:colOff>
      <xdr:row>77</xdr:row>
      <xdr:rowOff>51270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42397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150809</xdr:rowOff>
    </xdr:from>
    <xdr:to>
      <xdr:col>85</xdr:col>
      <xdr:colOff>127000</xdr:colOff>
      <xdr:row>98</xdr:row>
      <xdr:rowOff>20645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10009"/>
          <a:ext cx="838200" cy="2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150809</xdr:rowOff>
    </xdr:from>
    <xdr:to>
      <xdr:col>81</xdr:col>
      <xdr:colOff>50800</xdr:colOff>
      <xdr:row>98</xdr:row>
      <xdr:rowOff>99535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10009"/>
          <a:ext cx="889000" cy="29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150788</xdr:rowOff>
    </xdr:from>
    <xdr:to>
      <xdr:col>76</xdr:col>
      <xdr:colOff>114300</xdr:colOff>
      <xdr:row>98</xdr:row>
      <xdr:rowOff>99535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81438"/>
          <a:ext cx="889000" cy="12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150788</xdr:rowOff>
    </xdr:from>
    <xdr:to>
      <xdr:col>71</xdr:col>
      <xdr:colOff>177800</xdr:colOff>
      <xdr:row>97</xdr:row>
      <xdr:rowOff>155222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81438"/>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141295</xdr:rowOff>
    </xdr:from>
    <xdr:to>
      <xdr:col>85</xdr:col>
      <xdr:colOff>177800</xdr:colOff>
      <xdr:row>98</xdr:row>
      <xdr:rowOff>71445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56222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100009</xdr:rowOff>
    </xdr:from>
    <xdr:to>
      <xdr:col>81</xdr:col>
      <xdr:colOff>101600</xdr:colOff>
      <xdr:row>97</xdr:row>
      <xdr:rowOff>30159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46686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3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48735</xdr:rowOff>
    </xdr:from>
    <xdr:to>
      <xdr:col>76</xdr:col>
      <xdr:colOff>165100</xdr:colOff>
      <xdr:row>98</xdr:row>
      <xdr:rowOff>150335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141462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4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99988</xdr:rowOff>
    </xdr:from>
    <xdr:to>
      <xdr:col>72</xdr:col>
      <xdr:colOff>38100</xdr:colOff>
      <xdr:row>98</xdr:row>
      <xdr:rowOff>30138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21265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2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104422</xdr:rowOff>
    </xdr:from>
    <xdr:to>
      <xdr:col>67</xdr:col>
      <xdr:colOff>101600</xdr:colOff>
      <xdr:row>98</xdr:row>
      <xdr:rowOff>34572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25699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82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32639</xdr:rowOff>
    </xdr:from>
    <xdr:to>
      <xdr:col>116</xdr:col>
      <xdr:colOff>63500</xdr:colOff>
      <xdr:row>37</xdr:row>
      <xdr:rowOff>78930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204839"/>
          <a:ext cx="838200" cy="21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78930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22580"/>
          <a:ext cx="889000" cy="30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153289</xdr:rowOff>
    </xdr:from>
    <xdr:to>
      <xdr:col>116</xdr:col>
      <xdr:colOff>114300</xdr:colOff>
      <xdr:row>36</xdr:row>
      <xdr:rowOff>83439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4716</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0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28130</xdr:rowOff>
    </xdr:from>
    <xdr:to>
      <xdr:col>112</xdr:col>
      <xdr:colOff>38100</xdr:colOff>
      <xdr:row>37</xdr:row>
      <xdr:rowOff>129730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146257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44297</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164947</xdr:rowOff>
    </xdr:from>
    <xdr:to>
      <xdr:col>98</xdr:col>
      <xdr:colOff>38100</xdr:colOff>
      <xdr:row>59</xdr:row>
      <xdr:rowOff>95097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86224</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106942</xdr:rowOff>
    </xdr:from>
    <xdr:to>
      <xdr:col>116</xdr:col>
      <xdr:colOff>63500</xdr:colOff>
      <xdr:row>75</xdr:row>
      <xdr:rowOff>169258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65692"/>
          <a:ext cx="838200" cy="6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106325</xdr:rowOff>
    </xdr:from>
    <xdr:to>
      <xdr:col>111</xdr:col>
      <xdr:colOff>177800</xdr:colOff>
      <xdr:row>75</xdr:row>
      <xdr:rowOff>169258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793625"/>
          <a:ext cx="889000" cy="23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106325</xdr:rowOff>
    </xdr:from>
    <xdr:to>
      <xdr:col>107</xdr:col>
      <xdr:colOff>50800</xdr:colOff>
      <xdr:row>74</xdr:row>
      <xdr:rowOff>157576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93625"/>
          <a:ext cx="8890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157576</xdr:rowOff>
    </xdr:from>
    <xdr:to>
      <xdr:col>102</xdr:col>
      <xdr:colOff>114300</xdr:colOff>
      <xdr:row>75</xdr:row>
      <xdr:rowOff>52969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44876"/>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56142</xdr:rowOff>
    </xdr:from>
    <xdr:to>
      <xdr:col>116</xdr:col>
      <xdr:colOff>114300</xdr:colOff>
      <xdr:row>75</xdr:row>
      <xdr:rowOff>157742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79019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43,933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118458</xdr:rowOff>
    </xdr:from>
    <xdr:to>
      <xdr:col>112</xdr:col>
      <xdr:colOff>38100</xdr:colOff>
      <xdr:row>76</xdr:row>
      <xdr:rowOff>48608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65135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55525</xdr:rowOff>
    </xdr:from>
    <xdr:to>
      <xdr:col>107</xdr:col>
      <xdr:colOff>101600</xdr:colOff>
      <xdr:row>74</xdr:row>
      <xdr:rowOff>157125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2202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106776</xdr:rowOff>
    </xdr:from>
    <xdr:to>
      <xdr:col>102</xdr:col>
      <xdr:colOff>165100</xdr:colOff>
      <xdr:row>75</xdr:row>
      <xdr:rowOff>36926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9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53453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2169</xdr:rowOff>
    </xdr:from>
    <xdr:to>
      <xdr:col>98</xdr:col>
      <xdr:colOff>38100</xdr:colOff>
      <xdr:row>75</xdr:row>
      <xdr:rowOff>103769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120296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3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330,571</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円となっており、類似団体内平均値の</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389,710</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円と比較して</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59,139</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円低くなっている。項目別でも全体的に類似団体内平均値より低くなっているが、特に投資及び出資金や繰出金が類似団体内平均値を上回っている。投資及び出資金については、平成</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年度から下水道特別会計が下水道事業会計となったことによる増加であり、繰出金については、全国平均を上回る高齢化に伴う、介護保険特別会計や後期高齢者医療特別会計に対する繰出金が増加しているため、高い状況となっている。</a:t>
          </a:r>
          <a:endParaRPr kumimoji="1" lang="en-US" altLang="ja-JP" sz="1300" baseline="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また、平成</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年度と比べ普通建設事業費は</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9,785</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千円減額となっている。これは、平成</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年度に泉南阪南共立火葬場建設事業が完了となったことによる減額である。今後も「阪南市公共施設等総合管理計画」に基づき、事業の取捨選択を徹底していくことで、事業費の減少を目指すこととしている。</a:t>
          </a:r>
          <a:endParaRPr kumimoji="1" lang="en-US" altLang="ja-JP" sz="1300" baseline="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積立金はふるさとまちづくり応援寄附金の減少により、住民一人当たり</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5,208</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円となり、昨年度と比べて</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9,306</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円減少している。平成</a:t>
          </a:r>
          <a:r>
            <a:rPr kumimoji="1" lang="en-US" altLang="ja-JP" sz="1300" baseline="0">
              <a:solidFill>
                <a:srgbClr val="000000"/>
              </a:solidFill>
              <a:latin typeface="ＭＳ Ｐゴシック" panose="020B0600070205080204" pitchFamily="50" charset="-128"/>
              <a:ea typeface="ＭＳ Ｐゴシック" panose="020B0600070205080204" pitchFamily="50" charset="-128"/>
            </a:rPr>
            <a:t>24</a:t>
          </a:r>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年度から財政調整基金を取り崩した財政運営となっているため、毎年度の歳入予算額を見据えつつ歳出予算を計上するなど、基金頼みの行財政運営の解消に努める。</a:t>
          </a:r>
          <a:endParaRPr kumimoji="1" lang="en-US" altLang="ja-JP" sz="1300" baseline="0">
            <a:solidFill>
              <a:srgbClr val="000000"/>
            </a:solidFill>
            <a:latin typeface="ＭＳ Ｐゴシック" panose="020B0600070205080204" pitchFamily="50" charset="-128"/>
            <a:ea typeface="ＭＳ Ｐゴシック" panose="020B0600070205080204" pitchFamily="50" charset="-128"/>
          </a:endParaRPr>
        </a:p>
        <a:p>
          <a:endParaRPr kumimoji="1" lang="en-US" altLang="ja-JP" sz="1300" baseline="0">
            <a:solidFill>
              <a:srgbClr val="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53,880
53,498
36.17
18,084,948
17,811,173
268,923
11,052,767
16,884,310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4,739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100838</xdr:rowOff>
    </xdr:from>
    <xdr:to>
      <xdr:col>24</xdr:col>
      <xdr:colOff>63500</xdr:colOff>
      <xdr:row>34</xdr:row>
      <xdr:rowOff>145643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30138"/>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55575</xdr:rowOff>
    </xdr:from>
    <xdr:to>
      <xdr:col>19</xdr:col>
      <xdr:colOff>177800</xdr:colOff>
      <xdr:row>34</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8487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142901</xdr:rowOff>
    </xdr:from>
    <xdr:to>
      <xdr:col>15</xdr:col>
      <xdr:colOff>50800</xdr:colOff>
      <xdr:row>34</xdr:row>
      <xdr:rowOff>55575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00751"/>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155245</xdr:rowOff>
    </xdr:from>
    <xdr:to>
      <xdr:col>10</xdr:col>
      <xdr:colOff>114300</xdr:colOff>
      <xdr:row>33</xdr:row>
      <xdr:rowOff>142901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41645"/>
          <a:ext cx="889000" cy="15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94843</xdr:rowOff>
    </xdr:from>
    <xdr:to>
      <xdr:col>24</xdr:col>
      <xdr:colOff>114300</xdr:colOff>
      <xdr:row>35</xdr:row>
      <xdr:rowOff>24993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117720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50038</xdr:rowOff>
    </xdr:from>
    <xdr:to>
      <xdr:col>20</xdr:col>
      <xdr:colOff>38100</xdr:colOff>
      <xdr:row>34</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168165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4775</xdr:rowOff>
    </xdr:from>
    <xdr:to>
      <xdr:col>15</xdr:col>
      <xdr:colOff>101600</xdr:colOff>
      <xdr:row>34</xdr:row>
      <xdr:rowOff>106375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122902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92101</xdr:rowOff>
    </xdr:from>
    <xdr:to>
      <xdr:col>10</xdr:col>
      <xdr:colOff>165100</xdr:colOff>
      <xdr:row>34</xdr:row>
      <xdr:rowOff>22251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38778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104445</xdr:rowOff>
    </xdr:from>
    <xdr:to>
      <xdr:col>6</xdr:col>
      <xdr:colOff>38100</xdr:colOff>
      <xdr:row>33</xdr:row>
      <xdr:rowOff>34595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51122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105,264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90322</xdr:rowOff>
    </xdr:from>
    <xdr:to>
      <xdr:col>24</xdr:col>
      <xdr:colOff>63500</xdr:colOff>
      <xdr:row>57</xdr:row>
      <xdr:rowOff>65577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520072"/>
          <a:ext cx="838200" cy="3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90322</xdr:rowOff>
    </xdr:from>
    <xdr:to>
      <xdr:col>19</xdr:col>
      <xdr:colOff>177800</xdr:colOff>
      <xdr:row>57</xdr:row>
      <xdr:rowOff>108306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520072"/>
          <a:ext cx="889000" cy="3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50679</xdr:rowOff>
    </xdr:from>
    <xdr:to>
      <xdr:col>15</xdr:col>
      <xdr:colOff>50800</xdr:colOff>
      <xdr:row>57</xdr:row>
      <xdr:rowOff>108306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23329"/>
          <a:ext cx="889000" cy="5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50679</xdr:rowOff>
    </xdr:from>
    <xdr:to>
      <xdr:col>10</xdr:col>
      <xdr:colOff>114300</xdr:colOff>
      <xdr:row>57</xdr:row>
      <xdr:rowOff>60528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23329"/>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14777</xdr:rowOff>
    </xdr:from>
    <xdr:to>
      <xdr:col>24</xdr:col>
      <xdr:colOff>114300</xdr:colOff>
      <xdr:row>57</xdr:row>
      <xdr:rowOff>116377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164654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39522</xdr:rowOff>
    </xdr:from>
    <xdr:to>
      <xdr:col>20</xdr:col>
      <xdr:colOff>38100</xdr:colOff>
      <xdr:row>55</xdr:row>
      <xdr:rowOff>141122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157649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2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57506</xdr:rowOff>
    </xdr:from>
    <xdr:to>
      <xdr:col>15</xdr:col>
      <xdr:colOff>101600</xdr:colOff>
      <xdr:row>57</xdr:row>
      <xdr:rowOff>159106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150233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171329</xdr:rowOff>
    </xdr:from>
    <xdr:to>
      <xdr:col>10</xdr:col>
      <xdr:colOff>165100</xdr:colOff>
      <xdr:row>57</xdr:row>
      <xdr:rowOff>101479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92606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6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9728</xdr:rowOff>
    </xdr:from>
    <xdr:to>
      <xdr:col>6</xdr:col>
      <xdr:colOff>38100</xdr:colOff>
      <xdr:row>57</xdr:row>
      <xdr:rowOff>111328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102455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219,730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127323</xdr:rowOff>
    </xdr:from>
    <xdr:to>
      <xdr:col>24</xdr:col>
      <xdr:colOff>63500</xdr:colOff>
      <xdr:row>76</xdr:row>
      <xdr:rowOff>28981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86073"/>
          <a:ext cx="838200" cy="7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153144</xdr:rowOff>
    </xdr:from>
    <xdr:to>
      <xdr:col>19</xdr:col>
      <xdr:colOff>177800</xdr:colOff>
      <xdr:row>76</xdr:row>
      <xdr:rowOff>28981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11894"/>
          <a:ext cx="889000" cy="4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153144</xdr:rowOff>
    </xdr:from>
    <xdr:to>
      <xdr:col>15</xdr:col>
      <xdr:colOff>50800</xdr:colOff>
      <xdr:row>76</xdr:row>
      <xdr:rowOff>32606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11894"/>
          <a:ext cx="8890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32606</xdr:rowOff>
    </xdr:from>
    <xdr:to>
      <xdr:col>10</xdr:col>
      <xdr:colOff>114300</xdr:colOff>
      <xdr:row>76</xdr:row>
      <xdr:rowOff>87449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62806"/>
          <a:ext cx="889000" cy="5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76523</xdr:rowOff>
    </xdr:from>
    <xdr:to>
      <xdr:col>24</xdr:col>
      <xdr:colOff>114300</xdr:colOff>
      <xdr:row>76</xdr:row>
      <xdr:rowOff>6672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352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54950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1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149631</xdr:rowOff>
    </xdr:from>
    <xdr:to>
      <xdr:col>20</xdr:col>
      <xdr:colOff>38100</xdr:colOff>
      <xdr:row>76</xdr:row>
      <xdr:rowOff>79781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70908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0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102344</xdr:rowOff>
    </xdr:from>
    <xdr:to>
      <xdr:col>15</xdr:col>
      <xdr:colOff>101600</xdr:colOff>
      <xdr:row>76</xdr:row>
      <xdr:rowOff>32494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49021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3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153256</xdr:rowOff>
    </xdr:from>
    <xdr:to>
      <xdr:col>10</xdr:col>
      <xdr:colOff>165100</xdr:colOff>
      <xdr:row>76</xdr:row>
      <xdr:rowOff>83406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74533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0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36649</xdr:rowOff>
    </xdr:from>
    <xdr:to>
      <xdr:col>6</xdr:col>
      <xdr:colOff>38100</xdr:colOff>
      <xdr:row>76</xdr:row>
      <xdr:rowOff>138249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129376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5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110,468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2394</xdr:rowOff>
    </xdr:from>
    <xdr:to>
      <xdr:col>24</xdr:col>
      <xdr:colOff>63500</xdr:colOff>
      <xdr:row>98</xdr:row>
      <xdr:rowOff>93083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33044"/>
          <a:ext cx="838200" cy="2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2394</xdr:rowOff>
    </xdr:from>
    <xdr:to>
      <xdr:col>19</xdr:col>
      <xdr:colOff>177800</xdr:colOff>
      <xdr:row>98</xdr:row>
      <xdr:rowOff>43917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33044"/>
          <a:ext cx="889000" cy="2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43917</xdr:rowOff>
    </xdr:from>
    <xdr:to>
      <xdr:col>15</xdr:col>
      <xdr:colOff>50800</xdr:colOff>
      <xdr:row>98</xdr:row>
      <xdr:rowOff>59739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46017"/>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59739</xdr:rowOff>
    </xdr:from>
    <xdr:to>
      <xdr:col>10</xdr:col>
      <xdr:colOff>114300</xdr:colOff>
      <xdr:row>98</xdr:row>
      <xdr:rowOff>71087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61839"/>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42283</xdr:rowOff>
    </xdr:from>
    <xdr:to>
      <xdr:col>24</xdr:col>
      <xdr:colOff>114300</xdr:colOff>
      <xdr:row>98</xdr:row>
      <xdr:rowOff>143883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4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20710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123044</xdr:rowOff>
    </xdr:from>
    <xdr:to>
      <xdr:col>20</xdr:col>
      <xdr:colOff>38100</xdr:colOff>
      <xdr:row>97</xdr:row>
      <xdr:rowOff>53194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164567</xdr:rowOff>
    </xdr:from>
    <xdr:to>
      <xdr:col>15</xdr:col>
      <xdr:colOff>101600</xdr:colOff>
      <xdr:row>98</xdr:row>
      <xdr:rowOff>94717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8939</xdr:rowOff>
    </xdr:from>
    <xdr:to>
      <xdr:col>10</xdr:col>
      <xdr:colOff>165100</xdr:colOff>
      <xdr:row>98</xdr:row>
      <xdr:rowOff>110539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101666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20287</xdr:rowOff>
    </xdr:from>
    <xdr:to>
      <xdr:col>6</xdr:col>
      <xdr:colOff>38100</xdr:colOff>
      <xdr:row>98</xdr:row>
      <xdr:rowOff>121887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138414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9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3,941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94361</xdr:rowOff>
    </xdr:from>
    <xdr:to>
      <xdr:col>55</xdr:col>
      <xdr:colOff>0</xdr:colOff>
      <xdr:row>37</xdr:row>
      <xdr:rowOff>119507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38011"/>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94361</xdr:rowOff>
    </xdr:from>
    <xdr:to>
      <xdr:col>50</xdr:col>
      <xdr:colOff>114300</xdr:colOff>
      <xdr:row>37</xdr:row>
      <xdr:rowOff>110363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380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110363</xdr:rowOff>
    </xdr:from>
    <xdr:to>
      <xdr:col>45</xdr:col>
      <xdr:colOff>177800</xdr:colOff>
      <xdr:row>38</xdr:row>
      <xdr:rowOff>8636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5401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8636</xdr:rowOff>
    </xdr:from>
    <xdr:to>
      <xdr:col>41</xdr:col>
      <xdr:colOff>50800</xdr:colOff>
      <xdr:row>38</xdr:row>
      <xdr:rowOff>13208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23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68707</xdr:rowOff>
    </xdr:from>
    <xdr:to>
      <xdr:col>55</xdr:col>
      <xdr:colOff>50800</xdr:colOff>
      <xdr:row>37</xdr:row>
      <xdr:rowOff>170307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91584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43561</xdr:rowOff>
    </xdr:from>
    <xdr:to>
      <xdr:col>50</xdr:col>
      <xdr:colOff>165100</xdr:colOff>
      <xdr:row>37</xdr:row>
      <xdr:rowOff>145161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59563</xdr:rowOff>
    </xdr:from>
    <xdr:to>
      <xdr:col>46</xdr:col>
      <xdr:colOff>38100</xdr:colOff>
      <xdr:row>37</xdr:row>
      <xdr:rowOff>161163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152290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129286</xdr:rowOff>
    </xdr:from>
    <xdr:to>
      <xdr:col>41</xdr:col>
      <xdr:colOff>101600</xdr:colOff>
      <xdr:row>38</xdr:row>
      <xdr:rowOff>59436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50563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133858</xdr:rowOff>
    </xdr:from>
    <xdr:to>
      <xdr:col>36</xdr:col>
      <xdr:colOff>165100</xdr:colOff>
      <xdr:row>38</xdr:row>
      <xdr:rowOff>64008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55135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79,611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5131</xdr:rowOff>
    </xdr:from>
    <xdr:to>
      <xdr:col>55</xdr:col>
      <xdr:colOff>0</xdr:colOff>
      <xdr:row>59</xdr:row>
      <xdr:rowOff>5188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20681"/>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5188</xdr:rowOff>
    </xdr:from>
    <xdr:to>
      <xdr:col>50</xdr:col>
      <xdr:colOff>114300</xdr:colOff>
      <xdr:row>59</xdr:row>
      <xdr:rowOff>6026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20738"/>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6026</xdr:rowOff>
    </xdr:from>
    <xdr:to>
      <xdr:col>45</xdr:col>
      <xdr:colOff>177800</xdr:colOff>
      <xdr:row>59</xdr:row>
      <xdr:rowOff>8255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21576"/>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1512</xdr:rowOff>
    </xdr:from>
    <xdr:to>
      <xdr:col>41</xdr:col>
      <xdr:colOff>50800</xdr:colOff>
      <xdr:row>59</xdr:row>
      <xdr:rowOff>8255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17062"/>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125781</xdr:rowOff>
    </xdr:from>
    <xdr:to>
      <xdr:col>55</xdr:col>
      <xdr:colOff>50800</xdr:colOff>
      <xdr:row>59</xdr:row>
      <xdr:rowOff>55931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40708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125838</xdr:rowOff>
    </xdr:from>
    <xdr:to>
      <xdr:col>50</xdr:col>
      <xdr:colOff>165100</xdr:colOff>
      <xdr:row>59</xdr:row>
      <xdr:rowOff>55988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47115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6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126676</xdr:rowOff>
    </xdr:from>
    <xdr:to>
      <xdr:col>46</xdr:col>
      <xdr:colOff>38100</xdr:colOff>
      <xdr:row>59</xdr:row>
      <xdr:rowOff>56826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47953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6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128905</xdr:rowOff>
    </xdr:from>
    <xdr:to>
      <xdr:col>41</xdr:col>
      <xdr:colOff>101600</xdr:colOff>
      <xdr:row>59</xdr:row>
      <xdr:rowOff>59055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50182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122162</xdr:rowOff>
    </xdr:from>
    <xdr:to>
      <xdr:col>36</xdr:col>
      <xdr:colOff>165100</xdr:colOff>
      <xdr:row>59</xdr:row>
      <xdr:rowOff>52312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43439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36,630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146977</xdr:rowOff>
    </xdr:from>
    <xdr:to>
      <xdr:col>55</xdr:col>
      <xdr:colOff>0</xdr:colOff>
      <xdr:row>78</xdr:row>
      <xdr:rowOff>149797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20077"/>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142481</xdr:rowOff>
    </xdr:from>
    <xdr:to>
      <xdr:col>50</xdr:col>
      <xdr:colOff>114300</xdr:colOff>
      <xdr:row>78</xdr:row>
      <xdr:rowOff>146977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15581"/>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140881</xdr:rowOff>
    </xdr:from>
    <xdr:to>
      <xdr:col>45</xdr:col>
      <xdr:colOff>177800</xdr:colOff>
      <xdr:row>78</xdr:row>
      <xdr:rowOff>142481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139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98285</xdr:rowOff>
    </xdr:from>
    <xdr:to>
      <xdr:col>41</xdr:col>
      <xdr:colOff>50800</xdr:colOff>
      <xdr:row>78</xdr:row>
      <xdr:rowOff>140881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71385"/>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98997</xdr:rowOff>
    </xdr:from>
    <xdr:to>
      <xdr:col>55</xdr:col>
      <xdr:colOff>50800</xdr:colOff>
      <xdr:row>79</xdr:row>
      <xdr:rowOff>29147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13924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96177</xdr:rowOff>
    </xdr:from>
    <xdr:to>
      <xdr:col>50</xdr:col>
      <xdr:colOff>165100</xdr:colOff>
      <xdr:row>79</xdr:row>
      <xdr:rowOff>26327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17454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91681</xdr:rowOff>
    </xdr:from>
    <xdr:to>
      <xdr:col>46</xdr:col>
      <xdr:colOff>38100</xdr:colOff>
      <xdr:row>79</xdr:row>
      <xdr:rowOff>21831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12958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90081</xdr:rowOff>
    </xdr:from>
    <xdr:to>
      <xdr:col>41</xdr:col>
      <xdr:colOff>101600</xdr:colOff>
      <xdr:row>79</xdr:row>
      <xdr:rowOff>20231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11358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47485</xdr:rowOff>
    </xdr:from>
    <xdr:to>
      <xdr:col>36</xdr:col>
      <xdr:colOff>165100</xdr:colOff>
      <xdr:row>78</xdr:row>
      <xdr:rowOff>149085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140212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195,501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71524</xdr:rowOff>
    </xdr:from>
    <xdr:to>
      <xdr:col>55</xdr:col>
      <xdr:colOff>0</xdr:colOff>
      <xdr:row>98</xdr:row>
      <xdr:rowOff>95062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73624"/>
          <a:ext cx="8382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11165</xdr:rowOff>
    </xdr:from>
    <xdr:to>
      <xdr:col>50</xdr:col>
      <xdr:colOff>114300</xdr:colOff>
      <xdr:row>98</xdr:row>
      <xdr:rowOff>95062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13265"/>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10137</xdr:rowOff>
    </xdr:from>
    <xdr:to>
      <xdr:col>45</xdr:col>
      <xdr:colOff>177800</xdr:colOff>
      <xdr:row>98</xdr:row>
      <xdr:rowOff>11165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12237"/>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10137</xdr:rowOff>
    </xdr:from>
    <xdr:to>
      <xdr:col>41</xdr:col>
      <xdr:colOff>50800</xdr:colOff>
      <xdr:row>98</xdr:row>
      <xdr:rowOff>50600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12237"/>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20724</xdr:rowOff>
    </xdr:from>
    <xdr:to>
      <xdr:col>55</xdr:col>
      <xdr:colOff>50800</xdr:colOff>
      <xdr:row>98</xdr:row>
      <xdr:rowOff>122324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107101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44262</xdr:rowOff>
    </xdr:from>
    <xdr:to>
      <xdr:col>50</xdr:col>
      <xdr:colOff>165100</xdr:colOff>
      <xdr:row>98</xdr:row>
      <xdr:rowOff>145862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136989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131815</xdr:rowOff>
    </xdr:from>
    <xdr:to>
      <xdr:col>46</xdr:col>
      <xdr:colOff>38100</xdr:colOff>
      <xdr:row>98</xdr:row>
      <xdr:rowOff>61965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130787</xdr:rowOff>
    </xdr:from>
    <xdr:to>
      <xdr:col>41</xdr:col>
      <xdr:colOff>101600</xdr:colOff>
      <xdr:row>98</xdr:row>
      <xdr:rowOff>60937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52064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171250</xdr:rowOff>
    </xdr:from>
    <xdr:to>
      <xdr:col>36</xdr:col>
      <xdr:colOff>165100</xdr:colOff>
      <xdr:row>98</xdr:row>
      <xdr:rowOff>101400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92527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9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38,965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84105</xdr:rowOff>
    </xdr:from>
    <xdr:to>
      <xdr:col>85</xdr:col>
      <xdr:colOff>127000</xdr:colOff>
      <xdr:row>37</xdr:row>
      <xdr:rowOff>125207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27755"/>
          <a:ext cx="8382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84105</xdr:rowOff>
    </xdr:from>
    <xdr:to>
      <xdr:col>81</xdr:col>
      <xdr:colOff>50800</xdr:colOff>
      <xdr:row>37</xdr:row>
      <xdr:rowOff>160000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27755"/>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160000</xdr:rowOff>
    </xdr:from>
    <xdr:to>
      <xdr:col>76</xdr:col>
      <xdr:colOff>114300</xdr:colOff>
      <xdr:row>38</xdr:row>
      <xdr:rowOff>9352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365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75417</xdr:rowOff>
    </xdr:from>
    <xdr:to>
      <xdr:col>71</xdr:col>
      <xdr:colOff>177800</xdr:colOff>
      <xdr:row>38</xdr:row>
      <xdr:rowOff>9352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47617"/>
          <a:ext cx="889000" cy="2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74407</xdr:rowOff>
    </xdr:from>
    <xdr:to>
      <xdr:col>85</xdr:col>
      <xdr:colOff>177800</xdr:colOff>
      <xdr:row>38</xdr:row>
      <xdr:rowOff>4556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18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52834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9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33305</xdr:rowOff>
    </xdr:from>
    <xdr:to>
      <xdr:col>81</xdr:col>
      <xdr:colOff>101600</xdr:colOff>
      <xdr:row>37</xdr:row>
      <xdr:rowOff>134905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151432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5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109200</xdr:rowOff>
    </xdr:from>
    <xdr:to>
      <xdr:col>76</xdr:col>
      <xdr:colOff>165100</xdr:colOff>
      <xdr:row>38</xdr:row>
      <xdr:rowOff>39350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30477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130002</xdr:rowOff>
    </xdr:from>
    <xdr:to>
      <xdr:col>72</xdr:col>
      <xdr:colOff>38100</xdr:colOff>
      <xdr:row>38</xdr:row>
      <xdr:rowOff>60152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51279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24617</xdr:rowOff>
    </xdr:from>
    <xdr:to>
      <xdr:col>67</xdr:col>
      <xdr:colOff>101600</xdr:colOff>
      <xdr:row>36</xdr:row>
      <xdr:rowOff>126217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142744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100,670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83560</xdr:rowOff>
    </xdr:from>
    <xdr:to>
      <xdr:col>85</xdr:col>
      <xdr:colOff>127000</xdr:colOff>
      <xdr:row>58</xdr:row>
      <xdr:rowOff>18409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56210"/>
          <a:ext cx="8382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152768</xdr:rowOff>
    </xdr:from>
    <xdr:to>
      <xdr:col>81</xdr:col>
      <xdr:colOff>50800</xdr:colOff>
      <xdr:row>58</xdr:row>
      <xdr:rowOff>18409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82518"/>
          <a:ext cx="889000" cy="37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152768</xdr:rowOff>
    </xdr:from>
    <xdr:to>
      <xdr:col>76</xdr:col>
      <xdr:colOff>114300</xdr:colOff>
      <xdr:row>56</xdr:row>
      <xdr:rowOff>154902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82518"/>
          <a:ext cx="889000" cy="1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153778</xdr:rowOff>
    </xdr:from>
    <xdr:to>
      <xdr:col>71</xdr:col>
      <xdr:colOff>177800</xdr:colOff>
      <xdr:row>56</xdr:row>
      <xdr:rowOff>154902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54978"/>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32760</xdr:rowOff>
    </xdr:from>
    <xdr:to>
      <xdr:col>85</xdr:col>
      <xdr:colOff>177800</xdr:colOff>
      <xdr:row>57</xdr:row>
      <xdr:rowOff>134360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11187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139059</xdr:rowOff>
    </xdr:from>
    <xdr:to>
      <xdr:col>81</xdr:col>
      <xdr:colOff>101600</xdr:colOff>
      <xdr:row>58</xdr:row>
      <xdr:rowOff>69209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101968</xdr:rowOff>
    </xdr:from>
    <xdr:to>
      <xdr:col>76</xdr:col>
      <xdr:colOff>165100</xdr:colOff>
      <xdr:row>56</xdr:row>
      <xdr:rowOff>32118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48645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104102</xdr:rowOff>
    </xdr:from>
    <xdr:to>
      <xdr:col>72</xdr:col>
      <xdr:colOff>38100</xdr:colOff>
      <xdr:row>57</xdr:row>
      <xdr:rowOff>34252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50779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102978</xdr:rowOff>
    </xdr:from>
    <xdr:to>
      <xdr:col>67</xdr:col>
      <xdr:colOff>101600</xdr:colOff>
      <xdr:row>57</xdr:row>
      <xdr:rowOff>33128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24255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16,928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130251</xdr:rowOff>
    </xdr:from>
    <xdr:to>
      <xdr:col>85</xdr:col>
      <xdr:colOff>127000</xdr:colOff>
      <xdr:row>78</xdr:row>
      <xdr:rowOff>143968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0335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130251</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03351"/>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93168</xdr:rowOff>
    </xdr:from>
    <xdr:to>
      <xdr:col>85</xdr:col>
      <xdr:colOff>177800</xdr:colOff>
      <xdr:row>79</xdr:row>
      <xdr:rowOff>23318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79451</xdr:rowOff>
    </xdr:from>
    <xdr:to>
      <xdr:col>81</xdr:col>
      <xdr:colOff>101600</xdr:colOff>
      <xdr:row>79</xdr:row>
      <xdr:rowOff>9601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113,544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120092</xdr:rowOff>
    </xdr:from>
    <xdr:to>
      <xdr:col>85</xdr:col>
      <xdr:colOff>127000</xdr:colOff>
      <xdr:row>96</xdr:row>
      <xdr:rowOff>168960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79292"/>
          <a:ext cx="838200" cy="4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168960</xdr:rowOff>
    </xdr:from>
    <xdr:to>
      <xdr:col>81</xdr:col>
      <xdr:colOff>50800</xdr:colOff>
      <xdr:row>97</xdr:row>
      <xdr:rowOff>19456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2816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19456</xdr:rowOff>
    </xdr:from>
    <xdr:to>
      <xdr:col>76</xdr:col>
      <xdr:colOff>114300</xdr:colOff>
      <xdr:row>97</xdr:row>
      <xdr:rowOff>30938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0106"/>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470</xdr:rowOff>
    </xdr:from>
    <xdr:to>
      <xdr:col>71</xdr:col>
      <xdr:colOff>177800</xdr:colOff>
      <xdr:row>97</xdr:row>
      <xdr:rowOff>30938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31120"/>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69292</xdr:rowOff>
    </xdr:from>
    <xdr:to>
      <xdr:col>85</xdr:col>
      <xdr:colOff>177800</xdr:colOff>
      <xdr:row>96</xdr:row>
      <xdr:rowOff>170892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47719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118160</xdr:rowOff>
    </xdr:from>
    <xdr:to>
      <xdr:col>81</xdr:col>
      <xdr:colOff>101600</xdr:colOff>
      <xdr:row>97</xdr:row>
      <xdr:rowOff>48310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39437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7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140106</xdr:rowOff>
    </xdr:from>
    <xdr:to>
      <xdr:col>76</xdr:col>
      <xdr:colOff>165100</xdr:colOff>
      <xdr:row>97</xdr:row>
      <xdr:rowOff>70256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61383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151588</xdr:rowOff>
    </xdr:from>
    <xdr:to>
      <xdr:col>72</xdr:col>
      <xdr:colOff>38100</xdr:colOff>
      <xdr:row>97</xdr:row>
      <xdr:rowOff>81738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72865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121120</xdr:rowOff>
    </xdr:from>
    <xdr:to>
      <xdr:col>67</xdr:col>
      <xdr:colOff>101600</xdr:colOff>
      <xdr:row>97</xdr:row>
      <xdr:rowOff>51270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42397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2,514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総務費の住民一人当たりのコストは類似団体内平均値を下回り、平成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年度と比べ大きく減少した。これは、ふるさとまちづくり応援寄附金の減少による返礼品等の関連経費が減少したためである。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衛生費の住民一人当たりのコストは類似団体内平均値を下回り、平成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年度と比べ大きく減少した。これは、平成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年度に泉南阪南共立火葬場建設事業の完了に伴い、普通建設事業費が減少したためである。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教育費の住民一人当たりのコストは類似団体内平均値より低く推移しているが、平成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年度と比べ増加した。これは、尾崎中学校と鳥取中学校の統廃合に伴う校舎増築等の事業が完了したことにより、普通建設事業費が増加したためである。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latin typeface="ＭＳ ゴシック" pitchFamily="49" charset="-128"/>
              <a:ea typeface="ＭＳ ゴシック" pitchFamily="49" charset="-128"/>
            </a:rPr>
            <a:t>　平成３０年度と比べ、歳入・歳出総額は同程度減少したが、財政調整基金残高を大きく減少させたことにより、実質単年度収支は平成</a:t>
          </a:r>
          <a:r>
            <a:rPr kumimoji="1" lang="en-US" altLang="ja-JP" sz="1300">
              <a:solidFill>
                <a:srgbClr val="000000"/>
              </a:solidFill>
              <a:latin typeface="ＭＳ ゴシック" pitchFamily="49" charset="-128"/>
              <a:ea typeface="ＭＳ ゴシック" pitchFamily="49" charset="-128"/>
            </a:rPr>
            <a:t>30</a:t>
          </a:r>
          <a:r>
            <a:rPr kumimoji="1" lang="ja-JP" altLang="en-US" sz="1300">
              <a:solidFill>
                <a:srgbClr val="000000"/>
              </a:solidFill>
              <a:latin typeface="ＭＳ ゴシック" pitchFamily="49" charset="-128"/>
              <a:ea typeface="ＭＳ ゴシック" pitchFamily="49" charset="-128"/>
            </a:rPr>
            <a:t>年度から悪化した。実質単年度収支は相変わらず赤字ではあるが、財政調整基金の取り崩しにより、実質収支は黒字となっている。今後も「阪南市行財政構造改革プラン」に基づき、市税などの自主財源の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連結実質赤字比率については、平成</a:t>
          </a:r>
          <a:r>
            <a:rPr kumimoji="1" lang="en-US" altLang="ja-JP" sz="1400">
              <a:solidFill>
                <a:srgbClr val="000000"/>
              </a:solidFill>
              <a:latin typeface="ＭＳ ゴシック" pitchFamily="49" charset="-128"/>
              <a:ea typeface="ＭＳ ゴシック" pitchFamily="49" charset="-128"/>
            </a:rPr>
            <a:t>29</a:t>
          </a:r>
          <a:r>
            <a:rPr kumimoji="1" lang="ja-JP" altLang="en-US" sz="1400">
              <a:solidFill>
                <a:srgbClr val="000000"/>
              </a:solidFill>
              <a:latin typeface="ＭＳ ゴシック" pitchFamily="49" charset="-128"/>
              <a:ea typeface="ＭＳ ゴシック" pitchFamily="49" charset="-128"/>
            </a:rPr>
            <a:t>年度より一般会計を含めた全会計が黒字の状況であるが、一般会計からの繰出金による影響が大きい。</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下水道事業会計については、令和元年度における普及率が</a:t>
          </a:r>
          <a:r>
            <a:rPr kumimoji="1" lang="en-US" altLang="ja-JP" sz="1400">
              <a:solidFill>
                <a:srgbClr val="000000"/>
              </a:solidFill>
              <a:latin typeface="ＭＳ ゴシック" pitchFamily="49" charset="-128"/>
              <a:ea typeface="ＭＳ ゴシック" pitchFamily="49" charset="-128"/>
            </a:rPr>
            <a:t>52.3%</a:t>
          </a:r>
          <a:r>
            <a:rPr kumimoji="1" lang="ja-JP" altLang="en-US" sz="1400">
              <a:solidFill>
                <a:srgbClr val="000000"/>
              </a:solidFill>
              <a:latin typeface="ＭＳ ゴシック" pitchFamily="49" charset="-128"/>
              <a:ea typeface="ＭＳ ゴシック" pitchFamily="49" charset="-128"/>
            </a:rPr>
            <a:t>で全国平均の</a:t>
          </a:r>
          <a:r>
            <a:rPr kumimoji="1" lang="en-US" altLang="ja-JP" sz="1400">
              <a:solidFill>
                <a:srgbClr val="000000"/>
              </a:solidFill>
              <a:latin typeface="ＭＳ ゴシック" pitchFamily="49" charset="-128"/>
              <a:ea typeface="ＭＳ ゴシック" pitchFamily="49" charset="-128"/>
            </a:rPr>
            <a:t>79.7%</a:t>
          </a:r>
          <a:r>
            <a:rPr kumimoji="1" lang="ja-JP" altLang="en-US" sz="1400">
              <a:solidFill>
                <a:srgbClr val="000000"/>
              </a:solidFill>
              <a:latin typeface="ＭＳ ゴシック" pitchFamily="49" charset="-128"/>
              <a:ea typeface="ＭＳ ゴシック" pitchFamily="49" charset="-128"/>
            </a:rPr>
            <a:t>や大阪府内他自治体より低い水準（府内ワースト</a:t>
          </a:r>
          <a:r>
            <a:rPr kumimoji="1" lang="en-US" altLang="ja-JP" sz="1400">
              <a:solidFill>
                <a:srgbClr val="000000"/>
              </a:solidFill>
              <a:latin typeface="ＭＳ ゴシック" pitchFamily="49" charset="-128"/>
              <a:ea typeface="ＭＳ ゴシック" pitchFamily="49" charset="-128"/>
            </a:rPr>
            <a:t>3</a:t>
          </a:r>
          <a:r>
            <a:rPr kumimoji="1" lang="ja-JP" altLang="en-US" sz="1400">
              <a:solidFill>
                <a:srgbClr val="000000"/>
              </a:solidFill>
              <a:latin typeface="ＭＳ ゴシック" pitchFamily="49" charset="-128"/>
              <a:ea typeface="ＭＳ ゴシック" pitchFamily="49" charset="-128"/>
            </a:rPr>
            <a:t>位）であるが、管渠等の施設の整備と既設の管渠の老朽化による更新に多額の費用が生じると見込まれるため、収支均衡に注視が必要である。</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今後も収納率の向上や事業の効率化等に取り組み、各会計の経営の健全化に努める。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33hannan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67.8</v>
          </cell>
          <cell r="CF51">
            <v>84.2</v>
          </cell>
          <cell r="CN51">
            <v>84.8</v>
          </cell>
          <cell r="CV51">
            <v>76.2</v>
          </cell>
        </row>
        <row r="53">
          <cell r="BX53">
            <v>68.8</v>
          </cell>
          <cell r="CF53">
            <v>69.599999999999994</v>
          </cell>
          <cell r="CN53">
            <v>66.7</v>
          </cell>
          <cell r="CV53">
            <v>68.5</v>
          </cell>
        </row>
        <row r="55">
          <cell r="AN55" t="str">
            <v>類似団体内平均値</v>
          </cell>
          <cell r="BX55">
            <v>35.299999999999997</v>
          </cell>
          <cell r="CF55">
            <v>31.9</v>
          </cell>
          <cell r="CN55">
            <v>24.2</v>
          </cell>
          <cell r="CV55">
            <v>22.1</v>
          </cell>
        </row>
        <row r="57">
          <cell r="BX57">
            <v>60.4</v>
          </cell>
          <cell r="CF57">
            <v>59.3</v>
          </cell>
          <cell r="CN57">
            <v>59.9</v>
          </cell>
          <cell r="CV57">
            <v>61.5</v>
          </cell>
        </row>
        <row r="72">
          <cell r="BP72" t="str">
            <v>H27</v>
          </cell>
          <cell r="BX72" t="str">
            <v>H28</v>
          </cell>
          <cell r="CF72" t="str">
            <v>H29</v>
          </cell>
          <cell r="CN72" t="str">
            <v>H30</v>
          </cell>
          <cell r="CV72" t="str">
            <v>R01</v>
          </cell>
        </row>
        <row r="73">
          <cell r="AN73" t="str">
            <v>当該団体値</v>
          </cell>
          <cell r="BP73">
            <v>59.2</v>
          </cell>
          <cell r="BX73">
            <v>67.8</v>
          </cell>
          <cell r="CF73">
            <v>84.2</v>
          </cell>
          <cell r="CN73">
            <v>84.8</v>
          </cell>
          <cell r="CV73">
            <v>76.2</v>
          </cell>
        </row>
        <row r="75">
          <cell r="BP75">
            <v>9.9</v>
          </cell>
          <cell r="BX75">
            <v>9.1</v>
          </cell>
          <cell r="CF75">
            <v>8</v>
          </cell>
          <cell r="CN75">
            <v>6.8</v>
          </cell>
          <cell r="CV75">
            <v>7.4</v>
          </cell>
        </row>
        <row r="77">
          <cell r="AN77" t="str">
            <v>類似団体内平均値</v>
          </cell>
          <cell r="BP77">
            <v>33.6</v>
          </cell>
          <cell r="BX77">
            <v>35.299999999999997</v>
          </cell>
          <cell r="CF77">
            <v>31.9</v>
          </cell>
          <cell r="CN77">
            <v>24.2</v>
          </cell>
          <cell r="CV77">
            <v>22.1</v>
          </cell>
        </row>
        <row r="79">
          <cell r="BP79">
            <v>7</v>
          </cell>
          <cell r="BX79">
            <v>6.9</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18084948</v>
      </c>
      <c r="BO4" s="424"/>
      <c r="BP4" s="424"/>
      <c r="BQ4" s="424"/>
      <c r="BR4" s="424"/>
      <c r="BS4" s="424"/>
      <c r="BT4" s="424"/>
      <c r="BU4" s="425"/>
      <c r="BV4" s="423">
        <v>19108906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2.4</v>
      </c>
      <c r="CU4" s="608"/>
      <c r="CV4" s="608"/>
      <c r="CW4" s="608"/>
      <c r="CX4" s="608"/>
      <c r="CY4" s="608"/>
      <c r="CZ4" s="608"/>
      <c r="DA4" s="609"/>
      <c r="DB4" s="607">
        <v>2.4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17811173</v>
      </c>
      <c r="BO5" s="429"/>
      <c r="BP5" s="429"/>
      <c r="BQ5" s="429"/>
      <c r="BR5" s="429"/>
      <c r="BS5" s="429"/>
      <c r="BT5" s="429"/>
      <c r="BU5" s="430"/>
      <c r="BV5" s="428">
        <v>18836366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98.2</v>
      </c>
      <c r="CU5" s="399"/>
      <c r="CV5" s="399"/>
      <c r="CW5" s="399"/>
      <c r="CX5" s="399"/>
      <c r="CY5" s="399"/>
      <c r="CZ5" s="399"/>
      <c r="DA5" s="400"/>
      <c r="DB5" s="398">
        <v>98.7</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273775</v>
      </c>
      <c r="BO6" s="429"/>
      <c r="BP6" s="429"/>
      <c r="BQ6" s="429"/>
      <c r="BR6" s="429"/>
      <c r="BS6" s="429"/>
      <c r="BT6" s="429"/>
      <c r="BU6" s="430"/>
      <c r="BV6" s="428">
        <v>272540</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103.4</v>
      </c>
      <c r="CU6" s="582"/>
      <c r="CV6" s="582"/>
      <c r="CW6" s="582"/>
      <c r="CX6" s="582"/>
      <c r="CY6" s="582"/>
      <c r="CZ6" s="582"/>
      <c r="DA6" s="583"/>
      <c r="DB6" s="581">
        <v>105.2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4852</v>
      </c>
      <c r="BO7" s="429"/>
      <c r="BP7" s="429"/>
      <c r="BQ7" s="429"/>
      <c r="BR7" s="429"/>
      <c r="BS7" s="429"/>
      <c r="BT7" s="429"/>
      <c r="BU7" s="430"/>
      <c r="BV7" s="428">
        <v>6077</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11052767</v>
      </c>
      <c r="CU7" s="429"/>
      <c r="CV7" s="429"/>
      <c r="CW7" s="429"/>
      <c r="CX7" s="429"/>
      <c r="CY7" s="429"/>
      <c r="CZ7" s="429"/>
      <c r="DA7" s="430"/>
      <c r="DB7" s="428">
        <v>11041666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268923</v>
      </c>
      <c r="BO8" s="429"/>
      <c r="BP8" s="429"/>
      <c r="BQ8" s="429"/>
      <c r="BR8" s="429"/>
      <c r="BS8" s="429"/>
      <c r="BT8" s="429"/>
      <c r="BU8" s="430"/>
      <c r="BV8" s="428">
        <v>266463</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0.54</v>
      </c>
      <c r="CU8" s="542"/>
      <c r="CV8" s="542"/>
      <c r="CW8" s="542"/>
      <c r="CX8" s="542"/>
      <c r="CY8" s="542"/>
      <c r="CZ8" s="542"/>
      <c r="DA8" s="543"/>
      <c r="DB8" s="541">
        <v>0.55000000000000004</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54276</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94</v>
      </c>
      <c r="AV9" s="486"/>
      <c r="AW9" s="486"/>
      <c r="AX9" s="486"/>
      <c r="AY9" s="408" t="s">
        <v>117</v>
      </c>
      <c r="AZ9" s="409"/>
      <c r="BA9" s="409"/>
      <c r="BB9" s="409"/>
      <c r="BC9" s="409"/>
      <c r="BD9" s="409"/>
      <c r="BE9" s="409"/>
      <c r="BF9" s="409"/>
      <c r="BG9" s="409"/>
      <c r="BH9" s="409"/>
      <c r="BI9" s="409"/>
      <c r="BJ9" s="409"/>
      <c r="BK9" s="409"/>
      <c r="BL9" s="409"/>
      <c r="BM9" s="410"/>
      <c r="BN9" s="428">
        <v>2460</v>
      </c>
      <c r="BO9" s="429"/>
      <c r="BP9" s="429"/>
      <c r="BQ9" s="429"/>
      <c r="BR9" s="429"/>
      <c r="BS9" s="429"/>
      <c r="BT9" s="429"/>
      <c r="BU9" s="430"/>
      <c r="BV9" s="428">
        <v>-2370</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15</v>
      </c>
      <c r="CU9" s="399"/>
      <c r="CV9" s="399"/>
      <c r="CW9" s="399"/>
      <c r="CX9" s="399"/>
      <c r="CY9" s="399"/>
      <c r="CZ9" s="399"/>
      <c r="DA9" s="400"/>
      <c r="DB9" s="398">
        <v>13.3</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56646</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94</v>
      </c>
      <c r="AV10" s="486"/>
      <c r="AW10" s="486"/>
      <c r="AX10" s="486"/>
      <c r="AY10" s="408" t="s">
        <v>121</v>
      </c>
      <c r="AZ10" s="409"/>
      <c r="BA10" s="409"/>
      <c r="BB10" s="409"/>
      <c r="BC10" s="409"/>
      <c r="BD10" s="409"/>
      <c r="BE10" s="409"/>
      <c r="BF10" s="409"/>
      <c r="BG10" s="409"/>
      <c r="BH10" s="409"/>
      <c r="BI10" s="409"/>
      <c r="BJ10" s="409"/>
      <c r="BK10" s="409"/>
      <c r="BL10" s="409"/>
      <c r="BM10" s="410"/>
      <c r="BN10" s="428">
        <v>474</v>
      </c>
      <c r="BO10" s="429"/>
      <c r="BP10" s="429"/>
      <c r="BQ10" s="429"/>
      <c r="BR10" s="429"/>
      <c r="BS10" s="429"/>
      <c r="BT10" s="429"/>
      <c r="BU10" s="430"/>
      <c r="BV10" s="428">
        <v>250609</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106</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53880</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94</v>
      </c>
      <c r="AV12" s="486"/>
      <c r="AW12" s="486"/>
      <c r="AX12" s="486"/>
      <c r="AY12" s="408" t="s">
        <v>135</v>
      </c>
      <c r="AZ12" s="409"/>
      <c r="BA12" s="409"/>
      <c r="BB12" s="409"/>
      <c r="BC12" s="409"/>
      <c r="BD12" s="409"/>
      <c r="BE12" s="409"/>
      <c r="BF12" s="409"/>
      <c r="BG12" s="409"/>
      <c r="BH12" s="409"/>
      <c r="BI12" s="409"/>
      <c r="BJ12" s="409"/>
      <c r="BK12" s="409"/>
      <c r="BL12" s="409"/>
      <c r="BM12" s="410"/>
      <c r="BN12" s="428">
        <v>206751</v>
      </c>
      <c r="BO12" s="429"/>
      <c r="BP12" s="429"/>
      <c r="BQ12" s="429"/>
      <c r="BR12" s="429"/>
      <c r="BS12" s="429"/>
      <c r="BT12" s="429"/>
      <c r="BU12" s="430"/>
      <c r="BV12" s="428">
        <v>298636</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53498</v>
      </c>
      <c r="S13" s="532"/>
      <c r="T13" s="532"/>
      <c r="U13" s="532"/>
      <c r="V13" s="533"/>
      <c r="W13" s="519" t="s">
        <v>139</v>
      </c>
      <c r="X13" s="441"/>
      <c r="Y13" s="441"/>
      <c r="Z13" s="441"/>
      <c r="AA13" s="441"/>
      <c r="AB13" s="442"/>
      <c r="AC13" s="404">
        <v>362</v>
      </c>
      <c r="AD13" s="405"/>
      <c r="AE13" s="405"/>
      <c r="AF13" s="405"/>
      <c r="AG13" s="406"/>
      <c r="AH13" s="404">
        <v>368</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-203817</v>
      </c>
      <c r="BO13" s="429"/>
      <c r="BP13" s="429"/>
      <c r="BQ13" s="429"/>
      <c r="BR13" s="429"/>
      <c r="BS13" s="429"/>
      <c r="BT13" s="429"/>
      <c r="BU13" s="430"/>
      <c r="BV13" s="428">
        <v>-50397</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7.4</v>
      </c>
      <c r="CU13" s="399"/>
      <c r="CV13" s="399"/>
      <c r="CW13" s="399"/>
      <c r="CX13" s="399"/>
      <c r="CY13" s="399"/>
      <c r="CZ13" s="399"/>
      <c r="DA13" s="400"/>
      <c r="DB13" s="398">
        <v>6.8</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54534</v>
      </c>
      <c r="S14" s="532"/>
      <c r="T14" s="532"/>
      <c r="U14" s="532"/>
      <c r="V14" s="533"/>
      <c r="W14" s="534"/>
      <c r="X14" s="444"/>
      <c r="Y14" s="444"/>
      <c r="Z14" s="444"/>
      <c r="AA14" s="444"/>
      <c r="AB14" s="445"/>
      <c r="AC14" s="524">
        <v>1.7</v>
      </c>
      <c r="AD14" s="525"/>
      <c r="AE14" s="525"/>
      <c r="AF14" s="525"/>
      <c r="AG14" s="526"/>
      <c r="AH14" s="524">
        <v>1.6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76.2</v>
      </c>
      <c r="CU14" s="536"/>
      <c r="CV14" s="536"/>
      <c r="CW14" s="536"/>
      <c r="CX14" s="536"/>
      <c r="CY14" s="536"/>
      <c r="CZ14" s="536"/>
      <c r="DA14" s="537"/>
      <c r="DB14" s="535">
        <v>84.8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146</v>
      </c>
      <c r="N15" s="529"/>
      <c r="O15" s="529"/>
      <c r="P15" s="529"/>
      <c r="Q15" s="530"/>
      <c r="R15" s="531">
        <v>54181</v>
      </c>
      <c r="S15" s="532"/>
      <c r="T15" s="532"/>
      <c r="U15" s="532"/>
      <c r="V15" s="533"/>
      <c r="W15" s="519" t="s">
        <v>147</v>
      </c>
      <c r="X15" s="441"/>
      <c r="Y15" s="441"/>
      <c r="Z15" s="441"/>
      <c r="AA15" s="441"/>
      <c r="AB15" s="442"/>
      <c r="AC15" s="404">
        <v>5111</v>
      </c>
      <c r="AD15" s="405"/>
      <c r="AE15" s="405"/>
      <c r="AF15" s="405"/>
      <c r="AG15" s="406"/>
      <c r="AH15" s="404">
        <v>5458</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4864766</v>
      </c>
      <c r="BO15" s="424"/>
      <c r="BP15" s="424"/>
      <c r="BQ15" s="424"/>
      <c r="BR15" s="424"/>
      <c r="BS15" s="424"/>
      <c r="BT15" s="424"/>
      <c r="BU15" s="425"/>
      <c r="BV15" s="423">
        <v>4863275</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23.5</v>
      </c>
      <c r="AD16" s="525"/>
      <c r="AE16" s="525"/>
      <c r="AF16" s="525"/>
      <c r="AG16" s="526"/>
      <c r="AH16" s="524">
        <v>24.2</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9213602</v>
      </c>
      <c r="BO16" s="429"/>
      <c r="BP16" s="429"/>
      <c r="BQ16" s="429"/>
      <c r="BR16" s="429"/>
      <c r="BS16" s="429"/>
      <c r="BT16" s="429"/>
      <c r="BU16" s="430"/>
      <c r="BV16" s="428">
        <v>9045723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16319</v>
      </c>
      <c r="AD17" s="405"/>
      <c r="AE17" s="405"/>
      <c r="AF17" s="405"/>
      <c r="AG17" s="406"/>
      <c r="AH17" s="404">
        <v>16717</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6154609</v>
      </c>
      <c r="BO17" s="429"/>
      <c r="BP17" s="429"/>
      <c r="BQ17" s="429"/>
      <c r="BR17" s="429"/>
      <c r="BS17" s="429"/>
      <c r="BT17" s="429"/>
      <c r="BU17" s="430"/>
      <c r="BV17" s="428">
        <v>6152407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36.17</v>
      </c>
      <c r="M18" s="493"/>
      <c r="N18" s="493"/>
      <c r="O18" s="493"/>
      <c r="P18" s="493"/>
      <c r="Q18" s="493"/>
      <c r="R18" s="494"/>
      <c r="S18" s="494"/>
      <c r="T18" s="494"/>
      <c r="U18" s="494"/>
      <c r="V18" s="495"/>
      <c r="W18" s="509"/>
      <c r="X18" s="510"/>
      <c r="Y18" s="510"/>
      <c r="Z18" s="510"/>
      <c r="AA18" s="510"/>
      <c r="AB18" s="520"/>
      <c r="AC18" s="392">
        <v>74.900000000000006</v>
      </c>
      <c r="AD18" s="393"/>
      <c r="AE18" s="393"/>
      <c r="AF18" s="393"/>
      <c r="AG18" s="496"/>
      <c r="AH18" s="392">
        <v>74.2</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11012061</v>
      </c>
      <c r="BO18" s="429"/>
      <c r="BP18" s="429"/>
      <c r="BQ18" s="429"/>
      <c r="BR18" s="429"/>
      <c r="BS18" s="429"/>
      <c r="BT18" s="429"/>
      <c r="BU18" s="430"/>
      <c r="BV18" s="428">
        <v>11034391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1501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12391337</v>
      </c>
      <c r="BO19" s="429"/>
      <c r="BP19" s="429"/>
      <c r="BQ19" s="429"/>
      <c r="BR19" s="429"/>
      <c r="BS19" s="429"/>
      <c r="BT19" s="429"/>
      <c r="BU19" s="430"/>
      <c r="BV19" s="428">
        <v>12541499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20710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16884310</v>
      </c>
      <c r="BO23" s="429"/>
      <c r="BP23" s="429"/>
      <c r="BQ23" s="429"/>
      <c r="BR23" s="429"/>
      <c r="BS23" s="429"/>
      <c r="BT23" s="429"/>
      <c r="BU23" s="430"/>
      <c r="BV23" s="428">
        <v>17665255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6630</v>
      </c>
      <c r="R24" s="405"/>
      <c r="S24" s="405"/>
      <c r="T24" s="405"/>
      <c r="U24" s="405"/>
      <c r="V24" s="406"/>
      <c r="W24" s="470"/>
      <c r="X24" s="461"/>
      <c r="Y24" s="462"/>
      <c r="Z24" s="401" t="s">
        <v>171</v>
      </c>
      <c r="AA24" s="402"/>
      <c r="AB24" s="402"/>
      <c r="AC24" s="402"/>
      <c r="AD24" s="402"/>
      <c r="AE24" s="402"/>
      <c r="AF24" s="402"/>
      <c r="AG24" s="403"/>
      <c r="AH24" s="404">
        <v>304</v>
      </c>
      <c r="AI24" s="405"/>
      <c r="AJ24" s="405"/>
      <c r="AK24" s="405"/>
      <c r="AL24" s="406"/>
      <c r="AM24" s="404">
        <v>993472</v>
      </c>
      <c r="AN24" s="405"/>
      <c r="AO24" s="405"/>
      <c r="AP24" s="405"/>
      <c r="AQ24" s="405"/>
      <c r="AR24" s="406"/>
      <c r="AS24" s="404">
        <v>3268</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13369429</v>
      </c>
      <c r="BO24" s="429"/>
      <c r="BP24" s="429"/>
      <c r="BQ24" s="429"/>
      <c r="BR24" s="429"/>
      <c r="BS24" s="429"/>
      <c r="BT24" s="429"/>
      <c r="BU24" s="430"/>
      <c r="BV24" s="428">
        <v>13920548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1</v>
      </c>
      <c r="M25" s="405"/>
      <c r="N25" s="405"/>
      <c r="O25" s="405"/>
      <c r="P25" s="406"/>
      <c r="Q25" s="404">
        <v>6588</v>
      </c>
      <c r="R25" s="405"/>
      <c r="S25" s="405"/>
      <c r="T25" s="405"/>
      <c r="U25" s="405"/>
      <c r="V25" s="406"/>
      <c r="W25" s="470"/>
      <c r="X25" s="461"/>
      <c r="Y25" s="462"/>
      <c r="Z25" s="401" t="s">
        <v>174</v>
      </c>
      <c r="AA25" s="402"/>
      <c r="AB25" s="402"/>
      <c r="AC25" s="402"/>
      <c r="AD25" s="402"/>
      <c r="AE25" s="402"/>
      <c r="AF25" s="402"/>
      <c r="AG25" s="403"/>
      <c r="AH25" s="404" t="s">
        <v>175</v>
      </c>
      <c r="AI25" s="405"/>
      <c r="AJ25" s="405"/>
      <c r="AK25" s="405"/>
      <c r="AL25" s="406"/>
      <c r="AM25" s="404" t="s">
        <v>175</v>
      </c>
      <c r="AN25" s="405"/>
      <c r="AO25" s="405"/>
      <c r="AP25" s="405"/>
      <c r="AQ25" s="405"/>
      <c r="AR25" s="406"/>
      <c r="AS25" s="404" t="s">
        <v>137</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3197035</v>
      </c>
      <c r="BO25" s="424"/>
      <c r="BP25" s="424"/>
      <c r="BQ25" s="424"/>
      <c r="BR25" s="424"/>
      <c r="BS25" s="424"/>
      <c r="BT25" s="424"/>
      <c r="BU25" s="425"/>
      <c r="BV25" s="423">
        <v>2274888</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5948</v>
      </c>
      <c r="R26" s="405"/>
      <c r="S26" s="405"/>
      <c r="T26" s="405"/>
      <c r="U26" s="405"/>
      <c r="V26" s="406"/>
      <c r="W26" s="470"/>
      <c r="X26" s="461"/>
      <c r="Y26" s="462"/>
      <c r="Z26" s="401" t="s">
        <v>178</v>
      </c>
      <c r="AA26" s="483"/>
      <c r="AB26" s="483"/>
      <c r="AC26" s="483"/>
      <c r="AD26" s="483"/>
      <c r="AE26" s="483"/>
      <c r="AF26" s="483"/>
      <c r="AG26" s="484"/>
      <c r="AH26" s="404" t="s">
        <v>137</v>
      </c>
      <c r="AI26" s="405"/>
      <c r="AJ26" s="405"/>
      <c r="AK26" s="405"/>
      <c r="AL26" s="406"/>
      <c r="AM26" s="404" t="s">
        <v>128</v>
      </c>
      <c r="AN26" s="405"/>
      <c r="AO26" s="405"/>
      <c r="AP26" s="405"/>
      <c r="AQ26" s="405"/>
      <c r="AR26" s="406"/>
      <c r="AS26" s="404" t="s">
        <v>128</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175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5035</v>
      </c>
      <c r="R27" s="405"/>
      <c r="S27" s="405"/>
      <c r="T27" s="405"/>
      <c r="U27" s="405"/>
      <c r="V27" s="406"/>
      <c r="W27" s="470"/>
      <c r="X27" s="461"/>
      <c r="Y27" s="462"/>
      <c r="Z27" s="401" t="s">
        <v>181</v>
      </c>
      <c r="AA27" s="402"/>
      <c r="AB27" s="402"/>
      <c r="AC27" s="402"/>
      <c r="AD27" s="402"/>
      <c r="AE27" s="402"/>
      <c r="AF27" s="402"/>
      <c r="AG27" s="403"/>
      <c r="AH27" s="404">
        <v>28</v>
      </c>
      <c r="AI27" s="405"/>
      <c r="AJ27" s="405"/>
      <c r="AK27" s="405"/>
      <c r="AL27" s="406"/>
      <c r="AM27" s="404">
        <v>92245</v>
      </c>
      <c r="AN27" s="405"/>
      <c r="AO27" s="405"/>
      <c r="AP27" s="405"/>
      <c r="AQ27" s="405"/>
      <c r="AR27" s="406"/>
      <c r="AS27" s="404">
        <v>3294</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t="s">
        <v>175</v>
      </c>
      <c r="BO27" s="432"/>
      <c r="BP27" s="432"/>
      <c r="BQ27" s="432"/>
      <c r="BR27" s="432"/>
      <c r="BS27" s="432"/>
      <c r="BT27" s="432"/>
      <c r="BU27" s="433"/>
      <c r="BV27" s="431" t="s">
        <v>137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4560</v>
      </c>
      <c r="R28" s="405"/>
      <c r="S28" s="405"/>
      <c r="T28" s="405"/>
      <c r="U28" s="405"/>
      <c r="V28" s="406"/>
      <c r="W28" s="470"/>
      <c r="X28" s="461"/>
      <c r="Y28" s="462"/>
      <c r="Z28" s="401" t="s">
        <v>184</v>
      </c>
      <c r="AA28" s="402"/>
      <c r="AB28" s="402"/>
      <c r="AC28" s="402"/>
      <c r="AD28" s="402"/>
      <c r="AE28" s="402"/>
      <c r="AF28" s="402"/>
      <c r="AG28" s="403"/>
      <c r="AH28" s="404" t="s">
        <v>128</v>
      </c>
      <c r="AI28" s="405"/>
      <c r="AJ28" s="405"/>
      <c r="AK28" s="405"/>
      <c r="AL28" s="406"/>
      <c r="AM28" s="404" t="s">
        <v>137</v>
      </c>
      <c r="AN28" s="405"/>
      <c r="AO28" s="405"/>
      <c r="AP28" s="405"/>
      <c r="AQ28" s="405"/>
      <c r="AR28" s="406"/>
      <c r="AS28" s="404" t="s">
        <v>185</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720683</v>
      </c>
      <c r="BO28" s="424"/>
      <c r="BP28" s="424"/>
      <c r="BQ28" s="424"/>
      <c r="BR28" s="424"/>
      <c r="BS28" s="424"/>
      <c r="BT28" s="424"/>
      <c r="BU28" s="425"/>
      <c r="BV28" s="423">
        <v>926960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12</v>
      </c>
      <c r="M29" s="405"/>
      <c r="N29" s="405"/>
      <c r="O29" s="405"/>
      <c r="P29" s="406"/>
      <c r="Q29" s="404">
        <v>4370</v>
      </c>
      <c r="R29" s="405"/>
      <c r="S29" s="405"/>
      <c r="T29" s="405"/>
      <c r="U29" s="405"/>
      <c r="V29" s="406"/>
      <c r="W29" s="471"/>
      <c r="X29" s="472"/>
      <c r="Y29" s="473"/>
      <c r="Z29" s="401" t="s">
        <v>188</v>
      </c>
      <c r="AA29" s="402"/>
      <c r="AB29" s="402"/>
      <c r="AC29" s="402"/>
      <c r="AD29" s="402"/>
      <c r="AE29" s="402"/>
      <c r="AF29" s="402"/>
      <c r="AG29" s="403"/>
      <c r="AH29" s="404">
        <v>332</v>
      </c>
      <c r="AI29" s="405"/>
      <c r="AJ29" s="405"/>
      <c r="AK29" s="405"/>
      <c r="AL29" s="406"/>
      <c r="AM29" s="404">
        <v>1085717</v>
      </c>
      <c r="AN29" s="405"/>
      <c r="AO29" s="405"/>
      <c r="AP29" s="405"/>
      <c r="AQ29" s="405"/>
      <c r="AR29" s="406"/>
      <c r="AS29" s="404">
        <v>3270</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216006</v>
      </c>
      <c r="BO29" s="429"/>
      <c r="BP29" s="429"/>
      <c r="BQ29" s="429"/>
      <c r="BR29" s="429"/>
      <c r="BS29" s="429"/>
      <c r="BT29" s="429"/>
      <c r="BU29" s="430"/>
      <c r="BV29" s="428">
        <v>215965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95.9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896059</v>
      </c>
      <c r="BO30" s="432"/>
      <c r="BP30" s="432"/>
      <c r="BQ30" s="432"/>
      <c r="BR30" s="432"/>
      <c r="BS30" s="432"/>
      <c r="BT30" s="432"/>
      <c r="BU30" s="433"/>
      <c r="BV30" s="431">
        <v>863699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201</v>
      </c>
      <c r="AN33" s="391"/>
      <c r="AO33" s="390" t="s">
        <v>202</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206</v>
      </c>
      <c r="CP33" s="391"/>
      <c r="CQ33" s="390" t="s">
        <v>207</v>
      </c>
      <c r="CR33" s="390"/>
      <c r="CS33" s="390"/>
      <c r="CT33" s="390"/>
      <c r="CU33" s="390"/>
      <c r="CV33" s="390"/>
      <c r="CW33" s="390"/>
      <c r="CX33" s="390"/>
      <c r="CY33" s="390"/>
      <c r="CZ33" s="390"/>
      <c r="DA33" s="390"/>
      <c r="DB33" s="390"/>
      <c r="DC33" s="390"/>
      <c r="DD33" s="390"/>
      <c r="DE33" s="390"/>
      <c r="DF33" s="216"/>
      <c r="DG33" s="389" t="s">
        <v>208</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病院事業会計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泉南清掃事務組合（一般会計）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泉州南消防組合（一般会計）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大阪府後期高齢者医療広域連合（一般会計）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大阪府後期高齢者医療広域連合（後期高齢者医療特別会計）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大阪広域水道企業団水道事業会計（水道用水供給事業）</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大阪広域水道企業団（工業用水道事業会計）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PcNLBNo2CFxL6MfaaJNQTeIXgTLu/kzClL/yjHDPVWiRpk2TvdWhnzV2lIxBw9E/dxq4Toxvhi+/XuTXUW1QjA==" saltValue="b/dMxaG08oblitLGfF7L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0" t="s">
        <v>563</v>
      </c>
      <c r="D34" s="1210"/>
      <c r="E34" s="1211"/>
      <c r="F34" s="32">
        <v>1.83</v>
      </c>
      <c r="G34" s="33">
        <v>2.6</v>
      </c>
      <c r="H34" s="33">
        <v>2.4500000000000002</v>
      </c>
      <c r="I34" s="33">
        <v>2.41</v>
      </c>
      <c r="J34" s="34">
        <v>2.4300000000000002</v>
      </c>
      <c r="K34" s="22"/>
      <c r="L34" s="22"/>
      <c r="M34" s="22"/>
      <c r="N34" s="22"/>
      <c r="O34" s="22"/>
      <c r="P34" s="22"/>
    </row>
    <row r="35" spans="1:16" ht="39" customHeight="1" x14ac:dyDescent="0.15">
      <c r="A35" s="22"/>
      <c r="B35" s="35"/>
      <c r="C35" s="1204" t="s">
        <v>564</v>
      </c>
      <c r="D35" s="1205"/>
      <c r="E35" s="1206"/>
      <c r="F35" s="36">
        <v>1.1000000000000001</v>
      </c>
      <c r="G35" s="37">
        <v>1.38</v>
      </c>
      <c r="H35" s="37">
        <v>1.63</v>
      </c>
      <c r="I35" s="37">
        <v>1.81</v>
      </c>
      <c r="J35" s="38">
        <v>1.68</v>
      </c>
      <c r="K35" s="22"/>
      <c r="L35" s="22"/>
      <c r="M35" s="22"/>
      <c r="N35" s="22"/>
      <c r="O35" s="22"/>
      <c r="P35" s="22"/>
    </row>
    <row r="36" spans="1:16" ht="39" customHeight="1" x14ac:dyDescent="0.15">
      <c r="A36" s="22"/>
      <c r="B36" s="35"/>
      <c r="C36" s="1204" t="s">
        <v>565</v>
      </c>
      <c r="D36" s="1205"/>
      <c r="E36" s="1206"/>
      <c r="F36" s="36">
        <v>1.53</v>
      </c>
      <c r="G36" s="37">
        <v>1.53</v>
      </c>
      <c r="H36" s="37">
        <v>1.63</v>
      </c>
      <c r="I36" s="37">
        <v>1.6</v>
      </c>
      <c r="J36" s="38">
        <v>1.57</v>
      </c>
      <c r="K36" s="22"/>
      <c r="L36" s="22"/>
      <c r="M36" s="22"/>
      <c r="N36" s="22"/>
      <c r="O36" s="22"/>
      <c r="P36" s="22"/>
    </row>
    <row r="37" spans="1:16" ht="39" customHeight="1" x14ac:dyDescent="0.15">
      <c r="A37" s="22"/>
      <c r="B37" s="35"/>
      <c r="C37" s="1204" t="s">
        <v>566</v>
      </c>
      <c r="D37" s="1205"/>
      <c r="E37" s="1206"/>
      <c r="F37" s="36" t="s">
        <v>512</v>
      </c>
      <c r="G37" s="37" t="s">
        <v>512</v>
      </c>
      <c r="H37" s="37" t="s">
        <v>512</v>
      </c>
      <c r="I37" s="37">
        <v>0.52</v>
      </c>
      <c r="J37" s="38">
        <v>0.66</v>
      </c>
      <c r="K37" s="22"/>
      <c r="L37" s="22"/>
      <c r="M37" s="22"/>
      <c r="N37" s="22"/>
      <c r="O37" s="22"/>
      <c r="P37" s="22"/>
    </row>
    <row r="38" spans="1:16" ht="39" customHeight="1" x14ac:dyDescent="0.15">
      <c r="A38" s="22"/>
      <c r="B38" s="35"/>
      <c r="C38" s="1204" t="s">
        <v>567</v>
      </c>
      <c r="D38" s="1205"/>
      <c r="E38" s="1206"/>
      <c r="F38" s="36">
        <v>0.16</v>
      </c>
      <c r="G38" s="37">
        <v>0.19</v>
      </c>
      <c r="H38" s="37">
        <v>0.21</v>
      </c>
      <c r="I38" s="37">
        <v>0.22</v>
      </c>
      <c r="J38" s="38">
        <v>0.22</v>
      </c>
      <c r="K38" s="22"/>
      <c r="L38" s="22"/>
      <c r="M38" s="22"/>
      <c r="N38" s="22"/>
      <c r="O38" s="22"/>
      <c r="P38" s="22"/>
    </row>
    <row r="39" spans="1:16" ht="39" customHeight="1" x14ac:dyDescent="0.15">
      <c r="A39" s="22"/>
      <c r="B39" s="35"/>
      <c r="C39" s="1204" t="s">
        <v>568</v>
      </c>
      <c r="D39" s="1205"/>
      <c r="E39" s="1206"/>
      <c r="F39" s="36" t="s">
        <v>569</v>
      </c>
      <c r="G39" s="37" t="s">
        <v>570</v>
      </c>
      <c r="H39" s="37">
        <v>0.12</v>
      </c>
      <c r="I39" s="37">
        <v>0.26</v>
      </c>
      <c r="J39" s="38">
        <v>0.11</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512</v>
      </c>
      <c r="G42" s="37" t="s">
        <v>512</v>
      </c>
      <c r="H42" s="37" t="s">
        <v>512</v>
      </c>
      <c r="I42" s="37" t="s">
        <v>512</v>
      </c>
      <c r="J42" s="38" t="s">
        <v>512</v>
      </c>
      <c r="K42" s="22"/>
      <c r="L42" s="22"/>
      <c r="M42" s="22"/>
      <c r="N42" s="22"/>
      <c r="O42" s="22"/>
      <c r="P42" s="22"/>
    </row>
    <row r="43" spans="1:16" ht="39" customHeight="1" thickBot="1" x14ac:dyDescent="0.2">
      <c r="A43" s="22"/>
      <c r="B43" s="40"/>
      <c r="C43" s="1207" t="s">
        <v>572</v>
      </c>
      <c r="D43" s="1208"/>
      <c r="E43" s="1209"/>
      <c r="F43" s="41">
        <v>6.71</v>
      </c>
      <c r="G43" s="42">
        <v>7.24</v>
      </c>
      <c r="H43" s="42">
        <v>5.32</v>
      </c>
      <c r="I43" s="42">
        <v>5.07</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L//TJvNs83CO9VIVr71M8iqvjrPAHYn14aJHfW4dzoBr1jHnUnDxVv0PnK22OkTuH/kczcrN4Ybn3nA0/G89Q==" saltValue="PKU2AIsHM7wlatBhETNU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1718</v>
      </c>
      <c r="L45" s="60">
        <v>1568</v>
      </c>
      <c r="M45" s="60">
        <v>1599</v>
      </c>
      <c r="N45" s="60">
        <v>1673</v>
      </c>
      <c r="O45" s="61">
        <v>1860</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512</v>
      </c>
      <c r="L46" s="64" t="s">
        <v>512</v>
      </c>
      <c r="M46" s="64" t="s">
        <v>512</v>
      </c>
      <c r="N46" s="64" t="s">
        <v>512</v>
      </c>
      <c r="O46" s="65" t="s">
        <v>512</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512</v>
      </c>
      <c r="L47" s="64" t="s">
        <v>512</v>
      </c>
      <c r="M47" s="64" t="s">
        <v>512</v>
      </c>
      <c r="N47" s="64" t="s">
        <v>512</v>
      </c>
      <c r="O47" s="65" t="s">
        <v>512</v>
      </c>
      <c r="P47" s="48"/>
      <c r="Q47" s="48"/>
      <c r="R47" s="48"/>
      <c r="S47" s="48"/>
      <c r="T47" s="48"/>
      <c r="U47" s="48"/>
    </row>
    <row r="48" spans="1:21" ht="30.75" customHeight="1" x14ac:dyDescent="0.15">
      <c r="A48" s="48"/>
      <c r="B48" s="1232"/>
      <c r="C48" s="1233"/>
      <c r="D48" s="62"/>
      <c r="E48" s="1214" t="s">
        <v>15</v>
      </c>
      <c r="F48" s="1214"/>
      <c r="G48" s="1214"/>
      <c r="H48" s="1214"/>
      <c r="I48" s="1214"/>
      <c r="J48" s="1215"/>
      <c r="K48" s="63">
        <v>738</v>
      </c>
      <c r="L48" s="64">
        <v>659</v>
      </c>
      <c r="M48" s="64">
        <v>680</v>
      </c>
      <c r="N48" s="64">
        <v>476</v>
      </c>
      <c r="O48" s="65">
        <v>470</v>
      </c>
      <c r="P48" s="48"/>
      <c r="Q48" s="48"/>
      <c r="R48" s="48"/>
      <c r="S48" s="48"/>
      <c r="T48" s="48"/>
      <c r="U48" s="48"/>
    </row>
    <row r="49" spans="1:21" ht="30.75" customHeight="1" x14ac:dyDescent="0.15">
      <c r="A49" s="48"/>
      <c r="B49" s="1232"/>
      <c r="C49" s="1233"/>
      <c r="D49" s="62"/>
      <c r="E49" s="1214" t="s">
        <v>16</v>
      </c>
      <c r="F49" s="1214"/>
      <c r="G49" s="1214"/>
      <c r="H49" s="1214"/>
      <c r="I49" s="1214"/>
      <c r="J49" s="1215"/>
      <c r="K49" s="63">
        <v>89</v>
      </c>
      <c r="L49" s="64">
        <v>160</v>
      </c>
      <c r="M49" s="64">
        <v>183</v>
      </c>
      <c r="N49" s="64">
        <v>201</v>
      </c>
      <c r="O49" s="65">
        <v>200</v>
      </c>
      <c r="P49" s="48"/>
      <c r="Q49" s="48"/>
      <c r="R49" s="48"/>
      <c r="S49" s="48"/>
      <c r="T49" s="48"/>
      <c r="U49" s="48"/>
    </row>
    <row r="50" spans="1:21" ht="30.75" customHeight="1" x14ac:dyDescent="0.15">
      <c r="A50" s="48"/>
      <c r="B50" s="1232"/>
      <c r="C50" s="1233"/>
      <c r="D50" s="62"/>
      <c r="E50" s="1214" t="s">
        <v>17</v>
      </c>
      <c r="F50" s="1214"/>
      <c r="G50" s="1214"/>
      <c r="H50" s="1214"/>
      <c r="I50" s="1214"/>
      <c r="J50" s="1215"/>
      <c r="K50" s="63">
        <v>88</v>
      </c>
      <c r="L50" s="64" t="s">
        <v>512</v>
      </c>
      <c r="M50" s="64" t="s">
        <v>512</v>
      </c>
      <c r="N50" s="64" t="s">
        <v>512</v>
      </c>
      <c r="O50" s="65" t="s">
        <v>512</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512</v>
      </c>
      <c r="L51" s="64" t="s">
        <v>512</v>
      </c>
      <c r="M51" s="64" t="s">
        <v>512</v>
      </c>
      <c r="N51" s="64" t="s">
        <v>512</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1674</v>
      </c>
      <c r="L52" s="64">
        <v>1727</v>
      </c>
      <c r="M52" s="64">
        <v>1769</v>
      </c>
      <c r="N52" s="64">
        <v>1741</v>
      </c>
      <c r="O52" s="65">
        <v>1680</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959</v>
      </c>
      <c r="L53" s="69">
        <v>660</v>
      </c>
      <c r="M53" s="69">
        <v>693</v>
      </c>
      <c r="N53" s="69">
        <v>609</v>
      </c>
      <c r="O53" s="70">
        <v>850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582</v>
      </c>
      <c r="L57" s="84" t="s">
        <v>582</v>
      </c>
      <c r="M57" s="84" t="s">
        <v>582</v>
      </c>
      <c r="N57" s="84" t="s">
        <v>582</v>
      </c>
      <c r="O57" s="85" t="s">
        <v>582</v>
      </c>
    </row>
    <row r="58" spans="1:21" ht="31.5" customHeight="1" thickBot="1" x14ac:dyDescent="0.2">
      <c r="B58" s="1222"/>
      <c r="C58" s="1223"/>
      <c r="D58" s="1227" t="s">
        <v>27</v>
      </c>
      <c r="E58" s="1228"/>
      <c r="F58" s="1228"/>
      <c r="G58" s="1228"/>
      <c r="H58" s="1228"/>
      <c r="I58" s="1228"/>
      <c r="J58" s="1229"/>
      <c r="K58" s="86" t="s">
        <v>582</v>
      </c>
      <c r="L58" s="87" t="s">
        <v>582</v>
      </c>
      <c r="M58" s="87" t="s">
        <v>582</v>
      </c>
      <c r="N58" s="87" t="s">
        <v>582</v>
      </c>
      <c r="O58" s="88" t="s">
        <v>582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kSsam7yyBo60xZPCIb2F2XPJ5G5lnt4y0gnzIBAhGzkW9gvfA31r8DuJUBHDsVBnZbUWBAiWgptc3skCDSSZA==" saltValue="XkT9oO6Q3N1y4MZE6fsw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 right="0" top="0" bottom="0" header="0" footer="0"/>
  <pageSetup paperSize="9" scale="57" orientation="landscape" r:id="rId1"/>
  <headerFooter alignWithMargins="0">
    <oddFooter>&amp;C&amp;P / &amp;N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50" t="s">
        <v>30</v>
      </c>
      <c r="C41" s="1251"/>
      <c r="D41" s="102"/>
      <c r="E41" s="1252" t="s">
        <v>31</v>
      </c>
      <c r="F41" s="1252"/>
      <c r="G41" s="1252"/>
      <c r="H41" s="1253"/>
      <c r="I41" s="103">
        <v>16904</v>
      </c>
      <c r="J41" s="104">
        <v>17127</v>
      </c>
      <c r="K41" s="104">
        <v>17511</v>
      </c>
      <c r="L41" s="104">
        <v>17665</v>
      </c>
      <c r="M41" s="105">
        <v>16884</v>
      </c>
    </row>
    <row r="42" spans="2:13" ht="27.75" customHeight="1" x14ac:dyDescent="0.15">
      <c r="B42" s="1240"/>
      <c r="C42" s="1241"/>
      <c r="D42" s="106"/>
      <c r="E42" s="1244" t="s">
        <v>32</v>
      </c>
      <c r="F42" s="1244"/>
      <c r="G42" s="1244"/>
      <c r="H42" s="1245"/>
      <c r="I42" s="107" t="s">
        <v>512</v>
      </c>
      <c r="J42" s="108" t="s">
        <v>512</v>
      </c>
      <c r="K42" s="108" t="s">
        <v>512</v>
      </c>
      <c r="L42" s="108" t="s">
        <v>512</v>
      </c>
      <c r="M42" s="109" t="s">
        <v>512</v>
      </c>
    </row>
    <row r="43" spans="2:13" ht="27.75" customHeight="1" x14ac:dyDescent="0.15">
      <c r="B43" s="1240"/>
      <c r="C43" s="1241"/>
      <c r="D43" s="106"/>
      <c r="E43" s="1244" t="s">
        <v>33</v>
      </c>
      <c r="F43" s="1244"/>
      <c r="G43" s="1244"/>
      <c r="H43" s="1245"/>
      <c r="I43" s="107">
        <v>8483</v>
      </c>
      <c r="J43" s="108">
        <v>8462</v>
      </c>
      <c r="K43" s="108">
        <v>8170</v>
      </c>
      <c r="L43" s="108">
        <v>7670</v>
      </c>
      <c r="M43" s="109">
        <v>6617</v>
      </c>
    </row>
    <row r="44" spans="2:13" ht="27.75" customHeight="1" x14ac:dyDescent="0.15">
      <c r="B44" s="1240"/>
      <c r="C44" s="1241"/>
      <c r="D44" s="106"/>
      <c r="E44" s="1244" t="s">
        <v>34</v>
      </c>
      <c r="F44" s="1244"/>
      <c r="G44" s="1244"/>
      <c r="H44" s="1245"/>
      <c r="I44" s="107">
        <v>1288</v>
      </c>
      <c r="J44" s="108">
        <v>1302</v>
      </c>
      <c r="K44" s="108">
        <v>1333</v>
      </c>
      <c r="L44" s="108">
        <v>1206</v>
      </c>
      <c r="M44" s="109">
        <v>1043</v>
      </c>
    </row>
    <row r="45" spans="2:13" ht="27.75" customHeight="1" x14ac:dyDescent="0.15">
      <c r="B45" s="1240"/>
      <c r="C45" s="1241"/>
      <c r="D45" s="106"/>
      <c r="E45" s="1244" t="s">
        <v>35</v>
      </c>
      <c r="F45" s="1244"/>
      <c r="G45" s="1244"/>
      <c r="H45" s="1245"/>
      <c r="I45" s="107">
        <v>3377</v>
      </c>
      <c r="J45" s="108">
        <v>3462</v>
      </c>
      <c r="K45" s="108">
        <v>3404</v>
      </c>
      <c r="L45" s="108">
        <v>3255</v>
      </c>
      <c r="M45" s="109">
        <v>3297</v>
      </c>
    </row>
    <row r="46" spans="2:13" ht="27.75" customHeight="1" x14ac:dyDescent="0.15">
      <c r="B46" s="1240"/>
      <c r="C46" s="1241"/>
      <c r="D46" s="110"/>
      <c r="E46" s="1244" t="s">
        <v>36</v>
      </c>
      <c r="F46" s="1244"/>
      <c r="G46" s="1244"/>
      <c r="H46" s="1245"/>
      <c r="I46" s="107" t="s">
        <v>512</v>
      </c>
      <c r="J46" s="108" t="s">
        <v>512</v>
      </c>
      <c r="K46" s="108" t="s">
        <v>512</v>
      </c>
      <c r="L46" s="108" t="s">
        <v>512</v>
      </c>
      <c r="M46" s="109" t="s">
        <v>512</v>
      </c>
    </row>
    <row r="47" spans="2:13" ht="27.75" customHeight="1" x14ac:dyDescent="0.15">
      <c r="B47" s="1240"/>
      <c r="C47" s="1241"/>
      <c r="D47" s="111"/>
      <c r="E47" s="1254" t="s">
        <v>37</v>
      </c>
      <c r="F47" s="1255"/>
      <c r="G47" s="1255"/>
      <c r="H47" s="1256"/>
      <c r="I47" s="107" t="s">
        <v>512</v>
      </c>
      <c r="J47" s="108" t="s">
        <v>512</v>
      </c>
      <c r="K47" s="108" t="s">
        <v>512</v>
      </c>
      <c r="L47" s="108" t="s">
        <v>512</v>
      </c>
      <c r="M47" s="109" t="s">
        <v>512</v>
      </c>
    </row>
    <row r="48" spans="2:13" ht="27.75" customHeight="1" x14ac:dyDescent="0.15">
      <c r="B48" s="1240"/>
      <c r="C48" s="1241"/>
      <c r="D48" s="106"/>
      <c r="E48" s="1244" t="s">
        <v>38</v>
      </c>
      <c r="F48" s="1244"/>
      <c r="G48" s="1244"/>
      <c r="H48" s="1245"/>
      <c r="I48" s="107" t="s">
        <v>512</v>
      </c>
      <c r="J48" s="108" t="s">
        <v>512</v>
      </c>
      <c r="K48" s="108" t="s">
        <v>512</v>
      </c>
      <c r="L48" s="108" t="s">
        <v>512</v>
      </c>
      <c r="M48" s="109" t="s">
        <v>512</v>
      </c>
    </row>
    <row r="49" spans="2:13" ht="27.75" customHeight="1" x14ac:dyDescent="0.15">
      <c r="B49" s="1242"/>
      <c r="C49" s="1243"/>
      <c r="D49" s="106"/>
      <c r="E49" s="1244" t="s">
        <v>39</v>
      </c>
      <c r="F49" s="1244"/>
      <c r="G49" s="1244"/>
      <c r="H49" s="1245"/>
      <c r="I49" s="107" t="s">
        <v>512</v>
      </c>
      <c r="J49" s="108" t="s">
        <v>512</v>
      </c>
      <c r="K49" s="108" t="s">
        <v>512</v>
      </c>
      <c r="L49" s="108" t="s">
        <v>512</v>
      </c>
      <c r="M49" s="109" t="s">
        <v>512</v>
      </c>
    </row>
    <row r="50" spans="2:13" ht="27.75" customHeight="1" x14ac:dyDescent="0.15">
      <c r="B50" s="1238" t="s">
        <v>40</v>
      </c>
      <c r="C50" s="1239"/>
      <c r="D50" s="112"/>
      <c r="E50" s="1244" t="s">
        <v>41</v>
      </c>
      <c r="F50" s="1244"/>
      <c r="G50" s="1244"/>
      <c r="H50" s="1245"/>
      <c r="I50" s="107">
        <v>3084</v>
      </c>
      <c r="J50" s="108">
        <v>3017</v>
      </c>
      <c r="K50" s="108">
        <v>2239</v>
      </c>
      <c r="L50" s="108">
        <v>2445</v>
      </c>
      <c r="M50" s="109">
        <v>2525</v>
      </c>
    </row>
    <row r="51" spans="2:13" ht="27.75" customHeight="1" x14ac:dyDescent="0.15">
      <c r="B51" s="1240"/>
      <c r="C51" s="1241"/>
      <c r="D51" s="106"/>
      <c r="E51" s="1244" t="s">
        <v>42</v>
      </c>
      <c r="F51" s="1244"/>
      <c r="G51" s="1244"/>
      <c r="H51" s="1245"/>
      <c r="I51" s="107">
        <v>4889</v>
      </c>
      <c r="J51" s="108">
        <v>4642</v>
      </c>
      <c r="K51" s="108">
        <v>4269</v>
      </c>
      <c r="L51" s="108">
        <v>3778</v>
      </c>
      <c r="M51" s="109">
        <v>3137</v>
      </c>
    </row>
    <row r="52" spans="2:13" ht="27.75" customHeight="1" x14ac:dyDescent="0.15">
      <c r="B52" s="1242"/>
      <c r="C52" s="1243"/>
      <c r="D52" s="106"/>
      <c r="E52" s="1244" t="s">
        <v>43</v>
      </c>
      <c r="F52" s="1244"/>
      <c r="G52" s="1244"/>
      <c r="H52" s="1245"/>
      <c r="I52" s="107">
        <v>16399</v>
      </c>
      <c r="J52" s="108">
        <v>16276</v>
      </c>
      <c r="K52" s="108">
        <v>15899</v>
      </c>
      <c r="L52" s="108">
        <v>15416</v>
      </c>
      <c r="M52" s="109">
        <v>14849</v>
      </c>
    </row>
    <row r="53" spans="2:13" ht="27.75" customHeight="1" thickBot="1" x14ac:dyDescent="0.2">
      <c r="B53" s="1246" t="s">
        <v>44</v>
      </c>
      <c r="C53" s="1247"/>
      <c r="D53" s="113"/>
      <c r="E53" s="1248" t="s">
        <v>45</v>
      </c>
      <c r="F53" s="1248"/>
      <c r="G53" s="1248"/>
      <c r="H53" s="1249"/>
      <c r="I53" s="114">
        <v>5679</v>
      </c>
      <c r="J53" s="115">
        <v>6419</v>
      </c>
      <c r="K53" s="115">
        <v>8010</v>
      </c>
      <c r="L53" s="115">
        <v>8156</v>
      </c>
      <c r="M53" s="116">
        <v>7331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DeFN0JLltiV792PMcBYJBz8QpBqt3N+H9LiNBEOCYj21jxbLb/EDMfKTY+MKRyxnVjmHmZ7SD1/ax4ZJksJ4w==" saltValue="AWaDi3upZ/n+tJE5ygMI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1" orientation="landscape"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5" t="s">
        <v>48</v>
      </c>
      <c r="D55" s="1265"/>
      <c r="E55" s="1266"/>
      <c r="F55" s="128">
        <v>975</v>
      </c>
      <c r="G55" s="128">
        <v>927</v>
      </c>
      <c r="H55" s="129">
        <v>721</v>
      </c>
    </row>
    <row r="56" spans="2:8" ht="52.5" customHeight="1" x14ac:dyDescent="0.15">
      <c r="B56" s="130"/>
      <c r="C56" s="1267" t="s">
        <v>49</v>
      </c>
      <c r="D56" s="1267"/>
      <c r="E56" s="1268"/>
      <c r="F56" s="131">
        <v>216</v>
      </c>
      <c r="G56" s="131">
        <v>216</v>
      </c>
      <c r="H56" s="132">
        <v>216</v>
      </c>
    </row>
    <row r="57" spans="2:8" ht="53.25" customHeight="1" x14ac:dyDescent="0.15">
      <c r="B57" s="130"/>
      <c r="C57" s="1269" t="s">
        <v>50</v>
      </c>
      <c r="D57" s="1269"/>
      <c r="E57" s="1270"/>
      <c r="F57" s="133">
        <v>647</v>
      </c>
      <c r="G57" s="133">
        <v>864</v>
      </c>
      <c r="H57" s="134">
        <v>896</v>
      </c>
    </row>
    <row r="58" spans="2:8" ht="45.75" customHeight="1" x14ac:dyDescent="0.15">
      <c r="B58" s="135"/>
      <c r="C58" s="1257" t="s">
        <v>583</v>
      </c>
      <c r="D58" s="1258"/>
      <c r="E58" s="1259"/>
      <c r="F58" s="136">
        <v>468</v>
      </c>
      <c r="G58" s="136">
        <v>463</v>
      </c>
      <c r="H58" s="137">
        <v>440</v>
      </c>
    </row>
    <row r="59" spans="2:8" ht="45.75" customHeight="1" x14ac:dyDescent="0.15">
      <c r="B59" s="135"/>
      <c r="C59" s="1257" t="s">
        <v>584</v>
      </c>
      <c r="D59" s="1258"/>
      <c r="E59" s="1259"/>
      <c r="F59" s="136">
        <v>41</v>
      </c>
      <c r="G59" s="136">
        <v>239</v>
      </c>
      <c r="H59" s="137">
        <v>277</v>
      </c>
    </row>
    <row r="60" spans="2:8" ht="45.75" customHeight="1" x14ac:dyDescent="0.15">
      <c r="B60" s="135"/>
      <c r="C60" s="1257" t="s">
        <v>585</v>
      </c>
      <c r="D60" s="1258"/>
      <c r="E60" s="1259"/>
      <c r="F60" s="136">
        <v>135</v>
      </c>
      <c r="G60" s="136">
        <v>159</v>
      </c>
      <c r="H60" s="137">
        <v>173</v>
      </c>
    </row>
    <row r="61" spans="2:8" ht="45.75" customHeight="1" x14ac:dyDescent="0.15">
      <c r="B61" s="135"/>
      <c r="C61" s="1257" t="s">
        <v>586</v>
      </c>
      <c r="D61" s="1258"/>
      <c r="E61" s="1259"/>
      <c r="F61" s="136">
        <v>3</v>
      </c>
      <c r="G61" s="136">
        <v>3</v>
      </c>
      <c r="H61" s="137">
        <v>3</v>
      </c>
    </row>
    <row r="62" spans="2:8" ht="45.75" customHeight="1" thickBot="1" x14ac:dyDescent="0.2">
      <c r="B62" s="138"/>
      <c r="C62" s="1260" t="s">
        <v>587</v>
      </c>
      <c r="D62" s="1261"/>
      <c r="E62" s="1262"/>
      <c r="F62" s="139" t="s">
        <v>588</v>
      </c>
      <c r="G62" s="139">
        <v>0</v>
      </c>
      <c r="H62" s="140">
        <v>3</v>
      </c>
    </row>
    <row r="63" spans="2:8" ht="52.5" customHeight="1" thickBot="1" x14ac:dyDescent="0.2">
      <c r="B63" s="141"/>
      <c r="C63" s="1263" t="s">
        <v>51</v>
      </c>
      <c r="D63" s="1263"/>
      <c r="E63" s="1264"/>
      <c r="F63" s="142">
        <v>1838</v>
      </c>
      <c r="G63" s="142">
        <v>2007</v>
      </c>
      <c r="H63" s="143">
        <v>1833</v>
      </c>
    </row>
    <row r="64" spans="2:8" ht="15" customHeight="1" x14ac:dyDescent="0.15"/>
  </sheetData>
  <sheetProtection algorithmName="SHA-512" hashValue="fC0sZu4V6b6+AfcRqkfmQ+OB78GuDfEj/MZWRFzLzOE5+p/5u10asDFPY3Z0Qm58OoKivOk8kBTnGe07PSXebw==" saltValue="1MJk6o2Jz7+FUEcoIyAa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4" orientation="landscape" r:id="rId1"/>
  <headerFooter alignWithMargins="0">
    <oddFooter>&amp;C&amp;P / &amp;N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598</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553</v>
      </c>
      <c r="BQ50" s="1305"/>
      <c r="BR50" s="1305"/>
      <c r="BS50" s="1305"/>
      <c r="BT50" s="1305"/>
      <c r="BU50" s="1305"/>
      <c r="BV50" s="1305"/>
      <c r="BW50" s="1305"/>
      <c r="BX50" s="1305" t="s">
        <v>554</v>
      </c>
      <c r="BY50" s="1305"/>
      <c r="BZ50" s="1305"/>
      <c r="CA50" s="1305"/>
      <c r="CB50" s="1305"/>
      <c r="CC50" s="1305"/>
      <c r="CD50" s="1305"/>
      <c r="CE50" s="1305"/>
      <c r="CF50" s="1305" t="s">
        <v>555</v>
      </c>
      <c r="CG50" s="1305"/>
      <c r="CH50" s="1305"/>
      <c r="CI50" s="1305"/>
      <c r="CJ50" s="1305"/>
      <c r="CK50" s="1305"/>
      <c r="CL50" s="1305"/>
      <c r="CM50" s="1305"/>
      <c r="CN50" s="1305" t="s">
        <v>556</v>
      </c>
      <c r="CO50" s="1305"/>
      <c r="CP50" s="1305"/>
      <c r="CQ50" s="1305"/>
      <c r="CR50" s="1305"/>
      <c r="CS50" s="1305"/>
      <c r="CT50" s="1305"/>
      <c r="CU50" s="1305"/>
      <c r="CV50" s="1305" t="s">
        <v>557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599</v>
      </c>
      <c r="AO51" s="1309"/>
      <c r="AP51" s="1309"/>
      <c r="AQ51" s="1309"/>
      <c r="AR51" s="1309"/>
      <c r="AS51" s="1309"/>
      <c r="AT51" s="1309"/>
      <c r="AU51" s="1309"/>
      <c r="AV51" s="1309"/>
      <c r="AW51" s="1309"/>
      <c r="AX51" s="1309"/>
      <c r="AY51" s="1309"/>
      <c r="AZ51" s="1309"/>
      <c r="BA51" s="1309"/>
      <c r="BB51" s="1309" t="s">
        <v>600</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67.8</v>
      </c>
      <c r="BY51" s="1311"/>
      <c r="BZ51" s="1311"/>
      <c r="CA51" s="1311"/>
      <c r="CB51" s="1311"/>
      <c r="CC51" s="1311"/>
      <c r="CD51" s="1311"/>
      <c r="CE51" s="1311"/>
      <c r="CF51" s="1311">
        <v>84.2</v>
      </c>
      <c r="CG51" s="1311"/>
      <c r="CH51" s="1311"/>
      <c r="CI51" s="1311"/>
      <c r="CJ51" s="1311"/>
      <c r="CK51" s="1311"/>
      <c r="CL51" s="1311"/>
      <c r="CM51" s="1311"/>
      <c r="CN51" s="1311">
        <v>84.8</v>
      </c>
      <c r="CO51" s="1311"/>
      <c r="CP51" s="1311"/>
      <c r="CQ51" s="1311"/>
      <c r="CR51" s="1311"/>
      <c r="CS51" s="1311"/>
      <c r="CT51" s="1311"/>
      <c r="CU51" s="1311"/>
      <c r="CV51" s="1311">
        <v>76.2</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601</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68.8</v>
      </c>
      <c r="BY53" s="1311"/>
      <c r="BZ53" s="1311"/>
      <c r="CA53" s="1311"/>
      <c r="CB53" s="1311"/>
      <c r="CC53" s="1311"/>
      <c r="CD53" s="1311"/>
      <c r="CE53" s="1311"/>
      <c r="CF53" s="1311">
        <v>69.599999999999994</v>
      </c>
      <c r="CG53" s="1311"/>
      <c r="CH53" s="1311"/>
      <c r="CI53" s="1311"/>
      <c r="CJ53" s="1311"/>
      <c r="CK53" s="1311"/>
      <c r="CL53" s="1311"/>
      <c r="CM53" s="1311"/>
      <c r="CN53" s="1311">
        <v>66.7</v>
      </c>
      <c r="CO53" s="1311"/>
      <c r="CP53" s="1311"/>
      <c r="CQ53" s="1311"/>
      <c r="CR53" s="1311"/>
      <c r="CS53" s="1311"/>
      <c r="CT53" s="1311"/>
      <c r="CU53" s="1311"/>
      <c r="CV53" s="1311">
        <v>68.5</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602</v>
      </c>
      <c r="AO55" s="1305"/>
      <c r="AP55" s="1305"/>
      <c r="AQ55" s="1305"/>
      <c r="AR55" s="1305"/>
      <c r="AS55" s="1305"/>
      <c r="AT55" s="1305"/>
      <c r="AU55" s="1305"/>
      <c r="AV55" s="1305"/>
      <c r="AW55" s="1305"/>
      <c r="AX55" s="1305"/>
      <c r="AY55" s="1305"/>
      <c r="AZ55" s="1305"/>
      <c r="BA55" s="1305"/>
      <c r="BB55" s="1309" t="s">
        <v>600</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601</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603</v>
      </c>
    </row>
    <row r="64" spans="1:109" x14ac:dyDescent="0.15">
      <c r="B64" s="1280"/>
      <c r="G64" s="1287"/>
      <c r="I64" s="1321"/>
      <c r="J64" s="1321"/>
      <c r="K64" s="1321"/>
      <c r="L64" s="1321"/>
      <c r="M64" s="1321"/>
      <c r="N64" s="1322"/>
      <c r="AM64" s="1287"/>
      <c r="AN64" s="1287" t="s">
        <v>596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3"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4"/>
      <c r="I70" s="1324"/>
      <c r="J70" s="1325"/>
      <c r="K70" s="1325"/>
      <c r="L70" s="1326"/>
      <c r="M70" s="1325"/>
      <c r="N70" s="1326"/>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7"/>
      <c r="I71" s="1328"/>
      <c r="J71" s="1325"/>
      <c r="K71" s="1325"/>
      <c r="L71" s="1326"/>
      <c r="M71" s="1325"/>
      <c r="N71" s="1326"/>
      <c r="AM71" s="1327"/>
      <c r="AN71" s="1273" t="s">
        <v>598</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553</v>
      </c>
      <c r="BQ72" s="1305"/>
      <c r="BR72" s="1305"/>
      <c r="BS72" s="1305"/>
      <c r="BT72" s="1305"/>
      <c r="BU72" s="1305"/>
      <c r="BV72" s="1305"/>
      <c r="BW72" s="1305"/>
      <c r="BX72" s="1305" t="s">
        <v>554</v>
      </c>
      <c r="BY72" s="1305"/>
      <c r="BZ72" s="1305"/>
      <c r="CA72" s="1305"/>
      <c r="CB72" s="1305"/>
      <c r="CC72" s="1305"/>
      <c r="CD72" s="1305"/>
      <c r="CE72" s="1305"/>
      <c r="CF72" s="1305" t="s">
        <v>555</v>
      </c>
      <c r="CG72" s="1305"/>
      <c r="CH72" s="1305"/>
      <c r="CI72" s="1305"/>
      <c r="CJ72" s="1305"/>
      <c r="CK72" s="1305"/>
      <c r="CL72" s="1305"/>
      <c r="CM72" s="1305"/>
      <c r="CN72" s="1305" t="s">
        <v>556</v>
      </c>
      <c r="CO72" s="1305"/>
      <c r="CP72" s="1305"/>
      <c r="CQ72" s="1305"/>
      <c r="CR72" s="1305"/>
      <c r="CS72" s="1305"/>
      <c r="CT72" s="1305"/>
      <c r="CU72" s="1305"/>
      <c r="CV72" s="1305" t="s">
        <v>557</v>
      </c>
      <c r="CW72" s="1305"/>
      <c r="CX72" s="1305"/>
      <c r="CY72" s="1305"/>
      <c r="CZ72" s="1305"/>
      <c r="DA72" s="1305"/>
      <c r="DB72" s="1305"/>
      <c r="DC72" s="1305"/>
    </row>
    <row r="73" spans="2:107" x14ac:dyDescent="0.15">
      <c r="B73" s="1280"/>
      <c r="G73" s="1306"/>
      <c r="H73" s="1306"/>
      <c r="I73" s="1306"/>
      <c r="J73" s="1306"/>
      <c r="K73" s="1329"/>
      <c r="L73" s="1329"/>
      <c r="M73" s="1329"/>
      <c r="N73" s="1329"/>
      <c r="AM73" s="1298"/>
      <c r="AN73" s="1309" t="s">
        <v>599</v>
      </c>
      <c r="AO73" s="1309"/>
      <c r="AP73" s="1309"/>
      <c r="AQ73" s="1309"/>
      <c r="AR73" s="1309"/>
      <c r="AS73" s="1309"/>
      <c r="AT73" s="1309"/>
      <c r="AU73" s="1309"/>
      <c r="AV73" s="1309"/>
      <c r="AW73" s="1309"/>
      <c r="AX73" s="1309"/>
      <c r="AY73" s="1309"/>
      <c r="AZ73" s="1309"/>
      <c r="BA73" s="1309"/>
      <c r="BB73" s="1309" t="s">
        <v>600</v>
      </c>
      <c r="BC73" s="1309"/>
      <c r="BD73" s="1309"/>
      <c r="BE73" s="1309"/>
      <c r="BF73" s="1309"/>
      <c r="BG73" s="1309"/>
      <c r="BH73" s="1309"/>
      <c r="BI73" s="1309"/>
      <c r="BJ73" s="1309"/>
      <c r="BK73" s="1309"/>
      <c r="BL73" s="1309"/>
      <c r="BM73" s="1309"/>
      <c r="BN73" s="1309"/>
      <c r="BO73" s="1309"/>
      <c r="BP73" s="1311">
        <v>59.2</v>
      </c>
      <c r="BQ73" s="1311"/>
      <c r="BR73" s="1311"/>
      <c r="BS73" s="1311"/>
      <c r="BT73" s="1311"/>
      <c r="BU73" s="1311"/>
      <c r="BV73" s="1311"/>
      <c r="BW73" s="1311"/>
      <c r="BX73" s="1311">
        <v>67.8</v>
      </c>
      <c r="BY73" s="1311"/>
      <c r="BZ73" s="1311"/>
      <c r="CA73" s="1311"/>
      <c r="CB73" s="1311"/>
      <c r="CC73" s="1311"/>
      <c r="CD73" s="1311"/>
      <c r="CE73" s="1311"/>
      <c r="CF73" s="1311">
        <v>84.2</v>
      </c>
      <c r="CG73" s="1311"/>
      <c r="CH73" s="1311"/>
      <c r="CI73" s="1311"/>
      <c r="CJ73" s="1311"/>
      <c r="CK73" s="1311"/>
      <c r="CL73" s="1311"/>
      <c r="CM73" s="1311"/>
      <c r="CN73" s="1311">
        <v>84.8</v>
      </c>
      <c r="CO73" s="1311"/>
      <c r="CP73" s="1311"/>
      <c r="CQ73" s="1311"/>
      <c r="CR73" s="1311"/>
      <c r="CS73" s="1311"/>
      <c r="CT73" s="1311"/>
      <c r="CU73" s="1311"/>
      <c r="CV73" s="1311">
        <v>76.2</v>
      </c>
      <c r="CW73" s="1311"/>
      <c r="CX73" s="1311"/>
      <c r="CY73" s="1311"/>
      <c r="CZ73" s="1311"/>
      <c r="DA73" s="1311"/>
      <c r="DB73" s="1311"/>
      <c r="DC73" s="1311"/>
    </row>
    <row r="74" spans="2:107" x14ac:dyDescent="0.15">
      <c r="B74" s="1280"/>
      <c r="G74" s="1306"/>
      <c r="H74" s="1306"/>
      <c r="I74" s="1306"/>
      <c r="J74" s="1306"/>
      <c r="K74" s="1329"/>
      <c r="L74" s="1329"/>
      <c r="M74" s="1329"/>
      <c r="N74" s="1329"/>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605</v>
      </c>
      <c r="BC75" s="1309"/>
      <c r="BD75" s="1309"/>
      <c r="BE75" s="1309"/>
      <c r="BF75" s="1309"/>
      <c r="BG75" s="1309"/>
      <c r="BH75" s="1309"/>
      <c r="BI75" s="1309"/>
      <c r="BJ75" s="1309"/>
      <c r="BK75" s="1309"/>
      <c r="BL75" s="1309"/>
      <c r="BM75" s="1309"/>
      <c r="BN75" s="1309"/>
      <c r="BO75" s="1309"/>
      <c r="BP75" s="1311">
        <v>9.9</v>
      </c>
      <c r="BQ75" s="1311"/>
      <c r="BR75" s="1311"/>
      <c r="BS75" s="1311"/>
      <c r="BT75" s="1311"/>
      <c r="BU75" s="1311"/>
      <c r="BV75" s="1311"/>
      <c r="BW75" s="1311"/>
      <c r="BX75" s="1311">
        <v>9.1</v>
      </c>
      <c r="BY75" s="1311"/>
      <c r="BZ75" s="1311"/>
      <c r="CA75" s="1311"/>
      <c r="CB75" s="1311"/>
      <c r="CC75" s="1311"/>
      <c r="CD75" s="1311"/>
      <c r="CE75" s="1311"/>
      <c r="CF75" s="1311">
        <v>8</v>
      </c>
      <c r="CG75" s="1311"/>
      <c r="CH75" s="1311"/>
      <c r="CI75" s="1311"/>
      <c r="CJ75" s="1311"/>
      <c r="CK75" s="1311"/>
      <c r="CL75" s="1311"/>
      <c r="CM75" s="1311"/>
      <c r="CN75" s="1311">
        <v>6.8</v>
      </c>
      <c r="CO75" s="1311"/>
      <c r="CP75" s="1311"/>
      <c r="CQ75" s="1311"/>
      <c r="CR75" s="1311"/>
      <c r="CS75" s="1311"/>
      <c r="CT75" s="1311"/>
      <c r="CU75" s="1311"/>
      <c r="CV75" s="1311">
        <v>7.4</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9"/>
      <c r="L77" s="1329"/>
      <c r="M77" s="1329"/>
      <c r="N77" s="1329"/>
      <c r="AN77" s="1305" t="s">
        <v>602</v>
      </c>
      <c r="AO77" s="1305"/>
      <c r="AP77" s="1305"/>
      <c r="AQ77" s="1305"/>
      <c r="AR77" s="1305"/>
      <c r="AS77" s="1305"/>
      <c r="AT77" s="1305"/>
      <c r="AU77" s="1305"/>
      <c r="AV77" s="1305"/>
      <c r="AW77" s="1305"/>
      <c r="AX77" s="1305"/>
      <c r="AY77" s="1305"/>
      <c r="AZ77" s="1305"/>
      <c r="BA77" s="1305"/>
      <c r="BB77" s="1309" t="s">
        <v>600</v>
      </c>
      <c r="BC77" s="1309"/>
      <c r="BD77" s="1309"/>
      <c r="BE77" s="1309"/>
      <c r="BF77" s="1309"/>
      <c r="BG77" s="1309"/>
      <c r="BH77" s="1309"/>
      <c r="BI77" s="1309"/>
      <c r="BJ77" s="1309"/>
      <c r="BK77" s="1309"/>
      <c r="BL77" s="1309"/>
      <c r="BM77" s="1309"/>
      <c r="BN77" s="1309"/>
      <c r="BO77" s="1309"/>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x14ac:dyDescent="0.15">
      <c r="B78" s="1280"/>
      <c r="G78" s="1299"/>
      <c r="H78" s="1299"/>
      <c r="I78" s="1299"/>
      <c r="J78" s="1299"/>
      <c r="K78" s="1329"/>
      <c r="L78" s="1329"/>
      <c r="M78" s="1329"/>
      <c r="N78" s="1329"/>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30"/>
      <c r="L79" s="1330"/>
      <c r="M79" s="1330"/>
      <c r="N79" s="1330"/>
      <c r="AN79" s="1305"/>
      <c r="AO79" s="1305"/>
      <c r="AP79" s="1305"/>
      <c r="AQ79" s="1305"/>
      <c r="AR79" s="1305"/>
      <c r="AS79" s="1305"/>
      <c r="AT79" s="1305"/>
      <c r="AU79" s="1305"/>
      <c r="AV79" s="1305"/>
      <c r="AW79" s="1305"/>
      <c r="AX79" s="1305"/>
      <c r="AY79" s="1305"/>
      <c r="AZ79" s="1305"/>
      <c r="BA79" s="1305"/>
      <c r="BB79" s="1309" t="s">
        <v>605</v>
      </c>
      <c r="BC79" s="1309"/>
      <c r="BD79" s="1309"/>
      <c r="BE79" s="1309"/>
      <c r="BF79" s="1309"/>
      <c r="BG79" s="1309"/>
      <c r="BH79" s="1309"/>
      <c r="BI79" s="1309"/>
      <c r="BJ79" s="1309"/>
      <c r="BK79" s="1309"/>
      <c r="BL79" s="1309"/>
      <c r="BM79" s="1309"/>
      <c r="BN79" s="1309"/>
      <c r="BO79" s="1309"/>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x14ac:dyDescent="0.15">
      <c r="B80" s="1280"/>
      <c r="G80" s="1299"/>
      <c r="H80" s="1299"/>
      <c r="I80" s="1313"/>
      <c r="J80" s="1313"/>
      <c r="K80" s="1330"/>
      <c r="L80" s="1330"/>
      <c r="M80" s="1330"/>
      <c r="N80" s="1330"/>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2"/>
      <c r="AQ87" s="1332"/>
      <c r="BC87" s="1332"/>
      <c r="BO87" s="1332"/>
      <c r="CA87" s="1332"/>
      <c r="CM87" s="1332"/>
      <c r="CY87" s="1332"/>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EQ0pCa0s+xhWpWGt+G0GWYC5u9pzaL2qYTZaSbc7Nm6+nbNAuQ3T4SdXfLwJMlVjltkBVzUbWm6lQqpVDc/2yA==" saltValue="ETsWnXawOe37Mf3Ni4im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jII6ZdDMcpNPPRMDCFRS1QlIu2/tr058aIRjl4/TnbUOotndWRg8S+FYsQEgo/+QDhDFHcV6GSDZxGczotC5cw==" saltValue="NHeGcMMWj7lxLc7iqWYXl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URKA/zaF0a+vR0tkEnr9lPMwu8U4E2IVka5XRXfw33F2CJyvlG6K7ARyJL77HgNhjlRhpyZBBU0EMsgufxOfLA==" saltValue="TZDt8/ZvaYhp3YkYFPdfa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33697</v>
      </c>
      <c r="E3" s="162"/>
      <c r="F3" s="163">
        <v>47278</v>
      </c>
      <c r="G3" s="164"/>
      <c r="H3" s="165"/>
    </row>
    <row r="4" spans="1:8" x14ac:dyDescent="0.15">
      <c r="A4" s="166"/>
      <c r="B4" s="167"/>
      <c r="C4" s="168"/>
      <c r="D4" s="169">
        <v>16559</v>
      </c>
      <c r="E4" s="170"/>
      <c r="F4" s="171">
        <v>24096</v>
      </c>
      <c r="G4" s="172"/>
      <c r="H4" s="173"/>
    </row>
    <row r="5" spans="1:8" x14ac:dyDescent="0.15">
      <c r="A5" s="154" t="s">
        <v>545</v>
      </c>
      <c r="B5" s="159"/>
      <c r="C5" s="160"/>
      <c r="D5" s="161">
        <v>32042</v>
      </c>
      <c r="E5" s="162"/>
      <c r="F5" s="163">
        <v>44504</v>
      </c>
      <c r="G5" s="164"/>
      <c r="H5" s="165"/>
    </row>
    <row r="6" spans="1:8" x14ac:dyDescent="0.15">
      <c r="A6" s="166"/>
      <c r="B6" s="167"/>
      <c r="C6" s="168"/>
      <c r="D6" s="169">
        <v>15223</v>
      </c>
      <c r="E6" s="170"/>
      <c r="F6" s="171">
        <v>25876</v>
      </c>
      <c r="G6" s="172"/>
      <c r="H6" s="173"/>
    </row>
    <row r="7" spans="1:8" x14ac:dyDescent="0.15">
      <c r="A7" s="154" t="s">
        <v>546</v>
      </c>
      <c r="B7" s="159"/>
      <c r="C7" s="160"/>
      <c r="D7" s="161">
        <v>34296</v>
      </c>
      <c r="E7" s="162"/>
      <c r="F7" s="163">
        <v>47820</v>
      </c>
      <c r="G7" s="164"/>
      <c r="H7" s="165"/>
    </row>
    <row r="8" spans="1:8" x14ac:dyDescent="0.15">
      <c r="A8" s="166"/>
      <c r="B8" s="167"/>
      <c r="C8" s="168"/>
      <c r="D8" s="169">
        <v>13753</v>
      </c>
      <c r="E8" s="170"/>
      <c r="F8" s="171">
        <v>25855</v>
      </c>
      <c r="G8" s="172"/>
      <c r="H8" s="173"/>
    </row>
    <row r="9" spans="1:8" x14ac:dyDescent="0.15">
      <c r="A9" s="154" t="s">
        <v>547</v>
      </c>
      <c r="B9" s="159"/>
      <c r="C9" s="160"/>
      <c r="D9" s="161">
        <v>20094</v>
      </c>
      <c r="E9" s="162"/>
      <c r="F9" s="163">
        <v>41934</v>
      </c>
      <c r="G9" s="164"/>
      <c r="H9" s="165"/>
    </row>
    <row r="10" spans="1:8" x14ac:dyDescent="0.15">
      <c r="A10" s="166"/>
      <c r="B10" s="167"/>
      <c r="C10" s="168"/>
      <c r="D10" s="169">
        <v>18550</v>
      </c>
      <c r="E10" s="170"/>
      <c r="F10" s="171">
        <v>23352</v>
      </c>
      <c r="G10" s="172"/>
      <c r="H10" s="173"/>
    </row>
    <row r="11" spans="1:8" x14ac:dyDescent="0.15">
      <c r="A11" s="154" t="s">
        <v>548</v>
      </c>
      <c r="B11" s="159"/>
      <c r="C11" s="160"/>
      <c r="D11" s="161">
        <v>10309</v>
      </c>
      <c r="E11" s="162"/>
      <c r="F11" s="163">
        <v>45588</v>
      </c>
      <c r="G11" s="164"/>
      <c r="H11" s="165"/>
    </row>
    <row r="12" spans="1:8" x14ac:dyDescent="0.15">
      <c r="A12" s="166"/>
      <c r="B12" s="167"/>
      <c r="C12" s="174"/>
      <c r="D12" s="169">
        <v>5014</v>
      </c>
      <c r="E12" s="170"/>
      <c r="F12" s="171">
        <v>24150</v>
      </c>
      <c r="G12" s="172"/>
      <c r="H12" s="173"/>
    </row>
    <row r="13" spans="1:8" x14ac:dyDescent="0.15">
      <c r="A13" s="154"/>
      <c r="B13" s="159"/>
      <c r="C13" s="175"/>
      <c r="D13" s="176">
        <v>26088</v>
      </c>
      <c r="E13" s="177"/>
      <c r="F13" s="178">
        <v>45425</v>
      </c>
      <c r="G13" s="179"/>
      <c r="H13" s="165"/>
    </row>
    <row r="14" spans="1:8" x14ac:dyDescent="0.15">
      <c r="A14" s="166"/>
      <c r="B14" s="167"/>
      <c r="C14" s="168"/>
      <c r="D14" s="169">
        <v>13820</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1.83</v>
      </c>
      <c r="C19" s="180">
        <f>ROUND(VALUE(SUBSTITUTE(実質収支比率等に係る経年分析!G$48,"▲","-")),2)</f>
        <v>2.61</v>
      </c>
      <c r="D19" s="180">
        <f>ROUND(VALUE(SUBSTITUTE(実質収支比率等に係る経年分析!H$48,"▲","-")),2)</f>
        <v>2.46</v>
      </c>
      <c r="E19" s="180">
        <f>ROUND(VALUE(SUBSTITUTE(実質収支比率等に係る経年分析!I$48,"▲","-")),2)</f>
        <v>2.41</v>
      </c>
      <c r="F19" s="180">
        <f>ROUND(VALUE(SUBSTITUTE(実質収支比率等に係る経年分析!J$48,"▲","-")),2)</f>
        <v>2.4300000000000002</v>
      </c>
    </row>
    <row r="20" spans="1:11" x14ac:dyDescent="0.15">
      <c r="A20" s="180" t="s">
        <v>55</v>
      </c>
      <c r="B20" s="180">
        <f>ROUND(VALUE(SUBSTITUTE(実質収支比率等に係る経年分析!F$47,"▲","-")),2)</f>
        <v>16.46</v>
      </c>
      <c r="C20" s="180">
        <f>ROUND(VALUE(SUBSTITUTE(実質収支比率等に係る経年分析!G$47,"▲","-")),2)</f>
        <v>13.04</v>
      </c>
      <c r="D20" s="180">
        <f>ROUND(VALUE(SUBSTITUTE(実質収支比率等に係る経年分析!H$47,"▲","-")),2)</f>
        <v>8.91</v>
      </c>
      <c r="E20" s="180">
        <f>ROUND(VALUE(SUBSTITUTE(実質収支比率等に係る経年分析!I$47,"▲","-")),2)</f>
        <v>8.4</v>
      </c>
      <c r="F20" s="180">
        <f>ROUND(VALUE(SUBSTITUTE(実質収支比率等に係る経年分析!J$47,"▲","-")),2)</f>
        <v>6.52</v>
      </c>
    </row>
    <row r="21" spans="1:11" x14ac:dyDescent="0.15">
      <c r="A21" s="180" t="s">
        <v>56</v>
      </c>
      <c r="B21" s="180">
        <f>IF(ISNUMBER(VALUE(SUBSTITUTE(実質収支比率等に係る経年分析!F$49,"▲","-"))),ROUND(VALUE(SUBSTITUTE(実質収支比率等に係る経年分析!F$49,"▲","-")),2),NA())</f>
        <v>-0.8</v>
      </c>
      <c r="C21" s="180">
        <f>IF(ISNUMBER(VALUE(SUBSTITUTE(実質収支比率等に係る経年分析!G$49,"▲","-"))),ROUND(VALUE(SUBSTITUTE(実質収支比率等に係る経年分析!G$49,"▲","-")),2),NA())</f>
        <v>-2.77</v>
      </c>
      <c r="D21" s="180">
        <f>IF(ISNUMBER(VALUE(SUBSTITUTE(実質収支比率等に係る経年分析!H$49,"▲","-"))),ROUND(VALUE(SUBSTITUTE(実質収支比率等に係る経年分析!H$49,"▲","-")),2),NA())</f>
        <v>-4.0999999999999996</v>
      </c>
      <c r="E21" s="180">
        <f>IF(ISNUMBER(VALUE(SUBSTITUTE(実質収支比率等に係る経年分析!I$49,"▲","-"))),ROUND(VALUE(SUBSTITUTE(実質収支比率等に係る経年分析!I$49,"▲","-")),2),NA())</f>
        <v>-0.46</v>
      </c>
      <c r="F21" s="180">
        <f>IF(ISNUMBER(VALUE(SUBSTITUTE(実質収支比率等に係る経年分析!J$49,"▲","-"))),ROUND(VALUE(SUBSTITUTE(実質収支比率等に係る経年分析!J$49,"▲","-")),2),NA())</f>
        <v>-1.84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6.71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7.24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5.32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5.07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国民健康保険特別会計</v>
      </c>
      <c r="B31" s="181">
        <f>IF(ROUND(VALUE(SUBSTITUTE(連結実質赤字比率に係る赤字・黒字の構成分析!F$39,"▲", "-")), 2) &lt; 0, ABS(ROUND(VALUE(SUBSTITUTE(連結実質赤字比率に係る赤字・黒字の構成分析!F$39,"▲", "-")), 2)), NA())</f>
        <v>4.5</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2.65</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0.66</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1.57</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1.1000000000000001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2.4500000000000002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2.4300000000000002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1674</v>
      </c>
      <c r="E42" s="182"/>
      <c r="F42" s="182"/>
      <c r="G42" s="182">
        <f>'実質公債費比率（分子）の構造'!L$52</f>
        <v>1727</v>
      </c>
      <c r="H42" s="182"/>
      <c r="I42" s="182"/>
      <c r="J42" s="182">
        <f>'実質公債費比率（分子）の構造'!M$52</f>
        <v>1769</v>
      </c>
      <c r="K42" s="182"/>
      <c r="L42" s="182"/>
      <c r="M42" s="182">
        <f>'実質公債費比率（分子）の構造'!N$52</f>
        <v>1741</v>
      </c>
      <c r="N42" s="182"/>
      <c r="O42" s="182"/>
      <c r="P42" s="182">
        <f>'実質公債費比率（分子）の構造'!O$52</f>
        <v>1680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88</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89</v>
      </c>
      <c r="C45" s="182"/>
      <c r="D45" s="182"/>
      <c r="E45" s="182">
        <f>'実質公債費比率（分子）の構造'!L$49</f>
        <v>160</v>
      </c>
      <c r="F45" s="182"/>
      <c r="G45" s="182"/>
      <c r="H45" s="182">
        <f>'実質公債費比率（分子）の構造'!M$49</f>
        <v>183</v>
      </c>
      <c r="I45" s="182"/>
      <c r="J45" s="182"/>
      <c r="K45" s="182">
        <f>'実質公債費比率（分子）の構造'!N$49</f>
        <v>201</v>
      </c>
      <c r="L45" s="182"/>
      <c r="M45" s="182"/>
      <c r="N45" s="182">
        <f>'実質公債費比率（分子）の構造'!O$49</f>
        <v>200</v>
      </c>
      <c r="O45" s="182"/>
      <c r="P45" s="182"/>
    </row>
    <row r="46" spans="1:16" x14ac:dyDescent="0.15">
      <c r="A46" s="182" t="s">
        <v>67</v>
      </c>
      <c r="B46" s="182">
        <f>'実質公債費比率（分子）の構造'!K$48</f>
        <v>738</v>
      </c>
      <c r="C46" s="182"/>
      <c r="D46" s="182"/>
      <c r="E46" s="182">
        <f>'実質公債費比率（分子）の構造'!L$48</f>
        <v>659</v>
      </c>
      <c r="F46" s="182"/>
      <c r="G46" s="182"/>
      <c r="H46" s="182">
        <f>'実質公債費比率（分子）の構造'!M$48</f>
        <v>680</v>
      </c>
      <c r="I46" s="182"/>
      <c r="J46" s="182"/>
      <c r="K46" s="182">
        <f>'実質公債費比率（分子）の構造'!N$48</f>
        <v>476</v>
      </c>
      <c r="L46" s="182"/>
      <c r="M46" s="182"/>
      <c r="N46" s="182">
        <f>'実質公債費比率（分子）の構造'!O$48</f>
        <v>470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1718</v>
      </c>
      <c r="C49" s="182"/>
      <c r="D49" s="182"/>
      <c r="E49" s="182">
        <f>'実質公債費比率（分子）の構造'!L$45</f>
        <v>1568</v>
      </c>
      <c r="F49" s="182"/>
      <c r="G49" s="182"/>
      <c r="H49" s="182">
        <f>'実質公債費比率（分子）の構造'!M$45</f>
        <v>1599</v>
      </c>
      <c r="I49" s="182"/>
      <c r="J49" s="182"/>
      <c r="K49" s="182">
        <f>'実質公債費比率（分子）の構造'!N$45</f>
        <v>1673</v>
      </c>
      <c r="L49" s="182"/>
      <c r="M49" s="182"/>
      <c r="N49" s="182">
        <f>'実質公債費比率（分子）の構造'!O$45</f>
        <v>1860</v>
      </c>
      <c r="O49" s="182"/>
      <c r="P49" s="182"/>
    </row>
    <row r="50" spans="1:16" x14ac:dyDescent="0.15">
      <c r="A50" s="182" t="s">
        <v>71</v>
      </c>
      <c r="B50" s="182" t="e">
        <f>NA()</f>
        <v>#N/A</v>
      </c>
      <c r="C50" s="182">
        <f>IF(ISNUMBER('実質公債費比率（分子）の構造'!K$53),'実質公債費比率（分子）の構造'!K$53,NA())</f>
        <v>959</v>
      </c>
      <c r="D50" s="182" t="e">
        <f>NA()</f>
        <v>#N/A</v>
      </c>
      <c r="E50" s="182" t="e">
        <f>NA()</f>
        <v>#N/A</v>
      </c>
      <c r="F50" s="182">
        <f>IF(ISNUMBER('実質公債費比率（分子）の構造'!L$53),'実質公債費比率（分子）の構造'!L$53,NA())</f>
        <v>660</v>
      </c>
      <c r="G50" s="182" t="e">
        <f>NA()</f>
        <v>#N/A</v>
      </c>
      <c r="H50" s="182" t="e">
        <f>NA()</f>
        <v>#N/A</v>
      </c>
      <c r="I50" s="182">
        <f>IF(ISNUMBER('実質公債費比率（分子）の構造'!M$53),'実質公債費比率（分子）の構造'!M$53,NA())</f>
        <v>693</v>
      </c>
      <c r="J50" s="182" t="e">
        <f>NA()</f>
        <v>#N/A</v>
      </c>
      <c r="K50" s="182" t="e">
        <f>NA()</f>
        <v>#N/A</v>
      </c>
      <c r="L50" s="182">
        <f>IF(ISNUMBER('実質公債費比率（分子）の構造'!N$53),'実質公債費比率（分子）の構造'!N$53,NA())</f>
        <v>609</v>
      </c>
      <c r="M50" s="182" t="e">
        <f>NA()</f>
        <v>#N/A</v>
      </c>
      <c r="N50" s="182" t="e">
        <f>NA()</f>
        <v>#N/A</v>
      </c>
      <c r="O50" s="182">
        <f>IF(ISNUMBER('実質公債費比率（分子）の構造'!O$53),'実質公債費比率（分子）の構造'!O$53,NA())</f>
        <v>850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16399</v>
      </c>
      <c r="E56" s="181"/>
      <c r="F56" s="181"/>
      <c r="G56" s="181">
        <f>'将来負担比率（分子）の構造'!J$52</f>
        <v>16276</v>
      </c>
      <c r="H56" s="181"/>
      <c r="I56" s="181"/>
      <c r="J56" s="181">
        <f>'将来負担比率（分子）の構造'!K$52</f>
        <v>15899</v>
      </c>
      <c r="K56" s="181"/>
      <c r="L56" s="181"/>
      <c r="M56" s="181">
        <f>'将来負担比率（分子）の構造'!L$52</f>
        <v>15416</v>
      </c>
      <c r="N56" s="181"/>
      <c r="O56" s="181"/>
      <c r="P56" s="181">
        <f>'将来負担比率（分子）の構造'!M$52</f>
        <v>14849</v>
      </c>
    </row>
    <row r="57" spans="1:16" x14ac:dyDescent="0.15">
      <c r="A57" s="181" t="s">
        <v>42</v>
      </c>
      <c r="B57" s="181"/>
      <c r="C57" s="181"/>
      <c r="D57" s="181">
        <f>'将来負担比率（分子）の構造'!I$51</f>
        <v>4889</v>
      </c>
      <c r="E57" s="181"/>
      <c r="F57" s="181"/>
      <c r="G57" s="181">
        <f>'将来負担比率（分子）の構造'!J$51</f>
        <v>4642</v>
      </c>
      <c r="H57" s="181"/>
      <c r="I57" s="181"/>
      <c r="J57" s="181">
        <f>'将来負担比率（分子）の構造'!K$51</f>
        <v>4269</v>
      </c>
      <c r="K57" s="181"/>
      <c r="L57" s="181"/>
      <c r="M57" s="181">
        <f>'将来負担比率（分子）の構造'!L$51</f>
        <v>3778</v>
      </c>
      <c r="N57" s="181"/>
      <c r="O57" s="181"/>
      <c r="P57" s="181">
        <f>'将来負担比率（分子）の構造'!M$51</f>
        <v>3137</v>
      </c>
    </row>
    <row r="58" spans="1:16" x14ac:dyDescent="0.15">
      <c r="A58" s="181" t="s">
        <v>41</v>
      </c>
      <c r="B58" s="181"/>
      <c r="C58" s="181"/>
      <c r="D58" s="181">
        <f>'将来負担比率（分子）の構造'!I$50</f>
        <v>3084</v>
      </c>
      <c r="E58" s="181"/>
      <c r="F58" s="181"/>
      <c r="G58" s="181">
        <f>'将来負担比率（分子）の構造'!J$50</f>
        <v>3017</v>
      </c>
      <c r="H58" s="181"/>
      <c r="I58" s="181"/>
      <c r="J58" s="181">
        <f>'将来負担比率（分子）の構造'!K$50</f>
        <v>2239</v>
      </c>
      <c r="K58" s="181"/>
      <c r="L58" s="181"/>
      <c r="M58" s="181">
        <f>'将来負担比率（分子）の構造'!L$50</f>
        <v>2445</v>
      </c>
      <c r="N58" s="181"/>
      <c r="O58" s="181"/>
      <c r="P58" s="181">
        <f>'将来負担比率（分子）の構造'!M$50</f>
        <v>2525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3377</v>
      </c>
      <c r="C62" s="181"/>
      <c r="D62" s="181"/>
      <c r="E62" s="181">
        <f>'将来負担比率（分子）の構造'!J$45</f>
        <v>3462</v>
      </c>
      <c r="F62" s="181"/>
      <c r="G62" s="181"/>
      <c r="H62" s="181">
        <f>'将来負担比率（分子）の構造'!K$45</f>
        <v>3404</v>
      </c>
      <c r="I62" s="181"/>
      <c r="J62" s="181"/>
      <c r="K62" s="181">
        <f>'将来負担比率（分子）の構造'!L$45</f>
        <v>3255</v>
      </c>
      <c r="L62" s="181"/>
      <c r="M62" s="181"/>
      <c r="N62" s="181">
        <f>'将来負担比率（分子）の構造'!M$45</f>
        <v>3297</v>
      </c>
      <c r="O62" s="181"/>
      <c r="P62" s="181"/>
    </row>
    <row r="63" spans="1:16" x14ac:dyDescent="0.15">
      <c r="A63" s="181" t="s">
        <v>34</v>
      </c>
      <c r="B63" s="181">
        <f>'将来負担比率（分子）の構造'!I$44</f>
        <v>1288</v>
      </c>
      <c r="C63" s="181"/>
      <c r="D63" s="181"/>
      <c r="E63" s="181">
        <f>'将来負担比率（分子）の構造'!J$44</f>
        <v>1302</v>
      </c>
      <c r="F63" s="181"/>
      <c r="G63" s="181"/>
      <c r="H63" s="181">
        <f>'将来負担比率（分子）の構造'!K$44</f>
        <v>1333</v>
      </c>
      <c r="I63" s="181"/>
      <c r="J63" s="181"/>
      <c r="K63" s="181">
        <f>'将来負担比率（分子）の構造'!L$44</f>
        <v>1206</v>
      </c>
      <c r="L63" s="181"/>
      <c r="M63" s="181"/>
      <c r="N63" s="181">
        <f>'将来負担比率（分子）の構造'!M$44</f>
        <v>1043</v>
      </c>
      <c r="O63" s="181"/>
      <c r="P63" s="181"/>
    </row>
    <row r="64" spans="1:16" x14ac:dyDescent="0.15">
      <c r="A64" s="181" t="s">
        <v>33</v>
      </c>
      <c r="B64" s="181">
        <f>'将来負担比率（分子）の構造'!I$43</f>
        <v>8483</v>
      </c>
      <c r="C64" s="181"/>
      <c r="D64" s="181"/>
      <c r="E64" s="181">
        <f>'将来負担比率（分子）の構造'!J$43</f>
        <v>8462</v>
      </c>
      <c r="F64" s="181"/>
      <c r="G64" s="181"/>
      <c r="H64" s="181">
        <f>'将来負担比率（分子）の構造'!K$43</f>
        <v>8170</v>
      </c>
      <c r="I64" s="181"/>
      <c r="J64" s="181"/>
      <c r="K64" s="181">
        <f>'将来負担比率（分子）の構造'!L$43</f>
        <v>7670</v>
      </c>
      <c r="L64" s="181"/>
      <c r="M64" s="181"/>
      <c r="N64" s="181">
        <f>'将来負担比率（分子）の構造'!M$43</f>
        <v>6617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16904</v>
      </c>
      <c r="C66" s="181"/>
      <c r="D66" s="181"/>
      <c r="E66" s="181">
        <f>'将来負担比率（分子）の構造'!J$41</f>
        <v>17127</v>
      </c>
      <c r="F66" s="181"/>
      <c r="G66" s="181"/>
      <c r="H66" s="181">
        <f>'将来負担比率（分子）の構造'!K$41</f>
        <v>17511</v>
      </c>
      <c r="I66" s="181"/>
      <c r="J66" s="181"/>
      <c r="K66" s="181">
        <f>'将来負担比率（分子）の構造'!L$41</f>
        <v>17665</v>
      </c>
      <c r="L66" s="181"/>
      <c r="M66" s="181"/>
      <c r="N66" s="181">
        <f>'将来負担比率（分子）の構造'!M$41</f>
        <v>16884</v>
      </c>
      <c r="O66" s="181"/>
      <c r="P66" s="181"/>
    </row>
    <row r="67" spans="1:16" x14ac:dyDescent="0.15">
      <c r="A67" s="181" t="s">
        <v>75</v>
      </c>
      <c r="B67" s="181" t="e">
        <f>NA()</f>
        <v>#N/A</v>
      </c>
      <c r="C67" s="181">
        <f>IF(ISNUMBER('将来負担比率（分子）の構造'!I$53), IF('将来負担比率（分子）の構造'!I$53 &lt; 0, 0, '将来負担比率（分子）の構造'!I$53), NA())</f>
        <v>5679</v>
      </c>
      <c r="D67" s="181" t="e">
        <f>NA()</f>
        <v>#N/A</v>
      </c>
      <c r="E67" s="181" t="e">
        <f>NA()</f>
        <v>#N/A</v>
      </c>
      <c r="F67" s="181">
        <f>IF(ISNUMBER('将来負担比率（分子）の構造'!J$53), IF('将来負担比率（分子）の構造'!J$53 &lt; 0, 0, '将来負担比率（分子）の構造'!J$53), NA())</f>
        <v>6419</v>
      </c>
      <c r="G67" s="181" t="e">
        <f>NA()</f>
        <v>#N/A</v>
      </c>
      <c r="H67" s="181" t="e">
        <f>NA()</f>
        <v>#N/A</v>
      </c>
      <c r="I67" s="181">
        <f>IF(ISNUMBER('将来負担比率（分子）の構造'!K$53), IF('将来負担比率（分子）の構造'!K$53 &lt; 0, 0, '将来負担比率（分子）の構造'!K$53), NA())</f>
        <v>8010</v>
      </c>
      <c r="J67" s="181" t="e">
        <f>NA()</f>
        <v>#N/A</v>
      </c>
      <c r="K67" s="181" t="e">
        <f>NA()</f>
        <v>#N/A</v>
      </c>
      <c r="L67" s="181">
        <f>IF(ISNUMBER('将来負担比率（分子）の構造'!L$53), IF('将来負担比率（分子）の構造'!L$53 &lt; 0, 0, '将来負担比率（分子）の構造'!L$53), NA())</f>
        <v>8156</v>
      </c>
      <c r="M67" s="181" t="e">
        <f>NA()</f>
        <v>#N/A</v>
      </c>
      <c r="N67" s="181" t="e">
        <f>NA()</f>
        <v>#N/A</v>
      </c>
      <c r="O67" s="181">
        <f>IF(ISNUMBER('将来負担比率（分子）の構造'!M$53), IF('将来負担比率（分子）の構造'!M$53 &lt; 0, 0, '将来負担比率（分子）の構造'!M$53), NA())</f>
        <v>7331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975</v>
      </c>
      <c r="C72" s="185">
        <f>基金残高に係る経年分析!G55</f>
        <v>927</v>
      </c>
      <c r="D72" s="185">
        <f>基金残高に係る経年分析!H55</f>
        <v>721</v>
      </c>
    </row>
    <row r="73" spans="1:16" x14ac:dyDescent="0.15">
      <c r="A73" s="184" t="s">
        <v>78</v>
      </c>
      <c r="B73" s="185">
        <f>基金残高に係る経年分析!F56</f>
        <v>216</v>
      </c>
      <c r="C73" s="185">
        <f>基金残高に係る経年分析!G56</f>
        <v>216</v>
      </c>
      <c r="D73" s="185">
        <f>基金残高に係る経年分析!H56</f>
        <v>216</v>
      </c>
    </row>
    <row r="74" spans="1:16" x14ac:dyDescent="0.15">
      <c r="A74" s="184" t="s">
        <v>79</v>
      </c>
      <c r="B74" s="185">
        <f>基金残高に係る経年分析!F57</f>
        <v>647</v>
      </c>
      <c r="C74" s="185">
        <f>基金残高に係る経年分析!G57</f>
        <v>864</v>
      </c>
      <c r="D74" s="185">
        <f>基金残高に係る経年分析!H57</f>
        <v>896</v>
      </c>
    </row>
  </sheetData>
  <sheetProtection algorithmName="SHA-512" hashValue="dVY41jvckA62fDhBwMOGhiCewdrgQvU4YJ97wx0OqWRIqPMVErNDIo1apJJsQyGR6tsOaFKcV+FNwhg+53dMXg==" saltValue="72L86/Pt0EUXAPUoO9E3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217</v>
      </c>
      <c r="DI1" s="760"/>
      <c r="DJ1" s="760"/>
      <c r="DK1" s="760"/>
      <c r="DL1" s="760"/>
      <c r="DM1" s="760"/>
      <c r="DN1" s="761"/>
      <c r="DO1" s="226"/>
      <c r="DP1" s="759" t="s">
        <v>218</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220</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221</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222</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223</v>
      </c>
      <c r="S4" s="702"/>
      <c r="T4" s="702"/>
      <c r="U4" s="702"/>
      <c r="V4" s="702"/>
      <c r="W4" s="702"/>
      <c r="X4" s="702"/>
      <c r="Y4" s="703"/>
      <c r="Z4" s="701" t="s">
        <v>224</v>
      </c>
      <c r="AA4" s="702"/>
      <c r="AB4" s="702"/>
      <c r="AC4" s="703"/>
      <c r="AD4" s="701" t="s">
        <v>225</v>
      </c>
      <c r="AE4" s="702"/>
      <c r="AF4" s="702"/>
      <c r="AG4" s="702"/>
      <c r="AH4" s="702"/>
      <c r="AI4" s="702"/>
      <c r="AJ4" s="702"/>
      <c r="AK4" s="703"/>
      <c r="AL4" s="701" t="s">
        <v>224</v>
      </c>
      <c r="AM4" s="702"/>
      <c r="AN4" s="702"/>
      <c r="AO4" s="703"/>
      <c r="AP4" s="762" t="s">
        <v>226</v>
      </c>
      <c r="AQ4" s="762"/>
      <c r="AR4" s="762"/>
      <c r="AS4" s="762"/>
      <c r="AT4" s="762"/>
      <c r="AU4" s="762"/>
      <c r="AV4" s="762"/>
      <c r="AW4" s="762"/>
      <c r="AX4" s="762"/>
      <c r="AY4" s="762"/>
      <c r="AZ4" s="762"/>
      <c r="BA4" s="762"/>
      <c r="BB4" s="762"/>
      <c r="BC4" s="762"/>
      <c r="BD4" s="762"/>
      <c r="BE4" s="762"/>
      <c r="BF4" s="762"/>
      <c r="BG4" s="762" t="s">
        <v>227</v>
      </c>
      <c r="BH4" s="762"/>
      <c r="BI4" s="762"/>
      <c r="BJ4" s="762"/>
      <c r="BK4" s="762"/>
      <c r="BL4" s="762"/>
      <c r="BM4" s="762"/>
      <c r="BN4" s="762"/>
      <c r="BO4" s="762" t="s">
        <v>224</v>
      </c>
      <c r="BP4" s="762"/>
      <c r="BQ4" s="762"/>
      <c r="BR4" s="762"/>
      <c r="BS4" s="762" t="s">
        <v>228</v>
      </c>
      <c r="BT4" s="762"/>
      <c r="BU4" s="762"/>
      <c r="BV4" s="762"/>
      <c r="BW4" s="762"/>
      <c r="BX4" s="762"/>
      <c r="BY4" s="762"/>
      <c r="BZ4" s="762"/>
      <c r="CA4" s="762"/>
      <c r="CB4" s="762"/>
      <c r="CD4" s="744" t="s">
        <v>229</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230</v>
      </c>
      <c r="C5" s="707"/>
      <c r="D5" s="707"/>
      <c r="E5" s="707"/>
      <c r="F5" s="707"/>
      <c r="G5" s="707"/>
      <c r="H5" s="707"/>
      <c r="I5" s="707"/>
      <c r="J5" s="707"/>
      <c r="K5" s="707"/>
      <c r="L5" s="707"/>
      <c r="M5" s="707"/>
      <c r="N5" s="707"/>
      <c r="O5" s="707"/>
      <c r="P5" s="707"/>
      <c r="Q5" s="708"/>
      <c r="R5" s="695">
        <v>5489748</v>
      </c>
      <c r="S5" s="696"/>
      <c r="T5" s="696"/>
      <c r="U5" s="696"/>
      <c r="V5" s="696"/>
      <c r="W5" s="696"/>
      <c r="X5" s="696"/>
      <c r="Y5" s="739"/>
      <c r="Z5" s="757">
        <v>30.4</v>
      </c>
      <c r="AA5" s="757"/>
      <c r="AB5" s="757"/>
      <c r="AC5" s="757"/>
      <c r="AD5" s="758">
        <v>5092183</v>
      </c>
      <c r="AE5" s="758"/>
      <c r="AF5" s="758"/>
      <c r="AG5" s="758"/>
      <c r="AH5" s="758"/>
      <c r="AI5" s="758"/>
      <c r="AJ5" s="758"/>
      <c r="AK5" s="758"/>
      <c r="AL5" s="740">
        <v>47.8</v>
      </c>
      <c r="AM5" s="711"/>
      <c r="AN5" s="711"/>
      <c r="AO5" s="741"/>
      <c r="AP5" s="706" t="s">
        <v>231</v>
      </c>
      <c r="AQ5" s="707"/>
      <c r="AR5" s="707"/>
      <c r="AS5" s="707"/>
      <c r="AT5" s="707"/>
      <c r="AU5" s="707"/>
      <c r="AV5" s="707"/>
      <c r="AW5" s="707"/>
      <c r="AX5" s="707"/>
      <c r="AY5" s="707"/>
      <c r="AZ5" s="707"/>
      <c r="BA5" s="707"/>
      <c r="BB5" s="707"/>
      <c r="BC5" s="707"/>
      <c r="BD5" s="707"/>
      <c r="BE5" s="707"/>
      <c r="BF5" s="708"/>
      <c r="BG5" s="640">
        <v>5092183</v>
      </c>
      <c r="BH5" s="641"/>
      <c r="BI5" s="641"/>
      <c r="BJ5" s="641"/>
      <c r="BK5" s="641"/>
      <c r="BL5" s="641"/>
      <c r="BM5" s="641"/>
      <c r="BN5" s="642"/>
      <c r="BO5" s="677">
        <v>92.8</v>
      </c>
      <c r="BP5" s="677"/>
      <c r="BQ5" s="677"/>
      <c r="BR5" s="677"/>
      <c r="BS5" s="678">
        <v>36590</v>
      </c>
      <c r="BT5" s="678"/>
      <c r="BU5" s="678"/>
      <c r="BV5" s="678"/>
      <c r="BW5" s="678"/>
      <c r="BX5" s="678"/>
      <c r="BY5" s="678"/>
      <c r="BZ5" s="678"/>
      <c r="CA5" s="678"/>
      <c r="CB5" s="737"/>
      <c r="CD5" s="744" t="s">
        <v>226</v>
      </c>
      <c r="CE5" s="745"/>
      <c r="CF5" s="745"/>
      <c r="CG5" s="745"/>
      <c r="CH5" s="745"/>
      <c r="CI5" s="745"/>
      <c r="CJ5" s="745"/>
      <c r="CK5" s="745"/>
      <c r="CL5" s="745"/>
      <c r="CM5" s="745"/>
      <c r="CN5" s="745"/>
      <c r="CO5" s="745"/>
      <c r="CP5" s="745"/>
      <c r="CQ5" s="746"/>
      <c r="CR5" s="744" t="s">
        <v>232</v>
      </c>
      <c r="CS5" s="745"/>
      <c r="CT5" s="745"/>
      <c r="CU5" s="745"/>
      <c r="CV5" s="745"/>
      <c r="CW5" s="745"/>
      <c r="CX5" s="745"/>
      <c r="CY5" s="746"/>
      <c r="CZ5" s="744" t="s">
        <v>224</v>
      </c>
      <c r="DA5" s="745"/>
      <c r="DB5" s="745"/>
      <c r="DC5" s="746"/>
      <c r="DD5" s="744" t="s">
        <v>233</v>
      </c>
      <c r="DE5" s="745"/>
      <c r="DF5" s="745"/>
      <c r="DG5" s="745"/>
      <c r="DH5" s="745"/>
      <c r="DI5" s="745"/>
      <c r="DJ5" s="745"/>
      <c r="DK5" s="745"/>
      <c r="DL5" s="745"/>
      <c r="DM5" s="745"/>
      <c r="DN5" s="745"/>
      <c r="DO5" s="745"/>
      <c r="DP5" s="746"/>
      <c r="DQ5" s="744" t="s">
        <v>234</v>
      </c>
      <c r="DR5" s="745"/>
      <c r="DS5" s="745"/>
      <c r="DT5" s="745"/>
      <c r="DU5" s="745"/>
      <c r="DV5" s="745"/>
      <c r="DW5" s="745"/>
      <c r="DX5" s="745"/>
      <c r="DY5" s="745"/>
      <c r="DZ5" s="745"/>
      <c r="EA5" s="745"/>
      <c r="EB5" s="745"/>
      <c r="EC5" s="746"/>
    </row>
    <row r="6" spans="2:143" ht="11.25" customHeight="1" x14ac:dyDescent="0.15">
      <c r="B6" s="637" t="s">
        <v>235</v>
      </c>
      <c r="C6" s="638"/>
      <c r="D6" s="638"/>
      <c r="E6" s="638"/>
      <c r="F6" s="638"/>
      <c r="G6" s="638"/>
      <c r="H6" s="638"/>
      <c r="I6" s="638"/>
      <c r="J6" s="638"/>
      <c r="K6" s="638"/>
      <c r="L6" s="638"/>
      <c r="M6" s="638"/>
      <c r="N6" s="638"/>
      <c r="O6" s="638"/>
      <c r="P6" s="638"/>
      <c r="Q6" s="639"/>
      <c r="R6" s="640">
        <v>111724</v>
      </c>
      <c r="S6" s="641"/>
      <c r="T6" s="641"/>
      <c r="U6" s="641"/>
      <c r="V6" s="641"/>
      <c r="W6" s="641"/>
      <c r="X6" s="641"/>
      <c r="Y6" s="642"/>
      <c r="Z6" s="677">
        <v>0.6</v>
      </c>
      <c r="AA6" s="677"/>
      <c r="AB6" s="677"/>
      <c r="AC6" s="677"/>
      <c r="AD6" s="678">
        <v>111724</v>
      </c>
      <c r="AE6" s="678"/>
      <c r="AF6" s="678"/>
      <c r="AG6" s="678"/>
      <c r="AH6" s="678"/>
      <c r="AI6" s="678"/>
      <c r="AJ6" s="678"/>
      <c r="AK6" s="678"/>
      <c r="AL6" s="643">
        <v>1</v>
      </c>
      <c r="AM6" s="644"/>
      <c r="AN6" s="644"/>
      <c r="AO6" s="679"/>
      <c r="AP6" s="637" t="s">
        <v>236</v>
      </c>
      <c r="AQ6" s="638"/>
      <c r="AR6" s="638"/>
      <c r="AS6" s="638"/>
      <c r="AT6" s="638"/>
      <c r="AU6" s="638"/>
      <c r="AV6" s="638"/>
      <c r="AW6" s="638"/>
      <c r="AX6" s="638"/>
      <c r="AY6" s="638"/>
      <c r="AZ6" s="638"/>
      <c r="BA6" s="638"/>
      <c r="BB6" s="638"/>
      <c r="BC6" s="638"/>
      <c r="BD6" s="638"/>
      <c r="BE6" s="638"/>
      <c r="BF6" s="639"/>
      <c r="BG6" s="640">
        <v>5092183</v>
      </c>
      <c r="BH6" s="641"/>
      <c r="BI6" s="641"/>
      <c r="BJ6" s="641"/>
      <c r="BK6" s="641"/>
      <c r="BL6" s="641"/>
      <c r="BM6" s="641"/>
      <c r="BN6" s="642"/>
      <c r="BO6" s="677">
        <v>92.8</v>
      </c>
      <c r="BP6" s="677"/>
      <c r="BQ6" s="677"/>
      <c r="BR6" s="677"/>
      <c r="BS6" s="678">
        <v>36590</v>
      </c>
      <c r="BT6" s="678"/>
      <c r="BU6" s="678"/>
      <c r="BV6" s="678"/>
      <c r="BW6" s="678"/>
      <c r="BX6" s="678"/>
      <c r="BY6" s="678"/>
      <c r="BZ6" s="678"/>
      <c r="CA6" s="678"/>
      <c r="CB6" s="737"/>
      <c r="CD6" s="698" t="s">
        <v>237</v>
      </c>
      <c r="CE6" s="699"/>
      <c r="CF6" s="699"/>
      <c r="CG6" s="699"/>
      <c r="CH6" s="699"/>
      <c r="CI6" s="699"/>
      <c r="CJ6" s="699"/>
      <c r="CK6" s="699"/>
      <c r="CL6" s="699"/>
      <c r="CM6" s="699"/>
      <c r="CN6" s="699"/>
      <c r="CO6" s="699"/>
      <c r="CP6" s="699"/>
      <c r="CQ6" s="700"/>
      <c r="CR6" s="640">
        <v>187858</v>
      </c>
      <c r="CS6" s="641"/>
      <c r="CT6" s="641"/>
      <c r="CU6" s="641"/>
      <c r="CV6" s="641"/>
      <c r="CW6" s="641"/>
      <c r="CX6" s="641"/>
      <c r="CY6" s="642"/>
      <c r="CZ6" s="740">
        <v>1.1000000000000001</v>
      </c>
      <c r="DA6" s="711"/>
      <c r="DB6" s="711"/>
      <c r="DC6" s="743"/>
      <c r="DD6" s="646" t="s">
        <v>238</v>
      </c>
      <c r="DE6" s="641"/>
      <c r="DF6" s="641"/>
      <c r="DG6" s="641"/>
      <c r="DH6" s="641"/>
      <c r="DI6" s="641"/>
      <c r="DJ6" s="641"/>
      <c r="DK6" s="641"/>
      <c r="DL6" s="641"/>
      <c r="DM6" s="641"/>
      <c r="DN6" s="641"/>
      <c r="DO6" s="641"/>
      <c r="DP6" s="642"/>
      <c r="DQ6" s="646">
        <v>187858</v>
      </c>
      <c r="DR6" s="641"/>
      <c r="DS6" s="641"/>
      <c r="DT6" s="641"/>
      <c r="DU6" s="641"/>
      <c r="DV6" s="641"/>
      <c r="DW6" s="641"/>
      <c r="DX6" s="641"/>
      <c r="DY6" s="641"/>
      <c r="DZ6" s="641"/>
      <c r="EA6" s="641"/>
      <c r="EB6" s="641"/>
      <c r="EC6" s="684"/>
    </row>
    <row r="7" spans="2:143" ht="11.25" customHeight="1" x14ac:dyDescent="0.15">
      <c r="B7" s="637" t="s">
        <v>239</v>
      </c>
      <c r="C7" s="638"/>
      <c r="D7" s="638"/>
      <c r="E7" s="638"/>
      <c r="F7" s="638"/>
      <c r="G7" s="638"/>
      <c r="H7" s="638"/>
      <c r="I7" s="638"/>
      <c r="J7" s="638"/>
      <c r="K7" s="638"/>
      <c r="L7" s="638"/>
      <c r="M7" s="638"/>
      <c r="N7" s="638"/>
      <c r="O7" s="638"/>
      <c r="P7" s="638"/>
      <c r="Q7" s="639"/>
      <c r="R7" s="640">
        <v>9180</v>
      </c>
      <c r="S7" s="641"/>
      <c r="T7" s="641"/>
      <c r="U7" s="641"/>
      <c r="V7" s="641"/>
      <c r="W7" s="641"/>
      <c r="X7" s="641"/>
      <c r="Y7" s="642"/>
      <c r="Z7" s="677">
        <v>0.1</v>
      </c>
      <c r="AA7" s="677"/>
      <c r="AB7" s="677"/>
      <c r="AC7" s="677"/>
      <c r="AD7" s="678">
        <v>9180</v>
      </c>
      <c r="AE7" s="678"/>
      <c r="AF7" s="678"/>
      <c r="AG7" s="678"/>
      <c r="AH7" s="678"/>
      <c r="AI7" s="678"/>
      <c r="AJ7" s="678"/>
      <c r="AK7" s="678"/>
      <c r="AL7" s="643">
        <v>0.1</v>
      </c>
      <c r="AM7" s="644"/>
      <c r="AN7" s="644"/>
      <c r="AO7" s="679"/>
      <c r="AP7" s="637" t="s">
        <v>240</v>
      </c>
      <c r="AQ7" s="638"/>
      <c r="AR7" s="638"/>
      <c r="AS7" s="638"/>
      <c r="AT7" s="638"/>
      <c r="AU7" s="638"/>
      <c r="AV7" s="638"/>
      <c r="AW7" s="638"/>
      <c r="AX7" s="638"/>
      <c r="AY7" s="638"/>
      <c r="AZ7" s="638"/>
      <c r="BA7" s="638"/>
      <c r="BB7" s="638"/>
      <c r="BC7" s="638"/>
      <c r="BD7" s="638"/>
      <c r="BE7" s="638"/>
      <c r="BF7" s="639"/>
      <c r="BG7" s="640">
        <v>2709884</v>
      </c>
      <c r="BH7" s="641"/>
      <c r="BI7" s="641"/>
      <c r="BJ7" s="641"/>
      <c r="BK7" s="641"/>
      <c r="BL7" s="641"/>
      <c r="BM7" s="641"/>
      <c r="BN7" s="642"/>
      <c r="BO7" s="677">
        <v>49.4</v>
      </c>
      <c r="BP7" s="677"/>
      <c r="BQ7" s="677"/>
      <c r="BR7" s="677"/>
      <c r="BS7" s="678">
        <v>36590</v>
      </c>
      <c r="BT7" s="678"/>
      <c r="BU7" s="678"/>
      <c r="BV7" s="678"/>
      <c r="BW7" s="678"/>
      <c r="BX7" s="678"/>
      <c r="BY7" s="678"/>
      <c r="BZ7" s="678"/>
      <c r="CA7" s="678"/>
      <c r="CB7" s="737"/>
      <c r="CD7" s="673" t="s">
        <v>241</v>
      </c>
      <c r="CE7" s="674"/>
      <c r="CF7" s="674"/>
      <c r="CG7" s="674"/>
      <c r="CH7" s="674"/>
      <c r="CI7" s="674"/>
      <c r="CJ7" s="674"/>
      <c r="CK7" s="674"/>
      <c r="CL7" s="674"/>
      <c r="CM7" s="674"/>
      <c r="CN7" s="674"/>
      <c r="CO7" s="674"/>
      <c r="CP7" s="674"/>
      <c r="CQ7" s="675"/>
      <c r="CR7" s="640">
        <v>1987687</v>
      </c>
      <c r="CS7" s="641"/>
      <c r="CT7" s="641"/>
      <c r="CU7" s="641"/>
      <c r="CV7" s="641"/>
      <c r="CW7" s="641"/>
      <c r="CX7" s="641"/>
      <c r="CY7" s="642"/>
      <c r="CZ7" s="677">
        <v>11.2</v>
      </c>
      <c r="DA7" s="677"/>
      <c r="DB7" s="677"/>
      <c r="DC7" s="677"/>
      <c r="DD7" s="646">
        <v>1486</v>
      </c>
      <c r="DE7" s="641"/>
      <c r="DF7" s="641"/>
      <c r="DG7" s="641"/>
      <c r="DH7" s="641"/>
      <c r="DI7" s="641"/>
      <c r="DJ7" s="641"/>
      <c r="DK7" s="641"/>
      <c r="DL7" s="641"/>
      <c r="DM7" s="641"/>
      <c r="DN7" s="641"/>
      <c r="DO7" s="641"/>
      <c r="DP7" s="642"/>
      <c r="DQ7" s="646">
        <v>1435420</v>
      </c>
      <c r="DR7" s="641"/>
      <c r="DS7" s="641"/>
      <c r="DT7" s="641"/>
      <c r="DU7" s="641"/>
      <c r="DV7" s="641"/>
      <c r="DW7" s="641"/>
      <c r="DX7" s="641"/>
      <c r="DY7" s="641"/>
      <c r="DZ7" s="641"/>
      <c r="EA7" s="641"/>
      <c r="EB7" s="641"/>
      <c r="EC7" s="684"/>
    </row>
    <row r="8" spans="2:143" ht="11.25" customHeight="1" x14ac:dyDescent="0.15">
      <c r="B8" s="637" t="s">
        <v>242</v>
      </c>
      <c r="C8" s="638"/>
      <c r="D8" s="638"/>
      <c r="E8" s="638"/>
      <c r="F8" s="638"/>
      <c r="G8" s="638"/>
      <c r="H8" s="638"/>
      <c r="I8" s="638"/>
      <c r="J8" s="638"/>
      <c r="K8" s="638"/>
      <c r="L8" s="638"/>
      <c r="M8" s="638"/>
      <c r="N8" s="638"/>
      <c r="O8" s="638"/>
      <c r="P8" s="638"/>
      <c r="Q8" s="639"/>
      <c r="R8" s="640">
        <v>42286</v>
      </c>
      <c r="S8" s="641"/>
      <c r="T8" s="641"/>
      <c r="U8" s="641"/>
      <c r="V8" s="641"/>
      <c r="W8" s="641"/>
      <c r="X8" s="641"/>
      <c r="Y8" s="642"/>
      <c r="Z8" s="677">
        <v>0.2</v>
      </c>
      <c r="AA8" s="677"/>
      <c r="AB8" s="677"/>
      <c r="AC8" s="677"/>
      <c r="AD8" s="678">
        <v>42286</v>
      </c>
      <c r="AE8" s="678"/>
      <c r="AF8" s="678"/>
      <c r="AG8" s="678"/>
      <c r="AH8" s="678"/>
      <c r="AI8" s="678"/>
      <c r="AJ8" s="678"/>
      <c r="AK8" s="678"/>
      <c r="AL8" s="643">
        <v>0.4</v>
      </c>
      <c r="AM8" s="644"/>
      <c r="AN8" s="644"/>
      <c r="AO8" s="679"/>
      <c r="AP8" s="637" t="s">
        <v>243</v>
      </c>
      <c r="AQ8" s="638"/>
      <c r="AR8" s="638"/>
      <c r="AS8" s="638"/>
      <c r="AT8" s="638"/>
      <c r="AU8" s="638"/>
      <c r="AV8" s="638"/>
      <c r="AW8" s="638"/>
      <c r="AX8" s="638"/>
      <c r="AY8" s="638"/>
      <c r="AZ8" s="638"/>
      <c r="BA8" s="638"/>
      <c r="BB8" s="638"/>
      <c r="BC8" s="638"/>
      <c r="BD8" s="638"/>
      <c r="BE8" s="638"/>
      <c r="BF8" s="639"/>
      <c r="BG8" s="640">
        <v>89359</v>
      </c>
      <c r="BH8" s="641"/>
      <c r="BI8" s="641"/>
      <c r="BJ8" s="641"/>
      <c r="BK8" s="641"/>
      <c r="BL8" s="641"/>
      <c r="BM8" s="641"/>
      <c r="BN8" s="642"/>
      <c r="BO8" s="677">
        <v>1.6</v>
      </c>
      <c r="BP8" s="677"/>
      <c r="BQ8" s="677"/>
      <c r="BR8" s="677"/>
      <c r="BS8" s="646" t="s">
        <v>238</v>
      </c>
      <c r="BT8" s="641"/>
      <c r="BU8" s="641"/>
      <c r="BV8" s="641"/>
      <c r="BW8" s="641"/>
      <c r="BX8" s="641"/>
      <c r="BY8" s="641"/>
      <c r="BZ8" s="641"/>
      <c r="CA8" s="641"/>
      <c r="CB8" s="684"/>
      <c r="CD8" s="673" t="s">
        <v>244</v>
      </c>
      <c r="CE8" s="674"/>
      <c r="CF8" s="674"/>
      <c r="CG8" s="674"/>
      <c r="CH8" s="674"/>
      <c r="CI8" s="674"/>
      <c r="CJ8" s="674"/>
      <c r="CK8" s="674"/>
      <c r="CL8" s="674"/>
      <c r="CM8" s="674"/>
      <c r="CN8" s="674"/>
      <c r="CO8" s="674"/>
      <c r="CP8" s="674"/>
      <c r="CQ8" s="675"/>
      <c r="CR8" s="640">
        <v>8102857</v>
      </c>
      <c r="CS8" s="641"/>
      <c r="CT8" s="641"/>
      <c r="CU8" s="641"/>
      <c r="CV8" s="641"/>
      <c r="CW8" s="641"/>
      <c r="CX8" s="641"/>
      <c r="CY8" s="642"/>
      <c r="CZ8" s="677">
        <v>45.5</v>
      </c>
      <c r="DA8" s="677"/>
      <c r="DB8" s="677"/>
      <c r="DC8" s="677"/>
      <c r="DD8" s="646">
        <v>5725</v>
      </c>
      <c r="DE8" s="641"/>
      <c r="DF8" s="641"/>
      <c r="DG8" s="641"/>
      <c r="DH8" s="641"/>
      <c r="DI8" s="641"/>
      <c r="DJ8" s="641"/>
      <c r="DK8" s="641"/>
      <c r="DL8" s="641"/>
      <c r="DM8" s="641"/>
      <c r="DN8" s="641"/>
      <c r="DO8" s="641"/>
      <c r="DP8" s="642"/>
      <c r="DQ8" s="646">
        <v>4115356</v>
      </c>
      <c r="DR8" s="641"/>
      <c r="DS8" s="641"/>
      <c r="DT8" s="641"/>
      <c r="DU8" s="641"/>
      <c r="DV8" s="641"/>
      <c r="DW8" s="641"/>
      <c r="DX8" s="641"/>
      <c r="DY8" s="641"/>
      <c r="DZ8" s="641"/>
      <c r="EA8" s="641"/>
      <c r="EB8" s="641"/>
      <c r="EC8" s="684"/>
    </row>
    <row r="9" spans="2:143" ht="11.25" customHeight="1" x14ac:dyDescent="0.15">
      <c r="B9" s="637" t="s">
        <v>245</v>
      </c>
      <c r="C9" s="638"/>
      <c r="D9" s="638"/>
      <c r="E9" s="638"/>
      <c r="F9" s="638"/>
      <c r="G9" s="638"/>
      <c r="H9" s="638"/>
      <c r="I9" s="638"/>
      <c r="J9" s="638"/>
      <c r="K9" s="638"/>
      <c r="L9" s="638"/>
      <c r="M9" s="638"/>
      <c r="N9" s="638"/>
      <c r="O9" s="638"/>
      <c r="P9" s="638"/>
      <c r="Q9" s="639"/>
      <c r="R9" s="640">
        <v>24256</v>
      </c>
      <c r="S9" s="641"/>
      <c r="T9" s="641"/>
      <c r="U9" s="641"/>
      <c r="V9" s="641"/>
      <c r="W9" s="641"/>
      <c r="X9" s="641"/>
      <c r="Y9" s="642"/>
      <c r="Z9" s="677">
        <v>0.1</v>
      </c>
      <c r="AA9" s="677"/>
      <c r="AB9" s="677"/>
      <c r="AC9" s="677"/>
      <c r="AD9" s="678">
        <v>24256</v>
      </c>
      <c r="AE9" s="678"/>
      <c r="AF9" s="678"/>
      <c r="AG9" s="678"/>
      <c r="AH9" s="678"/>
      <c r="AI9" s="678"/>
      <c r="AJ9" s="678"/>
      <c r="AK9" s="678"/>
      <c r="AL9" s="643">
        <v>0.2</v>
      </c>
      <c r="AM9" s="644"/>
      <c r="AN9" s="644"/>
      <c r="AO9" s="679"/>
      <c r="AP9" s="637" t="s">
        <v>246</v>
      </c>
      <c r="AQ9" s="638"/>
      <c r="AR9" s="638"/>
      <c r="AS9" s="638"/>
      <c r="AT9" s="638"/>
      <c r="AU9" s="638"/>
      <c r="AV9" s="638"/>
      <c r="AW9" s="638"/>
      <c r="AX9" s="638"/>
      <c r="AY9" s="638"/>
      <c r="AZ9" s="638"/>
      <c r="BA9" s="638"/>
      <c r="BB9" s="638"/>
      <c r="BC9" s="638"/>
      <c r="BD9" s="638"/>
      <c r="BE9" s="638"/>
      <c r="BF9" s="639"/>
      <c r="BG9" s="640">
        <v>2357905</v>
      </c>
      <c r="BH9" s="641"/>
      <c r="BI9" s="641"/>
      <c r="BJ9" s="641"/>
      <c r="BK9" s="641"/>
      <c r="BL9" s="641"/>
      <c r="BM9" s="641"/>
      <c r="BN9" s="642"/>
      <c r="BO9" s="677">
        <v>43</v>
      </c>
      <c r="BP9" s="677"/>
      <c r="BQ9" s="677"/>
      <c r="BR9" s="677"/>
      <c r="BS9" s="646" t="s">
        <v>238</v>
      </c>
      <c r="BT9" s="641"/>
      <c r="BU9" s="641"/>
      <c r="BV9" s="641"/>
      <c r="BW9" s="641"/>
      <c r="BX9" s="641"/>
      <c r="BY9" s="641"/>
      <c r="BZ9" s="641"/>
      <c r="CA9" s="641"/>
      <c r="CB9" s="684"/>
      <c r="CD9" s="673" t="s">
        <v>247</v>
      </c>
      <c r="CE9" s="674"/>
      <c r="CF9" s="674"/>
      <c r="CG9" s="674"/>
      <c r="CH9" s="674"/>
      <c r="CI9" s="674"/>
      <c r="CJ9" s="674"/>
      <c r="CK9" s="674"/>
      <c r="CL9" s="674"/>
      <c r="CM9" s="674"/>
      <c r="CN9" s="674"/>
      <c r="CO9" s="674"/>
      <c r="CP9" s="674"/>
      <c r="CQ9" s="675"/>
      <c r="CR9" s="640">
        <v>1662480</v>
      </c>
      <c r="CS9" s="641"/>
      <c r="CT9" s="641"/>
      <c r="CU9" s="641"/>
      <c r="CV9" s="641"/>
      <c r="CW9" s="641"/>
      <c r="CX9" s="641"/>
      <c r="CY9" s="642"/>
      <c r="CZ9" s="677">
        <v>9.3000000000000007</v>
      </c>
      <c r="DA9" s="677"/>
      <c r="DB9" s="677"/>
      <c r="DC9" s="677"/>
      <c r="DD9" s="646">
        <v>23104</v>
      </c>
      <c r="DE9" s="641"/>
      <c r="DF9" s="641"/>
      <c r="DG9" s="641"/>
      <c r="DH9" s="641"/>
      <c r="DI9" s="641"/>
      <c r="DJ9" s="641"/>
      <c r="DK9" s="641"/>
      <c r="DL9" s="641"/>
      <c r="DM9" s="641"/>
      <c r="DN9" s="641"/>
      <c r="DO9" s="641"/>
      <c r="DP9" s="642"/>
      <c r="DQ9" s="646">
        <v>1503433</v>
      </c>
      <c r="DR9" s="641"/>
      <c r="DS9" s="641"/>
      <c r="DT9" s="641"/>
      <c r="DU9" s="641"/>
      <c r="DV9" s="641"/>
      <c r="DW9" s="641"/>
      <c r="DX9" s="641"/>
      <c r="DY9" s="641"/>
      <c r="DZ9" s="641"/>
      <c r="EA9" s="641"/>
      <c r="EB9" s="641"/>
      <c r="EC9" s="684"/>
    </row>
    <row r="10" spans="2:143" ht="11.25" customHeight="1" x14ac:dyDescent="0.15">
      <c r="B10" s="637" t="s">
        <v>248</v>
      </c>
      <c r="C10" s="638"/>
      <c r="D10" s="638"/>
      <c r="E10" s="638"/>
      <c r="F10" s="638"/>
      <c r="G10" s="638"/>
      <c r="H10" s="638"/>
      <c r="I10" s="638"/>
      <c r="J10" s="638"/>
      <c r="K10" s="638"/>
      <c r="L10" s="638"/>
      <c r="M10" s="638"/>
      <c r="N10" s="638"/>
      <c r="O10" s="638"/>
      <c r="P10" s="638"/>
      <c r="Q10" s="639"/>
      <c r="R10" s="640" t="s">
        <v>137</v>
      </c>
      <c r="S10" s="641"/>
      <c r="T10" s="641"/>
      <c r="U10" s="641"/>
      <c r="V10" s="641"/>
      <c r="W10" s="641"/>
      <c r="X10" s="641"/>
      <c r="Y10" s="642"/>
      <c r="Z10" s="677" t="s">
        <v>137</v>
      </c>
      <c r="AA10" s="677"/>
      <c r="AB10" s="677"/>
      <c r="AC10" s="677"/>
      <c r="AD10" s="678" t="s">
        <v>137</v>
      </c>
      <c r="AE10" s="678"/>
      <c r="AF10" s="678"/>
      <c r="AG10" s="678"/>
      <c r="AH10" s="678"/>
      <c r="AI10" s="678"/>
      <c r="AJ10" s="678"/>
      <c r="AK10" s="678"/>
      <c r="AL10" s="643" t="s">
        <v>238</v>
      </c>
      <c r="AM10" s="644"/>
      <c r="AN10" s="644"/>
      <c r="AO10" s="679"/>
      <c r="AP10" s="637" t="s">
        <v>249</v>
      </c>
      <c r="AQ10" s="638"/>
      <c r="AR10" s="638"/>
      <c r="AS10" s="638"/>
      <c r="AT10" s="638"/>
      <c r="AU10" s="638"/>
      <c r="AV10" s="638"/>
      <c r="AW10" s="638"/>
      <c r="AX10" s="638"/>
      <c r="AY10" s="638"/>
      <c r="AZ10" s="638"/>
      <c r="BA10" s="638"/>
      <c r="BB10" s="638"/>
      <c r="BC10" s="638"/>
      <c r="BD10" s="638"/>
      <c r="BE10" s="638"/>
      <c r="BF10" s="639"/>
      <c r="BG10" s="640">
        <v>80653</v>
      </c>
      <c r="BH10" s="641"/>
      <c r="BI10" s="641"/>
      <c r="BJ10" s="641"/>
      <c r="BK10" s="641"/>
      <c r="BL10" s="641"/>
      <c r="BM10" s="641"/>
      <c r="BN10" s="642"/>
      <c r="BO10" s="677">
        <v>1.5</v>
      </c>
      <c r="BP10" s="677"/>
      <c r="BQ10" s="677"/>
      <c r="BR10" s="677"/>
      <c r="BS10" s="646" t="s">
        <v>238</v>
      </c>
      <c r="BT10" s="641"/>
      <c r="BU10" s="641"/>
      <c r="BV10" s="641"/>
      <c r="BW10" s="641"/>
      <c r="BX10" s="641"/>
      <c r="BY10" s="641"/>
      <c r="BZ10" s="641"/>
      <c r="CA10" s="641"/>
      <c r="CB10" s="684"/>
      <c r="CD10" s="673" t="s">
        <v>250</v>
      </c>
      <c r="CE10" s="674"/>
      <c r="CF10" s="674"/>
      <c r="CG10" s="674"/>
      <c r="CH10" s="674"/>
      <c r="CI10" s="674"/>
      <c r="CJ10" s="674"/>
      <c r="CK10" s="674"/>
      <c r="CL10" s="674"/>
      <c r="CM10" s="674"/>
      <c r="CN10" s="674"/>
      <c r="CO10" s="674"/>
      <c r="CP10" s="674"/>
      <c r="CQ10" s="675"/>
      <c r="CR10" s="640">
        <v>37891</v>
      </c>
      <c r="CS10" s="641"/>
      <c r="CT10" s="641"/>
      <c r="CU10" s="641"/>
      <c r="CV10" s="641"/>
      <c r="CW10" s="641"/>
      <c r="CX10" s="641"/>
      <c r="CY10" s="642"/>
      <c r="CZ10" s="677">
        <v>0.2</v>
      </c>
      <c r="DA10" s="677"/>
      <c r="DB10" s="677"/>
      <c r="DC10" s="677"/>
      <c r="DD10" s="646" t="s">
        <v>238</v>
      </c>
      <c r="DE10" s="641"/>
      <c r="DF10" s="641"/>
      <c r="DG10" s="641"/>
      <c r="DH10" s="641"/>
      <c r="DI10" s="641"/>
      <c r="DJ10" s="641"/>
      <c r="DK10" s="641"/>
      <c r="DL10" s="641"/>
      <c r="DM10" s="641"/>
      <c r="DN10" s="641"/>
      <c r="DO10" s="641"/>
      <c r="DP10" s="642"/>
      <c r="DQ10" s="646">
        <v>37748</v>
      </c>
      <c r="DR10" s="641"/>
      <c r="DS10" s="641"/>
      <c r="DT10" s="641"/>
      <c r="DU10" s="641"/>
      <c r="DV10" s="641"/>
      <c r="DW10" s="641"/>
      <c r="DX10" s="641"/>
      <c r="DY10" s="641"/>
      <c r="DZ10" s="641"/>
      <c r="EA10" s="641"/>
      <c r="EB10" s="641"/>
      <c r="EC10" s="684"/>
    </row>
    <row r="11" spans="2:143" ht="11.25" customHeight="1" x14ac:dyDescent="0.15">
      <c r="B11" s="637" t="s">
        <v>251</v>
      </c>
      <c r="C11" s="638"/>
      <c r="D11" s="638"/>
      <c r="E11" s="638"/>
      <c r="F11" s="638"/>
      <c r="G11" s="638"/>
      <c r="H11" s="638"/>
      <c r="I11" s="638"/>
      <c r="J11" s="638"/>
      <c r="K11" s="638"/>
      <c r="L11" s="638"/>
      <c r="M11" s="638"/>
      <c r="N11" s="638"/>
      <c r="O11" s="638"/>
      <c r="P11" s="638"/>
      <c r="Q11" s="639"/>
      <c r="R11" s="640">
        <v>802901</v>
      </c>
      <c r="S11" s="641"/>
      <c r="T11" s="641"/>
      <c r="U11" s="641"/>
      <c r="V11" s="641"/>
      <c r="W11" s="641"/>
      <c r="X11" s="641"/>
      <c r="Y11" s="642"/>
      <c r="Z11" s="643">
        <v>4.4000000000000004</v>
      </c>
      <c r="AA11" s="644"/>
      <c r="AB11" s="644"/>
      <c r="AC11" s="645"/>
      <c r="AD11" s="646">
        <v>802901</v>
      </c>
      <c r="AE11" s="641"/>
      <c r="AF11" s="641"/>
      <c r="AG11" s="641"/>
      <c r="AH11" s="641"/>
      <c r="AI11" s="641"/>
      <c r="AJ11" s="641"/>
      <c r="AK11" s="642"/>
      <c r="AL11" s="643">
        <v>7.5</v>
      </c>
      <c r="AM11" s="644"/>
      <c r="AN11" s="644"/>
      <c r="AO11" s="679"/>
      <c r="AP11" s="637" t="s">
        <v>252</v>
      </c>
      <c r="AQ11" s="638"/>
      <c r="AR11" s="638"/>
      <c r="AS11" s="638"/>
      <c r="AT11" s="638"/>
      <c r="AU11" s="638"/>
      <c r="AV11" s="638"/>
      <c r="AW11" s="638"/>
      <c r="AX11" s="638"/>
      <c r="AY11" s="638"/>
      <c r="AZ11" s="638"/>
      <c r="BA11" s="638"/>
      <c r="BB11" s="638"/>
      <c r="BC11" s="638"/>
      <c r="BD11" s="638"/>
      <c r="BE11" s="638"/>
      <c r="BF11" s="639"/>
      <c r="BG11" s="640">
        <v>181967</v>
      </c>
      <c r="BH11" s="641"/>
      <c r="BI11" s="641"/>
      <c r="BJ11" s="641"/>
      <c r="BK11" s="641"/>
      <c r="BL11" s="641"/>
      <c r="BM11" s="641"/>
      <c r="BN11" s="642"/>
      <c r="BO11" s="677">
        <v>3.3</v>
      </c>
      <c r="BP11" s="677"/>
      <c r="BQ11" s="677"/>
      <c r="BR11" s="677"/>
      <c r="BS11" s="646">
        <v>36590</v>
      </c>
      <c r="BT11" s="641"/>
      <c r="BU11" s="641"/>
      <c r="BV11" s="641"/>
      <c r="BW11" s="641"/>
      <c r="BX11" s="641"/>
      <c r="BY11" s="641"/>
      <c r="BZ11" s="641"/>
      <c r="CA11" s="641"/>
      <c r="CB11" s="684"/>
      <c r="CD11" s="673" t="s">
        <v>253</v>
      </c>
      <c r="CE11" s="674"/>
      <c r="CF11" s="674"/>
      <c r="CG11" s="674"/>
      <c r="CH11" s="674"/>
      <c r="CI11" s="674"/>
      <c r="CJ11" s="674"/>
      <c r="CK11" s="674"/>
      <c r="CL11" s="674"/>
      <c r="CM11" s="674"/>
      <c r="CN11" s="674"/>
      <c r="CO11" s="674"/>
      <c r="CP11" s="674"/>
      <c r="CQ11" s="675"/>
      <c r="CR11" s="640">
        <v>111207</v>
      </c>
      <c r="CS11" s="641"/>
      <c r="CT11" s="641"/>
      <c r="CU11" s="641"/>
      <c r="CV11" s="641"/>
      <c r="CW11" s="641"/>
      <c r="CX11" s="641"/>
      <c r="CY11" s="642"/>
      <c r="CZ11" s="677">
        <v>0.6</v>
      </c>
      <c r="DA11" s="677"/>
      <c r="DB11" s="677"/>
      <c r="DC11" s="677"/>
      <c r="DD11" s="646">
        <v>4601</v>
      </c>
      <c r="DE11" s="641"/>
      <c r="DF11" s="641"/>
      <c r="DG11" s="641"/>
      <c r="DH11" s="641"/>
      <c r="DI11" s="641"/>
      <c r="DJ11" s="641"/>
      <c r="DK11" s="641"/>
      <c r="DL11" s="641"/>
      <c r="DM11" s="641"/>
      <c r="DN11" s="641"/>
      <c r="DO11" s="641"/>
      <c r="DP11" s="642"/>
      <c r="DQ11" s="646">
        <v>89583</v>
      </c>
      <c r="DR11" s="641"/>
      <c r="DS11" s="641"/>
      <c r="DT11" s="641"/>
      <c r="DU11" s="641"/>
      <c r="DV11" s="641"/>
      <c r="DW11" s="641"/>
      <c r="DX11" s="641"/>
      <c r="DY11" s="641"/>
      <c r="DZ11" s="641"/>
      <c r="EA11" s="641"/>
      <c r="EB11" s="641"/>
      <c r="EC11" s="684"/>
    </row>
    <row r="12" spans="2:143" ht="11.25" customHeight="1" x14ac:dyDescent="0.15">
      <c r="B12" s="637" t="s">
        <v>254</v>
      </c>
      <c r="C12" s="638"/>
      <c r="D12" s="638"/>
      <c r="E12" s="638"/>
      <c r="F12" s="638"/>
      <c r="G12" s="638"/>
      <c r="H12" s="638"/>
      <c r="I12" s="638"/>
      <c r="J12" s="638"/>
      <c r="K12" s="638"/>
      <c r="L12" s="638"/>
      <c r="M12" s="638"/>
      <c r="N12" s="638"/>
      <c r="O12" s="638"/>
      <c r="P12" s="638"/>
      <c r="Q12" s="639"/>
      <c r="R12" s="640">
        <v>2310</v>
      </c>
      <c r="S12" s="641"/>
      <c r="T12" s="641"/>
      <c r="U12" s="641"/>
      <c r="V12" s="641"/>
      <c r="W12" s="641"/>
      <c r="X12" s="641"/>
      <c r="Y12" s="642"/>
      <c r="Z12" s="677">
        <v>0</v>
      </c>
      <c r="AA12" s="677"/>
      <c r="AB12" s="677"/>
      <c r="AC12" s="677"/>
      <c r="AD12" s="678">
        <v>2310</v>
      </c>
      <c r="AE12" s="678"/>
      <c r="AF12" s="678"/>
      <c r="AG12" s="678"/>
      <c r="AH12" s="678"/>
      <c r="AI12" s="678"/>
      <c r="AJ12" s="678"/>
      <c r="AK12" s="678"/>
      <c r="AL12" s="643">
        <v>0</v>
      </c>
      <c r="AM12" s="644"/>
      <c r="AN12" s="644"/>
      <c r="AO12" s="679"/>
      <c r="AP12" s="637" t="s">
        <v>255</v>
      </c>
      <c r="AQ12" s="638"/>
      <c r="AR12" s="638"/>
      <c r="AS12" s="638"/>
      <c r="AT12" s="638"/>
      <c r="AU12" s="638"/>
      <c r="AV12" s="638"/>
      <c r="AW12" s="638"/>
      <c r="AX12" s="638"/>
      <c r="AY12" s="638"/>
      <c r="AZ12" s="638"/>
      <c r="BA12" s="638"/>
      <c r="BB12" s="638"/>
      <c r="BC12" s="638"/>
      <c r="BD12" s="638"/>
      <c r="BE12" s="638"/>
      <c r="BF12" s="639"/>
      <c r="BG12" s="640">
        <v>1991712</v>
      </c>
      <c r="BH12" s="641"/>
      <c r="BI12" s="641"/>
      <c r="BJ12" s="641"/>
      <c r="BK12" s="641"/>
      <c r="BL12" s="641"/>
      <c r="BM12" s="641"/>
      <c r="BN12" s="642"/>
      <c r="BO12" s="677">
        <v>36.299999999999997</v>
      </c>
      <c r="BP12" s="677"/>
      <c r="BQ12" s="677"/>
      <c r="BR12" s="677"/>
      <c r="BS12" s="646" t="s">
        <v>238</v>
      </c>
      <c r="BT12" s="641"/>
      <c r="BU12" s="641"/>
      <c r="BV12" s="641"/>
      <c r="BW12" s="641"/>
      <c r="BX12" s="641"/>
      <c r="BY12" s="641"/>
      <c r="BZ12" s="641"/>
      <c r="CA12" s="641"/>
      <c r="CB12" s="684"/>
      <c r="CD12" s="673" t="s">
        <v>256</v>
      </c>
      <c r="CE12" s="674"/>
      <c r="CF12" s="674"/>
      <c r="CG12" s="674"/>
      <c r="CH12" s="674"/>
      <c r="CI12" s="674"/>
      <c r="CJ12" s="674"/>
      <c r="CK12" s="674"/>
      <c r="CL12" s="674"/>
      <c r="CM12" s="674"/>
      <c r="CN12" s="674"/>
      <c r="CO12" s="674"/>
      <c r="CP12" s="674"/>
      <c r="CQ12" s="675"/>
      <c r="CR12" s="640">
        <v>93455</v>
      </c>
      <c r="CS12" s="641"/>
      <c r="CT12" s="641"/>
      <c r="CU12" s="641"/>
      <c r="CV12" s="641"/>
      <c r="CW12" s="641"/>
      <c r="CX12" s="641"/>
      <c r="CY12" s="642"/>
      <c r="CZ12" s="677">
        <v>0.5</v>
      </c>
      <c r="DA12" s="677"/>
      <c r="DB12" s="677"/>
      <c r="DC12" s="677"/>
      <c r="DD12" s="646">
        <v>4298</v>
      </c>
      <c r="DE12" s="641"/>
      <c r="DF12" s="641"/>
      <c r="DG12" s="641"/>
      <c r="DH12" s="641"/>
      <c r="DI12" s="641"/>
      <c r="DJ12" s="641"/>
      <c r="DK12" s="641"/>
      <c r="DL12" s="641"/>
      <c r="DM12" s="641"/>
      <c r="DN12" s="641"/>
      <c r="DO12" s="641"/>
      <c r="DP12" s="642"/>
      <c r="DQ12" s="646">
        <v>53832</v>
      </c>
      <c r="DR12" s="641"/>
      <c r="DS12" s="641"/>
      <c r="DT12" s="641"/>
      <c r="DU12" s="641"/>
      <c r="DV12" s="641"/>
      <c r="DW12" s="641"/>
      <c r="DX12" s="641"/>
      <c r="DY12" s="641"/>
      <c r="DZ12" s="641"/>
      <c r="EA12" s="641"/>
      <c r="EB12" s="641"/>
      <c r="EC12" s="684"/>
    </row>
    <row r="13" spans="2:143" ht="11.25" customHeight="1" x14ac:dyDescent="0.15">
      <c r="B13" s="637" t="s">
        <v>257</v>
      </c>
      <c r="C13" s="638"/>
      <c r="D13" s="638"/>
      <c r="E13" s="638"/>
      <c r="F13" s="638"/>
      <c r="G13" s="638"/>
      <c r="H13" s="638"/>
      <c r="I13" s="638"/>
      <c r="J13" s="638"/>
      <c r="K13" s="638"/>
      <c r="L13" s="638"/>
      <c r="M13" s="638"/>
      <c r="N13" s="638"/>
      <c r="O13" s="638"/>
      <c r="P13" s="638"/>
      <c r="Q13" s="639"/>
      <c r="R13" s="640" t="s">
        <v>137</v>
      </c>
      <c r="S13" s="641"/>
      <c r="T13" s="641"/>
      <c r="U13" s="641"/>
      <c r="V13" s="641"/>
      <c r="W13" s="641"/>
      <c r="X13" s="641"/>
      <c r="Y13" s="642"/>
      <c r="Z13" s="677" t="s">
        <v>238</v>
      </c>
      <c r="AA13" s="677"/>
      <c r="AB13" s="677"/>
      <c r="AC13" s="677"/>
      <c r="AD13" s="678" t="s">
        <v>238</v>
      </c>
      <c r="AE13" s="678"/>
      <c r="AF13" s="678"/>
      <c r="AG13" s="678"/>
      <c r="AH13" s="678"/>
      <c r="AI13" s="678"/>
      <c r="AJ13" s="678"/>
      <c r="AK13" s="678"/>
      <c r="AL13" s="643" t="s">
        <v>238</v>
      </c>
      <c r="AM13" s="644"/>
      <c r="AN13" s="644"/>
      <c r="AO13" s="679"/>
      <c r="AP13" s="637" t="s">
        <v>258</v>
      </c>
      <c r="AQ13" s="638"/>
      <c r="AR13" s="638"/>
      <c r="AS13" s="638"/>
      <c r="AT13" s="638"/>
      <c r="AU13" s="638"/>
      <c r="AV13" s="638"/>
      <c r="AW13" s="638"/>
      <c r="AX13" s="638"/>
      <c r="AY13" s="638"/>
      <c r="AZ13" s="638"/>
      <c r="BA13" s="638"/>
      <c r="BB13" s="638"/>
      <c r="BC13" s="638"/>
      <c r="BD13" s="638"/>
      <c r="BE13" s="638"/>
      <c r="BF13" s="639"/>
      <c r="BG13" s="640">
        <v>1936923</v>
      </c>
      <c r="BH13" s="641"/>
      <c r="BI13" s="641"/>
      <c r="BJ13" s="641"/>
      <c r="BK13" s="641"/>
      <c r="BL13" s="641"/>
      <c r="BM13" s="641"/>
      <c r="BN13" s="642"/>
      <c r="BO13" s="677">
        <v>35.299999999999997</v>
      </c>
      <c r="BP13" s="677"/>
      <c r="BQ13" s="677"/>
      <c r="BR13" s="677"/>
      <c r="BS13" s="646" t="s">
        <v>137</v>
      </c>
      <c r="BT13" s="641"/>
      <c r="BU13" s="641"/>
      <c r="BV13" s="641"/>
      <c r="BW13" s="641"/>
      <c r="BX13" s="641"/>
      <c r="BY13" s="641"/>
      <c r="BZ13" s="641"/>
      <c r="CA13" s="641"/>
      <c r="CB13" s="684"/>
      <c r="CD13" s="673" t="s">
        <v>259</v>
      </c>
      <c r="CE13" s="674"/>
      <c r="CF13" s="674"/>
      <c r="CG13" s="674"/>
      <c r="CH13" s="674"/>
      <c r="CI13" s="674"/>
      <c r="CJ13" s="674"/>
      <c r="CK13" s="674"/>
      <c r="CL13" s="674"/>
      <c r="CM13" s="674"/>
      <c r="CN13" s="674"/>
      <c r="CO13" s="674"/>
      <c r="CP13" s="674"/>
      <c r="CQ13" s="675"/>
      <c r="CR13" s="640">
        <v>1020881</v>
      </c>
      <c r="CS13" s="641"/>
      <c r="CT13" s="641"/>
      <c r="CU13" s="641"/>
      <c r="CV13" s="641"/>
      <c r="CW13" s="641"/>
      <c r="CX13" s="641"/>
      <c r="CY13" s="642"/>
      <c r="CZ13" s="677">
        <v>5.7</v>
      </c>
      <c r="DA13" s="677"/>
      <c r="DB13" s="677"/>
      <c r="DC13" s="677"/>
      <c r="DD13" s="646">
        <v>113852</v>
      </c>
      <c r="DE13" s="641"/>
      <c r="DF13" s="641"/>
      <c r="DG13" s="641"/>
      <c r="DH13" s="641"/>
      <c r="DI13" s="641"/>
      <c r="DJ13" s="641"/>
      <c r="DK13" s="641"/>
      <c r="DL13" s="641"/>
      <c r="DM13" s="641"/>
      <c r="DN13" s="641"/>
      <c r="DO13" s="641"/>
      <c r="DP13" s="642"/>
      <c r="DQ13" s="646">
        <v>870230</v>
      </c>
      <c r="DR13" s="641"/>
      <c r="DS13" s="641"/>
      <c r="DT13" s="641"/>
      <c r="DU13" s="641"/>
      <c r="DV13" s="641"/>
      <c r="DW13" s="641"/>
      <c r="DX13" s="641"/>
      <c r="DY13" s="641"/>
      <c r="DZ13" s="641"/>
      <c r="EA13" s="641"/>
      <c r="EB13" s="641"/>
      <c r="EC13" s="684"/>
    </row>
    <row r="14" spans="2:143" ht="11.25" customHeight="1" x14ac:dyDescent="0.15">
      <c r="B14" s="637" t="s">
        <v>260</v>
      </c>
      <c r="C14" s="638"/>
      <c r="D14" s="638"/>
      <c r="E14" s="638"/>
      <c r="F14" s="638"/>
      <c r="G14" s="638"/>
      <c r="H14" s="638"/>
      <c r="I14" s="638"/>
      <c r="J14" s="638"/>
      <c r="K14" s="638"/>
      <c r="L14" s="638"/>
      <c r="M14" s="638"/>
      <c r="N14" s="638"/>
      <c r="O14" s="638"/>
      <c r="P14" s="638"/>
      <c r="Q14" s="639"/>
      <c r="R14" s="640">
        <v>31673</v>
      </c>
      <c r="S14" s="641"/>
      <c r="T14" s="641"/>
      <c r="U14" s="641"/>
      <c r="V14" s="641"/>
      <c r="W14" s="641"/>
      <c r="X14" s="641"/>
      <c r="Y14" s="642"/>
      <c r="Z14" s="677">
        <v>0.2</v>
      </c>
      <c r="AA14" s="677"/>
      <c r="AB14" s="677"/>
      <c r="AC14" s="677"/>
      <c r="AD14" s="678">
        <v>31673</v>
      </c>
      <c r="AE14" s="678"/>
      <c r="AF14" s="678"/>
      <c r="AG14" s="678"/>
      <c r="AH14" s="678"/>
      <c r="AI14" s="678"/>
      <c r="AJ14" s="678"/>
      <c r="AK14" s="678"/>
      <c r="AL14" s="643">
        <v>0.3</v>
      </c>
      <c r="AM14" s="644"/>
      <c r="AN14" s="644"/>
      <c r="AO14" s="679"/>
      <c r="AP14" s="637" t="s">
        <v>261</v>
      </c>
      <c r="AQ14" s="638"/>
      <c r="AR14" s="638"/>
      <c r="AS14" s="638"/>
      <c r="AT14" s="638"/>
      <c r="AU14" s="638"/>
      <c r="AV14" s="638"/>
      <c r="AW14" s="638"/>
      <c r="AX14" s="638"/>
      <c r="AY14" s="638"/>
      <c r="AZ14" s="638"/>
      <c r="BA14" s="638"/>
      <c r="BB14" s="638"/>
      <c r="BC14" s="638"/>
      <c r="BD14" s="638"/>
      <c r="BE14" s="638"/>
      <c r="BF14" s="639"/>
      <c r="BG14" s="640">
        <v>137437</v>
      </c>
      <c r="BH14" s="641"/>
      <c r="BI14" s="641"/>
      <c r="BJ14" s="641"/>
      <c r="BK14" s="641"/>
      <c r="BL14" s="641"/>
      <c r="BM14" s="641"/>
      <c r="BN14" s="642"/>
      <c r="BO14" s="677">
        <v>2.5</v>
      </c>
      <c r="BP14" s="677"/>
      <c r="BQ14" s="677"/>
      <c r="BR14" s="677"/>
      <c r="BS14" s="646" t="s">
        <v>238</v>
      </c>
      <c r="BT14" s="641"/>
      <c r="BU14" s="641"/>
      <c r="BV14" s="641"/>
      <c r="BW14" s="641"/>
      <c r="BX14" s="641"/>
      <c r="BY14" s="641"/>
      <c r="BZ14" s="641"/>
      <c r="CA14" s="641"/>
      <c r="CB14" s="684"/>
      <c r="CD14" s="673" t="s">
        <v>262</v>
      </c>
      <c r="CE14" s="674"/>
      <c r="CF14" s="674"/>
      <c r="CG14" s="674"/>
      <c r="CH14" s="674"/>
      <c r="CI14" s="674"/>
      <c r="CJ14" s="674"/>
      <c r="CK14" s="674"/>
      <c r="CL14" s="674"/>
      <c r="CM14" s="674"/>
      <c r="CN14" s="674"/>
      <c r="CO14" s="674"/>
      <c r="CP14" s="674"/>
      <c r="CQ14" s="675"/>
      <c r="CR14" s="640">
        <v>757951</v>
      </c>
      <c r="CS14" s="641"/>
      <c r="CT14" s="641"/>
      <c r="CU14" s="641"/>
      <c r="CV14" s="641"/>
      <c r="CW14" s="641"/>
      <c r="CX14" s="641"/>
      <c r="CY14" s="642"/>
      <c r="CZ14" s="677">
        <v>4.3</v>
      </c>
      <c r="DA14" s="677"/>
      <c r="DB14" s="677"/>
      <c r="DC14" s="677"/>
      <c r="DD14" s="646">
        <v>1428</v>
      </c>
      <c r="DE14" s="641"/>
      <c r="DF14" s="641"/>
      <c r="DG14" s="641"/>
      <c r="DH14" s="641"/>
      <c r="DI14" s="641"/>
      <c r="DJ14" s="641"/>
      <c r="DK14" s="641"/>
      <c r="DL14" s="641"/>
      <c r="DM14" s="641"/>
      <c r="DN14" s="641"/>
      <c r="DO14" s="641"/>
      <c r="DP14" s="642"/>
      <c r="DQ14" s="646">
        <v>705114</v>
      </c>
      <c r="DR14" s="641"/>
      <c r="DS14" s="641"/>
      <c r="DT14" s="641"/>
      <c r="DU14" s="641"/>
      <c r="DV14" s="641"/>
      <c r="DW14" s="641"/>
      <c r="DX14" s="641"/>
      <c r="DY14" s="641"/>
      <c r="DZ14" s="641"/>
      <c r="EA14" s="641"/>
      <c r="EB14" s="641"/>
      <c r="EC14" s="684"/>
    </row>
    <row r="15" spans="2:143" ht="11.25" customHeight="1" x14ac:dyDescent="0.15">
      <c r="B15" s="637" t="s">
        <v>263</v>
      </c>
      <c r="C15" s="638"/>
      <c r="D15" s="638"/>
      <c r="E15" s="638"/>
      <c r="F15" s="638"/>
      <c r="G15" s="638"/>
      <c r="H15" s="638"/>
      <c r="I15" s="638"/>
      <c r="J15" s="638"/>
      <c r="K15" s="638"/>
      <c r="L15" s="638"/>
      <c r="M15" s="638"/>
      <c r="N15" s="638"/>
      <c r="O15" s="638"/>
      <c r="P15" s="638"/>
      <c r="Q15" s="639"/>
      <c r="R15" s="640" t="s">
        <v>238</v>
      </c>
      <c r="S15" s="641"/>
      <c r="T15" s="641"/>
      <c r="U15" s="641"/>
      <c r="V15" s="641"/>
      <c r="W15" s="641"/>
      <c r="X15" s="641"/>
      <c r="Y15" s="642"/>
      <c r="Z15" s="677" t="s">
        <v>137</v>
      </c>
      <c r="AA15" s="677"/>
      <c r="AB15" s="677"/>
      <c r="AC15" s="677"/>
      <c r="AD15" s="678" t="s">
        <v>137</v>
      </c>
      <c r="AE15" s="678"/>
      <c r="AF15" s="678"/>
      <c r="AG15" s="678"/>
      <c r="AH15" s="678"/>
      <c r="AI15" s="678"/>
      <c r="AJ15" s="678"/>
      <c r="AK15" s="678"/>
      <c r="AL15" s="643" t="s">
        <v>137</v>
      </c>
      <c r="AM15" s="644"/>
      <c r="AN15" s="644"/>
      <c r="AO15" s="679"/>
      <c r="AP15" s="637" t="s">
        <v>264</v>
      </c>
      <c r="AQ15" s="638"/>
      <c r="AR15" s="638"/>
      <c r="AS15" s="638"/>
      <c r="AT15" s="638"/>
      <c r="AU15" s="638"/>
      <c r="AV15" s="638"/>
      <c r="AW15" s="638"/>
      <c r="AX15" s="638"/>
      <c r="AY15" s="638"/>
      <c r="AZ15" s="638"/>
      <c r="BA15" s="638"/>
      <c r="BB15" s="638"/>
      <c r="BC15" s="638"/>
      <c r="BD15" s="638"/>
      <c r="BE15" s="638"/>
      <c r="BF15" s="639"/>
      <c r="BG15" s="640">
        <v>253150</v>
      </c>
      <c r="BH15" s="641"/>
      <c r="BI15" s="641"/>
      <c r="BJ15" s="641"/>
      <c r="BK15" s="641"/>
      <c r="BL15" s="641"/>
      <c r="BM15" s="641"/>
      <c r="BN15" s="642"/>
      <c r="BO15" s="677">
        <v>4.5999999999999996</v>
      </c>
      <c r="BP15" s="677"/>
      <c r="BQ15" s="677"/>
      <c r="BR15" s="677"/>
      <c r="BS15" s="646" t="s">
        <v>137</v>
      </c>
      <c r="BT15" s="641"/>
      <c r="BU15" s="641"/>
      <c r="BV15" s="641"/>
      <c r="BW15" s="641"/>
      <c r="BX15" s="641"/>
      <c r="BY15" s="641"/>
      <c r="BZ15" s="641"/>
      <c r="CA15" s="641"/>
      <c r="CB15" s="684"/>
      <c r="CD15" s="673" t="s">
        <v>265</v>
      </c>
      <c r="CE15" s="674"/>
      <c r="CF15" s="674"/>
      <c r="CG15" s="674"/>
      <c r="CH15" s="674"/>
      <c r="CI15" s="674"/>
      <c r="CJ15" s="674"/>
      <c r="CK15" s="674"/>
      <c r="CL15" s="674"/>
      <c r="CM15" s="674"/>
      <c r="CN15" s="674"/>
      <c r="CO15" s="674"/>
      <c r="CP15" s="674"/>
      <c r="CQ15" s="675"/>
      <c r="CR15" s="640">
        <v>1936818</v>
      </c>
      <c r="CS15" s="641"/>
      <c r="CT15" s="641"/>
      <c r="CU15" s="641"/>
      <c r="CV15" s="641"/>
      <c r="CW15" s="641"/>
      <c r="CX15" s="641"/>
      <c r="CY15" s="642"/>
      <c r="CZ15" s="677">
        <v>10.9</v>
      </c>
      <c r="DA15" s="677"/>
      <c r="DB15" s="677"/>
      <c r="DC15" s="677"/>
      <c r="DD15" s="646">
        <v>400967</v>
      </c>
      <c r="DE15" s="641"/>
      <c r="DF15" s="641"/>
      <c r="DG15" s="641"/>
      <c r="DH15" s="641"/>
      <c r="DI15" s="641"/>
      <c r="DJ15" s="641"/>
      <c r="DK15" s="641"/>
      <c r="DL15" s="641"/>
      <c r="DM15" s="641"/>
      <c r="DN15" s="641"/>
      <c r="DO15" s="641"/>
      <c r="DP15" s="642"/>
      <c r="DQ15" s="646">
        <v>1257682</v>
      </c>
      <c r="DR15" s="641"/>
      <c r="DS15" s="641"/>
      <c r="DT15" s="641"/>
      <c r="DU15" s="641"/>
      <c r="DV15" s="641"/>
      <c r="DW15" s="641"/>
      <c r="DX15" s="641"/>
      <c r="DY15" s="641"/>
      <c r="DZ15" s="641"/>
      <c r="EA15" s="641"/>
      <c r="EB15" s="641"/>
      <c r="EC15" s="684"/>
    </row>
    <row r="16" spans="2:143" ht="11.25" customHeight="1" x14ac:dyDescent="0.15">
      <c r="B16" s="637" t="s">
        <v>266</v>
      </c>
      <c r="C16" s="638"/>
      <c r="D16" s="638"/>
      <c r="E16" s="638"/>
      <c r="F16" s="638"/>
      <c r="G16" s="638"/>
      <c r="H16" s="638"/>
      <c r="I16" s="638"/>
      <c r="J16" s="638"/>
      <c r="K16" s="638"/>
      <c r="L16" s="638"/>
      <c r="M16" s="638"/>
      <c r="N16" s="638"/>
      <c r="O16" s="638"/>
      <c r="P16" s="638"/>
      <c r="Q16" s="639"/>
      <c r="R16" s="640">
        <v>9859</v>
      </c>
      <c r="S16" s="641"/>
      <c r="T16" s="641"/>
      <c r="U16" s="641"/>
      <c r="V16" s="641"/>
      <c r="W16" s="641"/>
      <c r="X16" s="641"/>
      <c r="Y16" s="642"/>
      <c r="Z16" s="677">
        <v>0.1</v>
      </c>
      <c r="AA16" s="677"/>
      <c r="AB16" s="677"/>
      <c r="AC16" s="677"/>
      <c r="AD16" s="678">
        <v>9859</v>
      </c>
      <c r="AE16" s="678"/>
      <c r="AF16" s="678"/>
      <c r="AG16" s="678"/>
      <c r="AH16" s="678"/>
      <c r="AI16" s="678"/>
      <c r="AJ16" s="678"/>
      <c r="AK16" s="678"/>
      <c r="AL16" s="643">
        <v>0.1</v>
      </c>
      <c r="AM16" s="644"/>
      <c r="AN16" s="644"/>
      <c r="AO16" s="679"/>
      <c r="AP16" s="637" t="s">
        <v>267</v>
      </c>
      <c r="AQ16" s="638"/>
      <c r="AR16" s="638"/>
      <c r="AS16" s="638"/>
      <c r="AT16" s="638"/>
      <c r="AU16" s="638"/>
      <c r="AV16" s="638"/>
      <c r="AW16" s="638"/>
      <c r="AX16" s="638"/>
      <c r="AY16" s="638"/>
      <c r="AZ16" s="638"/>
      <c r="BA16" s="638"/>
      <c r="BB16" s="638"/>
      <c r="BC16" s="638"/>
      <c r="BD16" s="638"/>
      <c r="BE16" s="638"/>
      <c r="BF16" s="639"/>
      <c r="BG16" s="640" t="s">
        <v>137</v>
      </c>
      <c r="BH16" s="641"/>
      <c r="BI16" s="641"/>
      <c r="BJ16" s="641"/>
      <c r="BK16" s="641"/>
      <c r="BL16" s="641"/>
      <c r="BM16" s="641"/>
      <c r="BN16" s="642"/>
      <c r="BO16" s="677" t="s">
        <v>238</v>
      </c>
      <c r="BP16" s="677"/>
      <c r="BQ16" s="677"/>
      <c r="BR16" s="677"/>
      <c r="BS16" s="646" t="s">
        <v>137</v>
      </c>
      <c r="BT16" s="641"/>
      <c r="BU16" s="641"/>
      <c r="BV16" s="641"/>
      <c r="BW16" s="641"/>
      <c r="BX16" s="641"/>
      <c r="BY16" s="641"/>
      <c r="BZ16" s="641"/>
      <c r="CA16" s="641"/>
      <c r="CB16" s="684"/>
      <c r="CD16" s="673" t="s">
        <v>268</v>
      </c>
      <c r="CE16" s="674"/>
      <c r="CF16" s="674"/>
      <c r="CG16" s="674"/>
      <c r="CH16" s="674"/>
      <c r="CI16" s="674"/>
      <c r="CJ16" s="674"/>
      <c r="CK16" s="674"/>
      <c r="CL16" s="674"/>
      <c r="CM16" s="674"/>
      <c r="CN16" s="674"/>
      <c r="CO16" s="674"/>
      <c r="CP16" s="674"/>
      <c r="CQ16" s="675"/>
      <c r="CR16" s="640">
        <v>50857</v>
      </c>
      <c r="CS16" s="641"/>
      <c r="CT16" s="641"/>
      <c r="CU16" s="641"/>
      <c r="CV16" s="641"/>
      <c r="CW16" s="641"/>
      <c r="CX16" s="641"/>
      <c r="CY16" s="642"/>
      <c r="CZ16" s="677">
        <v>0.3</v>
      </c>
      <c r="DA16" s="677"/>
      <c r="DB16" s="677"/>
      <c r="DC16" s="677"/>
      <c r="DD16" s="646" t="s">
        <v>238</v>
      </c>
      <c r="DE16" s="641"/>
      <c r="DF16" s="641"/>
      <c r="DG16" s="641"/>
      <c r="DH16" s="641"/>
      <c r="DI16" s="641"/>
      <c r="DJ16" s="641"/>
      <c r="DK16" s="641"/>
      <c r="DL16" s="641"/>
      <c r="DM16" s="641"/>
      <c r="DN16" s="641"/>
      <c r="DO16" s="641"/>
      <c r="DP16" s="642"/>
      <c r="DQ16" s="646">
        <v>3215</v>
      </c>
      <c r="DR16" s="641"/>
      <c r="DS16" s="641"/>
      <c r="DT16" s="641"/>
      <c r="DU16" s="641"/>
      <c r="DV16" s="641"/>
      <c r="DW16" s="641"/>
      <c r="DX16" s="641"/>
      <c r="DY16" s="641"/>
      <c r="DZ16" s="641"/>
      <c r="EA16" s="641"/>
      <c r="EB16" s="641"/>
      <c r="EC16" s="684"/>
    </row>
    <row r="17" spans="2:133" ht="11.25" customHeight="1" x14ac:dyDescent="0.15">
      <c r="B17" s="637" t="s">
        <v>269</v>
      </c>
      <c r="C17" s="638"/>
      <c r="D17" s="638"/>
      <c r="E17" s="638"/>
      <c r="F17" s="638"/>
      <c r="G17" s="638"/>
      <c r="H17" s="638"/>
      <c r="I17" s="638"/>
      <c r="J17" s="638"/>
      <c r="K17" s="638"/>
      <c r="L17" s="638"/>
      <c r="M17" s="638"/>
      <c r="N17" s="638"/>
      <c r="O17" s="638"/>
      <c r="P17" s="638"/>
      <c r="Q17" s="639"/>
      <c r="R17" s="640">
        <v>113264</v>
      </c>
      <c r="S17" s="641"/>
      <c r="T17" s="641"/>
      <c r="U17" s="641"/>
      <c r="V17" s="641"/>
      <c r="W17" s="641"/>
      <c r="X17" s="641"/>
      <c r="Y17" s="642"/>
      <c r="Z17" s="677">
        <v>0.6</v>
      </c>
      <c r="AA17" s="677"/>
      <c r="AB17" s="677"/>
      <c r="AC17" s="677"/>
      <c r="AD17" s="678">
        <v>113264</v>
      </c>
      <c r="AE17" s="678"/>
      <c r="AF17" s="678"/>
      <c r="AG17" s="678"/>
      <c r="AH17" s="678"/>
      <c r="AI17" s="678"/>
      <c r="AJ17" s="678"/>
      <c r="AK17" s="678"/>
      <c r="AL17" s="643">
        <v>1.1000000000000001</v>
      </c>
      <c r="AM17" s="644"/>
      <c r="AN17" s="644"/>
      <c r="AO17" s="679"/>
      <c r="AP17" s="637" t="s">
        <v>270</v>
      </c>
      <c r="AQ17" s="638"/>
      <c r="AR17" s="638"/>
      <c r="AS17" s="638"/>
      <c r="AT17" s="638"/>
      <c r="AU17" s="638"/>
      <c r="AV17" s="638"/>
      <c r="AW17" s="638"/>
      <c r="AX17" s="638"/>
      <c r="AY17" s="638"/>
      <c r="AZ17" s="638"/>
      <c r="BA17" s="638"/>
      <c r="BB17" s="638"/>
      <c r="BC17" s="638"/>
      <c r="BD17" s="638"/>
      <c r="BE17" s="638"/>
      <c r="BF17" s="639"/>
      <c r="BG17" s="640" t="s">
        <v>238</v>
      </c>
      <c r="BH17" s="641"/>
      <c r="BI17" s="641"/>
      <c r="BJ17" s="641"/>
      <c r="BK17" s="641"/>
      <c r="BL17" s="641"/>
      <c r="BM17" s="641"/>
      <c r="BN17" s="642"/>
      <c r="BO17" s="677" t="s">
        <v>137</v>
      </c>
      <c r="BP17" s="677"/>
      <c r="BQ17" s="677"/>
      <c r="BR17" s="677"/>
      <c r="BS17" s="646" t="s">
        <v>137</v>
      </c>
      <c r="BT17" s="641"/>
      <c r="BU17" s="641"/>
      <c r="BV17" s="641"/>
      <c r="BW17" s="641"/>
      <c r="BX17" s="641"/>
      <c r="BY17" s="641"/>
      <c r="BZ17" s="641"/>
      <c r="CA17" s="641"/>
      <c r="CB17" s="684"/>
      <c r="CD17" s="673" t="s">
        <v>271</v>
      </c>
      <c r="CE17" s="674"/>
      <c r="CF17" s="674"/>
      <c r="CG17" s="674"/>
      <c r="CH17" s="674"/>
      <c r="CI17" s="674"/>
      <c r="CJ17" s="674"/>
      <c r="CK17" s="674"/>
      <c r="CL17" s="674"/>
      <c r="CM17" s="674"/>
      <c r="CN17" s="674"/>
      <c r="CO17" s="674"/>
      <c r="CP17" s="674"/>
      <c r="CQ17" s="675"/>
      <c r="CR17" s="640">
        <v>1861231</v>
      </c>
      <c r="CS17" s="641"/>
      <c r="CT17" s="641"/>
      <c r="CU17" s="641"/>
      <c r="CV17" s="641"/>
      <c r="CW17" s="641"/>
      <c r="CX17" s="641"/>
      <c r="CY17" s="642"/>
      <c r="CZ17" s="677">
        <v>10.4</v>
      </c>
      <c r="DA17" s="677"/>
      <c r="DB17" s="677"/>
      <c r="DC17" s="677"/>
      <c r="DD17" s="646" t="s">
        <v>137</v>
      </c>
      <c r="DE17" s="641"/>
      <c r="DF17" s="641"/>
      <c r="DG17" s="641"/>
      <c r="DH17" s="641"/>
      <c r="DI17" s="641"/>
      <c r="DJ17" s="641"/>
      <c r="DK17" s="641"/>
      <c r="DL17" s="641"/>
      <c r="DM17" s="641"/>
      <c r="DN17" s="641"/>
      <c r="DO17" s="641"/>
      <c r="DP17" s="642"/>
      <c r="DQ17" s="646">
        <v>1858091</v>
      </c>
      <c r="DR17" s="641"/>
      <c r="DS17" s="641"/>
      <c r="DT17" s="641"/>
      <c r="DU17" s="641"/>
      <c r="DV17" s="641"/>
      <c r="DW17" s="641"/>
      <c r="DX17" s="641"/>
      <c r="DY17" s="641"/>
      <c r="DZ17" s="641"/>
      <c r="EA17" s="641"/>
      <c r="EB17" s="641"/>
      <c r="EC17" s="684"/>
    </row>
    <row r="18" spans="2:133" ht="11.25" customHeight="1" x14ac:dyDescent="0.15">
      <c r="B18" s="637" t="s">
        <v>272</v>
      </c>
      <c r="C18" s="638"/>
      <c r="D18" s="638"/>
      <c r="E18" s="638"/>
      <c r="F18" s="638"/>
      <c r="G18" s="638"/>
      <c r="H18" s="638"/>
      <c r="I18" s="638"/>
      <c r="J18" s="638"/>
      <c r="K18" s="638"/>
      <c r="L18" s="638"/>
      <c r="M18" s="638"/>
      <c r="N18" s="638"/>
      <c r="O18" s="638"/>
      <c r="P18" s="638"/>
      <c r="Q18" s="639"/>
      <c r="R18" s="640">
        <v>40099</v>
      </c>
      <c r="S18" s="641"/>
      <c r="T18" s="641"/>
      <c r="U18" s="641"/>
      <c r="V18" s="641"/>
      <c r="W18" s="641"/>
      <c r="X18" s="641"/>
      <c r="Y18" s="642"/>
      <c r="Z18" s="677">
        <v>0.2</v>
      </c>
      <c r="AA18" s="677"/>
      <c r="AB18" s="677"/>
      <c r="AC18" s="677"/>
      <c r="AD18" s="678">
        <v>40099</v>
      </c>
      <c r="AE18" s="678"/>
      <c r="AF18" s="678"/>
      <c r="AG18" s="678"/>
      <c r="AH18" s="678"/>
      <c r="AI18" s="678"/>
      <c r="AJ18" s="678"/>
      <c r="AK18" s="678"/>
      <c r="AL18" s="643">
        <v>0.4</v>
      </c>
      <c r="AM18" s="644"/>
      <c r="AN18" s="644"/>
      <c r="AO18" s="679"/>
      <c r="AP18" s="637" t="s">
        <v>273</v>
      </c>
      <c r="AQ18" s="638"/>
      <c r="AR18" s="638"/>
      <c r="AS18" s="638"/>
      <c r="AT18" s="638"/>
      <c r="AU18" s="638"/>
      <c r="AV18" s="638"/>
      <c r="AW18" s="638"/>
      <c r="AX18" s="638"/>
      <c r="AY18" s="638"/>
      <c r="AZ18" s="638"/>
      <c r="BA18" s="638"/>
      <c r="BB18" s="638"/>
      <c r="BC18" s="638"/>
      <c r="BD18" s="638"/>
      <c r="BE18" s="638"/>
      <c r="BF18" s="639"/>
      <c r="BG18" s="640" t="s">
        <v>238</v>
      </c>
      <c r="BH18" s="641"/>
      <c r="BI18" s="641"/>
      <c r="BJ18" s="641"/>
      <c r="BK18" s="641"/>
      <c r="BL18" s="641"/>
      <c r="BM18" s="641"/>
      <c r="BN18" s="642"/>
      <c r="BO18" s="677" t="s">
        <v>137</v>
      </c>
      <c r="BP18" s="677"/>
      <c r="BQ18" s="677"/>
      <c r="BR18" s="677"/>
      <c r="BS18" s="646" t="s">
        <v>137</v>
      </c>
      <c r="BT18" s="641"/>
      <c r="BU18" s="641"/>
      <c r="BV18" s="641"/>
      <c r="BW18" s="641"/>
      <c r="BX18" s="641"/>
      <c r="BY18" s="641"/>
      <c r="BZ18" s="641"/>
      <c r="CA18" s="641"/>
      <c r="CB18" s="684"/>
      <c r="CD18" s="673" t="s">
        <v>274</v>
      </c>
      <c r="CE18" s="674"/>
      <c r="CF18" s="674"/>
      <c r="CG18" s="674"/>
      <c r="CH18" s="674"/>
      <c r="CI18" s="674"/>
      <c r="CJ18" s="674"/>
      <c r="CK18" s="674"/>
      <c r="CL18" s="674"/>
      <c r="CM18" s="674"/>
      <c r="CN18" s="674"/>
      <c r="CO18" s="674"/>
      <c r="CP18" s="674"/>
      <c r="CQ18" s="675"/>
      <c r="CR18" s="640" t="s">
        <v>137</v>
      </c>
      <c r="CS18" s="641"/>
      <c r="CT18" s="641"/>
      <c r="CU18" s="641"/>
      <c r="CV18" s="641"/>
      <c r="CW18" s="641"/>
      <c r="CX18" s="641"/>
      <c r="CY18" s="642"/>
      <c r="CZ18" s="677" t="s">
        <v>238</v>
      </c>
      <c r="DA18" s="677"/>
      <c r="DB18" s="677"/>
      <c r="DC18" s="677"/>
      <c r="DD18" s="646" t="s">
        <v>238</v>
      </c>
      <c r="DE18" s="641"/>
      <c r="DF18" s="641"/>
      <c r="DG18" s="641"/>
      <c r="DH18" s="641"/>
      <c r="DI18" s="641"/>
      <c r="DJ18" s="641"/>
      <c r="DK18" s="641"/>
      <c r="DL18" s="641"/>
      <c r="DM18" s="641"/>
      <c r="DN18" s="641"/>
      <c r="DO18" s="641"/>
      <c r="DP18" s="642"/>
      <c r="DQ18" s="646" t="s">
        <v>137</v>
      </c>
      <c r="DR18" s="641"/>
      <c r="DS18" s="641"/>
      <c r="DT18" s="641"/>
      <c r="DU18" s="641"/>
      <c r="DV18" s="641"/>
      <c r="DW18" s="641"/>
      <c r="DX18" s="641"/>
      <c r="DY18" s="641"/>
      <c r="DZ18" s="641"/>
      <c r="EA18" s="641"/>
      <c r="EB18" s="641"/>
      <c r="EC18" s="684"/>
    </row>
    <row r="19" spans="2:133" ht="11.25" customHeight="1" x14ac:dyDescent="0.15">
      <c r="B19" s="637" t="s">
        <v>275</v>
      </c>
      <c r="C19" s="638"/>
      <c r="D19" s="638"/>
      <c r="E19" s="638"/>
      <c r="F19" s="638"/>
      <c r="G19" s="638"/>
      <c r="H19" s="638"/>
      <c r="I19" s="638"/>
      <c r="J19" s="638"/>
      <c r="K19" s="638"/>
      <c r="L19" s="638"/>
      <c r="M19" s="638"/>
      <c r="N19" s="638"/>
      <c r="O19" s="638"/>
      <c r="P19" s="638"/>
      <c r="Q19" s="639"/>
      <c r="R19" s="640">
        <v>4434</v>
      </c>
      <c r="S19" s="641"/>
      <c r="T19" s="641"/>
      <c r="U19" s="641"/>
      <c r="V19" s="641"/>
      <c r="W19" s="641"/>
      <c r="X19" s="641"/>
      <c r="Y19" s="642"/>
      <c r="Z19" s="677">
        <v>0</v>
      </c>
      <c r="AA19" s="677"/>
      <c r="AB19" s="677"/>
      <c r="AC19" s="677"/>
      <c r="AD19" s="678">
        <v>4434</v>
      </c>
      <c r="AE19" s="678"/>
      <c r="AF19" s="678"/>
      <c r="AG19" s="678"/>
      <c r="AH19" s="678"/>
      <c r="AI19" s="678"/>
      <c r="AJ19" s="678"/>
      <c r="AK19" s="678"/>
      <c r="AL19" s="643">
        <v>0</v>
      </c>
      <c r="AM19" s="644"/>
      <c r="AN19" s="644"/>
      <c r="AO19" s="679"/>
      <c r="AP19" s="637" t="s">
        <v>276</v>
      </c>
      <c r="AQ19" s="638"/>
      <c r="AR19" s="638"/>
      <c r="AS19" s="638"/>
      <c r="AT19" s="638"/>
      <c r="AU19" s="638"/>
      <c r="AV19" s="638"/>
      <c r="AW19" s="638"/>
      <c r="AX19" s="638"/>
      <c r="AY19" s="638"/>
      <c r="AZ19" s="638"/>
      <c r="BA19" s="638"/>
      <c r="BB19" s="638"/>
      <c r="BC19" s="638"/>
      <c r="BD19" s="638"/>
      <c r="BE19" s="638"/>
      <c r="BF19" s="639"/>
      <c r="BG19" s="640">
        <v>397565</v>
      </c>
      <c r="BH19" s="641"/>
      <c r="BI19" s="641"/>
      <c r="BJ19" s="641"/>
      <c r="BK19" s="641"/>
      <c r="BL19" s="641"/>
      <c r="BM19" s="641"/>
      <c r="BN19" s="642"/>
      <c r="BO19" s="677">
        <v>7.2</v>
      </c>
      <c r="BP19" s="677"/>
      <c r="BQ19" s="677"/>
      <c r="BR19" s="677"/>
      <c r="BS19" s="646" t="s">
        <v>238</v>
      </c>
      <c r="BT19" s="641"/>
      <c r="BU19" s="641"/>
      <c r="BV19" s="641"/>
      <c r="BW19" s="641"/>
      <c r="BX19" s="641"/>
      <c r="BY19" s="641"/>
      <c r="BZ19" s="641"/>
      <c r="CA19" s="641"/>
      <c r="CB19" s="684"/>
      <c r="CD19" s="673" t="s">
        <v>277</v>
      </c>
      <c r="CE19" s="674"/>
      <c r="CF19" s="674"/>
      <c r="CG19" s="674"/>
      <c r="CH19" s="674"/>
      <c r="CI19" s="674"/>
      <c r="CJ19" s="674"/>
      <c r="CK19" s="674"/>
      <c r="CL19" s="674"/>
      <c r="CM19" s="674"/>
      <c r="CN19" s="674"/>
      <c r="CO19" s="674"/>
      <c r="CP19" s="674"/>
      <c r="CQ19" s="675"/>
      <c r="CR19" s="640" t="s">
        <v>238</v>
      </c>
      <c r="CS19" s="641"/>
      <c r="CT19" s="641"/>
      <c r="CU19" s="641"/>
      <c r="CV19" s="641"/>
      <c r="CW19" s="641"/>
      <c r="CX19" s="641"/>
      <c r="CY19" s="642"/>
      <c r="CZ19" s="677" t="s">
        <v>238</v>
      </c>
      <c r="DA19" s="677"/>
      <c r="DB19" s="677"/>
      <c r="DC19" s="677"/>
      <c r="DD19" s="646" t="s">
        <v>137</v>
      </c>
      <c r="DE19" s="641"/>
      <c r="DF19" s="641"/>
      <c r="DG19" s="641"/>
      <c r="DH19" s="641"/>
      <c r="DI19" s="641"/>
      <c r="DJ19" s="641"/>
      <c r="DK19" s="641"/>
      <c r="DL19" s="641"/>
      <c r="DM19" s="641"/>
      <c r="DN19" s="641"/>
      <c r="DO19" s="641"/>
      <c r="DP19" s="642"/>
      <c r="DQ19" s="646" t="s">
        <v>137</v>
      </c>
      <c r="DR19" s="641"/>
      <c r="DS19" s="641"/>
      <c r="DT19" s="641"/>
      <c r="DU19" s="641"/>
      <c r="DV19" s="641"/>
      <c r="DW19" s="641"/>
      <c r="DX19" s="641"/>
      <c r="DY19" s="641"/>
      <c r="DZ19" s="641"/>
      <c r="EA19" s="641"/>
      <c r="EB19" s="641"/>
      <c r="EC19" s="684"/>
    </row>
    <row r="20" spans="2:133" ht="11.25" customHeight="1" x14ac:dyDescent="0.15">
      <c r="B20" s="637" t="s">
        <v>278</v>
      </c>
      <c r="C20" s="638"/>
      <c r="D20" s="638"/>
      <c r="E20" s="638"/>
      <c r="F20" s="638"/>
      <c r="G20" s="638"/>
      <c r="H20" s="638"/>
      <c r="I20" s="638"/>
      <c r="J20" s="638"/>
      <c r="K20" s="638"/>
      <c r="L20" s="638"/>
      <c r="M20" s="638"/>
      <c r="N20" s="638"/>
      <c r="O20" s="638"/>
      <c r="P20" s="638"/>
      <c r="Q20" s="639"/>
      <c r="R20" s="640">
        <v>1576</v>
      </c>
      <c r="S20" s="641"/>
      <c r="T20" s="641"/>
      <c r="U20" s="641"/>
      <c r="V20" s="641"/>
      <c r="W20" s="641"/>
      <c r="X20" s="641"/>
      <c r="Y20" s="642"/>
      <c r="Z20" s="677">
        <v>0</v>
      </c>
      <c r="AA20" s="677"/>
      <c r="AB20" s="677"/>
      <c r="AC20" s="677"/>
      <c r="AD20" s="678">
        <v>1576</v>
      </c>
      <c r="AE20" s="678"/>
      <c r="AF20" s="678"/>
      <c r="AG20" s="678"/>
      <c r="AH20" s="678"/>
      <c r="AI20" s="678"/>
      <c r="AJ20" s="678"/>
      <c r="AK20" s="678"/>
      <c r="AL20" s="643">
        <v>0</v>
      </c>
      <c r="AM20" s="644"/>
      <c r="AN20" s="644"/>
      <c r="AO20" s="679"/>
      <c r="AP20" s="637" t="s">
        <v>279</v>
      </c>
      <c r="AQ20" s="638"/>
      <c r="AR20" s="638"/>
      <c r="AS20" s="638"/>
      <c r="AT20" s="638"/>
      <c r="AU20" s="638"/>
      <c r="AV20" s="638"/>
      <c r="AW20" s="638"/>
      <c r="AX20" s="638"/>
      <c r="AY20" s="638"/>
      <c r="AZ20" s="638"/>
      <c r="BA20" s="638"/>
      <c r="BB20" s="638"/>
      <c r="BC20" s="638"/>
      <c r="BD20" s="638"/>
      <c r="BE20" s="638"/>
      <c r="BF20" s="639"/>
      <c r="BG20" s="640">
        <v>397565</v>
      </c>
      <c r="BH20" s="641"/>
      <c r="BI20" s="641"/>
      <c r="BJ20" s="641"/>
      <c r="BK20" s="641"/>
      <c r="BL20" s="641"/>
      <c r="BM20" s="641"/>
      <c r="BN20" s="642"/>
      <c r="BO20" s="677">
        <v>7.2</v>
      </c>
      <c r="BP20" s="677"/>
      <c r="BQ20" s="677"/>
      <c r="BR20" s="677"/>
      <c r="BS20" s="646" t="s">
        <v>137</v>
      </c>
      <c r="BT20" s="641"/>
      <c r="BU20" s="641"/>
      <c r="BV20" s="641"/>
      <c r="BW20" s="641"/>
      <c r="BX20" s="641"/>
      <c r="BY20" s="641"/>
      <c r="BZ20" s="641"/>
      <c r="CA20" s="641"/>
      <c r="CB20" s="684"/>
      <c r="CD20" s="673" t="s">
        <v>280</v>
      </c>
      <c r="CE20" s="674"/>
      <c r="CF20" s="674"/>
      <c r="CG20" s="674"/>
      <c r="CH20" s="674"/>
      <c r="CI20" s="674"/>
      <c r="CJ20" s="674"/>
      <c r="CK20" s="674"/>
      <c r="CL20" s="674"/>
      <c r="CM20" s="674"/>
      <c r="CN20" s="674"/>
      <c r="CO20" s="674"/>
      <c r="CP20" s="674"/>
      <c r="CQ20" s="675"/>
      <c r="CR20" s="640">
        <v>17811173</v>
      </c>
      <c r="CS20" s="641"/>
      <c r="CT20" s="641"/>
      <c r="CU20" s="641"/>
      <c r="CV20" s="641"/>
      <c r="CW20" s="641"/>
      <c r="CX20" s="641"/>
      <c r="CY20" s="642"/>
      <c r="CZ20" s="677">
        <v>100</v>
      </c>
      <c r="DA20" s="677"/>
      <c r="DB20" s="677"/>
      <c r="DC20" s="677"/>
      <c r="DD20" s="646">
        <v>555461</v>
      </c>
      <c r="DE20" s="641"/>
      <c r="DF20" s="641"/>
      <c r="DG20" s="641"/>
      <c r="DH20" s="641"/>
      <c r="DI20" s="641"/>
      <c r="DJ20" s="641"/>
      <c r="DK20" s="641"/>
      <c r="DL20" s="641"/>
      <c r="DM20" s="641"/>
      <c r="DN20" s="641"/>
      <c r="DO20" s="641"/>
      <c r="DP20" s="642"/>
      <c r="DQ20" s="646">
        <v>12117562</v>
      </c>
      <c r="DR20" s="641"/>
      <c r="DS20" s="641"/>
      <c r="DT20" s="641"/>
      <c r="DU20" s="641"/>
      <c r="DV20" s="641"/>
      <c r="DW20" s="641"/>
      <c r="DX20" s="641"/>
      <c r="DY20" s="641"/>
      <c r="DZ20" s="641"/>
      <c r="EA20" s="641"/>
      <c r="EB20" s="641"/>
      <c r="EC20" s="684"/>
    </row>
    <row r="21" spans="2:133" ht="11.25" customHeight="1" x14ac:dyDescent="0.15">
      <c r="B21" s="637" t="s">
        <v>281</v>
      </c>
      <c r="C21" s="638"/>
      <c r="D21" s="638"/>
      <c r="E21" s="638"/>
      <c r="F21" s="638"/>
      <c r="G21" s="638"/>
      <c r="H21" s="638"/>
      <c r="I21" s="638"/>
      <c r="J21" s="638"/>
      <c r="K21" s="638"/>
      <c r="L21" s="638"/>
      <c r="M21" s="638"/>
      <c r="N21" s="638"/>
      <c r="O21" s="638"/>
      <c r="P21" s="638"/>
      <c r="Q21" s="639"/>
      <c r="R21" s="640">
        <v>67155</v>
      </c>
      <c r="S21" s="641"/>
      <c r="T21" s="641"/>
      <c r="U21" s="641"/>
      <c r="V21" s="641"/>
      <c r="W21" s="641"/>
      <c r="X21" s="641"/>
      <c r="Y21" s="642"/>
      <c r="Z21" s="677">
        <v>0.4</v>
      </c>
      <c r="AA21" s="677"/>
      <c r="AB21" s="677"/>
      <c r="AC21" s="677"/>
      <c r="AD21" s="678">
        <v>67155</v>
      </c>
      <c r="AE21" s="678"/>
      <c r="AF21" s="678"/>
      <c r="AG21" s="678"/>
      <c r="AH21" s="678"/>
      <c r="AI21" s="678"/>
      <c r="AJ21" s="678"/>
      <c r="AK21" s="678"/>
      <c r="AL21" s="643">
        <v>0.6</v>
      </c>
      <c r="AM21" s="644"/>
      <c r="AN21" s="644"/>
      <c r="AO21" s="679"/>
      <c r="AP21" s="734" t="s">
        <v>282</v>
      </c>
      <c r="AQ21" s="742"/>
      <c r="AR21" s="742"/>
      <c r="AS21" s="742"/>
      <c r="AT21" s="742"/>
      <c r="AU21" s="742"/>
      <c r="AV21" s="742"/>
      <c r="AW21" s="742"/>
      <c r="AX21" s="742"/>
      <c r="AY21" s="742"/>
      <c r="AZ21" s="742"/>
      <c r="BA21" s="742"/>
      <c r="BB21" s="742"/>
      <c r="BC21" s="742"/>
      <c r="BD21" s="742"/>
      <c r="BE21" s="742"/>
      <c r="BF21" s="736"/>
      <c r="BG21" s="640" t="s">
        <v>137</v>
      </c>
      <c r="BH21" s="641"/>
      <c r="BI21" s="641"/>
      <c r="BJ21" s="641"/>
      <c r="BK21" s="641"/>
      <c r="BL21" s="641"/>
      <c r="BM21" s="641"/>
      <c r="BN21" s="642"/>
      <c r="BO21" s="677" t="s">
        <v>137</v>
      </c>
      <c r="BP21" s="677"/>
      <c r="BQ21" s="677"/>
      <c r="BR21" s="677"/>
      <c r="BS21" s="646" t="s">
        <v>238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283</v>
      </c>
      <c r="C22" s="638"/>
      <c r="D22" s="638"/>
      <c r="E22" s="638"/>
      <c r="F22" s="638"/>
      <c r="G22" s="638"/>
      <c r="H22" s="638"/>
      <c r="I22" s="638"/>
      <c r="J22" s="638"/>
      <c r="K22" s="638"/>
      <c r="L22" s="638"/>
      <c r="M22" s="638"/>
      <c r="N22" s="638"/>
      <c r="O22" s="638"/>
      <c r="P22" s="638"/>
      <c r="Q22" s="639"/>
      <c r="R22" s="640">
        <v>4611169</v>
      </c>
      <c r="S22" s="641"/>
      <c r="T22" s="641"/>
      <c r="U22" s="641"/>
      <c r="V22" s="641"/>
      <c r="W22" s="641"/>
      <c r="X22" s="641"/>
      <c r="Y22" s="642"/>
      <c r="Z22" s="677">
        <v>25.5</v>
      </c>
      <c r="AA22" s="677"/>
      <c r="AB22" s="677"/>
      <c r="AC22" s="677"/>
      <c r="AD22" s="678">
        <v>4340722</v>
      </c>
      <c r="AE22" s="678"/>
      <c r="AF22" s="678"/>
      <c r="AG22" s="678"/>
      <c r="AH22" s="678"/>
      <c r="AI22" s="678"/>
      <c r="AJ22" s="678"/>
      <c r="AK22" s="678"/>
      <c r="AL22" s="643">
        <v>40.799999999999997</v>
      </c>
      <c r="AM22" s="644"/>
      <c r="AN22" s="644"/>
      <c r="AO22" s="679"/>
      <c r="AP22" s="734" t="s">
        <v>284</v>
      </c>
      <c r="AQ22" s="742"/>
      <c r="AR22" s="742"/>
      <c r="AS22" s="742"/>
      <c r="AT22" s="742"/>
      <c r="AU22" s="742"/>
      <c r="AV22" s="742"/>
      <c r="AW22" s="742"/>
      <c r="AX22" s="742"/>
      <c r="AY22" s="742"/>
      <c r="AZ22" s="742"/>
      <c r="BA22" s="742"/>
      <c r="BB22" s="742"/>
      <c r="BC22" s="742"/>
      <c r="BD22" s="742"/>
      <c r="BE22" s="742"/>
      <c r="BF22" s="736"/>
      <c r="BG22" s="640" t="s">
        <v>137</v>
      </c>
      <c r="BH22" s="641"/>
      <c r="BI22" s="641"/>
      <c r="BJ22" s="641"/>
      <c r="BK22" s="641"/>
      <c r="BL22" s="641"/>
      <c r="BM22" s="641"/>
      <c r="BN22" s="642"/>
      <c r="BO22" s="677" t="s">
        <v>137</v>
      </c>
      <c r="BP22" s="677"/>
      <c r="BQ22" s="677"/>
      <c r="BR22" s="677"/>
      <c r="BS22" s="646" t="s">
        <v>238</v>
      </c>
      <c r="BT22" s="641"/>
      <c r="BU22" s="641"/>
      <c r="BV22" s="641"/>
      <c r="BW22" s="641"/>
      <c r="BX22" s="641"/>
      <c r="BY22" s="641"/>
      <c r="BZ22" s="641"/>
      <c r="CA22" s="641"/>
      <c r="CB22" s="684"/>
      <c r="CD22" s="744" t="s">
        <v>285</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286</v>
      </c>
      <c r="C23" s="638"/>
      <c r="D23" s="638"/>
      <c r="E23" s="638"/>
      <c r="F23" s="638"/>
      <c r="G23" s="638"/>
      <c r="H23" s="638"/>
      <c r="I23" s="638"/>
      <c r="J23" s="638"/>
      <c r="K23" s="638"/>
      <c r="L23" s="638"/>
      <c r="M23" s="638"/>
      <c r="N23" s="638"/>
      <c r="O23" s="638"/>
      <c r="P23" s="638"/>
      <c r="Q23" s="639"/>
      <c r="R23" s="640">
        <v>4340722</v>
      </c>
      <c r="S23" s="641"/>
      <c r="T23" s="641"/>
      <c r="U23" s="641"/>
      <c r="V23" s="641"/>
      <c r="W23" s="641"/>
      <c r="X23" s="641"/>
      <c r="Y23" s="642"/>
      <c r="Z23" s="677">
        <v>24</v>
      </c>
      <c r="AA23" s="677"/>
      <c r="AB23" s="677"/>
      <c r="AC23" s="677"/>
      <c r="AD23" s="678">
        <v>4340722</v>
      </c>
      <c r="AE23" s="678"/>
      <c r="AF23" s="678"/>
      <c r="AG23" s="678"/>
      <c r="AH23" s="678"/>
      <c r="AI23" s="678"/>
      <c r="AJ23" s="678"/>
      <c r="AK23" s="678"/>
      <c r="AL23" s="643">
        <v>40.799999999999997</v>
      </c>
      <c r="AM23" s="644"/>
      <c r="AN23" s="644"/>
      <c r="AO23" s="679"/>
      <c r="AP23" s="734" t="s">
        <v>287</v>
      </c>
      <c r="AQ23" s="742"/>
      <c r="AR23" s="742"/>
      <c r="AS23" s="742"/>
      <c r="AT23" s="742"/>
      <c r="AU23" s="742"/>
      <c r="AV23" s="742"/>
      <c r="AW23" s="742"/>
      <c r="AX23" s="742"/>
      <c r="AY23" s="742"/>
      <c r="AZ23" s="742"/>
      <c r="BA23" s="742"/>
      <c r="BB23" s="742"/>
      <c r="BC23" s="742"/>
      <c r="BD23" s="742"/>
      <c r="BE23" s="742"/>
      <c r="BF23" s="736"/>
      <c r="BG23" s="640">
        <v>397565</v>
      </c>
      <c r="BH23" s="641"/>
      <c r="BI23" s="641"/>
      <c r="BJ23" s="641"/>
      <c r="BK23" s="641"/>
      <c r="BL23" s="641"/>
      <c r="BM23" s="641"/>
      <c r="BN23" s="642"/>
      <c r="BO23" s="677">
        <v>7.2</v>
      </c>
      <c r="BP23" s="677"/>
      <c r="BQ23" s="677"/>
      <c r="BR23" s="677"/>
      <c r="BS23" s="646" t="s">
        <v>137</v>
      </c>
      <c r="BT23" s="641"/>
      <c r="BU23" s="641"/>
      <c r="BV23" s="641"/>
      <c r="BW23" s="641"/>
      <c r="BX23" s="641"/>
      <c r="BY23" s="641"/>
      <c r="BZ23" s="641"/>
      <c r="CA23" s="641"/>
      <c r="CB23" s="684"/>
      <c r="CD23" s="744" t="s">
        <v>226</v>
      </c>
      <c r="CE23" s="745"/>
      <c r="CF23" s="745"/>
      <c r="CG23" s="745"/>
      <c r="CH23" s="745"/>
      <c r="CI23" s="745"/>
      <c r="CJ23" s="745"/>
      <c r="CK23" s="745"/>
      <c r="CL23" s="745"/>
      <c r="CM23" s="745"/>
      <c r="CN23" s="745"/>
      <c r="CO23" s="745"/>
      <c r="CP23" s="745"/>
      <c r="CQ23" s="746"/>
      <c r="CR23" s="744" t="s">
        <v>288</v>
      </c>
      <c r="CS23" s="745"/>
      <c r="CT23" s="745"/>
      <c r="CU23" s="745"/>
      <c r="CV23" s="745"/>
      <c r="CW23" s="745"/>
      <c r="CX23" s="745"/>
      <c r="CY23" s="746"/>
      <c r="CZ23" s="744" t="s">
        <v>289</v>
      </c>
      <c r="DA23" s="745"/>
      <c r="DB23" s="745"/>
      <c r="DC23" s="746"/>
      <c r="DD23" s="744" t="s">
        <v>290</v>
      </c>
      <c r="DE23" s="745"/>
      <c r="DF23" s="745"/>
      <c r="DG23" s="745"/>
      <c r="DH23" s="745"/>
      <c r="DI23" s="745"/>
      <c r="DJ23" s="745"/>
      <c r="DK23" s="746"/>
      <c r="DL23" s="753" t="s">
        <v>291</v>
      </c>
      <c r="DM23" s="754"/>
      <c r="DN23" s="754"/>
      <c r="DO23" s="754"/>
      <c r="DP23" s="754"/>
      <c r="DQ23" s="754"/>
      <c r="DR23" s="754"/>
      <c r="DS23" s="754"/>
      <c r="DT23" s="754"/>
      <c r="DU23" s="754"/>
      <c r="DV23" s="755"/>
      <c r="DW23" s="744" t="s">
        <v>292</v>
      </c>
      <c r="DX23" s="745"/>
      <c r="DY23" s="745"/>
      <c r="DZ23" s="745"/>
      <c r="EA23" s="745"/>
      <c r="EB23" s="745"/>
      <c r="EC23" s="746"/>
    </row>
    <row r="24" spans="2:133" ht="11.25" customHeight="1" x14ac:dyDescent="0.15">
      <c r="B24" s="637" t="s">
        <v>293</v>
      </c>
      <c r="C24" s="638"/>
      <c r="D24" s="638"/>
      <c r="E24" s="638"/>
      <c r="F24" s="638"/>
      <c r="G24" s="638"/>
      <c r="H24" s="638"/>
      <c r="I24" s="638"/>
      <c r="J24" s="638"/>
      <c r="K24" s="638"/>
      <c r="L24" s="638"/>
      <c r="M24" s="638"/>
      <c r="N24" s="638"/>
      <c r="O24" s="638"/>
      <c r="P24" s="638"/>
      <c r="Q24" s="639"/>
      <c r="R24" s="640">
        <v>270447</v>
      </c>
      <c r="S24" s="641"/>
      <c r="T24" s="641"/>
      <c r="U24" s="641"/>
      <c r="V24" s="641"/>
      <c r="W24" s="641"/>
      <c r="X24" s="641"/>
      <c r="Y24" s="642"/>
      <c r="Z24" s="677">
        <v>1.5</v>
      </c>
      <c r="AA24" s="677"/>
      <c r="AB24" s="677"/>
      <c r="AC24" s="677"/>
      <c r="AD24" s="678" t="s">
        <v>238</v>
      </c>
      <c r="AE24" s="678"/>
      <c r="AF24" s="678"/>
      <c r="AG24" s="678"/>
      <c r="AH24" s="678"/>
      <c r="AI24" s="678"/>
      <c r="AJ24" s="678"/>
      <c r="AK24" s="678"/>
      <c r="AL24" s="643" t="s">
        <v>238</v>
      </c>
      <c r="AM24" s="644"/>
      <c r="AN24" s="644"/>
      <c r="AO24" s="679"/>
      <c r="AP24" s="734" t="s">
        <v>294</v>
      </c>
      <c r="AQ24" s="742"/>
      <c r="AR24" s="742"/>
      <c r="AS24" s="742"/>
      <c r="AT24" s="742"/>
      <c r="AU24" s="742"/>
      <c r="AV24" s="742"/>
      <c r="AW24" s="742"/>
      <c r="AX24" s="742"/>
      <c r="AY24" s="742"/>
      <c r="AZ24" s="742"/>
      <c r="BA24" s="742"/>
      <c r="BB24" s="742"/>
      <c r="BC24" s="742"/>
      <c r="BD24" s="742"/>
      <c r="BE24" s="742"/>
      <c r="BF24" s="736"/>
      <c r="BG24" s="640" t="s">
        <v>137</v>
      </c>
      <c r="BH24" s="641"/>
      <c r="BI24" s="641"/>
      <c r="BJ24" s="641"/>
      <c r="BK24" s="641"/>
      <c r="BL24" s="641"/>
      <c r="BM24" s="641"/>
      <c r="BN24" s="642"/>
      <c r="BO24" s="677" t="s">
        <v>238</v>
      </c>
      <c r="BP24" s="677"/>
      <c r="BQ24" s="677"/>
      <c r="BR24" s="677"/>
      <c r="BS24" s="646" t="s">
        <v>238</v>
      </c>
      <c r="BT24" s="641"/>
      <c r="BU24" s="641"/>
      <c r="BV24" s="641"/>
      <c r="BW24" s="641"/>
      <c r="BX24" s="641"/>
      <c r="BY24" s="641"/>
      <c r="BZ24" s="641"/>
      <c r="CA24" s="641"/>
      <c r="CB24" s="684"/>
      <c r="CD24" s="698" t="s">
        <v>295</v>
      </c>
      <c r="CE24" s="699"/>
      <c r="CF24" s="699"/>
      <c r="CG24" s="699"/>
      <c r="CH24" s="699"/>
      <c r="CI24" s="699"/>
      <c r="CJ24" s="699"/>
      <c r="CK24" s="699"/>
      <c r="CL24" s="699"/>
      <c r="CM24" s="699"/>
      <c r="CN24" s="699"/>
      <c r="CO24" s="699"/>
      <c r="CP24" s="699"/>
      <c r="CQ24" s="700"/>
      <c r="CR24" s="695">
        <v>9489438</v>
      </c>
      <c r="CS24" s="696"/>
      <c r="CT24" s="696"/>
      <c r="CU24" s="696"/>
      <c r="CV24" s="696"/>
      <c r="CW24" s="696"/>
      <c r="CX24" s="696"/>
      <c r="CY24" s="739"/>
      <c r="CZ24" s="740">
        <v>53.3</v>
      </c>
      <c r="DA24" s="711"/>
      <c r="DB24" s="711"/>
      <c r="DC24" s="743"/>
      <c r="DD24" s="738">
        <v>5918675</v>
      </c>
      <c r="DE24" s="696"/>
      <c r="DF24" s="696"/>
      <c r="DG24" s="696"/>
      <c r="DH24" s="696"/>
      <c r="DI24" s="696"/>
      <c r="DJ24" s="696"/>
      <c r="DK24" s="739"/>
      <c r="DL24" s="738">
        <v>5674149</v>
      </c>
      <c r="DM24" s="696"/>
      <c r="DN24" s="696"/>
      <c r="DO24" s="696"/>
      <c r="DP24" s="696"/>
      <c r="DQ24" s="696"/>
      <c r="DR24" s="696"/>
      <c r="DS24" s="696"/>
      <c r="DT24" s="696"/>
      <c r="DU24" s="696"/>
      <c r="DV24" s="739"/>
      <c r="DW24" s="740">
        <v>50.6</v>
      </c>
      <c r="DX24" s="711"/>
      <c r="DY24" s="711"/>
      <c r="DZ24" s="711"/>
      <c r="EA24" s="711"/>
      <c r="EB24" s="711"/>
      <c r="EC24" s="741"/>
    </row>
    <row r="25" spans="2:133" ht="11.25" customHeight="1" x14ac:dyDescent="0.15">
      <c r="B25" s="637" t="s">
        <v>296</v>
      </c>
      <c r="C25" s="638"/>
      <c r="D25" s="638"/>
      <c r="E25" s="638"/>
      <c r="F25" s="638"/>
      <c r="G25" s="638"/>
      <c r="H25" s="638"/>
      <c r="I25" s="638"/>
      <c r="J25" s="638"/>
      <c r="K25" s="638"/>
      <c r="L25" s="638"/>
      <c r="M25" s="638"/>
      <c r="N25" s="638"/>
      <c r="O25" s="638"/>
      <c r="P25" s="638"/>
      <c r="Q25" s="639"/>
      <c r="R25" s="640" t="s">
        <v>137</v>
      </c>
      <c r="S25" s="641"/>
      <c r="T25" s="641"/>
      <c r="U25" s="641"/>
      <c r="V25" s="641"/>
      <c r="W25" s="641"/>
      <c r="X25" s="641"/>
      <c r="Y25" s="642"/>
      <c r="Z25" s="677" t="s">
        <v>238</v>
      </c>
      <c r="AA25" s="677"/>
      <c r="AB25" s="677"/>
      <c r="AC25" s="677"/>
      <c r="AD25" s="678" t="s">
        <v>238</v>
      </c>
      <c r="AE25" s="678"/>
      <c r="AF25" s="678"/>
      <c r="AG25" s="678"/>
      <c r="AH25" s="678"/>
      <c r="AI25" s="678"/>
      <c r="AJ25" s="678"/>
      <c r="AK25" s="678"/>
      <c r="AL25" s="643" t="s">
        <v>137</v>
      </c>
      <c r="AM25" s="644"/>
      <c r="AN25" s="644"/>
      <c r="AO25" s="679"/>
      <c r="AP25" s="734" t="s">
        <v>297</v>
      </c>
      <c r="AQ25" s="742"/>
      <c r="AR25" s="742"/>
      <c r="AS25" s="742"/>
      <c r="AT25" s="742"/>
      <c r="AU25" s="742"/>
      <c r="AV25" s="742"/>
      <c r="AW25" s="742"/>
      <c r="AX25" s="742"/>
      <c r="AY25" s="742"/>
      <c r="AZ25" s="742"/>
      <c r="BA25" s="742"/>
      <c r="BB25" s="742"/>
      <c r="BC25" s="742"/>
      <c r="BD25" s="742"/>
      <c r="BE25" s="742"/>
      <c r="BF25" s="736"/>
      <c r="BG25" s="640" t="s">
        <v>137</v>
      </c>
      <c r="BH25" s="641"/>
      <c r="BI25" s="641"/>
      <c r="BJ25" s="641"/>
      <c r="BK25" s="641"/>
      <c r="BL25" s="641"/>
      <c r="BM25" s="641"/>
      <c r="BN25" s="642"/>
      <c r="BO25" s="677" t="s">
        <v>137</v>
      </c>
      <c r="BP25" s="677"/>
      <c r="BQ25" s="677"/>
      <c r="BR25" s="677"/>
      <c r="BS25" s="646" t="s">
        <v>137</v>
      </c>
      <c r="BT25" s="641"/>
      <c r="BU25" s="641"/>
      <c r="BV25" s="641"/>
      <c r="BW25" s="641"/>
      <c r="BX25" s="641"/>
      <c r="BY25" s="641"/>
      <c r="BZ25" s="641"/>
      <c r="CA25" s="641"/>
      <c r="CB25" s="684"/>
      <c r="CD25" s="673" t="s">
        <v>298</v>
      </c>
      <c r="CE25" s="674"/>
      <c r="CF25" s="674"/>
      <c r="CG25" s="674"/>
      <c r="CH25" s="674"/>
      <c r="CI25" s="674"/>
      <c r="CJ25" s="674"/>
      <c r="CK25" s="674"/>
      <c r="CL25" s="674"/>
      <c r="CM25" s="674"/>
      <c r="CN25" s="674"/>
      <c r="CO25" s="674"/>
      <c r="CP25" s="674"/>
      <c r="CQ25" s="675"/>
      <c r="CR25" s="640">
        <v>3047598</v>
      </c>
      <c r="CS25" s="659"/>
      <c r="CT25" s="659"/>
      <c r="CU25" s="659"/>
      <c r="CV25" s="659"/>
      <c r="CW25" s="659"/>
      <c r="CX25" s="659"/>
      <c r="CY25" s="660"/>
      <c r="CZ25" s="643">
        <v>17.100000000000001</v>
      </c>
      <c r="DA25" s="661"/>
      <c r="DB25" s="661"/>
      <c r="DC25" s="662"/>
      <c r="DD25" s="646">
        <v>2781779</v>
      </c>
      <c r="DE25" s="659"/>
      <c r="DF25" s="659"/>
      <c r="DG25" s="659"/>
      <c r="DH25" s="659"/>
      <c r="DI25" s="659"/>
      <c r="DJ25" s="659"/>
      <c r="DK25" s="660"/>
      <c r="DL25" s="646">
        <v>2717528</v>
      </c>
      <c r="DM25" s="659"/>
      <c r="DN25" s="659"/>
      <c r="DO25" s="659"/>
      <c r="DP25" s="659"/>
      <c r="DQ25" s="659"/>
      <c r="DR25" s="659"/>
      <c r="DS25" s="659"/>
      <c r="DT25" s="659"/>
      <c r="DU25" s="659"/>
      <c r="DV25" s="660"/>
      <c r="DW25" s="643">
        <v>24.2</v>
      </c>
      <c r="DX25" s="661"/>
      <c r="DY25" s="661"/>
      <c r="DZ25" s="661"/>
      <c r="EA25" s="661"/>
      <c r="EB25" s="661"/>
      <c r="EC25" s="676"/>
    </row>
    <row r="26" spans="2:133" ht="11.25" customHeight="1" x14ac:dyDescent="0.15">
      <c r="B26" s="637" t="s">
        <v>299</v>
      </c>
      <c r="C26" s="638"/>
      <c r="D26" s="638"/>
      <c r="E26" s="638"/>
      <c r="F26" s="638"/>
      <c r="G26" s="638"/>
      <c r="H26" s="638"/>
      <c r="I26" s="638"/>
      <c r="J26" s="638"/>
      <c r="K26" s="638"/>
      <c r="L26" s="638"/>
      <c r="M26" s="638"/>
      <c r="N26" s="638"/>
      <c r="O26" s="638"/>
      <c r="P26" s="638"/>
      <c r="Q26" s="639"/>
      <c r="R26" s="640">
        <v>11248370</v>
      </c>
      <c r="S26" s="641"/>
      <c r="T26" s="641"/>
      <c r="U26" s="641"/>
      <c r="V26" s="641"/>
      <c r="W26" s="641"/>
      <c r="X26" s="641"/>
      <c r="Y26" s="642"/>
      <c r="Z26" s="677">
        <v>62.2</v>
      </c>
      <c r="AA26" s="677"/>
      <c r="AB26" s="677"/>
      <c r="AC26" s="677"/>
      <c r="AD26" s="678">
        <v>10580358</v>
      </c>
      <c r="AE26" s="678"/>
      <c r="AF26" s="678"/>
      <c r="AG26" s="678"/>
      <c r="AH26" s="678"/>
      <c r="AI26" s="678"/>
      <c r="AJ26" s="678"/>
      <c r="AK26" s="678"/>
      <c r="AL26" s="643">
        <v>99.3</v>
      </c>
      <c r="AM26" s="644"/>
      <c r="AN26" s="644"/>
      <c r="AO26" s="679"/>
      <c r="AP26" s="734" t="s">
        <v>300</v>
      </c>
      <c r="AQ26" s="735"/>
      <c r="AR26" s="735"/>
      <c r="AS26" s="735"/>
      <c r="AT26" s="735"/>
      <c r="AU26" s="735"/>
      <c r="AV26" s="735"/>
      <c r="AW26" s="735"/>
      <c r="AX26" s="735"/>
      <c r="AY26" s="735"/>
      <c r="AZ26" s="735"/>
      <c r="BA26" s="735"/>
      <c r="BB26" s="735"/>
      <c r="BC26" s="735"/>
      <c r="BD26" s="735"/>
      <c r="BE26" s="735"/>
      <c r="BF26" s="736"/>
      <c r="BG26" s="640" t="s">
        <v>137</v>
      </c>
      <c r="BH26" s="641"/>
      <c r="BI26" s="641"/>
      <c r="BJ26" s="641"/>
      <c r="BK26" s="641"/>
      <c r="BL26" s="641"/>
      <c r="BM26" s="641"/>
      <c r="BN26" s="642"/>
      <c r="BO26" s="677" t="s">
        <v>137</v>
      </c>
      <c r="BP26" s="677"/>
      <c r="BQ26" s="677"/>
      <c r="BR26" s="677"/>
      <c r="BS26" s="646" t="s">
        <v>137</v>
      </c>
      <c r="BT26" s="641"/>
      <c r="BU26" s="641"/>
      <c r="BV26" s="641"/>
      <c r="BW26" s="641"/>
      <c r="BX26" s="641"/>
      <c r="BY26" s="641"/>
      <c r="BZ26" s="641"/>
      <c r="CA26" s="641"/>
      <c r="CB26" s="684"/>
      <c r="CD26" s="673" t="s">
        <v>301</v>
      </c>
      <c r="CE26" s="674"/>
      <c r="CF26" s="674"/>
      <c r="CG26" s="674"/>
      <c r="CH26" s="674"/>
      <c r="CI26" s="674"/>
      <c r="CJ26" s="674"/>
      <c r="CK26" s="674"/>
      <c r="CL26" s="674"/>
      <c r="CM26" s="674"/>
      <c r="CN26" s="674"/>
      <c r="CO26" s="674"/>
      <c r="CP26" s="674"/>
      <c r="CQ26" s="675"/>
      <c r="CR26" s="640">
        <v>2185437</v>
      </c>
      <c r="CS26" s="641"/>
      <c r="CT26" s="641"/>
      <c r="CU26" s="641"/>
      <c r="CV26" s="641"/>
      <c r="CW26" s="641"/>
      <c r="CX26" s="641"/>
      <c r="CY26" s="642"/>
      <c r="CZ26" s="643">
        <v>12.3</v>
      </c>
      <c r="DA26" s="661"/>
      <c r="DB26" s="661"/>
      <c r="DC26" s="662"/>
      <c r="DD26" s="646">
        <v>2185437</v>
      </c>
      <c r="DE26" s="641"/>
      <c r="DF26" s="641"/>
      <c r="DG26" s="641"/>
      <c r="DH26" s="641"/>
      <c r="DI26" s="641"/>
      <c r="DJ26" s="641"/>
      <c r="DK26" s="642"/>
      <c r="DL26" s="646" t="s">
        <v>137</v>
      </c>
      <c r="DM26" s="641"/>
      <c r="DN26" s="641"/>
      <c r="DO26" s="641"/>
      <c r="DP26" s="641"/>
      <c r="DQ26" s="641"/>
      <c r="DR26" s="641"/>
      <c r="DS26" s="641"/>
      <c r="DT26" s="641"/>
      <c r="DU26" s="641"/>
      <c r="DV26" s="642"/>
      <c r="DW26" s="643" t="s">
        <v>238</v>
      </c>
      <c r="DX26" s="661"/>
      <c r="DY26" s="661"/>
      <c r="DZ26" s="661"/>
      <c r="EA26" s="661"/>
      <c r="EB26" s="661"/>
      <c r="EC26" s="676"/>
    </row>
    <row r="27" spans="2:133" ht="11.25" customHeight="1" x14ac:dyDescent="0.15">
      <c r="B27" s="637" t="s">
        <v>302</v>
      </c>
      <c r="C27" s="638"/>
      <c r="D27" s="638"/>
      <c r="E27" s="638"/>
      <c r="F27" s="638"/>
      <c r="G27" s="638"/>
      <c r="H27" s="638"/>
      <c r="I27" s="638"/>
      <c r="J27" s="638"/>
      <c r="K27" s="638"/>
      <c r="L27" s="638"/>
      <c r="M27" s="638"/>
      <c r="N27" s="638"/>
      <c r="O27" s="638"/>
      <c r="P27" s="638"/>
      <c r="Q27" s="639"/>
      <c r="R27" s="640">
        <v>6678</v>
      </c>
      <c r="S27" s="641"/>
      <c r="T27" s="641"/>
      <c r="U27" s="641"/>
      <c r="V27" s="641"/>
      <c r="W27" s="641"/>
      <c r="X27" s="641"/>
      <c r="Y27" s="642"/>
      <c r="Z27" s="677">
        <v>0</v>
      </c>
      <c r="AA27" s="677"/>
      <c r="AB27" s="677"/>
      <c r="AC27" s="677"/>
      <c r="AD27" s="678">
        <v>6678</v>
      </c>
      <c r="AE27" s="678"/>
      <c r="AF27" s="678"/>
      <c r="AG27" s="678"/>
      <c r="AH27" s="678"/>
      <c r="AI27" s="678"/>
      <c r="AJ27" s="678"/>
      <c r="AK27" s="678"/>
      <c r="AL27" s="643">
        <v>0.1</v>
      </c>
      <c r="AM27" s="644"/>
      <c r="AN27" s="644"/>
      <c r="AO27" s="679"/>
      <c r="AP27" s="637" t="s">
        <v>303</v>
      </c>
      <c r="AQ27" s="638"/>
      <c r="AR27" s="638"/>
      <c r="AS27" s="638"/>
      <c r="AT27" s="638"/>
      <c r="AU27" s="638"/>
      <c r="AV27" s="638"/>
      <c r="AW27" s="638"/>
      <c r="AX27" s="638"/>
      <c r="AY27" s="638"/>
      <c r="AZ27" s="638"/>
      <c r="BA27" s="638"/>
      <c r="BB27" s="638"/>
      <c r="BC27" s="638"/>
      <c r="BD27" s="638"/>
      <c r="BE27" s="638"/>
      <c r="BF27" s="639"/>
      <c r="BG27" s="640">
        <v>5489748</v>
      </c>
      <c r="BH27" s="641"/>
      <c r="BI27" s="641"/>
      <c r="BJ27" s="641"/>
      <c r="BK27" s="641"/>
      <c r="BL27" s="641"/>
      <c r="BM27" s="641"/>
      <c r="BN27" s="642"/>
      <c r="BO27" s="677">
        <v>100</v>
      </c>
      <c r="BP27" s="677"/>
      <c r="BQ27" s="677"/>
      <c r="BR27" s="677"/>
      <c r="BS27" s="646">
        <v>36590</v>
      </c>
      <c r="BT27" s="641"/>
      <c r="BU27" s="641"/>
      <c r="BV27" s="641"/>
      <c r="BW27" s="641"/>
      <c r="BX27" s="641"/>
      <c r="BY27" s="641"/>
      <c r="BZ27" s="641"/>
      <c r="CA27" s="641"/>
      <c r="CB27" s="684"/>
      <c r="CD27" s="673" t="s">
        <v>304</v>
      </c>
      <c r="CE27" s="674"/>
      <c r="CF27" s="674"/>
      <c r="CG27" s="674"/>
      <c r="CH27" s="674"/>
      <c r="CI27" s="674"/>
      <c r="CJ27" s="674"/>
      <c r="CK27" s="674"/>
      <c r="CL27" s="674"/>
      <c r="CM27" s="674"/>
      <c r="CN27" s="674"/>
      <c r="CO27" s="674"/>
      <c r="CP27" s="674"/>
      <c r="CQ27" s="675"/>
      <c r="CR27" s="640">
        <v>4580609</v>
      </c>
      <c r="CS27" s="659"/>
      <c r="CT27" s="659"/>
      <c r="CU27" s="659"/>
      <c r="CV27" s="659"/>
      <c r="CW27" s="659"/>
      <c r="CX27" s="659"/>
      <c r="CY27" s="660"/>
      <c r="CZ27" s="643">
        <v>25.7</v>
      </c>
      <c r="DA27" s="661"/>
      <c r="DB27" s="661"/>
      <c r="DC27" s="662"/>
      <c r="DD27" s="646">
        <v>1278805</v>
      </c>
      <c r="DE27" s="659"/>
      <c r="DF27" s="659"/>
      <c r="DG27" s="659"/>
      <c r="DH27" s="659"/>
      <c r="DI27" s="659"/>
      <c r="DJ27" s="659"/>
      <c r="DK27" s="660"/>
      <c r="DL27" s="646">
        <v>1272930</v>
      </c>
      <c r="DM27" s="659"/>
      <c r="DN27" s="659"/>
      <c r="DO27" s="659"/>
      <c r="DP27" s="659"/>
      <c r="DQ27" s="659"/>
      <c r="DR27" s="659"/>
      <c r="DS27" s="659"/>
      <c r="DT27" s="659"/>
      <c r="DU27" s="659"/>
      <c r="DV27" s="660"/>
      <c r="DW27" s="643">
        <v>11.4</v>
      </c>
      <c r="DX27" s="661"/>
      <c r="DY27" s="661"/>
      <c r="DZ27" s="661"/>
      <c r="EA27" s="661"/>
      <c r="EB27" s="661"/>
      <c r="EC27" s="676"/>
    </row>
    <row r="28" spans="2:133" ht="11.25" customHeight="1" x14ac:dyDescent="0.15">
      <c r="B28" s="637" t="s">
        <v>305</v>
      </c>
      <c r="C28" s="638"/>
      <c r="D28" s="638"/>
      <c r="E28" s="638"/>
      <c r="F28" s="638"/>
      <c r="G28" s="638"/>
      <c r="H28" s="638"/>
      <c r="I28" s="638"/>
      <c r="J28" s="638"/>
      <c r="K28" s="638"/>
      <c r="L28" s="638"/>
      <c r="M28" s="638"/>
      <c r="N28" s="638"/>
      <c r="O28" s="638"/>
      <c r="P28" s="638"/>
      <c r="Q28" s="639"/>
      <c r="R28" s="640">
        <v>7990</v>
      </c>
      <c r="S28" s="641"/>
      <c r="T28" s="641"/>
      <c r="U28" s="641"/>
      <c r="V28" s="641"/>
      <c r="W28" s="641"/>
      <c r="X28" s="641"/>
      <c r="Y28" s="642"/>
      <c r="Z28" s="677">
        <v>0</v>
      </c>
      <c r="AA28" s="677"/>
      <c r="AB28" s="677"/>
      <c r="AC28" s="677"/>
      <c r="AD28" s="678" t="s">
        <v>238</v>
      </c>
      <c r="AE28" s="678"/>
      <c r="AF28" s="678"/>
      <c r="AG28" s="678"/>
      <c r="AH28" s="678"/>
      <c r="AI28" s="678"/>
      <c r="AJ28" s="678"/>
      <c r="AK28" s="678"/>
      <c r="AL28" s="643" t="s">
        <v>238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306</v>
      </c>
      <c r="CE28" s="674"/>
      <c r="CF28" s="674"/>
      <c r="CG28" s="674"/>
      <c r="CH28" s="674"/>
      <c r="CI28" s="674"/>
      <c r="CJ28" s="674"/>
      <c r="CK28" s="674"/>
      <c r="CL28" s="674"/>
      <c r="CM28" s="674"/>
      <c r="CN28" s="674"/>
      <c r="CO28" s="674"/>
      <c r="CP28" s="674"/>
      <c r="CQ28" s="675"/>
      <c r="CR28" s="640">
        <v>1861231</v>
      </c>
      <c r="CS28" s="641"/>
      <c r="CT28" s="641"/>
      <c r="CU28" s="641"/>
      <c r="CV28" s="641"/>
      <c r="CW28" s="641"/>
      <c r="CX28" s="641"/>
      <c r="CY28" s="642"/>
      <c r="CZ28" s="643">
        <v>10.4</v>
      </c>
      <c r="DA28" s="661"/>
      <c r="DB28" s="661"/>
      <c r="DC28" s="662"/>
      <c r="DD28" s="646">
        <v>1858091</v>
      </c>
      <c r="DE28" s="641"/>
      <c r="DF28" s="641"/>
      <c r="DG28" s="641"/>
      <c r="DH28" s="641"/>
      <c r="DI28" s="641"/>
      <c r="DJ28" s="641"/>
      <c r="DK28" s="642"/>
      <c r="DL28" s="646">
        <v>1683691</v>
      </c>
      <c r="DM28" s="641"/>
      <c r="DN28" s="641"/>
      <c r="DO28" s="641"/>
      <c r="DP28" s="641"/>
      <c r="DQ28" s="641"/>
      <c r="DR28" s="641"/>
      <c r="DS28" s="641"/>
      <c r="DT28" s="641"/>
      <c r="DU28" s="641"/>
      <c r="DV28" s="642"/>
      <c r="DW28" s="643">
        <v>15</v>
      </c>
      <c r="DX28" s="661"/>
      <c r="DY28" s="661"/>
      <c r="DZ28" s="661"/>
      <c r="EA28" s="661"/>
      <c r="EB28" s="661"/>
      <c r="EC28" s="676"/>
    </row>
    <row r="29" spans="2:133" ht="11.25" customHeight="1" x14ac:dyDescent="0.15">
      <c r="B29" s="637" t="s">
        <v>307</v>
      </c>
      <c r="C29" s="638"/>
      <c r="D29" s="638"/>
      <c r="E29" s="638"/>
      <c r="F29" s="638"/>
      <c r="G29" s="638"/>
      <c r="H29" s="638"/>
      <c r="I29" s="638"/>
      <c r="J29" s="638"/>
      <c r="K29" s="638"/>
      <c r="L29" s="638"/>
      <c r="M29" s="638"/>
      <c r="N29" s="638"/>
      <c r="O29" s="638"/>
      <c r="P29" s="638"/>
      <c r="Q29" s="639"/>
      <c r="R29" s="640">
        <v>155651</v>
      </c>
      <c r="S29" s="641"/>
      <c r="T29" s="641"/>
      <c r="U29" s="641"/>
      <c r="V29" s="641"/>
      <c r="W29" s="641"/>
      <c r="X29" s="641"/>
      <c r="Y29" s="642"/>
      <c r="Z29" s="677">
        <v>0.9</v>
      </c>
      <c r="AA29" s="677"/>
      <c r="AB29" s="677"/>
      <c r="AC29" s="677"/>
      <c r="AD29" s="678">
        <v>62926</v>
      </c>
      <c r="AE29" s="678"/>
      <c r="AF29" s="678"/>
      <c r="AG29" s="678"/>
      <c r="AH29" s="678"/>
      <c r="AI29" s="678"/>
      <c r="AJ29" s="678"/>
      <c r="AK29" s="678"/>
      <c r="AL29" s="643">
        <v>0.6</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308</v>
      </c>
      <c r="CE29" s="726"/>
      <c r="CF29" s="673" t="s">
        <v>309</v>
      </c>
      <c r="CG29" s="674"/>
      <c r="CH29" s="674"/>
      <c r="CI29" s="674"/>
      <c r="CJ29" s="674"/>
      <c r="CK29" s="674"/>
      <c r="CL29" s="674"/>
      <c r="CM29" s="674"/>
      <c r="CN29" s="674"/>
      <c r="CO29" s="674"/>
      <c r="CP29" s="674"/>
      <c r="CQ29" s="675"/>
      <c r="CR29" s="640">
        <v>1860416</v>
      </c>
      <c r="CS29" s="659"/>
      <c r="CT29" s="659"/>
      <c r="CU29" s="659"/>
      <c r="CV29" s="659"/>
      <c r="CW29" s="659"/>
      <c r="CX29" s="659"/>
      <c r="CY29" s="660"/>
      <c r="CZ29" s="643">
        <v>10.4</v>
      </c>
      <c r="DA29" s="661"/>
      <c r="DB29" s="661"/>
      <c r="DC29" s="662"/>
      <c r="DD29" s="646">
        <v>1857276</v>
      </c>
      <c r="DE29" s="659"/>
      <c r="DF29" s="659"/>
      <c r="DG29" s="659"/>
      <c r="DH29" s="659"/>
      <c r="DI29" s="659"/>
      <c r="DJ29" s="659"/>
      <c r="DK29" s="660"/>
      <c r="DL29" s="646">
        <v>1682876</v>
      </c>
      <c r="DM29" s="659"/>
      <c r="DN29" s="659"/>
      <c r="DO29" s="659"/>
      <c r="DP29" s="659"/>
      <c r="DQ29" s="659"/>
      <c r="DR29" s="659"/>
      <c r="DS29" s="659"/>
      <c r="DT29" s="659"/>
      <c r="DU29" s="659"/>
      <c r="DV29" s="660"/>
      <c r="DW29" s="643">
        <v>15</v>
      </c>
      <c r="DX29" s="661"/>
      <c r="DY29" s="661"/>
      <c r="DZ29" s="661"/>
      <c r="EA29" s="661"/>
      <c r="EB29" s="661"/>
      <c r="EC29" s="676"/>
    </row>
    <row r="30" spans="2:133" ht="11.25" customHeight="1" x14ac:dyDescent="0.15">
      <c r="B30" s="637" t="s">
        <v>310</v>
      </c>
      <c r="C30" s="638"/>
      <c r="D30" s="638"/>
      <c r="E30" s="638"/>
      <c r="F30" s="638"/>
      <c r="G30" s="638"/>
      <c r="H30" s="638"/>
      <c r="I30" s="638"/>
      <c r="J30" s="638"/>
      <c r="K30" s="638"/>
      <c r="L30" s="638"/>
      <c r="M30" s="638"/>
      <c r="N30" s="638"/>
      <c r="O30" s="638"/>
      <c r="P30" s="638"/>
      <c r="Q30" s="639"/>
      <c r="R30" s="640">
        <v>88108</v>
      </c>
      <c r="S30" s="641"/>
      <c r="T30" s="641"/>
      <c r="U30" s="641"/>
      <c r="V30" s="641"/>
      <c r="W30" s="641"/>
      <c r="X30" s="641"/>
      <c r="Y30" s="642"/>
      <c r="Z30" s="677">
        <v>0.5</v>
      </c>
      <c r="AA30" s="677"/>
      <c r="AB30" s="677"/>
      <c r="AC30" s="677"/>
      <c r="AD30" s="678" t="s">
        <v>137</v>
      </c>
      <c r="AE30" s="678"/>
      <c r="AF30" s="678"/>
      <c r="AG30" s="678"/>
      <c r="AH30" s="678"/>
      <c r="AI30" s="678"/>
      <c r="AJ30" s="678"/>
      <c r="AK30" s="678"/>
      <c r="AL30" s="643" t="s">
        <v>137</v>
      </c>
      <c r="AM30" s="644"/>
      <c r="AN30" s="644"/>
      <c r="AO30" s="679"/>
      <c r="AP30" s="701" t="s">
        <v>226</v>
      </c>
      <c r="AQ30" s="702"/>
      <c r="AR30" s="702"/>
      <c r="AS30" s="702"/>
      <c r="AT30" s="702"/>
      <c r="AU30" s="702"/>
      <c r="AV30" s="702"/>
      <c r="AW30" s="702"/>
      <c r="AX30" s="702"/>
      <c r="AY30" s="702"/>
      <c r="AZ30" s="702"/>
      <c r="BA30" s="702"/>
      <c r="BB30" s="702"/>
      <c r="BC30" s="702"/>
      <c r="BD30" s="702"/>
      <c r="BE30" s="702"/>
      <c r="BF30" s="703"/>
      <c r="BG30" s="701" t="s">
        <v>311</v>
      </c>
      <c r="BH30" s="714"/>
      <c r="BI30" s="714"/>
      <c r="BJ30" s="714"/>
      <c r="BK30" s="714"/>
      <c r="BL30" s="714"/>
      <c r="BM30" s="714"/>
      <c r="BN30" s="714"/>
      <c r="BO30" s="714"/>
      <c r="BP30" s="714"/>
      <c r="BQ30" s="715"/>
      <c r="BR30" s="701" t="s">
        <v>312</v>
      </c>
      <c r="BS30" s="714"/>
      <c r="BT30" s="714"/>
      <c r="BU30" s="714"/>
      <c r="BV30" s="714"/>
      <c r="BW30" s="714"/>
      <c r="BX30" s="714"/>
      <c r="BY30" s="714"/>
      <c r="BZ30" s="714"/>
      <c r="CA30" s="714"/>
      <c r="CB30" s="715"/>
      <c r="CD30" s="727"/>
      <c r="CE30" s="728"/>
      <c r="CF30" s="673" t="s">
        <v>313</v>
      </c>
      <c r="CG30" s="674"/>
      <c r="CH30" s="674"/>
      <c r="CI30" s="674"/>
      <c r="CJ30" s="674"/>
      <c r="CK30" s="674"/>
      <c r="CL30" s="674"/>
      <c r="CM30" s="674"/>
      <c r="CN30" s="674"/>
      <c r="CO30" s="674"/>
      <c r="CP30" s="674"/>
      <c r="CQ30" s="675"/>
      <c r="CR30" s="640">
        <v>1726181</v>
      </c>
      <c r="CS30" s="641"/>
      <c r="CT30" s="641"/>
      <c r="CU30" s="641"/>
      <c r="CV30" s="641"/>
      <c r="CW30" s="641"/>
      <c r="CX30" s="641"/>
      <c r="CY30" s="642"/>
      <c r="CZ30" s="643">
        <v>9.6999999999999993</v>
      </c>
      <c r="DA30" s="661"/>
      <c r="DB30" s="661"/>
      <c r="DC30" s="662"/>
      <c r="DD30" s="646">
        <v>1723073</v>
      </c>
      <c r="DE30" s="641"/>
      <c r="DF30" s="641"/>
      <c r="DG30" s="641"/>
      <c r="DH30" s="641"/>
      <c r="DI30" s="641"/>
      <c r="DJ30" s="641"/>
      <c r="DK30" s="642"/>
      <c r="DL30" s="646">
        <v>1548673</v>
      </c>
      <c r="DM30" s="641"/>
      <c r="DN30" s="641"/>
      <c r="DO30" s="641"/>
      <c r="DP30" s="641"/>
      <c r="DQ30" s="641"/>
      <c r="DR30" s="641"/>
      <c r="DS30" s="641"/>
      <c r="DT30" s="641"/>
      <c r="DU30" s="641"/>
      <c r="DV30" s="642"/>
      <c r="DW30" s="643">
        <v>13.8</v>
      </c>
      <c r="DX30" s="661"/>
      <c r="DY30" s="661"/>
      <c r="DZ30" s="661"/>
      <c r="EA30" s="661"/>
      <c r="EB30" s="661"/>
      <c r="EC30" s="676"/>
    </row>
    <row r="31" spans="2:133" ht="11.25" customHeight="1" x14ac:dyDescent="0.15">
      <c r="B31" s="637" t="s">
        <v>314</v>
      </c>
      <c r="C31" s="638"/>
      <c r="D31" s="638"/>
      <c r="E31" s="638"/>
      <c r="F31" s="638"/>
      <c r="G31" s="638"/>
      <c r="H31" s="638"/>
      <c r="I31" s="638"/>
      <c r="J31" s="638"/>
      <c r="K31" s="638"/>
      <c r="L31" s="638"/>
      <c r="M31" s="638"/>
      <c r="N31" s="638"/>
      <c r="O31" s="638"/>
      <c r="P31" s="638"/>
      <c r="Q31" s="639"/>
      <c r="R31" s="640">
        <v>2929470</v>
      </c>
      <c r="S31" s="641"/>
      <c r="T31" s="641"/>
      <c r="U31" s="641"/>
      <c r="V31" s="641"/>
      <c r="W31" s="641"/>
      <c r="X31" s="641"/>
      <c r="Y31" s="642"/>
      <c r="Z31" s="677">
        <v>16.2</v>
      </c>
      <c r="AA31" s="677"/>
      <c r="AB31" s="677"/>
      <c r="AC31" s="677"/>
      <c r="AD31" s="678" t="s">
        <v>238</v>
      </c>
      <c r="AE31" s="678"/>
      <c r="AF31" s="678"/>
      <c r="AG31" s="678"/>
      <c r="AH31" s="678"/>
      <c r="AI31" s="678"/>
      <c r="AJ31" s="678"/>
      <c r="AK31" s="678"/>
      <c r="AL31" s="643" t="s">
        <v>238</v>
      </c>
      <c r="AM31" s="644"/>
      <c r="AN31" s="644"/>
      <c r="AO31" s="679"/>
      <c r="AP31" s="716" t="s">
        <v>315</v>
      </c>
      <c r="AQ31" s="717"/>
      <c r="AR31" s="717"/>
      <c r="AS31" s="717"/>
      <c r="AT31" s="722" t="s">
        <v>316</v>
      </c>
      <c r="AU31" s="231"/>
      <c r="AV31" s="231"/>
      <c r="AW31" s="231"/>
      <c r="AX31" s="706" t="s">
        <v>188</v>
      </c>
      <c r="AY31" s="707"/>
      <c r="AZ31" s="707"/>
      <c r="BA31" s="707"/>
      <c r="BB31" s="707"/>
      <c r="BC31" s="707"/>
      <c r="BD31" s="707"/>
      <c r="BE31" s="707"/>
      <c r="BF31" s="708"/>
      <c r="BG31" s="709">
        <v>98.7</v>
      </c>
      <c r="BH31" s="710"/>
      <c r="BI31" s="710"/>
      <c r="BJ31" s="710"/>
      <c r="BK31" s="710"/>
      <c r="BL31" s="710"/>
      <c r="BM31" s="711">
        <v>96.5</v>
      </c>
      <c r="BN31" s="710"/>
      <c r="BO31" s="710"/>
      <c r="BP31" s="710"/>
      <c r="BQ31" s="712"/>
      <c r="BR31" s="709">
        <v>98.9</v>
      </c>
      <c r="BS31" s="710"/>
      <c r="BT31" s="710"/>
      <c r="BU31" s="710"/>
      <c r="BV31" s="710"/>
      <c r="BW31" s="710"/>
      <c r="BX31" s="711">
        <v>96.2</v>
      </c>
      <c r="BY31" s="710"/>
      <c r="BZ31" s="710"/>
      <c r="CA31" s="710"/>
      <c r="CB31" s="712"/>
      <c r="CD31" s="727"/>
      <c r="CE31" s="728"/>
      <c r="CF31" s="673" t="s">
        <v>317</v>
      </c>
      <c r="CG31" s="674"/>
      <c r="CH31" s="674"/>
      <c r="CI31" s="674"/>
      <c r="CJ31" s="674"/>
      <c r="CK31" s="674"/>
      <c r="CL31" s="674"/>
      <c r="CM31" s="674"/>
      <c r="CN31" s="674"/>
      <c r="CO31" s="674"/>
      <c r="CP31" s="674"/>
      <c r="CQ31" s="675"/>
      <c r="CR31" s="640">
        <v>134235</v>
      </c>
      <c r="CS31" s="659"/>
      <c r="CT31" s="659"/>
      <c r="CU31" s="659"/>
      <c r="CV31" s="659"/>
      <c r="CW31" s="659"/>
      <c r="CX31" s="659"/>
      <c r="CY31" s="660"/>
      <c r="CZ31" s="643">
        <v>0.8</v>
      </c>
      <c r="DA31" s="661"/>
      <c r="DB31" s="661"/>
      <c r="DC31" s="662"/>
      <c r="DD31" s="646">
        <v>134203</v>
      </c>
      <c r="DE31" s="659"/>
      <c r="DF31" s="659"/>
      <c r="DG31" s="659"/>
      <c r="DH31" s="659"/>
      <c r="DI31" s="659"/>
      <c r="DJ31" s="659"/>
      <c r="DK31" s="660"/>
      <c r="DL31" s="646">
        <v>134203</v>
      </c>
      <c r="DM31" s="659"/>
      <c r="DN31" s="659"/>
      <c r="DO31" s="659"/>
      <c r="DP31" s="659"/>
      <c r="DQ31" s="659"/>
      <c r="DR31" s="659"/>
      <c r="DS31" s="659"/>
      <c r="DT31" s="659"/>
      <c r="DU31" s="659"/>
      <c r="DV31" s="660"/>
      <c r="DW31" s="643">
        <v>1.2</v>
      </c>
      <c r="DX31" s="661"/>
      <c r="DY31" s="661"/>
      <c r="DZ31" s="661"/>
      <c r="EA31" s="661"/>
      <c r="EB31" s="661"/>
      <c r="EC31" s="676"/>
    </row>
    <row r="32" spans="2:133" ht="11.25" customHeight="1" x14ac:dyDescent="0.15">
      <c r="B32" s="731" t="s">
        <v>318</v>
      </c>
      <c r="C32" s="732"/>
      <c r="D32" s="732"/>
      <c r="E32" s="732"/>
      <c r="F32" s="732"/>
      <c r="G32" s="732"/>
      <c r="H32" s="732"/>
      <c r="I32" s="732"/>
      <c r="J32" s="732"/>
      <c r="K32" s="732"/>
      <c r="L32" s="732"/>
      <c r="M32" s="732"/>
      <c r="N32" s="732"/>
      <c r="O32" s="732"/>
      <c r="P32" s="732"/>
      <c r="Q32" s="733"/>
      <c r="R32" s="640" t="s">
        <v>238</v>
      </c>
      <c r="S32" s="641"/>
      <c r="T32" s="641"/>
      <c r="U32" s="641"/>
      <c r="V32" s="641"/>
      <c r="W32" s="641"/>
      <c r="X32" s="641"/>
      <c r="Y32" s="642"/>
      <c r="Z32" s="677" t="s">
        <v>238</v>
      </c>
      <c r="AA32" s="677"/>
      <c r="AB32" s="677"/>
      <c r="AC32" s="677"/>
      <c r="AD32" s="678" t="s">
        <v>238</v>
      </c>
      <c r="AE32" s="678"/>
      <c r="AF32" s="678"/>
      <c r="AG32" s="678"/>
      <c r="AH32" s="678"/>
      <c r="AI32" s="678"/>
      <c r="AJ32" s="678"/>
      <c r="AK32" s="678"/>
      <c r="AL32" s="643" t="s">
        <v>137</v>
      </c>
      <c r="AM32" s="644"/>
      <c r="AN32" s="644"/>
      <c r="AO32" s="679"/>
      <c r="AP32" s="718"/>
      <c r="AQ32" s="719"/>
      <c r="AR32" s="719"/>
      <c r="AS32" s="719"/>
      <c r="AT32" s="723"/>
      <c r="AU32" s="230" t="s">
        <v>319</v>
      </c>
      <c r="AV32" s="230"/>
      <c r="AW32" s="230"/>
      <c r="AX32" s="637" t="s">
        <v>320</v>
      </c>
      <c r="AY32" s="638"/>
      <c r="AZ32" s="638"/>
      <c r="BA32" s="638"/>
      <c r="BB32" s="638"/>
      <c r="BC32" s="638"/>
      <c r="BD32" s="638"/>
      <c r="BE32" s="638"/>
      <c r="BF32" s="639"/>
      <c r="BG32" s="713">
        <v>98.8</v>
      </c>
      <c r="BH32" s="659"/>
      <c r="BI32" s="659"/>
      <c r="BJ32" s="659"/>
      <c r="BK32" s="659"/>
      <c r="BL32" s="659"/>
      <c r="BM32" s="644">
        <v>97.1</v>
      </c>
      <c r="BN32" s="705"/>
      <c r="BO32" s="705"/>
      <c r="BP32" s="705"/>
      <c r="BQ32" s="683"/>
      <c r="BR32" s="713">
        <v>99.1</v>
      </c>
      <c r="BS32" s="659"/>
      <c r="BT32" s="659"/>
      <c r="BU32" s="659"/>
      <c r="BV32" s="659"/>
      <c r="BW32" s="659"/>
      <c r="BX32" s="644">
        <v>96.9</v>
      </c>
      <c r="BY32" s="705"/>
      <c r="BZ32" s="705"/>
      <c r="CA32" s="705"/>
      <c r="CB32" s="683"/>
      <c r="CD32" s="729"/>
      <c r="CE32" s="730"/>
      <c r="CF32" s="673" t="s">
        <v>321</v>
      </c>
      <c r="CG32" s="674"/>
      <c r="CH32" s="674"/>
      <c r="CI32" s="674"/>
      <c r="CJ32" s="674"/>
      <c r="CK32" s="674"/>
      <c r="CL32" s="674"/>
      <c r="CM32" s="674"/>
      <c r="CN32" s="674"/>
      <c r="CO32" s="674"/>
      <c r="CP32" s="674"/>
      <c r="CQ32" s="675"/>
      <c r="CR32" s="640">
        <v>815</v>
      </c>
      <c r="CS32" s="641"/>
      <c r="CT32" s="641"/>
      <c r="CU32" s="641"/>
      <c r="CV32" s="641"/>
      <c r="CW32" s="641"/>
      <c r="CX32" s="641"/>
      <c r="CY32" s="642"/>
      <c r="CZ32" s="643">
        <v>0</v>
      </c>
      <c r="DA32" s="661"/>
      <c r="DB32" s="661"/>
      <c r="DC32" s="662"/>
      <c r="DD32" s="646">
        <v>815</v>
      </c>
      <c r="DE32" s="641"/>
      <c r="DF32" s="641"/>
      <c r="DG32" s="641"/>
      <c r="DH32" s="641"/>
      <c r="DI32" s="641"/>
      <c r="DJ32" s="641"/>
      <c r="DK32" s="642"/>
      <c r="DL32" s="646">
        <v>815</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322</v>
      </c>
      <c r="C33" s="638"/>
      <c r="D33" s="638"/>
      <c r="E33" s="638"/>
      <c r="F33" s="638"/>
      <c r="G33" s="638"/>
      <c r="H33" s="638"/>
      <c r="I33" s="638"/>
      <c r="J33" s="638"/>
      <c r="K33" s="638"/>
      <c r="L33" s="638"/>
      <c r="M33" s="638"/>
      <c r="N33" s="638"/>
      <c r="O33" s="638"/>
      <c r="P33" s="638"/>
      <c r="Q33" s="639"/>
      <c r="R33" s="640">
        <v>1492135</v>
      </c>
      <c r="S33" s="641"/>
      <c r="T33" s="641"/>
      <c r="U33" s="641"/>
      <c r="V33" s="641"/>
      <c r="W33" s="641"/>
      <c r="X33" s="641"/>
      <c r="Y33" s="642"/>
      <c r="Z33" s="677">
        <v>8.3000000000000007</v>
      </c>
      <c r="AA33" s="677"/>
      <c r="AB33" s="677"/>
      <c r="AC33" s="677"/>
      <c r="AD33" s="678" t="s">
        <v>137</v>
      </c>
      <c r="AE33" s="678"/>
      <c r="AF33" s="678"/>
      <c r="AG33" s="678"/>
      <c r="AH33" s="678"/>
      <c r="AI33" s="678"/>
      <c r="AJ33" s="678"/>
      <c r="AK33" s="678"/>
      <c r="AL33" s="643" t="s">
        <v>238</v>
      </c>
      <c r="AM33" s="644"/>
      <c r="AN33" s="644"/>
      <c r="AO33" s="679"/>
      <c r="AP33" s="720"/>
      <c r="AQ33" s="721"/>
      <c r="AR33" s="721"/>
      <c r="AS33" s="721"/>
      <c r="AT33" s="724"/>
      <c r="AU33" s="232"/>
      <c r="AV33" s="232"/>
      <c r="AW33" s="232"/>
      <c r="AX33" s="621" t="s">
        <v>323</v>
      </c>
      <c r="AY33" s="622"/>
      <c r="AZ33" s="622"/>
      <c r="BA33" s="622"/>
      <c r="BB33" s="622"/>
      <c r="BC33" s="622"/>
      <c r="BD33" s="622"/>
      <c r="BE33" s="622"/>
      <c r="BF33" s="623"/>
      <c r="BG33" s="704">
        <v>98.6</v>
      </c>
      <c r="BH33" s="625"/>
      <c r="BI33" s="625"/>
      <c r="BJ33" s="625"/>
      <c r="BK33" s="625"/>
      <c r="BL33" s="625"/>
      <c r="BM33" s="668">
        <v>95.5</v>
      </c>
      <c r="BN33" s="625"/>
      <c r="BO33" s="625"/>
      <c r="BP33" s="625"/>
      <c r="BQ33" s="689"/>
      <c r="BR33" s="704">
        <v>98.5</v>
      </c>
      <c r="BS33" s="625"/>
      <c r="BT33" s="625"/>
      <c r="BU33" s="625"/>
      <c r="BV33" s="625"/>
      <c r="BW33" s="625"/>
      <c r="BX33" s="668">
        <v>95</v>
      </c>
      <c r="BY33" s="625"/>
      <c r="BZ33" s="625"/>
      <c r="CA33" s="625"/>
      <c r="CB33" s="689"/>
      <c r="CD33" s="673" t="s">
        <v>324</v>
      </c>
      <c r="CE33" s="674"/>
      <c r="CF33" s="674"/>
      <c r="CG33" s="674"/>
      <c r="CH33" s="674"/>
      <c r="CI33" s="674"/>
      <c r="CJ33" s="674"/>
      <c r="CK33" s="674"/>
      <c r="CL33" s="674"/>
      <c r="CM33" s="674"/>
      <c r="CN33" s="674"/>
      <c r="CO33" s="674"/>
      <c r="CP33" s="674"/>
      <c r="CQ33" s="675"/>
      <c r="CR33" s="640">
        <v>7715417</v>
      </c>
      <c r="CS33" s="659"/>
      <c r="CT33" s="659"/>
      <c r="CU33" s="659"/>
      <c r="CV33" s="659"/>
      <c r="CW33" s="659"/>
      <c r="CX33" s="659"/>
      <c r="CY33" s="660"/>
      <c r="CZ33" s="643">
        <v>43.3</v>
      </c>
      <c r="DA33" s="661"/>
      <c r="DB33" s="661"/>
      <c r="DC33" s="662"/>
      <c r="DD33" s="646">
        <v>6127675</v>
      </c>
      <c r="DE33" s="659"/>
      <c r="DF33" s="659"/>
      <c r="DG33" s="659"/>
      <c r="DH33" s="659"/>
      <c r="DI33" s="659"/>
      <c r="DJ33" s="659"/>
      <c r="DK33" s="660"/>
      <c r="DL33" s="646">
        <v>5337912</v>
      </c>
      <c r="DM33" s="659"/>
      <c r="DN33" s="659"/>
      <c r="DO33" s="659"/>
      <c r="DP33" s="659"/>
      <c r="DQ33" s="659"/>
      <c r="DR33" s="659"/>
      <c r="DS33" s="659"/>
      <c r="DT33" s="659"/>
      <c r="DU33" s="659"/>
      <c r="DV33" s="660"/>
      <c r="DW33" s="643">
        <v>47.6</v>
      </c>
      <c r="DX33" s="661"/>
      <c r="DY33" s="661"/>
      <c r="DZ33" s="661"/>
      <c r="EA33" s="661"/>
      <c r="EB33" s="661"/>
      <c r="EC33" s="676"/>
    </row>
    <row r="34" spans="2:133" ht="11.25" customHeight="1" x14ac:dyDescent="0.15">
      <c r="B34" s="637" t="s">
        <v>325</v>
      </c>
      <c r="C34" s="638"/>
      <c r="D34" s="638"/>
      <c r="E34" s="638"/>
      <c r="F34" s="638"/>
      <c r="G34" s="638"/>
      <c r="H34" s="638"/>
      <c r="I34" s="638"/>
      <c r="J34" s="638"/>
      <c r="K34" s="638"/>
      <c r="L34" s="638"/>
      <c r="M34" s="638"/>
      <c r="N34" s="638"/>
      <c r="O34" s="638"/>
      <c r="P34" s="638"/>
      <c r="Q34" s="639"/>
      <c r="R34" s="640">
        <v>11161</v>
      </c>
      <c r="S34" s="641"/>
      <c r="T34" s="641"/>
      <c r="U34" s="641"/>
      <c r="V34" s="641"/>
      <c r="W34" s="641"/>
      <c r="X34" s="641"/>
      <c r="Y34" s="642"/>
      <c r="Z34" s="677">
        <v>0.1</v>
      </c>
      <c r="AA34" s="677"/>
      <c r="AB34" s="677"/>
      <c r="AC34" s="677"/>
      <c r="AD34" s="678">
        <v>1070</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326</v>
      </c>
      <c r="CE34" s="674"/>
      <c r="CF34" s="674"/>
      <c r="CG34" s="674"/>
      <c r="CH34" s="674"/>
      <c r="CI34" s="674"/>
      <c r="CJ34" s="674"/>
      <c r="CK34" s="674"/>
      <c r="CL34" s="674"/>
      <c r="CM34" s="674"/>
      <c r="CN34" s="674"/>
      <c r="CO34" s="674"/>
      <c r="CP34" s="674"/>
      <c r="CQ34" s="675"/>
      <c r="CR34" s="640">
        <v>2473460</v>
      </c>
      <c r="CS34" s="641"/>
      <c r="CT34" s="641"/>
      <c r="CU34" s="641"/>
      <c r="CV34" s="641"/>
      <c r="CW34" s="641"/>
      <c r="CX34" s="641"/>
      <c r="CY34" s="642"/>
      <c r="CZ34" s="643">
        <v>13.9</v>
      </c>
      <c r="DA34" s="661"/>
      <c r="DB34" s="661"/>
      <c r="DC34" s="662"/>
      <c r="DD34" s="646">
        <v>1932744</v>
      </c>
      <c r="DE34" s="641"/>
      <c r="DF34" s="641"/>
      <c r="DG34" s="641"/>
      <c r="DH34" s="641"/>
      <c r="DI34" s="641"/>
      <c r="DJ34" s="641"/>
      <c r="DK34" s="642"/>
      <c r="DL34" s="646">
        <v>1751968</v>
      </c>
      <c r="DM34" s="641"/>
      <c r="DN34" s="641"/>
      <c r="DO34" s="641"/>
      <c r="DP34" s="641"/>
      <c r="DQ34" s="641"/>
      <c r="DR34" s="641"/>
      <c r="DS34" s="641"/>
      <c r="DT34" s="641"/>
      <c r="DU34" s="641"/>
      <c r="DV34" s="642"/>
      <c r="DW34" s="643">
        <v>15.6</v>
      </c>
      <c r="DX34" s="661"/>
      <c r="DY34" s="661"/>
      <c r="DZ34" s="661"/>
      <c r="EA34" s="661"/>
      <c r="EB34" s="661"/>
      <c r="EC34" s="676"/>
    </row>
    <row r="35" spans="2:133" ht="11.25" customHeight="1" x14ac:dyDescent="0.15">
      <c r="B35" s="637" t="s">
        <v>327</v>
      </c>
      <c r="C35" s="638"/>
      <c r="D35" s="638"/>
      <c r="E35" s="638"/>
      <c r="F35" s="638"/>
      <c r="G35" s="638"/>
      <c r="H35" s="638"/>
      <c r="I35" s="638"/>
      <c r="J35" s="638"/>
      <c r="K35" s="638"/>
      <c r="L35" s="638"/>
      <c r="M35" s="638"/>
      <c r="N35" s="638"/>
      <c r="O35" s="638"/>
      <c r="P35" s="638"/>
      <c r="Q35" s="639"/>
      <c r="R35" s="640">
        <v>257563</v>
      </c>
      <c r="S35" s="641"/>
      <c r="T35" s="641"/>
      <c r="U35" s="641"/>
      <c r="V35" s="641"/>
      <c r="W35" s="641"/>
      <c r="X35" s="641"/>
      <c r="Y35" s="642"/>
      <c r="Z35" s="677">
        <v>1.4</v>
      </c>
      <c r="AA35" s="677"/>
      <c r="AB35" s="677"/>
      <c r="AC35" s="677"/>
      <c r="AD35" s="678" t="s">
        <v>137</v>
      </c>
      <c r="AE35" s="678"/>
      <c r="AF35" s="678"/>
      <c r="AG35" s="678"/>
      <c r="AH35" s="678"/>
      <c r="AI35" s="678"/>
      <c r="AJ35" s="678"/>
      <c r="AK35" s="678"/>
      <c r="AL35" s="643" t="s">
        <v>238</v>
      </c>
      <c r="AM35" s="644"/>
      <c r="AN35" s="644"/>
      <c r="AO35" s="679"/>
      <c r="AP35" s="235"/>
      <c r="AQ35" s="701" t="s">
        <v>328</v>
      </c>
      <c r="AR35" s="702"/>
      <c r="AS35" s="702"/>
      <c r="AT35" s="702"/>
      <c r="AU35" s="702"/>
      <c r="AV35" s="702"/>
      <c r="AW35" s="702"/>
      <c r="AX35" s="702"/>
      <c r="AY35" s="702"/>
      <c r="AZ35" s="702"/>
      <c r="BA35" s="702"/>
      <c r="BB35" s="702"/>
      <c r="BC35" s="702"/>
      <c r="BD35" s="702"/>
      <c r="BE35" s="702"/>
      <c r="BF35" s="703"/>
      <c r="BG35" s="701" t="s">
        <v>329</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330</v>
      </c>
      <c r="CE35" s="674"/>
      <c r="CF35" s="674"/>
      <c r="CG35" s="674"/>
      <c r="CH35" s="674"/>
      <c r="CI35" s="674"/>
      <c r="CJ35" s="674"/>
      <c r="CK35" s="674"/>
      <c r="CL35" s="674"/>
      <c r="CM35" s="674"/>
      <c r="CN35" s="674"/>
      <c r="CO35" s="674"/>
      <c r="CP35" s="674"/>
      <c r="CQ35" s="675"/>
      <c r="CR35" s="640">
        <v>60378</v>
      </c>
      <c r="CS35" s="659"/>
      <c r="CT35" s="659"/>
      <c r="CU35" s="659"/>
      <c r="CV35" s="659"/>
      <c r="CW35" s="659"/>
      <c r="CX35" s="659"/>
      <c r="CY35" s="660"/>
      <c r="CZ35" s="643">
        <v>0.3</v>
      </c>
      <c r="DA35" s="661"/>
      <c r="DB35" s="661"/>
      <c r="DC35" s="662"/>
      <c r="DD35" s="646">
        <v>36424</v>
      </c>
      <c r="DE35" s="659"/>
      <c r="DF35" s="659"/>
      <c r="DG35" s="659"/>
      <c r="DH35" s="659"/>
      <c r="DI35" s="659"/>
      <c r="DJ35" s="659"/>
      <c r="DK35" s="660"/>
      <c r="DL35" s="646">
        <v>36412</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331</v>
      </c>
      <c r="C36" s="638"/>
      <c r="D36" s="638"/>
      <c r="E36" s="638"/>
      <c r="F36" s="638"/>
      <c r="G36" s="638"/>
      <c r="H36" s="638"/>
      <c r="I36" s="638"/>
      <c r="J36" s="638"/>
      <c r="K36" s="638"/>
      <c r="L36" s="638"/>
      <c r="M36" s="638"/>
      <c r="N36" s="638"/>
      <c r="O36" s="638"/>
      <c r="P36" s="638"/>
      <c r="Q36" s="639"/>
      <c r="R36" s="640">
        <v>454539</v>
      </c>
      <c r="S36" s="641"/>
      <c r="T36" s="641"/>
      <c r="U36" s="641"/>
      <c r="V36" s="641"/>
      <c r="W36" s="641"/>
      <c r="X36" s="641"/>
      <c r="Y36" s="642"/>
      <c r="Z36" s="677">
        <v>2.5</v>
      </c>
      <c r="AA36" s="677"/>
      <c r="AB36" s="677"/>
      <c r="AC36" s="677"/>
      <c r="AD36" s="678" t="s">
        <v>238</v>
      </c>
      <c r="AE36" s="678"/>
      <c r="AF36" s="678"/>
      <c r="AG36" s="678"/>
      <c r="AH36" s="678"/>
      <c r="AI36" s="678"/>
      <c r="AJ36" s="678"/>
      <c r="AK36" s="678"/>
      <c r="AL36" s="643" t="s">
        <v>238</v>
      </c>
      <c r="AM36" s="644"/>
      <c r="AN36" s="644"/>
      <c r="AO36" s="679"/>
      <c r="AP36" s="235"/>
      <c r="AQ36" s="692" t="s">
        <v>332</v>
      </c>
      <c r="AR36" s="693"/>
      <c r="AS36" s="693"/>
      <c r="AT36" s="693"/>
      <c r="AU36" s="693"/>
      <c r="AV36" s="693"/>
      <c r="AW36" s="693"/>
      <c r="AX36" s="693"/>
      <c r="AY36" s="694"/>
      <c r="AZ36" s="695">
        <v>3226723</v>
      </c>
      <c r="BA36" s="696"/>
      <c r="BB36" s="696"/>
      <c r="BC36" s="696"/>
      <c r="BD36" s="696"/>
      <c r="BE36" s="696"/>
      <c r="BF36" s="697"/>
      <c r="BG36" s="698" t="s">
        <v>333</v>
      </c>
      <c r="BH36" s="699"/>
      <c r="BI36" s="699"/>
      <c r="BJ36" s="699"/>
      <c r="BK36" s="699"/>
      <c r="BL36" s="699"/>
      <c r="BM36" s="699"/>
      <c r="BN36" s="699"/>
      <c r="BO36" s="699"/>
      <c r="BP36" s="699"/>
      <c r="BQ36" s="699"/>
      <c r="BR36" s="699"/>
      <c r="BS36" s="699"/>
      <c r="BT36" s="699"/>
      <c r="BU36" s="700"/>
      <c r="BV36" s="695">
        <v>13109</v>
      </c>
      <c r="BW36" s="696"/>
      <c r="BX36" s="696"/>
      <c r="BY36" s="696"/>
      <c r="BZ36" s="696"/>
      <c r="CA36" s="696"/>
      <c r="CB36" s="697"/>
      <c r="CD36" s="673" t="s">
        <v>334</v>
      </c>
      <c r="CE36" s="674"/>
      <c r="CF36" s="674"/>
      <c r="CG36" s="674"/>
      <c r="CH36" s="674"/>
      <c r="CI36" s="674"/>
      <c r="CJ36" s="674"/>
      <c r="CK36" s="674"/>
      <c r="CL36" s="674"/>
      <c r="CM36" s="674"/>
      <c r="CN36" s="674"/>
      <c r="CO36" s="674"/>
      <c r="CP36" s="674"/>
      <c r="CQ36" s="675"/>
      <c r="CR36" s="640">
        <v>2384984</v>
      </c>
      <c r="CS36" s="641"/>
      <c r="CT36" s="641"/>
      <c r="CU36" s="641"/>
      <c r="CV36" s="641"/>
      <c r="CW36" s="641"/>
      <c r="CX36" s="641"/>
      <c r="CY36" s="642"/>
      <c r="CZ36" s="643">
        <v>13.4</v>
      </c>
      <c r="DA36" s="661"/>
      <c r="DB36" s="661"/>
      <c r="DC36" s="662"/>
      <c r="DD36" s="646">
        <v>2095534</v>
      </c>
      <c r="DE36" s="641"/>
      <c r="DF36" s="641"/>
      <c r="DG36" s="641"/>
      <c r="DH36" s="641"/>
      <c r="DI36" s="641"/>
      <c r="DJ36" s="641"/>
      <c r="DK36" s="642"/>
      <c r="DL36" s="646">
        <v>1571003</v>
      </c>
      <c r="DM36" s="641"/>
      <c r="DN36" s="641"/>
      <c r="DO36" s="641"/>
      <c r="DP36" s="641"/>
      <c r="DQ36" s="641"/>
      <c r="DR36" s="641"/>
      <c r="DS36" s="641"/>
      <c r="DT36" s="641"/>
      <c r="DU36" s="641"/>
      <c r="DV36" s="642"/>
      <c r="DW36" s="643">
        <v>14</v>
      </c>
      <c r="DX36" s="661"/>
      <c r="DY36" s="661"/>
      <c r="DZ36" s="661"/>
      <c r="EA36" s="661"/>
      <c r="EB36" s="661"/>
      <c r="EC36" s="676"/>
    </row>
    <row r="37" spans="2:133" ht="11.25" customHeight="1" x14ac:dyDescent="0.15">
      <c r="B37" s="637" t="s">
        <v>335</v>
      </c>
      <c r="C37" s="638"/>
      <c r="D37" s="638"/>
      <c r="E37" s="638"/>
      <c r="F37" s="638"/>
      <c r="G37" s="638"/>
      <c r="H37" s="638"/>
      <c r="I37" s="638"/>
      <c r="J37" s="638"/>
      <c r="K37" s="638"/>
      <c r="L37" s="638"/>
      <c r="M37" s="638"/>
      <c r="N37" s="638"/>
      <c r="O37" s="638"/>
      <c r="P37" s="638"/>
      <c r="Q37" s="639"/>
      <c r="R37" s="640">
        <v>272540</v>
      </c>
      <c r="S37" s="641"/>
      <c r="T37" s="641"/>
      <c r="U37" s="641"/>
      <c r="V37" s="641"/>
      <c r="W37" s="641"/>
      <c r="X37" s="641"/>
      <c r="Y37" s="642"/>
      <c r="Z37" s="677">
        <v>1.5</v>
      </c>
      <c r="AA37" s="677"/>
      <c r="AB37" s="677"/>
      <c r="AC37" s="677"/>
      <c r="AD37" s="678" t="s">
        <v>238</v>
      </c>
      <c r="AE37" s="678"/>
      <c r="AF37" s="678"/>
      <c r="AG37" s="678"/>
      <c r="AH37" s="678"/>
      <c r="AI37" s="678"/>
      <c r="AJ37" s="678"/>
      <c r="AK37" s="678"/>
      <c r="AL37" s="643" t="s">
        <v>238</v>
      </c>
      <c r="AM37" s="644"/>
      <c r="AN37" s="644"/>
      <c r="AO37" s="679"/>
      <c r="AQ37" s="680" t="s">
        <v>336</v>
      </c>
      <c r="AR37" s="681"/>
      <c r="AS37" s="681"/>
      <c r="AT37" s="681"/>
      <c r="AU37" s="681"/>
      <c r="AV37" s="681"/>
      <c r="AW37" s="681"/>
      <c r="AX37" s="681"/>
      <c r="AY37" s="682"/>
      <c r="AZ37" s="640">
        <v>574022</v>
      </c>
      <c r="BA37" s="641"/>
      <c r="BB37" s="641"/>
      <c r="BC37" s="641"/>
      <c r="BD37" s="659"/>
      <c r="BE37" s="659"/>
      <c r="BF37" s="683"/>
      <c r="BG37" s="673" t="s">
        <v>337</v>
      </c>
      <c r="BH37" s="674"/>
      <c r="BI37" s="674"/>
      <c r="BJ37" s="674"/>
      <c r="BK37" s="674"/>
      <c r="BL37" s="674"/>
      <c r="BM37" s="674"/>
      <c r="BN37" s="674"/>
      <c r="BO37" s="674"/>
      <c r="BP37" s="674"/>
      <c r="BQ37" s="674"/>
      <c r="BR37" s="674"/>
      <c r="BS37" s="674"/>
      <c r="BT37" s="674"/>
      <c r="BU37" s="675"/>
      <c r="BV37" s="640">
        <v>-102908</v>
      </c>
      <c r="BW37" s="641"/>
      <c r="BX37" s="641"/>
      <c r="BY37" s="641"/>
      <c r="BZ37" s="641"/>
      <c r="CA37" s="641"/>
      <c r="CB37" s="684"/>
      <c r="CD37" s="673" t="s">
        <v>338</v>
      </c>
      <c r="CE37" s="674"/>
      <c r="CF37" s="674"/>
      <c r="CG37" s="674"/>
      <c r="CH37" s="674"/>
      <c r="CI37" s="674"/>
      <c r="CJ37" s="674"/>
      <c r="CK37" s="674"/>
      <c r="CL37" s="674"/>
      <c r="CM37" s="674"/>
      <c r="CN37" s="674"/>
      <c r="CO37" s="674"/>
      <c r="CP37" s="674"/>
      <c r="CQ37" s="675"/>
      <c r="CR37" s="640">
        <v>1070056</v>
      </c>
      <c r="CS37" s="659"/>
      <c r="CT37" s="659"/>
      <c r="CU37" s="659"/>
      <c r="CV37" s="659"/>
      <c r="CW37" s="659"/>
      <c r="CX37" s="659"/>
      <c r="CY37" s="660"/>
      <c r="CZ37" s="643">
        <v>6</v>
      </c>
      <c r="DA37" s="661"/>
      <c r="DB37" s="661"/>
      <c r="DC37" s="662"/>
      <c r="DD37" s="646">
        <v>1023578</v>
      </c>
      <c r="DE37" s="659"/>
      <c r="DF37" s="659"/>
      <c r="DG37" s="659"/>
      <c r="DH37" s="659"/>
      <c r="DI37" s="659"/>
      <c r="DJ37" s="659"/>
      <c r="DK37" s="660"/>
      <c r="DL37" s="646">
        <v>934934</v>
      </c>
      <c r="DM37" s="659"/>
      <c r="DN37" s="659"/>
      <c r="DO37" s="659"/>
      <c r="DP37" s="659"/>
      <c r="DQ37" s="659"/>
      <c r="DR37" s="659"/>
      <c r="DS37" s="659"/>
      <c r="DT37" s="659"/>
      <c r="DU37" s="659"/>
      <c r="DV37" s="660"/>
      <c r="DW37" s="643">
        <v>8.3000000000000007</v>
      </c>
      <c r="DX37" s="661"/>
      <c r="DY37" s="661"/>
      <c r="DZ37" s="661"/>
      <c r="EA37" s="661"/>
      <c r="EB37" s="661"/>
      <c r="EC37" s="676"/>
    </row>
    <row r="38" spans="2:133" ht="11.25" customHeight="1" x14ac:dyDescent="0.15">
      <c r="B38" s="637" t="s">
        <v>339</v>
      </c>
      <c r="C38" s="638"/>
      <c r="D38" s="638"/>
      <c r="E38" s="638"/>
      <c r="F38" s="638"/>
      <c r="G38" s="638"/>
      <c r="H38" s="638"/>
      <c r="I38" s="638"/>
      <c r="J38" s="638"/>
      <c r="K38" s="638"/>
      <c r="L38" s="638"/>
      <c r="M38" s="638"/>
      <c r="N38" s="638"/>
      <c r="O38" s="638"/>
      <c r="P38" s="638"/>
      <c r="Q38" s="639"/>
      <c r="R38" s="640">
        <v>215507</v>
      </c>
      <c r="S38" s="641"/>
      <c r="T38" s="641"/>
      <c r="U38" s="641"/>
      <c r="V38" s="641"/>
      <c r="W38" s="641"/>
      <c r="X38" s="641"/>
      <c r="Y38" s="642"/>
      <c r="Z38" s="677">
        <v>1.2</v>
      </c>
      <c r="AA38" s="677"/>
      <c r="AB38" s="677"/>
      <c r="AC38" s="677"/>
      <c r="AD38" s="678">
        <v>160</v>
      </c>
      <c r="AE38" s="678"/>
      <c r="AF38" s="678"/>
      <c r="AG38" s="678"/>
      <c r="AH38" s="678"/>
      <c r="AI38" s="678"/>
      <c r="AJ38" s="678"/>
      <c r="AK38" s="678"/>
      <c r="AL38" s="643">
        <v>0</v>
      </c>
      <c r="AM38" s="644"/>
      <c r="AN38" s="644"/>
      <c r="AO38" s="679"/>
      <c r="AQ38" s="680" t="s">
        <v>340</v>
      </c>
      <c r="AR38" s="681"/>
      <c r="AS38" s="681"/>
      <c r="AT38" s="681"/>
      <c r="AU38" s="681"/>
      <c r="AV38" s="681"/>
      <c r="AW38" s="681"/>
      <c r="AX38" s="681"/>
      <c r="AY38" s="682"/>
      <c r="AZ38" s="640">
        <v>285569</v>
      </c>
      <c r="BA38" s="641"/>
      <c r="BB38" s="641"/>
      <c r="BC38" s="641"/>
      <c r="BD38" s="659"/>
      <c r="BE38" s="659"/>
      <c r="BF38" s="683"/>
      <c r="BG38" s="673" t="s">
        <v>341</v>
      </c>
      <c r="BH38" s="674"/>
      <c r="BI38" s="674"/>
      <c r="BJ38" s="674"/>
      <c r="BK38" s="674"/>
      <c r="BL38" s="674"/>
      <c r="BM38" s="674"/>
      <c r="BN38" s="674"/>
      <c r="BO38" s="674"/>
      <c r="BP38" s="674"/>
      <c r="BQ38" s="674"/>
      <c r="BR38" s="674"/>
      <c r="BS38" s="674"/>
      <c r="BT38" s="674"/>
      <c r="BU38" s="675"/>
      <c r="BV38" s="640">
        <v>7936</v>
      </c>
      <c r="BW38" s="641"/>
      <c r="BX38" s="641"/>
      <c r="BY38" s="641"/>
      <c r="BZ38" s="641"/>
      <c r="CA38" s="641"/>
      <c r="CB38" s="684"/>
      <c r="CD38" s="673" t="s">
        <v>342</v>
      </c>
      <c r="CE38" s="674"/>
      <c r="CF38" s="674"/>
      <c r="CG38" s="674"/>
      <c r="CH38" s="674"/>
      <c r="CI38" s="674"/>
      <c r="CJ38" s="674"/>
      <c r="CK38" s="674"/>
      <c r="CL38" s="674"/>
      <c r="CM38" s="674"/>
      <c r="CN38" s="674"/>
      <c r="CO38" s="674"/>
      <c r="CP38" s="674"/>
      <c r="CQ38" s="675"/>
      <c r="CR38" s="640">
        <v>2367132</v>
      </c>
      <c r="CS38" s="641"/>
      <c r="CT38" s="641"/>
      <c r="CU38" s="641"/>
      <c r="CV38" s="641"/>
      <c r="CW38" s="641"/>
      <c r="CX38" s="641"/>
      <c r="CY38" s="642"/>
      <c r="CZ38" s="643">
        <v>13.3</v>
      </c>
      <c r="DA38" s="661"/>
      <c r="DB38" s="661"/>
      <c r="DC38" s="662"/>
      <c r="DD38" s="646">
        <v>1891142</v>
      </c>
      <c r="DE38" s="641"/>
      <c r="DF38" s="641"/>
      <c r="DG38" s="641"/>
      <c r="DH38" s="641"/>
      <c r="DI38" s="641"/>
      <c r="DJ38" s="641"/>
      <c r="DK38" s="642"/>
      <c r="DL38" s="646">
        <v>1887819</v>
      </c>
      <c r="DM38" s="641"/>
      <c r="DN38" s="641"/>
      <c r="DO38" s="641"/>
      <c r="DP38" s="641"/>
      <c r="DQ38" s="641"/>
      <c r="DR38" s="641"/>
      <c r="DS38" s="641"/>
      <c r="DT38" s="641"/>
      <c r="DU38" s="641"/>
      <c r="DV38" s="642"/>
      <c r="DW38" s="643">
        <v>16.8</v>
      </c>
      <c r="DX38" s="661"/>
      <c r="DY38" s="661"/>
      <c r="DZ38" s="661"/>
      <c r="EA38" s="661"/>
      <c r="EB38" s="661"/>
      <c r="EC38" s="676"/>
    </row>
    <row r="39" spans="2:133" ht="11.25" customHeight="1" x14ac:dyDescent="0.15">
      <c r="B39" s="637" t="s">
        <v>343</v>
      </c>
      <c r="C39" s="638"/>
      <c r="D39" s="638"/>
      <c r="E39" s="638"/>
      <c r="F39" s="638"/>
      <c r="G39" s="638"/>
      <c r="H39" s="638"/>
      <c r="I39" s="638"/>
      <c r="J39" s="638"/>
      <c r="K39" s="638"/>
      <c r="L39" s="638"/>
      <c r="M39" s="638"/>
      <c r="N39" s="638"/>
      <c r="O39" s="638"/>
      <c r="P39" s="638"/>
      <c r="Q39" s="639"/>
      <c r="R39" s="640">
        <v>945236</v>
      </c>
      <c r="S39" s="641"/>
      <c r="T39" s="641"/>
      <c r="U39" s="641"/>
      <c r="V39" s="641"/>
      <c r="W39" s="641"/>
      <c r="X39" s="641"/>
      <c r="Y39" s="642"/>
      <c r="Z39" s="677">
        <v>5.2</v>
      </c>
      <c r="AA39" s="677"/>
      <c r="AB39" s="677"/>
      <c r="AC39" s="677"/>
      <c r="AD39" s="678" t="s">
        <v>137</v>
      </c>
      <c r="AE39" s="678"/>
      <c r="AF39" s="678"/>
      <c r="AG39" s="678"/>
      <c r="AH39" s="678"/>
      <c r="AI39" s="678"/>
      <c r="AJ39" s="678"/>
      <c r="AK39" s="678"/>
      <c r="AL39" s="643" t="s">
        <v>238</v>
      </c>
      <c r="AM39" s="644"/>
      <c r="AN39" s="644"/>
      <c r="AO39" s="679"/>
      <c r="AQ39" s="680" t="s">
        <v>344</v>
      </c>
      <c r="AR39" s="681"/>
      <c r="AS39" s="681"/>
      <c r="AT39" s="681"/>
      <c r="AU39" s="681"/>
      <c r="AV39" s="681"/>
      <c r="AW39" s="681"/>
      <c r="AX39" s="681"/>
      <c r="AY39" s="682"/>
      <c r="AZ39" s="640" t="s">
        <v>137</v>
      </c>
      <c r="BA39" s="641"/>
      <c r="BB39" s="641"/>
      <c r="BC39" s="641"/>
      <c r="BD39" s="659"/>
      <c r="BE39" s="659"/>
      <c r="BF39" s="683"/>
      <c r="BG39" s="673" t="s">
        <v>345</v>
      </c>
      <c r="BH39" s="674"/>
      <c r="BI39" s="674"/>
      <c r="BJ39" s="674"/>
      <c r="BK39" s="674"/>
      <c r="BL39" s="674"/>
      <c r="BM39" s="674"/>
      <c r="BN39" s="674"/>
      <c r="BO39" s="674"/>
      <c r="BP39" s="674"/>
      <c r="BQ39" s="674"/>
      <c r="BR39" s="674"/>
      <c r="BS39" s="674"/>
      <c r="BT39" s="674"/>
      <c r="BU39" s="675"/>
      <c r="BV39" s="640">
        <v>12661</v>
      </c>
      <c r="BW39" s="641"/>
      <c r="BX39" s="641"/>
      <c r="BY39" s="641"/>
      <c r="BZ39" s="641"/>
      <c r="CA39" s="641"/>
      <c r="CB39" s="684"/>
      <c r="CD39" s="673" t="s">
        <v>346</v>
      </c>
      <c r="CE39" s="674"/>
      <c r="CF39" s="674"/>
      <c r="CG39" s="674"/>
      <c r="CH39" s="674"/>
      <c r="CI39" s="674"/>
      <c r="CJ39" s="674"/>
      <c r="CK39" s="674"/>
      <c r="CL39" s="674"/>
      <c r="CM39" s="674"/>
      <c r="CN39" s="674"/>
      <c r="CO39" s="674"/>
      <c r="CP39" s="674"/>
      <c r="CQ39" s="675"/>
      <c r="CR39" s="640">
        <v>280623</v>
      </c>
      <c r="CS39" s="659"/>
      <c r="CT39" s="659"/>
      <c r="CU39" s="659"/>
      <c r="CV39" s="659"/>
      <c r="CW39" s="659"/>
      <c r="CX39" s="659"/>
      <c r="CY39" s="660"/>
      <c r="CZ39" s="643">
        <v>1.6</v>
      </c>
      <c r="DA39" s="661"/>
      <c r="DB39" s="661"/>
      <c r="DC39" s="662"/>
      <c r="DD39" s="646">
        <v>22991</v>
      </c>
      <c r="DE39" s="659"/>
      <c r="DF39" s="659"/>
      <c r="DG39" s="659"/>
      <c r="DH39" s="659"/>
      <c r="DI39" s="659"/>
      <c r="DJ39" s="659"/>
      <c r="DK39" s="660"/>
      <c r="DL39" s="646" t="s">
        <v>238</v>
      </c>
      <c r="DM39" s="659"/>
      <c r="DN39" s="659"/>
      <c r="DO39" s="659"/>
      <c r="DP39" s="659"/>
      <c r="DQ39" s="659"/>
      <c r="DR39" s="659"/>
      <c r="DS39" s="659"/>
      <c r="DT39" s="659"/>
      <c r="DU39" s="659"/>
      <c r="DV39" s="660"/>
      <c r="DW39" s="643" t="s">
        <v>137</v>
      </c>
      <c r="DX39" s="661"/>
      <c r="DY39" s="661"/>
      <c r="DZ39" s="661"/>
      <c r="EA39" s="661"/>
      <c r="EB39" s="661"/>
      <c r="EC39" s="676"/>
    </row>
    <row r="40" spans="2:133" ht="11.25" customHeight="1" x14ac:dyDescent="0.15">
      <c r="B40" s="637" t="s">
        <v>347</v>
      </c>
      <c r="C40" s="638"/>
      <c r="D40" s="638"/>
      <c r="E40" s="638"/>
      <c r="F40" s="638"/>
      <c r="G40" s="638"/>
      <c r="H40" s="638"/>
      <c r="I40" s="638"/>
      <c r="J40" s="638"/>
      <c r="K40" s="638"/>
      <c r="L40" s="638"/>
      <c r="M40" s="638"/>
      <c r="N40" s="638"/>
      <c r="O40" s="638"/>
      <c r="P40" s="638"/>
      <c r="Q40" s="639"/>
      <c r="R40" s="640" t="s">
        <v>137</v>
      </c>
      <c r="S40" s="641"/>
      <c r="T40" s="641"/>
      <c r="U40" s="641"/>
      <c r="V40" s="641"/>
      <c r="W40" s="641"/>
      <c r="X40" s="641"/>
      <c r="Y40" s="642"/>
      <c r="Z40" s="677" t="s">
        <v>137</v>
      </c>
      <c r="AA40" s="677"/>
      <c r="AB40" s="677"/>
      <c r="AC40" s="677"/>
      <c r="AD40" s="678" t="s">
        <v>238</v>
      </c>
      <c r="AE40" s="678"/>
      <c r="AF40" s="678"/>
      <c r="AG40" s="678"/>
      <c r="AH40" s="678"/>
      <c r="AI40" s="678"/>
      <c r="AJ40" s="678"/>
      <c r="AK40" s="678"/>
      <c r="AL40" s="643" t="s">
        <v>238</v>
      </c>
      <c r="AM40" s="644"/>
      <c r="AN40" s="644"/>
      <c r="AO40" s="679"/>
      <c r="AQ40" s="680" t="s">
        <v>348</v>
      </c>
      <c r="AR40" s="681"/>
      <c r="AS40" s="681"/>
      <c r="AT40" s="681"/>
      <c r="AU40" s="681"/>
      <c r="AV40" s="681"/>
      <c r="AW40" s="681"/>
      <c r="AX40" s="681"/>
      <c r="AY40" s="682"/>
      <c r="AZ40" s="640" t="s">
        <v>238</v>
      </c>
      <c r="BA40" s="641"/>
      <c r="BB40" s="641"/>
      <c r="BC40" s="641"/>
      <c r="BD40" s="659"/>
      <c r="BE40" s="659"/>
      <c r="BF40" s="683"/>
      <c r="BG40" s="685" t="s">
        <v>349</v>
      </c>
      <c r="BH40" s="686"/>
      <c r="BI40" s="686"/>
      <c r="BJ40" s="686"/>
      <c r="BK40" s="686"/>
      <c r="BL40" s="236"/>
      <c r="BM40" s="674" t="s">
        <v>350</v>
      </c>
      <c r="BN40" s="674"/>
      <c r="BO40" s="674"/>
      <c r="BP40" s="674"/>
      <c r="BQ40" s="674"/>
      <c r="BR40" s="674"/>
      <c r="BS40" s="674"/>
      <c r="BT40" s="674"/>
      <c r="BU40" s="675"/>
      <c r="BV40" s="640">
        <v>103</v>
      </c>
      <c r="BW40" s="641"/>
      <c r="BX40" s="641"/>
      <c r="BY40" s="641"/>
      <c r="BZ40" s="641"/>
      <c r="CA40" s="641"/>
      <c r="CB40" s="684"/>
      <c r="CD40" s="673" t="s">
        <v>351</v>
      </c>
      <c r="CE40" s="674"/>
      <c r="CF40" s="674"/>
      <c r="CG40" s="674"/>
      <c r="CH40" s="674"/>
      <c r="CI40" s="674"/>
      <c r="CJ40" s="674"/>
      <c r="CK40" s="674"/>
      <c r="CL40" s="674"/>
      <c r="CM40" s="674"/>
      <c r="CN40" s="674"/>
      <c r="CO40" s="674"/>
      <c r="CP40" s="674"/>
      <c r="CQ40" s="675"/>
      <c r="CR40" s="640">
        <v>148840</v>
      </c>
      <c r="CS40" s="641"/>
      <c r="CT40" s="641"/>
      <c r="CU40" s="641"/>
      <c r="CV40" s="641"/>
      <c r="CW40" s="641"/>
      <c r="CX40" s="641"/>
      <c r="CY40" s="642"/>
      <c r="CZ40" s="643">
        <v>0.8</v>
      </c>
      <c r="DA40" s="661"/>
      <c r="DB40" s="661"/>
      <c r="DC40" s="662"/>
      <c r="DD40" s="646">
        <v>148840</v>
      </c>
      <c r="DE40" s="641"/>
      <c r="DF40" s="641"/>
      <c r="DG40" s="641"/>
      <c r="DH40" s="641"/>
      <c r="DI40" s="641"/>
      <c r="DJ40" s="641"/>
      <c r="DK40" s="642"/>
      <c r="DL40" s="646">
        <v>90710</v>
      </c>
      <c r="DM40" s="641"/>
      <c r="DN40" s="641"/>
      <c r="DO40" s="641"/>
      <c r="DP40" s="641"/>
      <c r="DQ40" s="641"/>
      <c r="DR40" s="641"/>
      <c r="DS40" s="641"/>
      <c r="DT40" s="641"/>
      <c r="DU40" s="641"/>
      <c r="DV40" s="642"/>
      <c r="DW40" s="643">
        <v>0.8</v>
      </c>
      <c r="DX40" s="661"/>
      <c r="DY40" s="661"/>
      <c r="DZ40" s="661"/>
      <c r="EA40" s="661"/>
      <c r="EB40" s="661"/>
      <c r="EC40" s="676"/>
    </row>
    <row r="41" spans="2:133" ht="11.25" customHeight="1" x14ac:dyDescent="0.15">
      <c r="B41" s="637" t="s">
        <v>352</v>
      </c>
      <c r="C41" s="638"/>
      <c r="D41" s="638"/>
      <c r="E41" s="638"/>
      <c r="F41" s="638"/>
      <c r="G41" s="638"/>
      <c r="H41" s="638"/>
      <c r="I41" s="638"/>
      <c r="J41" s="638"/>
      <c r="K41" s="638"/>
      <c r="L41" s="638"/>
      <c r="M41" s="638"/>
      <c r="N41" s="638"/>
      <c r="O41" s="638"/>
      <c r="P41" s="638"/>
      <c r="Q41" s="639"/>
      <c r="R41" s="640">
        <v>557436</v>
      </c>
      <c r="S41" s="641"/>
      <c r="T41" s="641"/>
      <c r="U41" s="641"/>
      <c r="V41" s="641"/>
      <c r="W41" s="641"/>
      <c r="X41" s="641"/>
      <c r="Y41" s="642"/>
      <c r="Z41" s="677">
        <v>3.1</v>
      </c>
      <c r="AA41" s="677"/>
      <c r="AB41" s="677"/>
      <c r="AC41" s="677"/>
      <c r="AD41" s="678" t="s">
        <v>137</v>
      </c>
      <c r="AE41" s="678"/>
      <c r="AF41" s="678"/>
      <c r="AG41" s="678"/>
      <c r="AH41" s="678"/>
      <c r="AI41" s="678"/>
      <c r="AJ41" s="678"/>
      <c r="AK41" s="678"/>
      <c r="AL41" s="643" t="s">
        <v>137</v>
      </c>
      <c r="AM41" s="644"/>
      <c r="AN41" s="644"/>
      <c r="AO41" s="679"/>
      <c r="AQ41" s="680" t="s">
        <v>353</v>
      </c>
      <c r="AR41" s="681"/>
      <c r="AS41" s="681"/>
      <c r="AT41" s="681"/>
      <c r="AU41" s="681"/>
      <c r="AV41" s="681"/>
      <c r="AW41" s="681"/>
      <c r="AX41" s="681"/>
      <c r="AY41" s="682"/>
      <c r="AZ41" s="640">
        <v>655979</v>
      </c>
      <c r="BA41" s="641"/>
      <c r="BB41" s="641"/>
      <c r="BC41" s="641"/>
      <c r="BD41" s="659"/>
      <c r="BE41" s="659"/>
      <c r="BF41" s="683"/>
      <c r="BG41" s="685"/>
      <c r="BH41" s="686"/>
      <c r="BI41" s="686"/>
      <c r="BJ41" s="686"/>
      <c r="BK41" s="686"/>
      <c r="BL41" s="236"/>
      <c r="BM41" s="674" t="s">
        <v>354</v>
      </c>
      <c r="BN41" s="674"/>
      <c r="BO41" s="674"/>
      <c r="BP41" s="674"/>
      <c r="BQ41" s="674"/>
      <c r="BR41" s="674"/>
      <c r="BS41" s="674"/>
      <c r="BT41" s="674"/>
      <c r="BU41" s="675"/>
      <c r="BV41" s="640" t="s">
        <v>238</v>
      </c>
      <c r="BW41" s="641"/>
      <c r="BX41" s="641"/>
      <c r="BY41" s="641"/>
      <c r="BZ41" s="641"/>
      <c r="CA41" s="641"/>
      <c r="CB41" s="684"/>
      <c r="CD41" s="673" t="s">
        <v>355</v>
      </c>
      <c r="CE41" s="674"/>
      <c r="CF41" s="674"/>
      <c r="CG41" s="674"/>
      <c r="CH41" s="674"/>
      <c r="CI41" s="674"/>
      <c r="CJ41" s="674"/>
      <c r="CK41" s="674"/>
      <c r="CL41" s="674"/>
      <c r="CM41" s="674"/>
      <c r="CN41" s="674"/>
      <c r="CO41" s="674"/>
      <c r="CP41" s="674"/>
      <c r="CQ41" s="675"/>
      <c r="CR41" s="640" t="s">
        <v>238</v>
      </c>
      <c r="CS41" s="659"/>
      <c r="CT41" s="659"/>
      <c r="CU41" s="659"/>
      <c r="CV41" s="659"/>
      <c r="CW41" s="659"/>
      <c r="CX41" s="659"/>
      <c r="CY41" s="660"/>
      <c r="CZ41" s="643" t="s">
        <v>238</v>
      </c>
      <c r="DA41" s="661"/>
      <c r="DB41" s="661"/>
      <c r="DC41" s="662"/>
      <c r="DD41" s="646" t="s">
        <v>137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356</v>
      </c>
      <c r="C42" s="622"/>
      <c r="D42" s="622"/>
      <c r="E42" s="622"/>
      <c r="F42" s="622"/>
      <c r="G42" s="622"/>
      <c r="H42" s="622"/>
      <c r="I42" s="622"/>
      <c r="J42" s="622"/>
      <c r="K42" s="622"/>
      <c r="L42" s="622"/>
      <c r="M42" s="622"/>
      <c r="N42" s="622"/>
      <c r="O42" s="622"/>
      <c r="P42" s="622"/>
      <c r="Q42" s="623"/>
      <c r="R42" s="624">
        <v>18084948</v>
      </c>
      <c r="S42" s="663"/>
      <c r="T42" s="663"/>
      <c r="U42" s="663"/>
      <c r="V42" s="663"/>
      <c r="W42" s="663"/>
      <c r="X42" s="663"/>
      <c r="Y42" s="665"/>
      <c r="Z42" s="666">
        <v>100</v>
      </c>
      <c r="AA42" s="666"/>
      <c r="AB42" s="666"/>
      <c r="AC42" s="666"/>
      <c r="AD42" s="667">
        <v>10651192</v>
      </c>
      <c r="AE42" s="667"/>
      <c r="AF42" s="667"/>
      <c r="AG42" s="667"/>
      <c r="AH42" s="667"/>
      <c r="AI42" s="667"/>
      <c r="AJ42" s="667"/>
      <c r="AK42" s="667"/>
      <c r="AL42" s="627">
        <v>100</v>
      </c>
      <c r="AM42" s="668"/>
      <c r="AN42" s="668"/>
      <c r="AO42" s="669"/>
      <c r="AQ42" s="670" t="s">
        <v>357</v>
      </c>
      <c r="AR42" s="671"/>
      <c r="AS42" s="671"/>
      <c r="AT42" s="671"/>
      <c r="AU42" s="671"/>
      <c r="AV42" s="671"/>
      <c r="AW42" s="671"/>
      <c r="AX42" s="671"/>
      <c r="AY42" s="672"/>
      <c r="AZ42" s="624">
        <v>1711153</v>
      </c>
      <c r="BA42" s="663"/>
      <c r="BB42" s="663"/>
      <c r="BC42" s="663"/>
      <c r="BD42" s="625"/>
      <c r="BE42" s="625"/>
      <c r="BF42" s="689"/>
      <c r="BG42" s="687"/>
      <c r="BH42" s="688"/>
      <c r="BI42" s="688"/>
      <c r="BJ42" s="688"/>
      <c r="BK42" s="688"/>
      <c r="BL42" s="237"/>
      <c r="BM42" s="690" t="s">
        <v>358</v>
      </c>
      <c r="BN42" s="690"/>
      <c r="BO42" s="690"/>
      <c r="BP42" s="690"/>
      <c r="BQ42" s="690"/>
      <c r="BR42" s="690"/>
      <c r="BS42" s="690"/>
      <c r="BT42" s="690"/>
      <c r="BU42" s="691"/>
      <c r="BV42" s="624">
        <v>349</v>
      </c>
      <c r="BW42" s="663"/>
      <c r="BX42" s="663"/>
      <c r="BY42" s="663"/>
      <c r="BZ42" s="663"/>
      <c r="CA42" s="663"/>
      <c r="CB42" s="664"/>
      <c r="CD42" s="637" t="s">
        <v>359</v>
      </c>
      <c r="CE42" s="638"/>
      <c r="CF42" s="638"/>
      <c r="CG42" s="638"/>
      <c r="CH42" s="638"/>
      <c r="CI42" s="638"/>
      <c r="CJ42" s="638"/>
      <c r="CK42" s="638"/>
      <c r="CL42" s="638"/>
      <c r="CM42" s="638"/>
      <c r="CN42" s="638"/>
      <c r="CO42" s="638"/>
      <c r="CP42" s="638"/>
      <c r="CQ42" s="639"/>
      <c r="CR42" s="640">
        <v>606318</v>
      </c>
      <c r="CS42" s="641"/>
      <c r="CT42" s="641"/>
      <c r="CU42" s="641"/>
      <c r="CV42" s="641"/>
      <c r="CW42" s="641"/>
      <c r="CX42" s="641"/>
      <c r="CY42" s="642"/>
      <c r="CZ42" s="643">
        <v>3.4</v>
      </c>
      <c r="DA42" s="644"/>
      <c r="DB42" s="644"/>
      <c r="DC42" s="645"/>
      <c r="DD42" s="646">
        <v>71212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360</v>
      </c>
      <c r="CE43" s="638"/>
      <c r="CF43" s="638"/>
      <c r="CG43" s="638"/>
      <c r="CH43" s="638"/>
      <c r="CI43" s="638"/>
      <c r="CJ43" s="638"/>
      <c r="CK43" s="638"/>
      <c r="CL43" s="638"/>
      <c r="CM43" s="638"/>
      <c r="CN43" s="638"/>
      <c r="CO43" s="638"/>
      <c r="CP43" s="638"/>
      <c r="CQ43" s="639"/>
      <c r="CR43" s="640">
        <v>27518</v>
      </c>
      <c r="CS43" s="659"/>
      <c r="CT43" s="659"/>
      <c r="CU43" s="659"/>
      <c r="CV43" s="659"/>
      <c r="CW43" s="659"/>
      <c r="CX43" s="659"/>
      <c r="CY43" s="660"/>
      <c r="CZ43" s="643">
        <v>0.2</v>
      </c>
      <c r="DA43" s="661"/>
      <c r="DB43" s="661"/>
      <c r="DC43" s="662"/>
      <c r="DD43" s="646">
        <v>27518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308</v>
      </c>
      <c r="CE44" s="654"/>
      <c r="CF44" s="637" t="s">
        <v>361</v>
      </c>
      <c r="CG44" s="638"/>
      <c r="CH44" s="638"/>
      <c r="CI44" s="638"/>
      <c r="CJ44" s="638"/>
      <c r="CK44" s="638"/>
      <c r="CL44" s="638"/>
      <c r="CM44" s="638"/>
      <c r="CN44" s="638"/>
      <c r="CO44" s="638"/>
      <c r="CP44" s="638"/>
      <c r="CQ44" s="639"/>
      <c r="CR44" s="640">
        <v>555461</v>
      </c>
      <c r="CS44" s="641"/>
      <c r="CT44" s="641"/>
      <c r="CU44" s="641"/>
      <c r="CV44" s="641"/>
      <c r="CW44" s="641"/>
      <c r="CX44" s="641"/>
      <c r="CY44" s="642"/>
      <c r="CZ44" s="643">
        <v>3.1</v>
      </c>
      <c r="DA44" s="644"/>
      <c r="DB44" s="644"/>
      <c r="DC44" s="645"/>
      <c r="DD44" s="646">
        <v>67997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362</v>
      </c>
      <c r="CG45" s="638"/>
      <c r="CH45" s="638"/>
      <c r="CI45" s="638"/>
      <c r="CJ45" s="638"/>
      <c r="CK45" s="638"/>
      <c r="CL45" s="638"/>
      <c r="CM45" s="638"/>
      <c r="CN45" s="638"/>
      <c r="CO45" s="638"/>
      <c r="CP45" s="638"/>
      <c r="CQ45" s="639"/>
      <c r="CR45" s="640">
        <v>285305</v>
      </c>
      <c r="CS45" s="659"/>
      <c r="CT45" s="659"/>
      <c r="CU45" s="659"/>
      <c r="CV45" s="659"/>
      <c r="CW45" s="659"/>
      <c r="CX45" s="659"/>
      <c r="CY45" s="660"/>
      <c r="CZ45" s="643">
        <v>1.6</v>
      </c>
      <c r="DA45" s="661"/>
      <c r="DB45" s="661"/>
      <c r="DC45" s="662"/>
      <c r="DD45" s="646">
        <v>15734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364</v>
      </c>
      <c r="CG46" s="638"/>
      <c r="CH46" s="638"/>
      <c r="CI46" s="638"/>
      <c r="CJ46" s="638"/>
      <c r="CK46" s="638"/>
      <c r="CL46" s="638"/>
      <c r="CM46" s="638"/>
      <c r="CN46" s="638"/>
      <c r="CO46" s="638"/>
      <c r="CP46" s="638"/>
      <c r="CQ46" s="639"/>
      <c r="CR46" s="640">
        <v>270156</v>
      </c>
      <c r="CS46" s="641"/>
      <c r="CT46" s="641"/>
      <c r="CU46" s="641"/>
      <c r="CV46" s="641"/>
      <c r="CW46" s="641"/>
      <c r="CX46" s="641"/>
      <c r="CY46" s="642"/>
      <c r="CZ46" s="643">
        <v>1.5</v>
      </c>
      <c r="DA46" s="644"/>
      <c r="DB46" s="644"/>
      <c r="DC46" s="645"/>
      <c r="DD46" s="646">
        <v>52263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366</v>
      </c>
      <c r="CG47" s="638"/>
      <c r="CH47" s="638"/>
      <c r="CI47" s="638"/>
      <c r="CJ47" s="638"/>
      <c r="CK47" s="638"/>
      <c r="CL47" s="638"/>
      <c r="CM47" s="638"/>
      <c r="CN47" s="638"/>
      <c r="CO47" s="638"/>
      <c r="CP47" s="638"/>
      <c r="CQ47" s="639"/>
      <c r="CR47" s="640">
        <v>50857</v>
      </c>
      <c r="CS47" s="659"/>
      <c r="CT47" s="659"/>
      <c r="CU47" s="659"/>
      <c r="CV47" s="659"/>
      <c r="CW47" s="659"/>
      <c r="CX47" s="659"/>
      <c r="CY47" s="660"/>
      <c r="CZ47" s="643">
        <v>0.3</v>
      </c>
      <c r="DA47" s="661"/>
      <c r="DB47" s="661"/>
      <c r="DC47" s="662"/>
      <c r="DD47" s="646">
        <v>3215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367</v>
      </c>
      <c r="CD48" s="657"/>
      <c r="CE48" s="658"/>
      <c r="CF48" s="637" t="s">
        <v>368</v>
      </c>
      <c r="CG48" s="638"/>
      <c r="CH48" s="638"/>
      <c r="CI48" s="638"/>
      <c r="CJ48" s="638"/>
      <c r="CK48" s="638"/>
      <c r="CL48" s="638"/>
      <c r="CM48" s="638"/>
      <c r="CN48" s="638"/>
      <c r="CO48" s="638"/>
      <c r="CP48" s="638"/>
      <c r="CQ48" s="639"/>
      <c r="CR48" s="640" t="s">
        <v>137</v>
      </c>
      <c r="CS48" s="641"/>
      <c r="CT48" s="641"/>
      <c r="CU48" s="641"/>
      <c r="CV48" s="641"/>
      <c r="CW48" s="641"/>
      <c r="CX48" s="641"/>
      <c r="CY48" s="642"/>
      <c r="CZ48" s="643" t="s">
        <v>137</v>
      </c>
      <c r="DA48" s="644"/>
      <c r="DB48" s="644"/>
      <c r="DC48" s="645"/>
      <c r="DD48" s="646" t="s">
        <v>137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369</v>
      </c>
      <c r="CE49" s="622"/>
      <c r="CF49" s="622"/>
      <c r="CG49" s="622"/>
      <c r="CH49" s="622"/>
      <c r="CI49" s="622"/>
      <c r="CJ49" s="622"/>
      <c r="CK49" s="622"/>
      <c r="CL49" s="622"/>
      <c r="CM49" s="622"/>
      <c r="CN49" s="622"/>
      <c r="CO49" s="622"/>
      <c r="CP49" s="622"/>
      <c r="CQ49" s="623"/>
      <c r="CR49" s="624">
        <v>17811173</v>
      </c>
      <c r="CS49" s="625"/>
      <c r="CT49" s="625"/>
      <c r="CU49" s="625"/>
      <c r="CV49" s="625"/>
      <c r="CW49" s="625"/>
      <c r="CX49" s="625"/>
      <c r="CY49" s="626"/>
      <c r="CZ49" s="627">
        <v>100</v>
      </c>
      <c r="DA49" s="628"/>
      <c r="DB49" s="628"/>
      <c r="DC49" s="629"/>
      <c r="DD49" s="630">
        <v>12117562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0+XeFdJ0TloV2aF6R4kotWLJ3R0fh+jWgOmrVxaC5acPiONjqDxQchKqfPSUu9Qa7CH55yhpWbp4BhFJIhEAKA==" saltValue="EY6OZJBgcRANS4zpVpS8+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371</v>
      </c>
      <c r="DK2" s="1166"/>
      <c r="DL2" s="1166"/>
      <c r="DM2" s="1166"/>
      <c r="DN2" s="1166"/>
      <c r="DO2" s="1167"/>
      <c r="DP2" s="250"/>
      <c r="DQ2" s="1165" t="s">
        <v>372</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373</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375</v>
      </c>
      <c r="B5" s="1051"/>
      <c r="C5" s="1051"/>
      <c r="D5" s="1051"/>
      <c r="E5" s="1051"/>
      <c r="F5" s="1051"/>
      <c r="G5" s="1051"/>
      <c r="H5" s="1051"/>
      <c r="I5" s="1051"/>
      <c r="J5" s="1051"/>
      <c r="K5" s="1051"/>
      <c r="L5" s="1051"/>
      <c r="M5" s="1051"/>
      <c r="N5" s="1051"/>
      <c r="O5" s="1051"/>
      <c r="P5" s="1052"/>
      <c r="Q5" s="1056" t="s">
        <v>376</v>
      </c>
      <c r="R5" s="1057"/>
      <c r="S5" s="1057"/>
      <c r="T5" s="1057"/>
      <c r="U5" s="1058"/>
      <c r="V5" s="1056" t="s">
        <v>377</v>
      </c>
      <c r="W5" s="1057"/>
      <c r="X5" s="1057"/>
      <c r="Y5" s="1057"/>
      <c r="Z5" s="1058"/>
      <c r="AA5" s="1056" t="s">
        <v>378</v>
      </c>
      <c r="AB5" s="1057"/>
      <c r="AC5" s="1057"/>
      <c r="AD5" s="1057"/>
      <c r="AE5" s="1057"/>
      <c r="AF5" s="1168" t="s">
        <v>379</v>
      </c>
      <c r="AG5" s="1057"/>
      <c r="AH5" s="1057"/>
      <c r="AI5" s="1057"/>
      <c r="AJ5" s="1072"/>
      <c r="AK5" s="1057" t="s">
        <v>380</v>
      </c>
      <c r="AL5" s="1057"/>
      <c r="AM5" s="1057"/>
      <c r="AN5" s="1057"/>
      <c r="AO5" s="1058"/>
      <c r="AP5" s="1056" t="s">
        <v>381</v>
      </c>
      <c r="AQ5" s="1057"/>
      <c r="AR5" s="1057"/>
      <c r="AS5" s="1057"/>
      <c r="AT5" s="1058"/>
      <c r="AU5" s="1056" t="s">
        <v>382</v>
      </c>
      <c r="AV5" s="1057"/>
      <c r="AW5" s="1057"/>
      <c r="AX5" s="1057"/>
      <c r="AY5" s="1072"/>
      <c r="AZ5" s="257"/>
      <c r="BA5" s="257"/>
      <c r="BB5" s="257"/>
      <c r="BC5" s="257"/>
      <c r="BD5" s="257"/>
      <c r="BE5" s="258"/>
      <c r="BF5" s="258"/>
      <c r="BG5" s="258"/>
      <c r="BH5" s="258"/>
      <c r="BI5" s="258"/>
      <c r="BJ5" s="258"/>
      <c r="BK5" s="258"/>
      <c r="BL5" s="258"/>
      <c r="BM5" s="258"/>
      <c r="BN5" s="258"/>
      <c r="BO5" s="258"/>
      <c r="BP5" s="258"/>
      <c r="BQ5" s="1050" t="s">
        <v>383</v>
      </c>
      <c r="BR5" s="1051"/>
      <c r="BS5" s="1051"/>
      <c r="BT5" s="1051"/>
      <c r="BU5" s="1051"/>
      <c r="BV5" s="1051"/>
      <c r="BW5" s="1051"/>
      <c r="BX5" s="1051"/>
      <c r="BY5" s="1051"/>
      <c r="BZ5" s="1051"/>
      <c r="CA5" s="1051"/>
      <c r="CB5" s="1051"/>
      <c r="CC5" s="1051"/>
      <c r="CD5" s="1051"/>
      <c r="CE5" s="1051"/>
      <c r="CF5" s="1051"/>
      <c r="CG5" s="1052"/>
      <c r="CH5" s="1056" t="s">
        <v>384</v>
      </c>
      <c r="CI5" s="1057"/>
      <c r="CJ5" s="1057"/>
      <c r="CK5" s="1057"/>
      <c r="CL5" s="1058"/>
      <c r="CM5" s="1056" t="s">
        <v>385</v>
      </c>
      <c r="CN5" s="1057"/>
      <c r="CO5" s="1057"/>
      <c r="CP5" s="1057"/>
      <c r="CQ5" s="1058"/>
      <c r="CR5" s="1056" t="s">
        <v>386</v>
      </c>
      <c r="CS5" s="1057"/>
      <c r="CT5" s="1057"/>
      <c r="CU5" s="1057"/>
      <c r="CV5" s="1058"/>
      <c r="CW5" s="1056" t="s">
        <v>387</v>
      </c>
      <c r="CX5" s="1057"/>
      <c r="CY5" s="1057"/>
      <c r="CZ5" s="1057"/>
      <c r="DA5" s="1058"/>
      <c r="DB5" s="1056" t="s">
        <v>388</v>
      </c>
      <c r="DC5" s="1057"/>
      <c r="DD5" s="1057"/>
      <c r="DE5" s="1057"/>
      <c r="DF5" s="1058"/>
      <c r="DG5" s="1153" t="s">
        <v>389</v>
      </c>
      <c r="DH5" s="1154"/>
      <c r="DI5" s="1154"/>
      <c r="DJ5" s="1154"/>
      <c r="DK5" s="1155"/>
      <c r="DL5" s="1153" t="s">
        <v>390</v>
      </c>
      <c r="DM5" s="1154"/>
      <c r="DN5" s="1154"/>
      <c r="DO5" s="1154"/>
      <c r="DP5" s="1155"/>
      <c r="DQ5" s="1056" t="s">
        <v>391</v>
      </c>
      <c r="DR5" s="1057"/>
      <c r="DS5" s="1057"/>
      <c r="DT5" s="1057"/>
      <c r="DU5" s="1058"/>
      <c r="DV5" s="1056" t="s">
        <v>382</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392</v>
      </c>
      <c r="C7" s="1106"/>
      <c r="D7" s="1106"/>
      <c r="E7" s="1106"/>
      <c r="F7" s="1106"/>
      <c r="G7" s="1106"/>
      <c r="H7" s="1106"/>
      <c r="I7" s="1106"/>
      <c r="J7" s="1106"/>
      <c r="K7" s="1106"/>
      <c r="L7" s="1106"/>
      <c r="M7" s="1106"/>
      <c r="N7" s="1106"/>
      <c r="O7" s="1106"/>
      <c r="P7" s="1107"/>
      <c r="Q7" s="1159">
        <v>18322</v>
      </c>
      <c r="R7" s="1160"/>
      <c r="S7" s="1160"/>
      <c r="T7" s="1160"/>
      <c r="U7" s="1160"/>
      <c r="V7" s="1160">
        <v>18048</v>
      </c>
      <c r="W7" s="1160"/>
      <c r="X7" s="1160"/>
      <c r="Y7" s="1160"/>
      <c r="Z7" s="1160"/>
      <c r="AA7" s="1160">
        <v>274</v>
      </c>
      <c r="AB7" s="1160"/>
      <c r="AC7" s="1160"/>
      <c r="AD7" s="1160"/>
      <c r="AE7" s="1161"/>
      <c r="AF7" s="1162">
        <v>269</v>
      </c>
      <c r="AG7" s="1163"/>
      <c r="AH7" s="1163"/>
      <c r="AI7" s="1163"/>
      <c r="AJ7" s="1164"/>
      <c r="AK7" s="1146">
        <v>455</v>
      </c>
      <c r="AL7" s="1147"/>
      <c r="AM7" s="1147"/>
      <c r="AN7" s="1147"/>
      <c r="AO7" s="1147"/>
      <c r="AP7" s="1147">
        <v>16884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393</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v>18085</v>
      </c>
      <c r="R23" s="1124"/>
      <c r="S23" s="1124"/>
      <c r="T23" s="1124"/>
      <c r="U23" s="1124"/>
      <c r="V23" s="1124">
        <v>17811</v>
      </c>
      <c r="W23" s="1124"/>
      <c r="X23" s="1124"/>
      <c r="Y23" s="1124"/>
      <c r="Z23" s="1124"/>
      <c r="AA23" s="1124">
        <v>274</v>
      </c>
      <c r="AB23" s="1124"/>
      <c r="AC23" s="1124"/>
      <c r="AD23" s="1124"/>
      <c r="AE23" s="1125"/>
      <c r="AF23" s="1126">
        <v>269</v>
      </c>
      <c r="AG23" s="1124"/>
      <c r="AH23" s="1124"/>
      <c r="AI23" s="1124"/>
      <c r="AJ23" s="1127"/>
      <c r="AK23" s="1128"/>
      <c r="AL23" s="1129"/>
      <c r="AM23" s="1129"/>
      <c r="AN23" s="1129"/>
      <c r="AO23" s="1129"/>
      <c r="AP23" s="1124">
        <v>16884</v>
      </c>
      <c r="AQ23" s="1124"/>
      <c r="AR23" s="1124"/>
      <c r="AS23" s="1124"/>
      <c r="AT23" s="1124"/>
      <c r="AU23" s="1130"/>
      <c r="AV23" s="1130"/>
      <c r="AW23" s="1130"/>
      <c r="AX23" s="1130"/>
      <c r="AY23" s="1131"/>
      <c r="AZ23" s="1120" t="s">
        <v>137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375</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382</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v>6544</v>
      </c>
      <c r="R28" s="1109"/>
      <c r="S28" s="1109"/>
      <c r="T28" s="1109"/>
      <c r="U28" s="1109"/>
      <c r="V28" s="1109">
        <v>6531</v>
      </c>
      <c r="W28" s="1109"/>
      <c r="X28" s="1109"/>
      <c r="Y28" s="1109"/>
      <c r="Z28" s="1109"/>
      <c r="AA28" s="1109">
        <v>13</v>
      </c>
      <c r="AB28" s="1109"/>
      <c r="AC28" s="1109"/>
      <c r="AD28" s="1109"/>
      <c r="AE28" s="1110"/>
      <c r="AF28" s="1111">
        <v>13</v>
      </c>
      <c r="AG28" s="1109"/>
      <c r="AH28" s="1109"/>
      <c r="AI28" s="1109"/>
      <c r="AJ28" s="1112"/>
      <c r="AK28" s="1113">
        <v>656</v>
      </c>
      <c r="AL28" s="1101"/>
      <c r="AM28" s="1101"/>
      <c r="AN28" s="1101"/>
      <c r="AO28" s="1101"/>
      <c r="AP28" s="1101" t="s">
        <v>579</v>
      </c>
      <c r="AQ28" s="1101"/>
      <c r="AR28" s="1101"/>
      <c r="AS28" s="1101"/>
      <c r="AT28" s="1101"/>
      <c r="AU28" s="1101" t="s">
        <v>579</v>
      </c>
      <c r="AV28" s="1101"/>
      <c r="AW28" s="1101"/>
      <c r="AX28" s="1101"/>
      <c r="AY28" s="1101"/>
      <c r="AZ28" s="1102" t="s">
        <v>579</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407</v>
      </c>
      <c r="C29" s="1093"/>
      <c r="D29" s="1093"/>
      <c r="E29" s="1093"/>
      <c r="F29" s="1093"/>
      <c r="G29" s="1093"/>
      <c r="H29" s="1093"/>
      <c r="I29" s="1093"/>
      <c r="J29" s="1093"/>
      <c r="K29" s="1093"/>
      <c r="L29" s="1093"/>
      <c r="M29" s="1093"/>
      <c r="N29" s="1093"/>
      <c r="O29" s="1093"/>
      <c r="P29" s="1094"/>
      <c r="Q29" s="1098">
        <v>5200</v>
      </c>
      <c r="R29" s="1099"/>
      <c r="S29" s="1099"/>
      <c r="T29" s="1099"/>
      <c r="U29" s="1099"/>
      <c r="V29" s="1099">
        <v>5014</v>
      </c>
      <c r="W29" s="1099"/>
      <c r="X29" s="1099"/>
      <c r="Y29" s="1099"/>
      <c r="Z29" s="1099"/>
      <c r="AA29" s="1099">
        <v>186</v>
      </c>
      <c r="AB29" s="1099"/>
      <c r="AC29" s="1099"/>
      <c r="AD29" s="1099"/>
      <c r="AE29" s="1100"/>
      <c r="AF29" s="1074">
        <v>186</v>
      </c>
      <c r="AG29" s="1075"/>
      <c r="AH29" s="1075"/>
      <c r="AI29" s="1075"/>
      <c r="AJ29" s="1076"/>
      <c r="AK29" s="1035">
        <v>881</v>
      </c>
      <c r="AL29" s="1026"/>
      <c r="AM29" s="1026"/>
      <c r="AN29" s="1026"/>
      <c r="AO29" s="1026"/>
      <c r="AP29" s="1026" t="s">
        <v>579</v>
      </c>
      <c r="AQ29" s="1026"/>
      <c r="AR29" s="1026"/>
      <c r="AS29" s="1026"/>
      <c r="AT29" s="1026"/>
      <c r="AU29" s="1026" t="s">
        <v>579</v>
      </c>
      <c r="AV29" s="1026"/>
      <c r="AW29" s="1026"/>
      <c r="AX29" s="1026"/>
      <c r="AY29" s="1026"/>
      <c r="AZ29" s="1097" t="s">
        <v>579</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408</v>
      </c>
      <c r="C30" s="1093"/>
      <c r="D30" s="1093"/>
      <c r="E30" s="1093"/>
      <c r="F30" s="1093"/>
      <c r="G30" s="1093"/>
      <c r="H30" s="1093"/>
      <c r="I30" s="1093"/>
      <c r="J30" s="1093"/>
      <c r="K30" s="1093"/>
      <c r="L30" s="1093"/>
      <c r="M30" s="1093"/>
      <c r="N30" s="1093"/>
      <c r="O30" s="1093"/>
      <c r="P30" s="1094"/>
      <c r="Q30" s="1098">
        <v>1588</v>
      </c>
      <c r="R30" s="1099"/>
      <c r="S30" s="1099"/>
      <c r="T30" s="1099"/>
      <c r="U30" s="1099"/>
      <c r="V30" s="1099">
        <v>1563</v>
      </c>
      <c r="W30" s="1099"/>
      <c r="X30" s="1099"/>
      <c r="Y30" s="1099"/>
      <c r="Z30" s="1099"/>
      <c r="AA30" s="1099">
        <v>24</v>
      </c>
      <c r="AB30" s="1099"/>
      <c r="AC30" s="1099"/>
      <c r="AD30" s="1099"/>
      <c r="AE30" s="1100"/>
      <c r="AF30" s="1074">
        <v>24</v>
      </c>
      <c r="AG30" s="1075"/>
      <c r="AH30" s="1075"/>
      <c r="AI30" s="1075"/>
      <c r="AJ30" s="1076"/>
      <c r="AK30" s="1035">
        <v>912</v>
      </c>
      <c r="AL30" s="1026"/>
      <c r="AM30" s="1026"/>
      <c r="AN30" s="1026"/>
      <c r="AO30" s="1026"/>
      <c r="AP30" s="1026" t="s">
        <v>579</v>
      </c>
      <c r="AQ30" s="1026"/>
      <c r="AR30" s="1026"/>
      <c r="AS30" s="1026"/>
      <c r="AT30" s="1026"/>
      <c r="AU30" s="1026" t="s">
        <v>579</v>
      </c>
      <c r="AV30" s="1026"/>
      <c r="AW30" s="1026"/>
      <c r="AX30" s="1026"/>
      <c r="AY30" s="1026"/>
      <c r="AZ30" s="1097" t="s">
        <v>579</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409</v>
      </c>
      <c r="C31" s="1093"/>
      <c r="D31" s="1093"/>
      <c r="E31" s="1093"/>
      <c r="F31" s="1093"/>
      <c r="G31" s="1093"/>
      <c r="H31" s="1093"/>
      <c r="I31" s="1093"/>
      <c r="J31" s="1093"/>
      <c r="K31" s="1093"/>
      <c r="L31" s="1093"/>
      <c r="M31" s="1093"/>
      <c r="N31" s="1093"/>
      <c r="O31" s="1093"/>
      <c r="P31" s="1094"/>
      <c r="Q31" s="1098">
        <v>350</v>
      </c>
      <c r="R31" s="1099"/>
      <c r="S31" s="1099"/>
      <c r="T31" s="1099"/>
      <c r="U31" s="1099"/>
      <c r="V31" s="1099">
        <v>397</v>
      </c>
      <c r="W31" s="1099"/>
      <c r="X31" s="1099"/>
      <c r="Y31" s="1099"/>
      <c r="Z31" s="1099"/>
      <c r="AA31" s="1099">
        <v>-47</v>
      </c>
      <c r="AB31" s="1099"/>
      <c r="AC31" s="1099"/>
      <c r="AD31" s="1099"/>
      <c r="AE31" s="1100"/>
      <c r="AF31" s="1074">
        <v>174</v>
      </c>
      <c r="AG31" s="1075"/>
      <c r="AH31" s="1075"/>
      <c r="AI31" s="1075"/>
      <c r="AJ31" s="1076"/>
      <c r="AK31" s="1035">
        <v>286</v>
      </c>
      <c r="AL31" s="1026"/>
      <c r="AM31" s="1026"/>
      <c r="AN31" s="1026"/>
      <c r="AO31" s="1026"/>
      <c r="AP31" s="1026">
        <v>2562</v>
      </c>
      <c r="AQ31" s="1026"/>
      <c r="AR31" s="1026"/>
      <c r="AS31" s="1026"/>
      <c r="AT31" s="1026"/>
      <c r="AU31" s="1026">
        <v>2067</v>
      </c>
      <c r="AV31" s="1026"/>
      <c r="AW31" s="1026"/>
      <c r="AX31" s="1026"/>
      <c r="AY31" s="1026"/>
      <c r="AZ31" s="1097" t="s">
        <v>579</v>
      </c>
      <c r="BA31" s="1097"/>
      <c r="BB31" s="1097"/>
      <c r="BC31" s="1097"/>
      <c r="BD31" s="1097"/>
      <c r="BE31" s="1087" t="s">
        <v>410</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411</v>
      </c>
      <c r="C32" s="1093"/>
      <c r="D32" s="1093"/>
      <c r="E32" s="1093"/>
      <c r="F32" s="1093"/>
      <c r="G32" s="1093"/>
      <c r="H32" s="1093"/>
      <c r="I32" s="1093"/>
      <c r="J32" s="1093"/>
      <c r="K32" s="1093"/>
      <c r="L32" s="1093"/>
      <c r="M32" s="1093"/>
      <c r="N32" s="1093"/>
      <c r="O32" s="1093"/>
      <c r="P32" s="1094"/>
      <c r="Q32" s="1098">
        <v>1096</v>
      </c>
      <c r="R32" s="1099"/>
      <c r="S32" s="1099"/>
      <c r="T32" s="1099"/>
      <c r="U32" s="1099"/>
      <c r="V32" s="1099">
        <v>1075</v>
      </c>
      <c r="W32" s="1099"/>
      <c r="X32" s="1099"/>
      <c r="Y32" s="1099"/>
      <c r="Z32" s="1099"/>
      <c r="AA32" s="1099">
        <v>22</v>
      </c>
      <c r="AB32" s="1099"/>
      <c r="AC32" s="1099"/>
      <c r="AD32" s="1099"/>
      <c r="AE32" s="1100"/>
      <c r="AF32" s="1074">
        <v>73</v>
      </c>
      <c r="AG32" s="1075"/>
      <c r="AH32" s="1075"/>
      <c r="AI32" s="1075"/>
      <c r="AJ32" s="1076"/>
      <c r="AK32" s="1035">
        <v>574</v>
      </c>
      <c r="AL32" s="1026"/>
      <c r="AM32" s="1026"/>
      <c r="AN32" s="1026"/>
      <c r="AO32" s="1026"/>
      <c r="AP32" s="1026">
        <v>6284</v>
      </c>
      <c r="AQ32" s="1026"/>
      <c r="AR32" s="1026"/>
      <c r="AS32" s="1026"/>
      <c r="AT32" s="1026"/>
      <c r="AU32" s="1026">
        <v>4550</v>
      </c>
      <c r="AV32" s="1026"/>
      <c r="AW32" s="1026"/>
      <c r="AX32" s="1026"/>
      <c r="AY32" s="1026"/>
      <c r="AZ32" s="1097" t="s">
        <v>579</v>
      </c>
      <c r="BA32" s="1097"/>
      <c r="BB32" s="1097"/>
      <c r="BC32" s="1097"/>
      <c r="BD32" s="1097"/>
      <c r="BE32" s="1087" t="s">
        <v>410</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471</v>
      </c>
      <c r="AG63" s="1014"/>
      <c r="AH63" s="1014"/>
      <c r="AI63" s="1014"/>
      <c r="AJ63" s="1085"/>
      <c r="AK63" s="1086"/>
      <c r="AL63" s="1018"/>
      <c r="AM63" s="1018"/>
      <c r="AN63" s="1018"/>
      <c r="AO63" s="1018"/>
      <c r="AP63" s="1014">
        <v>8846</v>
      </c>
      <c r="AQ63" s="1014"/>
      <c r="AR63" s="1014"/>
      <c r="AS63" s="1014"/>
      <c r="AT63" s="1014"/>
      <c r="AU63" s="1014">
        <v>6629</v>
      </c>
      <c r="AV63" s="1014"/>
      <c r="AW63" s="1014"/>
      <c r="AX63" s="1014"/>
      <c r="AY63" s="1014"/>
      <c r="AZ63" s="1080"/>
      <c r="BA63" s="1080"/>
      <c r="BB63" s="1080"/>
      <c r="BC63" s="1080"/>
      <c r="BD63" s="1080"/>
      <c r="BE63" s="1015"/>
      <c r="BF63" s="1015"/>
      <c r="BG63" s="1015"/>
      <c r="BH63" s="1015"/>
      <c r="BI63" s="1016"/>
      <c r="BJ63" s="1081" t="s">
        <v>137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415</v>
      </c>
      <c r="B66" s="1051"/>
      <c r="C66" s="1051"/>
      <c r="D66" s="1051"/>
      <c r="E66" s="1051"/>
      <c r="F66" s="1051"/>
      <c r="G66" s="1051"/>
      <c r="H66" s="1051"/>
      <c r="I66" s="1051"/>
      <c r="J66" s="1051"/>
      <c r="K66" s="1051"/>
      <c r="L66" s="1051"/>
      <c r="M66" s="1051"/>
      <c r="N66" s="1051"/>
      <c r="O66" s="1051"/>
      <c r="P66" s="1052"/>
      <c r="Q66" s="1056" t="s">
        <v>398</v>
      </c>
      <c r="R66" s="1057"/>
      <c r="S66" s="1057"/>
      <c r="T66" s="1057"/>
      <c r="U66" s="1058"/>
      <c r="V66" s="1056" t="s">
        <v>416</v>
      </c>
      <c r="W66" s="1057"/>
      <c r="X66" s="1057"/>
      <c r="Y66" s="1057"/>
      <c r="Z66" s="1058"/>
      <c r="AA66" s="1056" t="s">
        <v>417</v>
      </c>
      <c r="AB66" s="1057"/>
      <c r="AC66" s="1057"/>
      <c r="AD66" s="1057"/>
      <c r="AE66" s="1058"/>
      <c r="AF66" s="1062" t="s">
        <v>418</v>
      </c>
      <c r="AG66" s="1063"/>
      <c r="AH66" s="1063"/>
      <c r="AI66" s="1063"/>
      <c r="AJ66" s="1064"/>
      <c r="AK66" s="1056" t="s">
        <v>402</v>
      </c>
      <c r="AL66" s="1051"/>
      <c r="AM66" s="1051"/>
      <c r="AN66" s="1051"/>
      <c r="AO66" s="1052"/>
      <c r="AP66" s="1056" t="s">
        <v>419</v>
      </c>
      <c r="AQ66" s="1057"/>
      <c r="AR66" s="1057"/>
      <c r="AS66" s="1057"/>
      <c r="AT66" s="1058"/>
      <c r="AU66" s="1056" t="s">
        <v>420</v>
      </c>
      <c r="AV66" s="1057"/>
      <c r="AW66" s="1057"/>
      <c r="AX66" s="1057"/>
      <c r="AY66" s="1058"/>
      <c r="AZ66" s="1056" t="s">
        <v>382</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580</v>
      </c>
      <c r="C68" s="1041"/>
      <c r="D68" s="1041"/>
      <c r="E68" s="1041"/>
      <c r="F68" s="1041"/>
      <c r="G68" s="1041"/>
      <c r="H68" s="1041"/>
      <c r="I68" s="1041"/>
      <c r="J68" s="1041"/>
      <c r="K68" s="1041"/>
      <c r="L68" s="1041"/>
      <c r="M68" s="1041"/>
      <c r="N68" s="1041"/>
      <c r="O68" s="1041"/>
      <c r="P68" s="1042"/>
      <c r="Q68" s="1043">
        <v>1212</v>
      </c>
      <c r="R68" s="1037"/>
      <c r="S68" s="1037"/>
      <c r="T68" s="1037"/>
      <c r="U68" s="1037"/>
      <c r="V68" s="1037">
        <v>1177</v>
      </c>
      <c r="W68" s="1037"/>
      <c r="X68" s="1037"/>
      <c r="Y68" s="1037"/>
      <c r="Z68" s="1037"/>
      <c r="AA68" s="1037">
        <v>35</v>
      </c>
      <c r="AB68" s="1037"/>
      <c r="AC68" s="1037"/>
      <c r="AD68" s="1037"/>
      <c r="AE68" s="1037"/>
      <c r="AF68" s="1037">
        <v>35</v>
      </c>
      <c r="AG68" s="1037"/>
      <c r="AH68" s="1037"/>
      <c r="AI68" s="1037"/>
      <c r="AJ68" s="1037"/>
      <c r="AK68" s="1037" t="s">
        <v>579</v>
      </c>
      <c r="AL68" s="1037"/>
      <c r="AM68" s="1037"/>
      <c r="AN68" s="1037"/>
      <c r="AO68" s="1037"/>
      <c r="AP68" s="1037">
        <v>1449</v>
      </c>
      <c r="AQ68" s="1037"/>
      <c r="AR68" s="1037"/>
      <c r="AS68" s="1037"/>
      <c r="AT68" s="1037"/>
      <c r="AU68" s="1037">
        <v>655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581</v>
      </c>
      <c r="C69" s="1030"/>
      <c r="D69" s="1030"/>
      <c r="E69" s="1030"/>
      <c r="F69" s="1030"/>
      <c r="G69" s="1030"/>
      <c r="H69" s="1030"/>
      <c r="I69" s="1030"/>
      <c r="J69" s="1030"/>
      <c r="K69" s="1030"/>
      <c r="L69" s="1030"/>
      <c r="M69" s="1030"/>
      <c r="N69" s="1030"/>
      <c r="O69" s="1030"/>
      <c r="P69" s="1031"/>
      <c r="Q69" s="1032">
        <v>3968</v>
      </c>
      <c r="R69" s="1026"/>
      <c r="S69" s="1026"/>
      <c r="T69" s="1026"/>
      <c r="U69" s="1026"/>
      <c r="V69" s="1026">
        <v>3968</v>
      </c>
      <c r="W69" s="1026"/>
      <c r="X69" s="1026"/>
      <c r="Y69" s="1026"/>
      <c r="Z69" s="1026"/>
      <c r="AA69" s="1026" t="s">
        <v>579</v>
      </c>
      <c r="AB69" s="1026"/>
      <c r="AC69" s="1026"/>
      <c r="AD69" s="1026"/>
      <c r="AE69" s="1026"/>
      <c r="AF69" s="1026" t="s">
        <v>579</v>
      </c>
      <c r="AG69" s="1026"/>
      <c r="AH69" s="1026"/>
      <c r="AI69" s="1026"/>
      <c r="AJ69" s="1026"/>
      <c r="AK69" s="1026" t="s">
        <v>579</v>
      </c>
      <c r="AL69" s="1026"/>
      <c r="AM69" s="1026"/>
      <c r="AN69" s="1026"/>
      <c r="AO69" s="1026"/>
      <c r="AP69" s="1026">
        <v>2112</v>
      </c>
      <c r="AQ69" s="1026"/>
      <c r="AR69" s="1026"/>
      <c r="AS69" s="1026"/>
      <c r="AT69" s="1026"/>
      <c r="AU69" s="1026">
        <v>388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589</v>
      </c>
      <c r="C70" s="1030"/>
      <c r="D70" s="1030"/>
      <c r="E70" s="1030"/>
      <c r="F70" s="1030"/>
      <c r="G70" s="1030"/>
      <c r="H70" s="1030"/>
      <c r="I70" s="1030"/>
      <c r="J70" s="1030"/>
      <c r="K70" s="1030"/>
      <c r="L70" s="1030"/>
      <c r="M70" s="1030"/>
      <c r="N70" s="1030"/>
      <c r="O70" s="1030"/>
      <c r="P70" s="1031"/>
      <c r="Q70" s="1032">
        <v>203</v>
      </c>
      <c r="R70" s="1026"/>
      <c r="S70" s="1026"/>
      <c r="T70" s="1026"/>
      <c r="U70" s="1026"/>
      <c r="V70" s="1026">
        <v>189</v>
      </c>
      <c r="W70" s="1026"/>
      <c r="X70" s="1026"/>
      <c r="Y70" s="1026"/>
      <c r="Z70" s="1026"/>
      <c r="AA70" s="1026">
        <v>14</v>
      </c>
      <c r="AB70" s="1026"/>
      <c r="AC70" s="1026"/>
      <c r="AD70" s="1026"/>
      <c r="AE70" s="1026"/>
      <c r="AF70" s="1026">
        <v>14</v>
      </c>
      <c r="AG70" s="1026"/>
      <c r="AH70" s="1026"/>
      <c r="AI70" s="1026"/>
      <c r="AJ70" s="1026"/>
      <c r="AK70" s="1026" t="s">
        <v>591</v>
      </c>
      <c r="AL70" s="1026"/>
      <c r="AM70" s="1026"/>
      <c r="AN70" s="1026"/>
      <c r="AO70" s="1026"/>
      <c r="AP70" s="1026" t="s">
        <v>591</v>
      </c>
      <c r="AQ70" s="1026"/>
      <c r="AR70" s="1026"/>
      <c r="AS70" s="1026"/>
      <c r="AT70" s="1026"/>
      <c r="AU70" s="1026" t="s">
        <v>591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590</v>
      </c>
      <c r="C71" s="1030"/>
      <c r="D71" s="1030"/>
      <c r="E71" s="1030"/>
      <c r="F71" s="1030"/>
      <c r="G71" s="1030"/>
      <c r="H71" s="1030"/>
      <c r="I71" s="1030"/>
      <c r="J71" s="1030"/>
      <c r="K71" s="1030"/>
      <c r="L71" s="1030"/>
      <c r="M71" s="1030"/>
      <c r="N71" s="1030"/>
      <c r="O71" s="1030"/>
      <c r="P71" s="1031"/>
      <c r="Q71" s="1032">
        <v>1218363</v>
      </c>
      <c r="R71" s="1026"/>
      <c r="S71" s="1026"/>
      <c r="T71" s="1026"/>
      <c r="U71" s="1026"/>
      <c r="V71" s="1026">
        <v>1197433</v>
      </c>
      <c r="W71" s="1026"/>
      <c r="X71" s="1026"/>
      <c r="Y71" s="1026"/>
      <c r="Z71" s="1026"/>
      <c r="AA71" s="1026">
        <v>20930</v>
      </c>
      <c r="AB71" s="1026"/>
      <c r="AC71" s="1026"/>
      <c r="AD71" s="1026"/>
      <c r="AE71" s="1026"/>
      <c r="AF71" s="1026">
        <v>20930</v>
      </c>
      <c r="AG71" s="1026"/>
      <c r="AH71" s="1026"/>
      <c r="AI71" s="1026"/>
      <c r="AJ71" s="1026"/>
      <c r="AK71" s="1026">
        <v>7055</v>
      </c>
      <c r="AL71" s="1026"/>
      <c r="AM71" s="1026"/>
      <c r="AN71" s="1026"/>
      <c r="AO71" s="1026"/>
      <c r="AP71" s="1026" t="s">
        <v>591</v>
      </c>
      <c r="AQ71" s="1026"/>
      <c r="AR71" s="1026"/>
      <c r="AS71" s="1026"/>
      <c r="AT71" s="1026"/>
      <c r="AU71" s="1026" t="s">
        <v>591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592</v>
      </c>
      <c r="C72" s="1030"/>
      <c r="D72" s="1030"/>
      <c r="E72" s="1030"/>
      <c r="F72" s="1030"/>
      <c r="G72" s="1030"/>
      <c r="H72" s="1030"/>
      <c r="I72" s="1030"/>
      <c r="J72" s="1030"/>
      <c r="K72" s="1030"/>
      <c r="L72" s="1030"/>
      <c r="M72" s="1030"/>
      <c r="N72" s="1030"/>
      <c r="O72" s="1030"/>
      <c r="P72" s="1031"/>
      <c r="Q72" s="1032">
        <v>40551</v>
      </c>
      <c r="R72" s="1026"/>
      <c r="S72" s="1026"/>
      <c r="T72" s="1026"/>
      <c r="U72" s="1026"/>
      <c r="V72" s="1026">
        <v>35167</v>
      </c>
      <c r="W72" s="1026"/>
      <c r="X72" s="1026"/>
      <c r="Y72" s="1026"/>
      <c r="Z72" s="1026"/>
      <c r="AA72" s="1026">
        <v>5383</v>
      </c>
      <c r="AB72" s="1026"/>
      <c r="AC72" s="1026"/>
      <c r="AD72" s="1026"/>
      <c r="AE72" s="1026"/>
      <c r="AF72" s="1026">
        <v>19990</v>
      </c>
      <c r="AG72" s="1026"/>
      <c r="AH72" s="1026"/>
      <c r="AI72" s="1026"/>
      <c r="AJ72" s="1026"/>
      <c r="AK72" s="1026" t="s">
        <v>591</v>
      </c>
      <c r="AL72" s="1026"/>
      <c r="AM72" s="1026"/>
      <c r="AN72" s="1026"/>
      <c r="AO72" s="1026"/>
      <c r="AP72" s="1026">
        <v>121612</v>
      </c>
      <c r="AQ72" s="1026"/>
      <c r="AR72" s="1026"/>
      <c r="AS72" s="1026"/>
      <c r="AT72" s="1026"/>
      <c r="AU72" s="1026" t="s">
        <v>591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593</v>
      </c>
      <c r="C73" s="1030"/>
      <c r="D73" s="1030"/>
      <c r="E73" s="1030"/>
      <c r="F73" s="1030"/>
      <c r="G73" s="1030"/>
      <c r="H73" s="1030"/>
      <c r="I73" s="1030"/>
      <c r="J73" s="1030"/>
      <c r="K73" s="1030"/>
      <c r="L73" s="1030"/>
      <c r="M73" s="1030"/>
      <c r="N73" s="1030"/>
      <c r="O73" s="1030"/>
      <c r="P73" s="1031"/>
      <c r="Q73" s="1032">
        <v>7725</v>
      </c>
      <c r="R73" s="1026"/>
      <c r="S73" s="1026"/>
      <c r="T73" s="1026"/>
      <c r="U73" s="1026"/>
      <c r="V73" s="1026">
        <v>6053</v>
      </c>
      <c r="W73" s="1026"/>
      <c r="X73" s="1026"/>
      <c r="Y73" s="1026"/>
      <c r="Z73" s="1026"/>
      <c r="AA73" s="1026">
        <v>1672</v>
      </c>
      <c r="AB73" s="1026"/>
      <c r="AC73" s="1026"/>
      <c r="AD73" s="1026"/>
      <c r="AE73" s="1026"/>
      <c r="AF73" s="1026">
        <v>16867</v>
      </c>
      <c r="AG73" s="1026"/>
      <c r="AH73" s="1026"/>
      <c r="AI73" s="1026"/>
      <c r="AJ73" s="1026"/>
      <c r="AK73" s="1026" t="s">
        <v>579</v>
      </c>
      <c r="AL73" s="1026"/>
      <c r="AM73" s="1026"/>
      <c r="AN73" s="1026"/>
      <c r="AO73" s="1026"/>
      <c r="AP73" s="1026">
        <v>13994</v>
      </c>
      <c r="AQ73" s="1026"/>
      <c r="AR73" s="1026"/>
      <c r="AS73" s="1026"/>
      <c r="AT73" s="1026"/>
      <c r="AU73" s="1026" t="s">
        <v>579</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57836</v>
      </c>
      <c r="AG88" s="1014"/>
      <c r="AH88" s="1014"/>
      <c r="AI88" s="1014"/>
      <c r="AJ88" s="1014"/>
      <c r="AK88" s="1018"/>
      <c r="AL88" s="1018"/>
      <c r="AM88" s="1018"/>
      <c r="AN88" s="1018"/>
      <c r="AO88" s="1018"/>
      <c r="AP88" s="1014">
        <v>139167</v>
      </c>
      <c r="AQ88" s="1014"/>
      <c r="AR88" s="1014"/>
      <c r="AS88" s="1014"/>
      <c r="AT88" s="1014"/>
      <c r="AU88" s="1014">
        <v>1043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312</v>
      </c>
      <c r="AG109" s="949"/>
      <c r="AH109" s="949"/>
      <c r="AI109" s="949"/>
      <c r="AJ109" s="950"/>
      <c r="AK109" s="951" t="s">
        <v>311</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312</v>
      </c>
      <c r="BW109" s="949"/>
      <c r="BX109" s="949"/>
      <c r="BY109" s="949"/>
      <c r="BZ109" s="950"/>
      <c r="CA109" s="951" t="s">
        <v>311</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312</v>
      </c>
      <c r="DM109" s="949"/>
      <c r="DN109" s="949"/>
      <c r="DO109" s="949"/>
      <c r="DP109" s="950"/>
      <c r="DQ109" s="951" t="s">
        <v>311</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1599493</v>
      </c>
      <c r="AB110" s="942"/>
      <c r="AC110" s="942"/>
      <c r="AD110" s="942"/>
      <c r="AE110" s="943"/>
      <c r="AF110" s="944">
        <v>1673101</v>
      </c>
      <c r="AG110" s="942"/>
      <c r="AH110" s="942"/>
      <c r="AI110" s="942"/>
      <c r="AJ110" s="943"/>
      <c r="AK110" s="944">
        <v>1860416</v>
      </c>
      <c r="AL110" s="942"/>
      <c r="AM110" s="942"/>
      <c r="AN110" s="942"/>
      <c r="AO110" s="943"/>
      <c r="AP110" s="945">
        <v>19.399999999999999</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17510715</v>
      </c>
      <c r="BR110" s="889"/>
      <c r="BS110" s="889"/>
      <c r="BT110" s="889"/>
      <c r="BU110" s="889"/>
      <c r="BV110" s="889">
        <v>17665255</v>
      </c>
      <c r="BW110" s="889"/>
      <c r="BX110" s="889"/>
      <c r="BY110" s="889"/>
      <c r="BZ110" s="889"/>
      <c r="CA110" s="889">
        <v>16884310</v>
      </c>
      <c r="CB110" s="889"/>
      <c r="CC110" s="889"/>
      <c r="CD110" s="889"/>
      <c r="CE110" s="889"/>
      <c r="CF110" s="913">
        <v>175.6</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437</v>
      </c>
      <c r="DH110" s="889"/>
      <c r="DI110" s="889"/>
      <c r="DJ110" s="889"/>
      <c r="DK110" s="889"/>
      <c r="DL110" s="889" t="s">
        <v>437</v>
      </c>
      <c r="DM110" s="889"/>
      <c r="DN110" s="889"/>
      <c r="DO110" s="889"/>
      <c r="DP110" s="889"/>
      <c r="DQ110" s="889" t="s">
        <v>437</v>
      </c>
      <c r="DR110" s="889"/>
      <c r="DS110" s="889"/>
      <c r="DT110" s="889"/>
      <c r="DU110" s="889"/>
      <c r="DV110" s="890" t="s">
        <v>437</v>
      </c>
      <c r="DW110" s="890"/>
      <c r="DX110" s="890"/>
      <c r="DY110" s="890"/>
      <c r="DZ110" s="891"/>
    </row>
    <row r="111" spans="1:131" s="247" customFormat="1" ht="26.25" customHeight="1" x14ac:dyDescent="0.15">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439</v>
      </c>
      <c r="AB111" s="970"/>
      <c r="AC111" s="970"/>
      <c r="AD111" s="970"/>
      <c r="AE111" s="971"/>
      <c r="AF111" s="972" t="s">
        <v>437</v>
      </c>
      <c r="AG111" s="970"/>
      <c r="AH111" s="970"/>
      <c r="AI111" s="970"/>
      <c r="AJ111" s="971"/>
      <c r="AK111" s="972" t="s">
        <v>439</v>
      </c>
      <c r="AL111" s="970"/>
      <c r="AM111" s="970"/>
      <c r="AN111" s="970"/>
      <c r="AO111" s="971"/>
      <c r="AP111" s="973" t="s">
        <v>439</v>
      </c>
      <c r="AQ111" s="974"/>
      <c r="AR111" s="974"/>
      <c r="AS111" s="974"/>
      <c r="AT111" s="975"/>
      <c r="AU111" s="983"/>
      <c r="AV111" s="984"/>
      <c r="AW111" s="984"/>
      <c r="AX111" s="984"/>
      <c r="AY111" s="984"/>
      <c r="AZ111" s="859" t="s">
        <v>440</v>
      </c>
      <c r="BA111" s="794"/>
      <c r="BB111" s="794"/>
      <c r="BC111" s="794"/>
      <c r="BD111" s="794"/>
      <c r="BE111" s="794"/>
      <c r="BF111" s="794"/>
      <c r="BG111" s="794"/>
      <c r="BH111" s="794"/>
      <c r="BI111" s="794"/>
      <c r="BJ111" s="794"/>
      <c r="BK111" s="794"/>
      <c r="BL111" s="794"/>
      <c r="BM111" s="794"/>
      <c r="BN111" s="794"/>
      <c r="BO111" s="794"/>
      <c r="BP111" s="795"/>
      <c r="BQ111" s="860" t="s">
        <v>137</v>
      </c>
      <c r="BR111" s="861"/>
      <c r="BS111" s="861"/>
      <c r="BT111" s="861"/>
      <c r="BU111" s="861"/>
      <c r="BV111" s="861" t="s">
        <v>137</v>
      </c>
      <c r="BW111" s="861"/>
      <c r="BX111" s="861"/>
      <c r="BY111" s="861"/>
      <c r="BZ111" s="861"/>
      <c r="CA111" s="861" t="s">
        <v>137</v>
      </c>
      <c r="CB111" s="861"/>
      <c r="CC111" s="861"/>
      <c r="CD111" s="861"/>
      <c r="CE111" s="861"/>
      <c r="CF111" s="922" t="s">
        <v>437</v>
      </c>
      <c r="CG111" s="923"/>
      <c r="CH111" s="923"/>
      <c r="CI111" s="923"/>
      <c r="CJ111" s="923"/>
      <c r="CK111" s="978"/>
      <c r="CL111" s="865"/>
      <c r="CM111" s="868" t="s">
        <v>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137</v>
      </c>
      <c r="DH111" s="861"/>
      <c r="DI111" s="861"/>
      <c r="DJ111" s="861"/>
      <c r="DK111" s="861"/>
      <c r="DL111" s="861" t="s">
        <v>437</v>
      </c>
      <c r="DM111" s="861"/>
      <c r="DN111" s="861"/>
      <c r="DO111" s="861"/>
      <c r="DP111" s="861"/>
      <c r="DQ111" s="861" t="s">
        <v>137</v>
      </c>
      <c r="DR111" s="861"/>
      <c r="DS111" s="861"/>
      <c r="DT111" s="861"/>
      <c r="DU111" s="861"/>
      <c r="DV111" s="838" t="s">
        <v>137</v>
      </c>
      <c r="DW111" s="838"/>
      <c r="DX111" s="838"/>
      <c r="DY111" s="838"/>
      <c r="DZ111" s="839"/>
    </row>
    <row r="112" spans="1:131" s="247" customFormat="1" ht="26.25" customHeight="1" x14ac:dyDescent="0.15">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137</v>
      </c>
      <c r="AB112" s="824"/>
      <c r="AC112" s="824"/>
      <c r="AD112" s="824"/>
      <c r="AE112" s="825"/>
      <c r="AF112" s="826" t="s">
        <v>137</v>
      </c>
      <c r="AG112" s="824"/>
      <c r="AH112" s="824"/>
      <c r="AI112" s="824"/>
      <c r="AJ112" s="825"/>
      <c r="AK112" s="826" t="s">
        <v>137</v>
      </c>
      <c r="AL112" s="824"/>
      <c r="AM112" s="824"/>
      <c r="AN112" s="824"/>
      <c r="AO112" s="825"/>
      <c r="AP112" s="871" t="s">
        <v>137</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8169800</v>
      </c>
      <c r="BR112" s="861"/>
      <c r="BS112" s="861"/>
      <c r="BT112" s="861"/>
      <c r="BU112" s="861"/>
      <c r="BV112" s="861">
        <v>7669573</v>
      </c>
      <c r="BW112" s="861"/>
      <c r="BX112" s="861"/>
      <c r="BY112" s="861"/>
      <c r="BZ112" s="861"/>
      <c r="CA112" s="861">
        <v>6617028</v>
      </c>
      <c r="CB112" s="861"/>
      <c r="CC112" s="861"/>
      <c r="CD112" s="861"/>
      <c r="CE112" s="861"/>
      <c r="CF112" s="922">
        <v>68.8</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437</v>
      </c>
      <c r="DH112" s="861"/>
      <c r="DI112" s="861"/>
      <c r="DJ112" s="861"/>
      <c r="DK112" s="861"/>
      <c r="DL112" s="861" t="s">
        <v>137</v>
      </c>
      <c r="DM112" s="861"/>
      <c r="DN112" s="861"/>
      <c r="DO112" s="861"/>
      <c r="DP112" s="861"/>
      <c r="DQ112" s="861" t="s">
        <v>137</v>
      </c>
      <c r="DR112" s="861"/>
      <c r="DS112" s="861"/>
      <c r="DT112" s="861"/>
      <c r="DU112" s="861"/>
      <c r="DV112" s="838" t="s">
        <v>137</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680455</v>
      </c>
      <c r="AB113" s="970"/>
      <c r="AC113" s="970"/>
      <c r="AD113" s="970"/>
      <c r="AE113" s="971"/>
      <c r="AF113" s="972">
        <v>475648</v>
      </c>
      <c r="AG113" s="970"/>
      <c r="AH113" s="970"/>
      <c r="AI113" s="970"/>
      <c r="AJ113" s="971"/>
      <c r="AK113" s="972">
        <v>469969</v>
      </c>
      <c r="AL113" s="970"/>
      <c r="AM113" s="970"/>
      <c r="AN113" s="970"/>
      <c r="AO113" s="971"/>
      <c r="AP113" s="973">
        <v>4.9000000000000004</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1333193</v>
      </c>
      <c r="BR113" s="861"/>
      <c r="BS113" s="861"/>
      <c r="BT113" s="861"/>
      <c r="BU113" s="861"/>
      <c r="BV113" s="861">
        <v>1205893</v>
      </c>
      <c r="BW113" s="861"/>
      <c r="BX113" s="861"/>
      <c r="BY113" s="861"/>
      <c r="BZ113" s="861"/>
      <c r="CA113" s="861">
        <v>1043218</v>
      </c>
      <c r="CB113" s="861"/>
      <c r="CC113" s="861"/>
      <c r="CD113" s="861"/>
      <c r="CE113" s="861"/>
      <c r="CF113" s="922">
        <v>10.9</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137</v>
      </c>
      <c r="DH113" s="824"/>
      <c r="DI113" s="824"/>
      <c r="DJ113" s="824"/>
      <c r="DK113" s="825"/>
      <c r="DL113" s="826" t="s">
        <v>137</v>
      </c>
      <c r="DM113" s="824"/>
      <c r="DN113" s="824"/>
      <c r="DO113" s="824"/>
      <c r="DP113" s="825"/>
      <c r="DQ113" s="826" t="s">
        <v>137</v>
      </c>
      <c r="DR113" s="824"/>
      <c r="DS113" s="824"/>
      <c r="DT113" s="824"/>
      <c r="DU113" s="825"/>
      <c r="DV113" s="871" t="s">
        <v>137</v>
      </c>
      <c r="DW113" s="872"/>
      <c r="DX113" s="872"/>
      <c r="DY113" s="872"/>
      <c r="DZ113" s="873"/>
    </row>
    <row r="114" spans="1:130" s="247" customFormat="1" ht="26.25" customHeight="1" x14ac:dyDescent="0.15">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182620</v>
      </c>
      <c r="AB114" s="824"/>
      <c r="AC114" s="824"/>
      <c r="AD114" s="824"/>
      <c r="AE114" s="825"/>
      <c r="AF114" s="826">
        <v>200949</v>
      </c>
      <c r="AG114" s="824"/>
      <c r="AH114" s="824"/>
      <c r="AI114" s="824"/>
      <c r="AJ114" s="825"/>
      <c r="AK114" s="826">
        <v>199662</v>
      </c>
      <c r="AL114" s="824"/>
      <c r="AM114" s="824"/>
      <c r="AN114" s="824"/>
      <c r="AO114" s="825"/>
      <c r="AP114" s="871">
        <v>2.1</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3403786</v>
      </c>
      <c r="BR114" s="861"/>
      <c r="BS114" s="861"/>
      <c r="BT114" s="861"/>
      <c r="BU114" s="861"/>
      <c r="BV114" s="861">
        <v>3255111</v>
      </c>
      <c r="BW114" s="861"/>
      <c r="BX114" s="861"/>
      <c r="BY114" s="861"/>
      <c r="BZ114" s="861"/>
      <c r="CA114" s="861">
        <v>3297196</v>
      </c>
      <c r="CB114" s="861"/>
      <c r="CC114" s="861"/>
      <c r="CD114" s="861"/>
      <c r="CE114" s="861"/>
      <c r="CF114" s="922">
        <v>34.299999999999997</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437</v>
      </c>
      <c r="DH114" s="824"/>
      <c r="DI114" s="824"/>
      <c r="DJ114" s="824"/>
      <c r="DK114" s="825"/>
      <c r="DL114" s="826" t="s">
        <v>137</v>
      </c>
      <c r="DM114" s="824"/>
      <c r="DN114" s="824"/>
      <c r="DO114" s="824"/>
      <c r="DP114" s="825"/>
      <c r="DQ114" s="826" t="s">
        <v>137</v>
      </c>
      <c r="DR114" s="824"/>
      <c r="DS114" s="824"/>
      <c r="DT114" s="824"/>
      <c r="DU114" s="825"/>
      <c r="DV114" s="871" t="s">
        <v>137</v>
      </c>
      <c r="DW114" s="872"/>
      <c r="DX114" s="872"/>
      <c r="DY114" s="872"/>
      <c r="DZ114" s="873"/>
    </row>
    <row r="115" spans="1:130" s="247" customFormat="1" ht="26.25" customHeight="1" x14ac:dyDescent="0.15">
      <c r="A115" s="965"/>
      <c r="B115" s="966"/>
      <c r="C115" s="794" t="s">
        <v>452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437</v>
      </c>
      <c r="AB115" s="970"/>
      <c r="AC115" s="970"/>
      <c r="AD115" s="970"/>
      <c r="AE115" s="971"/>
      <c r="AF115" s="972" t="s">
        <v>137</v>
      </c>
      <c r="AG115" s="970"/>
      <c r="AH115" s="970"/>
      <c r="AI115" s="970"/>
      <c r="AJ115" s="971"/>
      <c r="AK115" s="972" t="s">
        <v>137</v>
      </c>
      <c r="AL115" s="970"/>
      <c r="AM115" s="970"/>
      <c r="AN115" s="970"/>
      <c r="AO115" s="971"/>
      <c r="AP115" s="973" t="s">
        <v>137</v>
      </c>
      <c r="AQ115" s="974"/>
      <c r="AR115" s="974"/>
      <c r="AS115" s="974"/>
      <c r="AT115" s="975"/>
      <c r="AU115" s="983"/>
      <c r="AV115" s="984"/>
      <c r="AW115" s="984"/>
      <c r="AX115" s="984"/>
      <c r="AY115" s="984"/>
      <c r="AZ115" s="859" t="s">
        <v>453</v>
      </c>
      <c r="BA115" s="794"/>
      <c r="BB115" s="794"/>
      <c r="BC115" s="794"/>
      <c r="BD115" s="794"/>
      <c r="BE115" s="794"/>
      <c r="BF115" s="794"/>
      <c r="BG115" s="794"/>
      <c r="BH115" s="794"/>
      <c r="BI115" s="794"/>
      <c r="BJ115" s="794"/>
      <c r="BK115" s="794"/>
      <c r="BL115" s="794"/>
      <c r="BM115" s="794"/>
      <c r="BN115" s="794"/>
      <c r="BO115" s="794"/>
      <c r="BP115" s="795"/>
      <c r="BQ115" s="860" t="s">
        <v>437</v>
      </c>
      <c r="BR115" s="861"/>
      <c r="BS115" s="861"/>
      <c r="BT115" s="861"/>
      <c r="BU115" s="861"/>
      <c r="BV115" s="861" t="s">
        <v>437</v>
      </c>
      <c r="BW115" s="861"/>
      <c r="BX115" s="861"/>
      <c r="BY115" s="861"/>
      <c r="BZ115" s="861"/>
      <c r="CA115" s="861" t="s">
        <v>137</v>
      </c>
      <c r="CB115" s="861"/>
      <c r="CC115" s="861"/>
      <c r="CD115" s="861"/>
      <c r="CE115" s="861"/>
      <c r="CF115" s="922" t="s">
        <v>137</v>
      </c>
      <c r="CG115" s="923"/>
      <c r="CH115" s="923"/>
      <c r="CI115" s="923"/>
      <c r="CJ115" s="923"/>
      <c r="CK115" s="978"/>
      <c r="CL115" s="865"/>
      <c r="CM115" s="859" t="s">
        <v>454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137</v>
      </c>
      <c r="DH115" s="824"/>
      <c r="DI115" s="824"/>
      <c r="DJ115" s="824"/>
      <c r="DK115" s="825"/>
      <c r="DL115" s="826" t="s">
        <v>137</v>
      </c>
      <c r="DM115" s="824"/>
      <c r="DN115" s="824"/>
      <c r="DO115" s="824"/>
      <c r="DP115" s="825"/>
      <c r="DQ115" s="826" t="s">
        <v>137</v>
      </c>
      <c r="DR115" s="824"/>
      <c r="DS115" s="824"/>
      <c r="DT115" s="824"/>
      <c r="DU115" s="825"/>
      <c r="DV115" s="871" t="s">
        <v>137</v>
      </c>
      <c r="DW115" s="872"/>
      <c r="DX115" s="872"/>
      <c r="DY115" s="872"/>
      <c r="DZ115" s="873"/>
    </row>
    <row r="116" spans="1:130" s="247" customFormat="1" ht="26.25" customHeight="1" x14ac:dyDescent="0.15">
      <c r="A116" s="967"/>
      <c r="B116" s="968"/>
      <c r="C116" s="927" t="s">
        <v>455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137</v>
      </c>
      <c r="AB116" s="824"/>
      <c r="AC116" s="824"/>
      <c r="AD116" s="824"/>
      <c r="AE116" s="825"/>
      <c r="AF116" s="826" t="s">
        <v>137</v>
      </c>
      <c r="AG116" s="824"/>
      <c r="AH116" s="824"/>
      <c r="AI116" s="824"/>
      <c r="AJ116" s="825"/>
      <c r="AK116" s="826">
        <v>121</v>
      </c>
      <c r="AL116" s="824"/>
      <c r="AM116" s="824"/>
      <c r="AN116" s="824"/>
      <c r="AO116" s="825"/>
      <c r="AP116" s="871">
        <v>0</v>
      </c>
      <c r="AQ116" s="872"/>
      <c r="AR116" s="872"/>
      <c r="AS116" s="872"/>
      <c r="AT116" s="873"/>
      <c r="AU116" s="983"/>
      <c r="AV116" s="984"/>
      <c r="AW116" s="984"/>
      <c r="AX116" s="984"/>
      <c r="AY116" s="984"/>
      <c r="AZ116" s="910" t="s">
        <v>456</v>
      </c>
      <c r="BA116" s="911"/>
      <c r="BB116" s="911"/>
      <c r="BC116" s="911"/>
      <c r="BD116" s="911"/>
      <c r="BE116" s="911"/>
      <c r="BF116" s="911"/>
      <c r="BG116" s="911"/>
      <c r="BH116" s="911"/>
      <c r="BI116" s="911"/>
      <c r="BJ116" s="911"/>
      <c r="BK116" s="911"/>
      <c r="BL116" s="911"/>
      <c r="BM116" s="911"/>
      <c r="BN116" s="911"/>
      <c r="BO116" s="911"/>
      <c r="BP116" s="912"/>
      <c r="BQ116" s="860" t="s">
        <v>137</v>
      </c>
      <c r="BR116" s="861"/>
      <c r="BS116" s="861"/>
      <c r="BT116" s="861"/>
      <c r="BU116" s="861"/>
      <c r="BV116" s="861" t="s">
        <v>137</v>
      </c>
      <c r="BW116" s="861"/>
      <c r="BX116" s="861"/>
      <c r="BY116" s="861"/>
      <c r="BZ116" s="861"/>
      <c r="CA116" s="861" t="s">
        <v>137</v>
      </c>
      <c r="CB116" s="861"/>
      <c r="CC116" s="861"/>
      <c r="CD116" s="861"/>
      <c r="CE116" s="861"/>
      <c r="CF116" s="922" t="s">
        <v>437</v>
      </c>
      <c r="CG116" s="923"/>
      <c r="CH116" s="923"/>
      <c r="CI116" s="923"/>
      <c r="CJ116" s="923"/>
      <c r="CK116" s="978"/>
      <c r="CL116" s="865"/>
      <c r="CM116" s="868" t="s">
        <v>457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137</v>
      </c>
      <c r="DH116" s="824"/>
      <c r="DI116" s="824"/>
      <c r="DJ116" s="824"/>
      <c r="DK116" s="825"/>
      <c r="DL116" s="826" t="s">
        <v>437</v>
      </c>
      <c r="DM116" s="824"/>
      <c r="DN116" s="824"/>
      <c r="DO116" s="824"/>
      <c r="DP116" s="825"/>
      <c r="DQ116" s="826" t="s">
        <v>137</v>
      </c>
      <c r="DR116" s="824"/>
      <c r="DS116" s="824"/>
      <c r="DT116" s="824"/>
      <c r="DU116" s="825"/>
      <c r="DV116" s="871" t="s">
        <v>137</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458</v>
      </c>
      <c r="Z117" s="950"/>
      <c r="AA117" s="955">
        <v>2462568</v>
      </c>
      <c r="AB117" s="956"/>
      <c r="AC117" s="956"/>
      <c r="AD117" s="956"/>
      <c r="AE117" s="957"/>
      <c r="AF117" s="958">
        <v>2349698</v>
      </c>
      <c r="AG117" s="956"/>
      <c r="AH117" s="956"/>
      <c r="AI117" s="956"/>
      <c r="AJ117" s="957"/>
      <c r="AK117" s="958">
        <v>2530168</v>
      </c>
      <c r="AL117" s="956"/>
      <c r="AM117" s="956"/>
      <c r="AN117" s="956"/>
      <c r="AO117" s="957"/>
      <c r="AP117" s="959"/>
      <c r="AQ117" s="960"/>
      <c r="AR117" s="960"/>
      <c r="AS117" s="960"/>
      <c r="AT117" s="961"/>
      <c r="AU117" s="983"/>
      <c r="AV117" s="984"/>
      <c r="AW117" s="984"/>
      <c r="AX117" s="984"/>
      <c r="AY117" s="984"/>
      <c r="AZ117" s="910" t="s">
        <v>459</v>
      </c>
      <c r="BA117" s="911"/>
      <c r="BB117" s="911"/>
      <c r="BC117" s="911"/>
      <c r="BD117" s="911"/>
      <c r="BE117" s="911"/>
      <c r="BF117" s="911"/>
      <c r="BG117" s="911"/>
      <c r="BH117" s="911"/>
      <c r="BI117" s="911"/>
      <c r="BJ117" s="911"/>
      <c r="BK117" s="911"/>
      <c r="BL117" s="911"/>
      <c r="BM117" s="911"/>
      <c r="BN117" s="911"/>
      <c r="BO117" s="911"/>
      <c r="BP117" s="912"/>
      <c r="BQ117" s="860" t="s">
        <v>137</v>
      </c>
      <c r="BR117" s="861"/>
      <c r="BS117" s="861"/>
      <c r="BT117" s="861"/>
      <c r="BU117" s="861"/>
      <c r="BV117" s="861" t="s">
        <v>137</v>
      </c>
      <c r="BW117" s="861"/>
      <c r="BX117" s="861"/>
      <c r="BY117" s="861"/>
      <c r="BZ117" s="861"/>
      <c r="CA117" s="861" t="s">
        <v>137</v>
      </c>
      <c r="CB117" s="861"/>
      <c r="CC117" s="861"/>
      <c r="CD117" s="861"/>
      <c r="CE117" s="861"/>
      <c r="CF117" s="922" t="s">
        <v>137</v>
      </c>
      <c r="CG117" s="923"/>
      <c r="CH117" s="923"/>
      <c r="CI117" s="923"/>
      <c r="CJ117" s="923"/>
      <c r="CK117" s="978"/>
      <c r="CL117" s="865"/>
      <c r="CM117" s="868" t="s">
        <v>460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437</v>
      </c>
      <c r="DH117" s="824"/>
      <c r="DI117" s="824"/>
      <c r="DJ117" s="824"/>
      <c r="DK117" s="825"/>
      <c r="DL117" s="826" t="s">
        <v>137</v>
      </c>
      <c r="DM117" s="824"/>
      <c r="DN117" s="824"/>
      <c r="DO117" s="824"/>
      <c r="DP117" s="825"/>
      <c r="DQ117" s="826" t="s">
        <v>137</v>
      </c>
      <c r="DR117" s="824"/>
      <c r="DS117" s="824"/>
      <c r="DT117" s="824"/>
      <c r="DU117" s="825"/>
      <c r="DV117" s="871" t="s">
        <v>137</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312</v>
      </c>
      <c r="AG118" s="949"/>
      <c r="AH118" s="949"/>
      <c r="AI118" s="949"/>
      <c r="AJ118" s="950"/>
      <c r="AK118" s="951" t="s">
        <v>311</v>
      </c>
      <c r="AL118" s="949"/>
      <c r="AM118" s="949"/>
      <c r="AN118" s="949"/>
      <c r="AO118" s="950"/>
      <c r="AP118" s="952" t="s">
        <v>431</v>
      </c>
      <c r="AQ118" s="953"/>
      <c r="AR118" s="953"/>
      <c r="AS118" s="953"/>
      <c r="AT118" s="954"/>
      <c r="AU118" s="983"/>
      <c r="AV118" s="984"/>
      <c r="AW118" s="984"/>
      <c r="AX118" s="984"/>
      <c r="AY118" s="984"/>
      <c r="AZ118" s="926" t="s">
        <v>461</v>
      </c>
      <c r="BA118" s="927"/>
      <c r="BB118" s="927"/>
      <c r="BC118" s="927"/>
      <c r="BD118" s="927"/>
      <c r="BE118" s="927"/>
      <c r="BF118" s="927"/>
      <c r="BG118" s="927"/>
      <c r="BH118" s="927"/>
      <c r="BI118" s="927"/>
      <c r="BJ118" s="927"/>
      <c r="BK118" s="927"/>
      <c r="BL118" s="927"/>
      <c r="BM118" s="927"/>
      <c r="BN118" s="927"/>
      <c r="BO118" s="927"/>
      <c r="BP118" s="928"/>
      <c r="BQ118" s="929" t="s">
        <v>137</v>
      </c>
      <c r="BR118" s="892"/>
      <c r="BS118" s="892"/>
      <c r="BT118" s="892"/>
      <c r="BU118" s="892"/>
      <c r="BV118" s="892" t="s">
        <v>137</v>
      </c>
      <c r="BW118" s="892"/>
      <c r="BX118" s="892"/>
      <c r="BY118" s="892"/>
      <c r="BZ118" s="892"/>
      <c r="CA118" s="892" t="s">
        <v>137</v>
      </c>
      <c r="CB118" s="892"/>
      <c r="CC118" s="892"/>
      <c r="CD118" s="892"/>
      <c r="CE118" s="892"/>
      <c r="CF118" s="922" t="s">
        <v>437</v>
      </c>
      <c r="CG118" s="923"/>
      <c r="CH118" s="923"/>
      <c r="CI118" s="923"/>
      <c r="CJ118" s="923"/>
      <c r="CK118" s="978"/>
      <c r="CL118" s="865"/>
      <c r="CM118" s="868" t="s">
        <v>462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137</v>
      </c>
      <c r="DH118" s="824"/>
      <c r="DI118" s="824"/>
      <c r="DJ118" s="824"/>
      <c r="DK118" s="825"/>
      <c r="DL118" s="826" t="s">
        <v>437</v>
      </c>
      <c r="DM118" s="824"/>
      <c r="DN118" s="824"/>
      <c r="DO118" s="824"/>
      <c r="DP118" s="825"/>
      <c r="DQ118" s="826" t="s">
        <v>137</v>
      </c>
      <c r="DR118" s="824"/>
      <c r="DS118" s="824"/>
      <c r="DT118" s="824"/>
      <c r="DU118" s="825"/>
      <c r="DV118" s="871" t="s">
        <v>437</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137</v>
      </c>
      <c r="AB119" s="942"/>
      <c r="AC119" s="942"/>
      <c r="AD119" s="942"/>
      <c r="AE119" s="943"/>
      <c r="AF119" s="944" t="s">
        <v>137</v>
      </c>
      <c r="AG119" s="942"/>
      <c r="AH119" s="942"/>
      <c r="AI119" s="942"/>
      <c r="AJ119" s="943"/>
      <c r="AK119" s="944" t="s">
        <v>137</v>
      </c>
      <c r="AL119" s="942"/>
      <c r="AM119" s="942"/>
      <c r="AN119" s="942"/>
      <c r="AO119" s="943"/>
      <c r="AP119" s="945" t="s">
        <v>137</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463</v>
      </c>
      <c r="BP119" s="925"/>
      <c r="BQ119" s="929">
        <v>30417494</v>
      </c>
      <c r="BR119" s="892"/>
      <c r="BS119" s="892"/>
      <c r="BT119" s="892"/>
      <c r="BU119" s="892"/>
      <c r="BV119" s="892">
        <v>29795832</v>
      </c>
      <c r="BW119" s="892"/>
      <c r="BX119" s="892"/>
      <c r="BY119" s="892"/>
      <c r="BZ119" s="892"/>
      <c r="CA119" s="892">
        <v>27841752</v>
      </c>
      <c r="CB119" s="892"/>
      <c r="CC119" s="892"/>
      <c r="CD119" s="892"/>
      <c r="CE119" s="892"/>
      <c r="CF119" s="790"/>
      <c r="CG119" s="791"/>
      <c r="CH119" s="791"/>
      <c r="CI119" s="791"/>
      <c r="CJ119" s="881"/>
      <c r="CK119" s="979"/>
      <c r="CL119" s="867"/>
      <c r="CM119" s="885" t="s">
        <v>464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137</v>
      </c>
      <c r="DH119" s="807"/>
      <c r="DI119" s="807"/>
      <c r="DJ119" s="807"/>
      <c r="DK119" s="808"/>
      <c r="DL119" s="809" t="s">
        <v>437</v>
      </c>
      <c r="DM119" s="807"/>
      <c r="DN119" s="807"/>
      <c r="DO119" s="807"/>
      <c r="DP119" s="808"/>
      <c r="DQ119" s="809" t="s">
        <v>437</v>
      </c>
      <c r="DR119" s="807"/>
      <c r="DS119" s="807"/>
      <c r="DT119" s="807"/>
      <c r="DU119" s="808"/>
      <c r="DV119" s="895" t="s">
        <v>437</v>
      </c>
      <c r="DW119" s="896"/>
      <c r="DX119" s="896"/>
      <c r="DY119" s="896"/>
      <c r="DZ119" s="897"/>
    </row>
    <row r="120" spans="1:130" s="247" customFormat="1" ht="26.25" customHeight="1" x14ac:dyDescent="0.15">
      <c r="A120" s="864"/>
      <c r="B120" s="865"/>
      <c r="C120" s="868" t="s">
        <v>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437</v>
      </c>
      <c r="AB120" s="824"/>
      <c r="AC120" s="824"/>
      <c r="AD120" s="824"/>
      <c r="AE120" s="825"/>
      <c r="AF120" s="826" t="s">
        <v>137</v>
      </c>
      <c r="AG120" s="824"/>
      <c r="AH120" s="824"/>
      <c r="AI120" s="824"/>
      <c r="AJ120" s="825"/>
      <c r="AK120" s="826" t="s">
        <v>437</v>
      </c>
      <c r="AL120" s="824"/>
      <c r="AM120" s="824"/>
      <c r="AN120" s="824"/>
      <c r="AO120" s="825"/>
      <c r="AP120" s="871" t="s">
        <v>437</v>
      </c>
      <c r="AQ120" s="872"/>
      <c r="AR120" s="872"/>
      <c r="AS120" s="872"/>
      <c r="AT120" s="873"/>
      <c r="AU120" s="930" t="s">
        <v>465</v>
      </c>
      <c r="AV120" s="931"/>
      <c r="AW120" s="931"/>
      <c r="AX120" s="931"/>
      <c r="AY120" s="932"/>
      <c r="AZ120" s="907" t="s">
        <v>466</v>
      </c>
      <c r="BA120" s="852"/>
      <c r="BB120" s="852"/>
      <c r="BC120" s="852"/>
      <c r="BD120" s="852"/>
      <c r="BE120" s="852"/>
      <c r="BF120" s="852"/>
      <c r="BG120" s="852"/>
      <c r="BH120" s="852"/>
      <c r="BI120" s="852"/>
      <c r="BJ120" s="852"/>
      <c r="BK120" s="852"/>
      <c r="BL120" s="852"/>
      <c r="BM120" s="852"/>
      <c r="BN120" s="852"/>
      <c r="BO120" s="852"/>
      <c r="BP120" s="853"/>
      <c r="BQ120" s="908">
        <v>2238768</v>
      </c>
      <c r="BR120" s="889"/>
      <c r="BS120" s="889"/>
      <c r="BT120" s="889"/>
      <c r="BU120" s="889"/>
      <c r="BV120" s="889">
        <v>2445443</v>
      </c>
      <c r="BW120" s="889"/>
      <c r="BX120" s="889"/>
      <c r="BY120" s="889"/>
      <c r="BZ120" s="889"/>
      <c r="CA120" s="889">
        <v>2525258</v>
      </c>
      <c r="CB120" s="889"/>
      <c r="CC120" s="889"/>
      <c r="CD120" s="889"/>
      <c r="CE120" s="889"/>
      <c r="CF120" s="913">
        <v>26.3</v>
      </c>
      <c r="CG120" s="914"/>
      <c r="CH120" s="914"/>
      <c r="CI120" s="914"/>
      <c r="CJ120" s="914"/>
      <c r="CK120" s="915" t="s">
        <v>467</v>
      </c>
      <c r="CL120" s="899"/>
      <c r="CM120" s="899"/>
      <c r="CN120" s="899"/>
      <c r="CO120" s="900"/>
      <c r="CP120" s="919" t="s">
        <v>411</v>
      </c>
      <c r="CQ120" s="920"/>
      <c r="CR120" s="920"/>
      <c r="CS120" s="920"/>
      <c r="CT120" s="920"/>
      <c r="CU120" s="920"/>
      <c r="CV120" s="920"/>
      <c r="CW120" s="920"/>
      <c r="CX120" s="920"/>
      <c r="CY120" s="920"/>
      <c r="CZ120" s="920"/>
      <c r="DA120" s="920"/>
      <c r="DB120" s="920"/>
      <c r="DC120" s="920"/>
      <c r="DD120" s="920"/>
      <c r="DE120" s="920"/>
      <c r="DF120" s="921"/>
      <c r="DG120" s="908" t="s">
        <v>137</v>
      </c>
      <c r="DH120" s="889"/>
      <c r="DI120" s="889"/>
      <c r="DJ120" s="889"/>
      <c r="DK120" s="889"/>
      <c r="DL120" s="889">
        <v>5508987</v>
      </c>
      <c r="DM120" s="889"/>
      <c r="DN120" s="889"/>
      <c r="DO120" s="889"/>
      <c r="DP120" s="889"/>
      <c r="DQ120" s="889">
        <v>4549627</v>
      </c>
      <c r="DR120" s="889"/>
      <c r="DS120" s="889"/>
      <c r="DT120" s="889"/>
      <c r="DU120" s="889"/>
      <c r="DV120" s="890">
        <v>47.3</v>
      </c>
      <c r="DW120" s="890"/>
      <c r="DX120" s="890"/>
      <c r="DY120" s="890"/>
      <c r="DZ120" s="891"/>
    </row>
    <row r="121" spans="1:130" s="247" customFormat="1" ht="26.25" customHeight="1" x14ac:dyDescent="0.15">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137</v>
      </c>
      <c r="AB121" s="824"/>
      <c r="AC121" s="824"/>
      <c r="AD121" s="824"/>
      <c r="AE121" s="825"/>
      <c r="AF121" s="826" t="s">
        <v>437</v>
      </c>
      <c r="AG121" s="824"/>
      <c r="AH121" s="824"/>
      <c r="AI121" s="824"/>
      <c r="AJ121" s="825"/>
      <c r="AK121" s="826" t="s">
        <v>137</v>
      </c>
      <c r="AL121" s="824"/>
      <c r="AM121" s="824"/>
      <c r="AN121" s="824"/>
      <c r="AO121" s="825"/>
      <c r="AP121" s="871" t="s">
        <v>137</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4268988</v>
      </c>
      <c r="BR121" s="861"/>
      <c r="BS121" s="861"/>
      <c r="BT121" s="861"/>
      <c r="BU121" s="861"/>
      <c r="BV121" s="861">
        <v>3778091</v>
      </c>
      <c r="BW121" s="861"/>
      <c r="BX121" s="861"/>
      <c r="BY121" s="861"/>
      <c r="BZ121" s="861"/>
      <c r="CA121" s="861">
        <v>3136551</v>
      </c>
      <c r="CB121" s="861"/>
      <c r="CC121" s="861"/>
      <c r="CD121" s="861"/>
      <c r="CE121" s="861"/>
      <c r="CF121" s="922">
        <v>32.6</v>
      </c>
      <c r="CG121" s="923"/>
      <c r="CH121" s="923"/>
      <c r="CI121" s="923"/>
      <c r="CJ121" s="923"/>
      <c r="CK121" s="916"/>
      <c r="CL121" s="902"/>
      <c r="CM121" s="902"/>
      <c r="CN121" s="902"/>
      <c r="CO121" s="903"/>
      <c r="CP121" s="882" t="s">
        <v>409</v>
      </c>
      <c r="CQ121" s="883"/>
      <c r="CR121" s="883"/>
      <c r="CS121" s="883"/>
      <c r="CT121" s="883"/>
      <c r="CU121" s="883"/>
      <c r="CV121" s="883"/>
      <c r="CW121" s="883"/>
      <c r="CX121" s="883"/>
      <c r="CY121" s="883"/>
      <c r="CZ121" s="883"/>
      <c r="DA121" s="883"/>
      <c r="DB121" s="883"/>
      <c r="DC121" s="883"/>
      <c r="DD121" s="883"/>
      <c r="DE121" s="883"/>
      <c r="DF121" s="884"/>
      <c r="DG121" s="860">
        <v>2182885</v>
      </c>
      <c r="DH121" s="861"/>
      <c r="DI121" s="861"/>
      <c r="DJ121" s="861"/>
      <c r="DK121" s="861"/>
      <c r="DL121" s="861">
        <v>2135463</v>
      </c>
      <c r="DM121" s="861"/>
      <c r="DN121" s="861"/>
      <c r="DO121" s="861"/>
      <c r="DP121" s="861"/>
      <c r="DQ121" s="861">
        <v>2067401</v>
      </c>
      <c r="DR121" s="861"/>
      <c r="DS121" s="861"/>
      <c r="DT121" s="861"/>
      <c r="DU121" s="861"/>
      <c r="DV121" s="838">
        <v>21.5</v>
      </c>
      <c r="DW121" s="838"/>
      <c r="DX121" s="838"/>
      <c r="DY121" s="838"/>
      <c r="DZ121" s="839"/>
    </row>
    <row r="122" spans="1:130" s="247" customFormat="1" ht="26.25" customHeight="1" x14ac:dyDescent="0.15">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137</v>
      </c>
      <c r="AB122" s="824"/>
      <c r="AC122" s="824"/>
      <c r="AD122" s="824"/>
      <c r="AE122" s="825"/>
      <c r="AF122" s="826" t="s">
        <v>137</v>
      </c>
      <c r="AG122" s="824"/>
      <c r="AH122" s="824"/>
      <c r="AI122" s="824"/>
      <c r="AJ122" s="825"/>
      <c r="AK122" s="826" t="s">
        <v>137</v>
      </c>
      <c r="AL122" s="824"/>
      <c r="AM122" s="824"/>
      <c r="AN122" s="824"/>
      <c r="AO122" s="825"/>
      <c r="AP122" s="871" t="s">
        <v>437</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15899392</v>
      </c>
      <c r="BR122" s="892"/>
      <c r="BS122" s="892"/>
      <c r="BT122" s="892"/>
      <c r="BU122" s="892"/>
      <c r="BV122" s="892">
        <v>15416008</v>
      </c>
      <c r="BW122" s="892"/>
      <c r="BX122" s="892"/>
      <c r="BY122" s="892"/>
      <c r="BZ122" s="892"/>
      <c r="CA122" s="892">
        <v>14849241</v>
      </c>
      <c r="CB122" s="892"/>
      <c r="CC122" s="892"/>
      <c r="CD122" s="892"/>
      <c r="CE122" s="892"/>
      <c r="CF122" s="893">
        <v>154.5</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t="s">
        <v>137</v>
      </c>
      <c r="DH122" s="861"/>
      <c r="DI122" s="861"/>
      <c r="DJ122" s="861"/>
      <c r="DK122" s="861"/>
      <c r="DL122" s="861" t="s">
        <v>137</v>
      </c>
      <c r="DM122" s="861"/>
      <c r="DN122" s="861"/>
      <c r="DO122" s="861"/>
      <c r="DP122" s="861"/>
      <c r="DQ122" s="861" t="s">
        <v>437</v>
      </c>
      <c r="DR122" s="861"/>
      <c r="DS122" s="861"/>
      <c r="DT122" s="861"/>
      <c r="DU122" s="861"/>
      <c r="DV122" s="838" t="s">
        <v>437</v>
      </c>
      <c r="DW122" s="838"/>
      <c r="DX122" s="838"/>
      <c r="DY122" s="838"/>
      <c r="DZ122" s="839"/>
    </row>
    <row r="123" spans="1:130" s="247" customFormat="1" ht="26.25" customHeight="1" x14ac:dyDescent="0.15">
      <c r="A123" s="864"/>
      <c r="B123" s="865"/>
      <c r="C123" s="868" t="s">
        <v>457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137</v>
      </c>
      <c r="AB123" s="824"/>
      <c r="AC123" s="824"/>
      <c r="AD123" s="824"/>
      <c r="AE123" s="825"/>
      <c r="AF123" s="826" t="s">
        <v>137</v>
      </c>
      <c r="AG123" s="824"/>
      <c r="AH123" s="824"/>
      <c r="AI123" s="824"/>
      <c r="AJ123" s="825"/>
      <c r="AK123" s="826" t="s">
        <v>137</v>
      </c>
      <c r="AL123" s="824"/>
      <c r="AM123" s="824"/>
      <c r="AN123" s="824"/>
      <c r="AO123" s="825"/>
      <c r="AP123" s="871" t="s">
        <v>137</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472</v>
      </c>
      <c r="BP123" s="925"/>
      <c r="BQ123" s="879">
        <v>22407148</v>
      </c>
      <c r="BR123" s="880"/>
      <c r="BS123" s="880"/>
      <c r="BT123" s="880"/>
      <c r="BU123" s="880"/>
      <c r="BV123" s="880">
        <v>21639542</v>
      </c>
      <c r="BW123" s="880"/>
      <c r="BX123" s="880"/>
      <c r="BY123" s="880"/>
      <c r="BZ123" s="880"/>
      <c r="CA123" s="880">
        <v>20511050</v>
      </c>
      <c r="CB123" s="880"/>
      <c r="CC123" s="880"/>
      <c r="CD123" s="880"/>
      <c r="CE123" s="880"/>
      <c r="CF123" s="790"/>
      <c r="CG123" s="791"/>
      <c r="CH123" s="791"/>
      <c r="CI123" s="791"/>
      <c r="CJ123" s="881"/>
      <c r="CK123" s="916"/>
      <c r="CL123" s="902"/>
      <c r="CM123" s="902"/>
      <c r="CN123" s="902"/>
      <c r="CO123" s="903"/>
      <c r="CP123" s="882" t="s">
        <v>473</v>
      </c>
      <c r="CQ123" s="883"/>
      <c r="CR123" s="883"/>
      <c r="CS123" s="883"/>
      <c r="CT123" s="883"/>
      <c r="CU123" s="883"/>
      <c r="CV123" s="883"/>
      <c r="CW123" s="883"/>
      <c r="CX123" s="883"/>
      <c r="CY123" s="883"/>
      <c r="CZ123" s="883"/>
      <c r="DA123" s="883"/>
      <c r="DB123" s="883"/>
      <c r="DC123" s="883"/>
      <c r="DD123" s="883"/>
      <c r="DE123" s="883"/>
      <c r="DF123" s="884"/>
      <c r="DG123" s="823" t="s">
        <v>137</v>
      </c>
      <c r="DH123" s="824"/>
      <c r="DI123" s="824"/>
      <c r="DJ123" s="824"/>
      <c r="DK123" s="825"/>
      <c r="DL123" s="826" t="s">
        <v>137</v>
      </c>
      <c r="DM123" s="824"/>
      <c r="DN123" s="824"/>
      <c r="DO123" s="824"/>
      <c r="DP123" s="825"/>
      <c r="DQ123" s="826" t="s">
        <v>437</v>
      </c>
      <c r="DR123" s="824"/>
      <c r="DS123" s="824"/>
      <c r="DT123" s="824"/>
      <c r="DU123" s="825"/>
      <c r="DV123" s="871" t="s">
        <v>437</v>
      </c>
      <c r="DW123" s="872"/>
      <c r="DX123" s="872"/>
      <c r="DY123" s="872"/>
      <c r="DZ123" s="873"/>
    </row>
    <row r="124" spans="1:130" s="247" customFormat="1" ht="26.25" customHeight="1" thickBot="1" x14ac:dyDescent="0.2">
      <c r="A124" s="864"/>
      <c r="B124" s="865"/>
      <c r="C124" s="868" t="s">
        <v>460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137</v>
      </c>
      <c r="AB124" s="824"/>
      <c r="AC124" s="824"/>
      <c r="AD124" s="824"/>
      <c r="AE124" s="825"/>
      <c r="AF124" s="826" t="s">
        <v>137</v>
      </c>
      <c r="AG124" s="824"/>
      <c r="AH124" s="824"/>
      <c r="AI124" s="824"/>
      <c r="AJ124" s="825"/>
      <c r="AK124" s="826" t="s">
        <v>437</v>
      </c>
      <c r="AL124" s="824"/>
      <c r="AM124" s="824"/>
      <c r="AN124" s="824"/>
      <c r="AO124" s="825"/>
      <c r="AP124" s="871" t="s">
        <v>137</v>
      </c>
      <c r="AQ124" s="872"/>
      <c r="AR124" s="872"/>
      <c r="AS124" s="872"/>
      <c r="AT124" s="873"/>
      <c r="AU124" s="874" t="s">
        <v>474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84.2</v>
      </c>
      <c r="BR124" s="878"/>
      <c r="BS124" s="878"/>
      <c r="BT124" s="878"/>
      <c r="BU124" s="878"/>
      <c r="BV124" s="878">
        <v>84.8</v>
      </c>
      <c r="BW124" s="878"/>
      <c r="BX124" s="878"/>
      <c r="BY124" s="878"/>
      <c r="BZ124" s="878"/>
      <c r="CA124" s="878">
        <v>76.2</v>
      </c>
      <c r="CB124" s="878"/>
      <c r="CC124" s="878"/>
      <c r="CD124" s="878"/>
      <c r="CE124" s="878"/>
      <c r="CF124" s="768"/>
      <c r="CG124" s="769"/>
      <c r="CH124" s="769"/>
      <c r="CI124" s="769"/>
      <c r="CJ124" s="909"/>
      <c r="CK124" s="917"/>
      <c r="CL124" s="917"/>
      <c r="CM124" s="917"/>
      <c r="CN124" s="917"/>
      <c r="CO124" s="918"/>
      <c r="CP124" s="882" t="s">
        <v>475</v>
      </c>
      <c r="CQ124" s="883"/>
      <c r="CR124" s="883"/>
      <c r="CS124" s="883"/>
      <c r="CT124" s="883"/>
      <c r="CU124" s="883"/>
      <c r="CV124" s="883"/>
      <c r="CW124" s="883"/>
      <c r="CX124" s="883"/>
      <c r="CY124" s="883"/>
      <c r="CZ124" s="883"/>
      <c r="DA124" s="883"/>
      <c r="DB124" s="883"/>
      <c r="DC124" s="883"/>
      <c r="DD124" s="883"/>
      <c r="DE124" s="883"/>
      <c r="DF124" s="884"/>
      <c r="DG124" s="806">
        <v>5986915</v>
      </c>
      <c r="DH124" s="807"/>
      <c r="DI124" s="807"/>
      <c r="DJ124" s="807"/>
      <c r="DK124" s="808"/>
      <c r="DL124" s="809">
        <v>25123</v>
      </c>
      <c r="DM124" s="807"/>
      <c r="DN124" s="807"/>
      <c r="DO124" s="807"/>
      <c r="DP124" s="808"/>
      <c r="DQ124" s="809" t="s">
        <v>437</v>
      </c>
      <c r="DR124" s="807"/>
      <c r="DS124" s="807"/>
      <c r="DT124" s="807"/>
      <c r="DU124" s="808"/>
      <c r="DV124" s="895" t="s">
        <v>137</v>
      </c>
      <c r="DW124" s="896"/>
      <c r="DX124" s="896"/>
      <c r="DY124" s="896"/>
      <c r="DZ124" s="897"/>
    </row>
    <row r="125" spans="1:130" s="247" customFormat="1" ht="26.25" customHeight="1" x14ac:dyDescent="0.15">
      <c r="A125" s="864"/>
      <c r="B125" s="865"/>
      <c r="C125" s="868" t="s">
        <v>462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437</v>
      </c>
      <c r="AB125" s="824"/>
      <c r="AC125" s="824"/>
      <c r="AD125" s="824"/>
      <c r="AE125" s="825"/>
      <c r="AF125" s="826" t="s">
        <v>137</v>
      </c>
      <c r="AG125" s="824"/>
      <c r="AH125" s="824"/>
      <c r="AI125" s="824"/>
      <c r="AJ125" s="825"/>
      <c r="AK125" s="826" t="s">
        <v>437</v>
      </c>
      <c r="AL125" s="824"/>
      <c r="AM125" s="824"/>
      <c r="AN125" s="824"/>
      <c r="AO125" s="825"/>
      <c r="AP125" s="871" t="s">
        <v>137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476</v>
      </c>
      <c r="CL125" s="899"/>
      <c r="CM125" s="899"/>
      <c r="CN125" s="899"/>
      <c r="CO125" s="900"/>
      <c r="CP125" s="907" t="s">
        <v>477</v>
      </c>
      <c r="CQ125" s="852"/>
      <c r="CR125" s="852"/>
      <c r="CS125" s="852"/>
      <c r="CT125" s="852"/>
      <c r="CU125" s="852"/>
      <c r="CV125" s="852"/>
      <c r="CW125" s="852"/>
      <c r="CX125" s="852"/>
      <c r="CY125" s="852"/>
      <c r="CZ125" s="852"/>
      <c r="DA125" s="852"/>
      <c r="DB125" s="852"/>
      <c r="DC125" s="852"/>
      <c r="DD125" s="852"/>
      <c r="DE125" s="852"/>
      <c r="DF125" s="853"/>
      <c r="DG125" s="908" t="s">
        <v>437</v>
      </c>
      <c r="DH125" s="889"/>
      <c r="DI125" s="889"/>
      <c r="DJ125" s="889"/>
      <c r="DK125" s="889"/>
      <c r="DL125" s="889" t="s">
        <v>137</v>
      </c>
      <c r="DM125" s="889"/>
      <c r="DN125" s="889"/>
      <c r="DO125" s="889"/>
      <c r="DP125" s="889"/>
      <c r="DQ125" s="889" t="s">
        <v>137</v>
      </c>
      <c r="DR125" s="889"/>
      <c r="DS125" s="889"/>
      <c r="DT125" s="889"/>
      <c r="DU125" s="889"/>
      <c r="DV125" s="890" t="s">
        <v>437</v>
      </c>
      <c r="DW125" s="890"/>
      <c r="DX125" s="890"/>
      <c r="DY125" s="890"/>
      <c r="DZ125" s="891"/>
    </row>
    <row r="126" spans="1:130" s="247" customFormat="1" ht="26.25" customHeight="1" thickBot="1" x14ac:dyDescent="0.2">
      <c r="A126" s="864"/>
      <c r="B126" s="865"/>
      <c r="C126" s="868" t="s">
        <v>464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137</v>
      </c>
      <c r="AB126" s="824"/>
      <c r="AC126" s="824"/>
      <c r="AD126" s="824"/>
      <c r="AE126" s="825"/>
      <c r="AF126" s="826" t="s">
        <v>437</v>
      </c>
      <c r="AG126" s="824"/>
      <c r="AH126" s="824"/>
      <c r="AI126" s="824"/>
      <c r="AJ126" s="825"/>
      <c r="AK126" s="826" t="s">
        <v>137</v>
      </c>
      <c r="AL126" s="824"/>
      <c r="AM126" s="824"/>
      <c r="AN126" s="824"/>
      <c r="AO126" s="825"/>
      <c r="AP126" s="871" t="s">
        <v>437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478</v>
      </c>
      <c r="CQ126" s="794"/>
      <c r="CR126" s="794"/>
      <c r="CS126" s="794"/>
      <c r="CT126" s="794"/>
      <c r="CU126" s="794"/>
      <c r="CV126" s="794"/>
      <c r="CW126" s="794"/>
      <c r="CX126" s="794"/>
      <c r="CY126" s="794"/>
      <c r="CZ126" s="794"/>
      <c r="DA126" s="794"/>
      <c r="DB126" s="794"/>
      <c r="DC126" s="794"/>
      <c r="DD126" s="794"/>
      <c r="DE126" s="794"/>
      <c r="DF126" s="795"/>
      <c r="DG126" s="860" t="s">
        <v>437</v>
      </c>
      <c r="DH126" s="861"/>
      <c r="DI126" s="861"/>
      <c r="DJ126" s="861"/>
      <c r="DK126" s="861"/>
      <c r="DL126" s="861" t="s">
        <v>137</v>
      </c>
      <c r="DM126" s="861"/>
      <c r="DN126" s="861"/>
      <c r="DO126" s="861"/>
      <c r="DP126" s="861"/>
      <c r="DQ126" s="861" t="s">
        <v>137</v>
      </c>
      <c r="DR126" s="861"/>
      <c r="DS126" s="861"/>
      <c r="DT126" s="861"/>
      <c r="DU126" s="861"/>
      <c r="DV126" s="838" t="s">
        <v>137</v>
      </c>
      <c r="DW126" s="838"/>
      <c r="DX126" s="838"/>
      <c r="DY126" s="838"/>
      <c r="DZ126" s="839"/>
    </row>
    <row r="127" spans="1:130" s="247" customFormat="1" ht="26.25" customHeight="1" x14ac:dyDescent="0.15">
      <c r="A127" s="866"/>
      <c r="B127" s="867"/>
      <c r="C127" s="885" t="s">
        <v>479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437</v>
      </c>
      <c r="AB127" s="824"/>
      <c r="AC127" s="824"/>
      <c r="AD127" s="824"/>
      <c r="AE127" s="825"/>
      <c r="AF127" s="826" t="s">
        <v>137</v>
      </c>
      <c r="AG127" s="824"/>
      <c r="AH127" s="824"/>
      <c r="AI127" s="824"/>
      <c r="AJ127" s="825"/>
      <c r="AK127" s="826" t="s">
        <v>437</v>
      </c>
      <c r="AL127" s="824"/>
      <c r="AM127" s="824"/>
      <c r="AN127" s="824"/>
      <c r="AO127" s="825"/>
      <c r="AP127" s="871" t="s">
        <v>137</v>
      </c>
      <c r="AQ127" s="872"/>
      <c r="AR127" s="872"/>
      <c r="AS127" s="872"/>
      <c r="AT127" s="873"/>
      <c r="AU127" s="283"/>
      <c r="AV127" s="283"/>
      <c r="AW127" s="283"/>
      <c r="AX127" s="888" t="s">
        <v>480</v>
      </c>
      <c r="AY127" s="856"/>
      <c r="AZ127" s="856"/>
      <c r="BA127" s="856"/>
      <c r="BB127" s="856"/>
      <c r="BC127" s="856"/>
      <c r="BD127" s="856"/>
      <c r="BE127" s="857"/>
      <c r="BF127" s="855" t="s">
        <v>481</v>
      </c>
      <c r="BG127" s="856"/>
      <c r="BH127" s="856"/>
      <c r="BI127" s="856"/>
      <c r="BJ127" s="856"/>
      <c r="BK127" s="856"/>
      <c r="BL127" s="857"/>
      <c r="BM127" s="855" t="s">
        <v>482</v>
      </c>
      <c r="BN127" s="856"/>
      <c r="BO127" s="856"/>
      <c r="BP127" s="856"/>
      <c r="BQ127" s="856"/>
      <c r="BR127" s="856"/>
      <c r="BS127" s="857"/>
      <c r="BT127" s="855" t="s">
        <v>483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484</v>
      </c>
      <c r="CQ127" s="794"/>
      <c r="CR127" s="794"/>
      <c r="CS127" s="794"/>
      <c r="CT127" s="794"/>
      <c r="CU127" s="794"/>
      <c r="CV127" s="794"/>
      <c r="CW127" s="794"/>
      <c r="CX127" s="794"/>
      <c r="CY127" s="794"/>
      <c r="CZ127" s="794"/>
      <c r="DA127" s="794"/>
      <c r="DB127" s="794"/>
      <c r="DC127" s="794"/>
      <c r="DD127" s="794"/>
      <c r="DE127" s="794"/>
      <c r="DF127" s="795"/>
      <c r="DG127" s="860" t="s">
        <v>137</v>
      </c>
      <c r="DH127" s="861"/>
      <c r="DI127" s="861"/>
      <c r="DJ127" s="861"/>
      <c r="DK127" s="861"/>
      <c r="DL127" s="861" t="s">
        <v>137</v>
      </c>
      <c r="DM127" s="861"/>
      <c r="DN127" s="861"/>
      <c r="DO127" s="861"/>
      <c r="DP127" s="861"/>
      <c r="DQ127" s="861" t="s">
        <v>137</v>
      </c>
      <c r="DR127" s="861"/>
      <c r="DS127" s="861"/>
      <c r="DT127" s="861"/>
      <c r="DU127" s="861"/>
      <c r="DV127" s="838" t="s">
        <v>437</v>
      </c>
      <c r="DW127" s="838"/>
      <c r="DX127" s="838"/>
      <c r="DY127" s="838"/>
      <c r="DZ127" s="839"/>
    </row>
    <row r="128" spans="1:130" s="247" customFormat="1" ht="26.25" customHeight="1" thickBot="1" x14ac:dyDescent="0.2">
      <c r="A128" s="840" t="s">
        <v>485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486</v>
      </c>
      <c r="X128" s="842"/>
      <c r="Y128" s="842"/>
      <c r="Z128" s="843"/>
      <c r="AA128" s="844">
        <v>339970</v>
      </c>
      <c r="AB128" s="845"/>
      <c r="AC128" s="845"/>
      <c r="AD128" s="845"/>
      <c r="AE128" s="846"/>
      <c r="AF128" s="847">
        <v>313741</v>
      </c>
      <c r="AG128" s="845"/>
      <c r="AH128" s="845"/>
      <c r="AI128" s="845"/>
      <c r="AJ128" s="846"/>
      <c r="AK128" s="847">
        <v>241325</v>
      </c>
      <c r="AL128" s="845"/>
      <c r="AM128" s="845"/>
      <c r="AN128" s="845"/>
      <c r="AO128" s="846"/>
      <c r="AP128" s="848"/>
      <c r="AQ128" s="849"/>
      <c r="AR128" s="849"/>
      <c r="AS128" s="849"/>
      <c r="AT128" s="850"/>
      <c r="AU128" s="283"/>
      <c r="AV128" s="283"/>
      <c r="AW128" s="283"/>
      <c r="AX128" s="851" t="s">
        <v>487</v>
      </c>
      <c r="AY128" s="852"/>
      <c r="AZ128" s="852"/>
      <c r="BA128" s="852"/>
      <c r="BB128" s="852"/>
      <c r="BC128" s="852"/>
      <c r="BD128" s="852"/>
      <c r="BE128" s="853"/>
      <c r="BF128" s="830" t="s">
        <v>137</v>
      </c>
      <c r="BG128" s="831"/>
      <c r="BH128" s="831"/>
      <c r="BI128" s="831"/>
      <c r="BJ128" s="831"/>
      <c r="BK128" s="831"/>
      <c r="BL128" s="854"/>
      <c r="BM128" s="830">
        <v>13.17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488</v>
      </c>
      <c r="CQ128" s="772"/>
      <c r="CR128" s="772"/>
      <c r="CS128" s="772"/>
      <c r="CT128" s="772"/>
      <c r="CU128" s="772"/>
      <c r="CV128" s="772"/>
      <c r="CW128" s="772"/>
      <c r="CX128" s="772"/>
      <c r="CY128" s="772"/>
      <c r="CZ128" s="772"/>
      <c r="DA128" s="772"/>
      <c r="DB128" s="772"/>
      <c r="DC128" s="772"/>
      <c r="DD128" s="772"/>
      <c r="DE128" s="772"/>
      <c r="DF128" s="773"/>
      <c r="DG128" s="834" t="s">
        <v>437</v>
      </c>
      <c r="DH128" s="835"/>
      <c r="DI128" s="835"/>
      <c r="DJ128" s="835"/>
      <c r="DK128" s="835"/>
      <c r="DL128" s="835" t="s">
        <v>137</v>
      </c>
      <c r="DM128" s="835"/>
      <c r="DN128" s="835"/>
      <c r="DO128" s="835"/>
      <c r="DP128" s="835"/>
      <c r="DQ128" s="835" t="s">
        <v>137</v>
      </c>
      <c r="DR128" s="835"/>
      <c r="DS128" s="835"/>
      <c r="DT128" s="835"/>
      <c r="DU128" s="835"/>
      <c r="DV128" s="836" t="s">
        <v>137</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489</v>
      </c>
      <c r="X129" s="821"/>
      <c r="Y129" s="821"/>
      <c r="Z129" s="822"/>
      <c r="AA129" s="823">
        <v>10936577</v>
      </c>
      <c r="AB129" s="824"/>
      <c r="AC129" s="824"/>
      <c r="AD129" s="824"/>
      <c r="AE129" s="825"/>
      <c r="AF129" s="826">
        <v>11041666</v>
      </c>
      <c r="AG129" s="824"/>
      <c r="AH129" s="824"/>
      <c r="AI129" s="824"/>
      <c r="AJ129" s="825"/>
      <c r="AK129" s="826">
        <v>11052767</v>
      </c>
      <c r="AL129" s="824"/>
      <c r="AM129" s="824"/>
      <c r="AN129" s="824"/>
      <c r="AO129" s="825"/>
      <c r="AP129" s="827"/>
      <c r="AQ129" s="828"/>
      <c r="AR129" s="828"/>
      <c r="AS129" s="828"/>
      <c r="AT129" s="829"/>
      <c r="AU129" s="285"/>
      <c r="AV129" s="285"/>
      <c r="AW129" s="285"/>
      <c r="AX129" s="793" t="s">
        <v>490</v>
      </c>
      <c r="AY129" s="794"/>
      <c r="AZ129" s="794"/>
      <c r="BA129" s="794"/>
      <c r="BB129" s="794"/>
      <c r="BC129" s="794"/>
      <c r="BD129" s="794"/>
      <c r="BE129" s="795"/>
      <c r="BF129" s="813" t="s">
        <v>137</v>
      </c>
      <c r="BG129" s="814"/>
      <c r="BH129" s="814"/>
      <c r="BI129" s="814"/>
      <c r="BJ129" s="814"/>
      <c r="BK129" s="814"/>
      <c r="BL129" s="815"/>
      <c r="BM129" s="813">
        <v>18.170000000000002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492</v>
      </c>
      <c r="X130" s="821"/>
      <c r="Y130" s="821"/>
      <c r="Z130" s="822"/>
      <c r="AA130" s="823">
        <v>1429268</v>
      </c>
      <c r="AB130" s="824"/>
      <c r="AC130" s="824"/>
      <c r="AD130" s="824"/>
      <c r="AE130" s="825"/>
      <c r="AF130" s="826">
        <v>1427836</v>
      </c>
      <c r="AG130" s="824"/>
      <c r="AH130" s="824"/>
      <c r="AI130" s="824"/>
      <c r="AJ130" s="825"/>
      <c r="AK130" s="826">
        <v>1439386</v>
      </c>
      <c r="AL130" s="824"/>
      <c r="AM130" s="824"/>
      <c r="AN130" s="824"/>
      <c r="AO130" s="825"/>
      <c r="AP130" s="827"/>
      <c r="AQ130" s="828"/>
      <c r="AR130" s="828"/>
      <c r="AS130" s="828"/>
      <c r="AT130" s="829"/>
      <c r="AU130" s="285"/>
      <c r="AV130" s="285"/>
      <c r="AW130" s="285"/>
      <c r="AX130" s="793" t="s">
        <v>493</v>
      </c>
      <c r="AY130" s="794"/>
      <c r="AZ130" s="794"/>
      <c r="BA130" s="794"/>
      <c r="BB130" s="794"/>
      <c r="BC130" s="794"/>
      <c r="BD130" s="794"/>
      <c r="BE130" s="795"/>
      <c r="BF130" s="796">
        <v>7.4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494</v>
      </c>
      <c r="X131" s="804"/>
      <c r="Y131" s="804"/>
      <c r="Z131" s="805"/>
      <c r="AA131" s="806">
        <v>9507309</v>
      </c>
      <c r="AB131" s="807"/>
      <c r="AC131" s="807"/>
      <c r="AD131" s="807"/>
      <c r="AE131" s="808"/>
      <c r="AF131" s="809">
        <v>9613830</v>
      </c>
      <c r="AG131" s="807"/>
      <c r="AH131" s="807"/>
      <c r="AI131" s="807"/>
      <c r="AJ131" s="808"/>
      <c r="AK131" s="809">
        <v>9613381</v>
      </c>
      <c r="AL131" s="807"/>
      <c r="AM131" s="807"/>
      <c r="AN131" s="807"/>
      <c r="AO131" s="808"/>
      <c r="AP131" s="810"/>
      <c r="AQ131" s="811"/>
      <c r="AR131" s="811"/>
      <c r="AS131" s="811"/>
      <c r="AT131" s="812"/>
      <c r="AU131" s="285"/>
      <c r="AV131" s="285"/>
      <c r="AW131" s="285"/>
      <c r="AX131" s="771" t="s">
        <v>495</v>
      </c>
      <c r="AY131" s="772"/>
      <c r="AZ131" s="772"/>
      <c r="BA131" s="772"/>
      <c r="BB131" s="772"/>
      <c r="BC131" s="772"/>
      <c r="BD131" s="772"/>
      <c r="BE131" s="773"/>
      <c r="BF131" s="774">
        <v>76.2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497</v>
      </c>
      <c r="W132" s="784"/>
      <c r="X132" s="784"/>
      <c r="Y132" s="784"/>
      <c r="Z132" s="785"/>
      <c r="AA132" s="786">
        <v>7.2925998300000003</v>
      </c>
      <c r="AB132" s="787"/>
      <c r="AC132" s="787"/>
      <c r="AD132" s="787"/>
      <c r="AE132" s="788"/>
      <c r="AF132" s="789">
        <v>6.3254811039999996</v>
      </c>
      <c r="AG132" s="787"/>
      <c r="AH132" s="787"/>
      <c r="AI132" s="787"/>
      <c r="AJ132" s="788"/>
      <c r="AK132" s="789">
        <v>8.8361940509999997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498</v>
      </c>
      <c r="W133" s="763"/>
      <c r="X133" s="763"/>
      <c r="Y133" s="763"/>
      <c r="Z133" s="764"/>
      <c r="AA133" s="765">
        <v>8</v>
      </c>
      <c r="AB133" s="766"/>
      <c r="AC133" s="766"/>
      <c r="AD133" s="766"/>
      <c r="AE133" s="767"/>
      <c r="AF133" s="765">
        <v>6.8</v>
      </c>
      <c r="AG133" s="766"/>
      <c r="AH133" s="766"/>
      <c r="AI133" s="766"/>
      <c r="AJ133" s="767"/>
      <c r="AK133" s="765">
        <v>7.4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AcZsQ7tM63WSi81xwVOZhI+k7LNFiuKo+p8aD8Fwu7iYHRCq4ww+ZQCERLwHzHsVZjioh539CSqdf2s/zy0og==" saltValue="vLhR7nPnQCmf+NKBXfuF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r/9H7YN1fxa/expPvAwK3X21SoGgVd79wYbV09vUasqzNTbve9ijRiWu+wzsdtHS5YNoOskaB3nvE2kBNNNKg==" saltValue="RBcznB4G8WBZ4REWAlJy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sItuM1c8HxUwhwCD4TngIz8EZ2nR91CC5YAGLbqsZe0vIfVtOsaMtvynO5627mfTCWiha0bo0RMxyAkdOqVEg==" saltValue="QDbMlZtB8dwJPdQJ3GR0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507</v>
      </c>
      <c r="AL9" s="1193"/>
      <c r="AM9" s="1193"/>
      <c r="AN9" s="1194"/>
      <c r="AO9" s="313">
        <v>3047598</v>
      </c>
      <c r="AP9" s="313">
        <v>56563</v>
      </c>
      <c r="AQ9" s="314">
        <v>57754</v>
      </c>
      <c r="AR9" s="315">
        <v>-2.1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508</v>
      </c>
      <c r="AL10" s="1193"/>
      <c r="AM10" s="1193"/>
      <c r="AN10" s="1194"/>
      <c r="AO10" s="316">
        <v>401201</v>
      </c>
      <c r="AP10" s="316">
        <v>7446</v>
      </c>
      <c r="AQ10" s="317">
        <v>3830</v>
      </c>
      <c r="AR10" s="318">
        <v>94.4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509</v>
      </c>
      <c r="AL11" s="1193"/>
      <c r="AM11" s="1193"/>
      <c r="AN11" s="1194"/>
      <c r="AO11" s="316">
        <v>630985</v>
      </c>
      <c r="AP11" s="316">
        <v>11711</v>
      </c>
      <c r="AQ11" s="317">
        <v>6814</v>
      </c>
      <c r="AR11" s="318">
        <v>71.900000000000006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510</v>
      </c>
      <c r="AL12" s="1193"/>
      <c r="AM12" s="1193"/>
      <c r="AN12" s="1194"/>
      <c r="AO12" s="316">
        <v>8426</v>
      </c>
      <c r="AP12" s="316">
        <v>156</v>
      </c>
      <c r="AQ12" s="317">
        <v>1059</v>
      </c>
      <c r="AR12" s="318">
        <v>-85.3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511</v>
      </c>
      <c r="AL13" s="1193"/>
      <c r="AM13" s="1193"/>
      <c r="AN13" s="1194"/>
      <c r="AO13" s="316" t="s">
        <v>512</v>
      </c>
      <c r="AP13" s="316" t="s">
        <v>512</v>
      </c>
      <c r="AQ13" s="317">
        <v>4</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513</v>
      </c>
      <c r="AL14" s="1193"/>
      <c r="AM14" s="1193"/>
      <c r="AN14" s="1194"/>
      <c r="AO14" s="316">
        <v>311357</v>
      </c>
      <c r="AP14" s="316">
        <v>5779</v>
      </c>
      <c r="AQ14" s="317">
        <v>2651</v>
      </c>
      <c r="AR14" s="318">
        <v>118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514</v>
      </c>
      <c r="AL15" s="1193"/>
      <c r="AM15" s="1193"/>
      <c r="AN15" s="1194"/>
      <c r="AO15" s="316">
        <v>27518</v>
      </c>
      <c r="AP15" s="316">
        <v>511</v>
      </c>
      <c r="AQ15" s="317">
        <v>1352</v>
      </c>
      <c r="AR15" s="318">
        <v>-62.2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515</v>
      </c>
      <c r="AL16" s="1196"/>
      <c r="AM16" s="1196"/>
      <c r="AN16" s="1197"/>
      <c r="AO16" s="316">
        <v>-199876</v>
      </c>
      <c r="AP16" s="316">
        <v>-3710</v>
      </c>
      <c r="AQ16" s="317">
        <v>-4074</v>
      </c>
      <c r="AR16" s="318">
        <v>-8.9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4227209</v>
      </c>
      <c r="AP17" s="316">
        <v>78456</v>
      </c>
      <c r="AQ17" s="317">
        <v>69392</v>
      </c>
      <c r="AR17" s="318">
        <v>13.1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520</v>
      </c>
      <c r="AL21" s="1190"/>
      <c r="AM21" s="1190"/>
      <c r="AN21" s="1191"/>
      <c r="AO21" s="328">
        <v>6.16</v>
      </c>
      <c r="AP21" s="329">
        <v>6.31</v>
      </c>
      <c r="AQ21" s="330">
        <v>-0.15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521</v>
      </c>
      <c r="AL22" s="1190"/>
      <c r="AM22" s="1190"/>
      <c r="AN22" s="1191"/>
      <c r="AO22" s="333">
        <v>95.9</v>
      </c>
      <c r="AP22" s="334">
        <v>98.4</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525</v>
      </c>
      <c r="AL32" s="1181"/>
      <c r="AM32" s="1181"/>
      <c r="AN32" s="1182"/>
      <c r="AO32" s="343">
        <v>1860416</v>
      </c>
      <c r="AP32" s="343">
        <v>34529</v>
      </c>
      <c r="AQ32" s="344">
        <v>34189</v>
      </c>
      <c r="AR32" s="345">
        <v>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526</v>
      </c>
      <c r="AL33" s="1181"/>
      <c r="AM33" s="1181"/>
      <c r="AN33" s="1182"/>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527</v>
      </c>
      <c r="AL34" s="1181"/>
      <c r="AM34" s="1181"/>
      <c r="AN34" s="1182"/>
      <c r="AO34" s="343" t="s">
        <v>512</v>
      </c>
      <c r="AP34" s="343" t="s">
        <v>512</v>
      </c>
      <c r="AQ34" s="344">
        <v>16</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528</v>
      </c>
      <c r="AL35" s="1181"/>
      <c r="AM35" s="1181"/>
      <c r="AN35" s="1182"/>
      <c r="AO35" s="343">
        <v>469969</v>
      </c>
      <c r="AP35" s="343">
        <v>8723</v>
      </c>
      <c r="AQ35" s="344">
        <v>9412</v>
      </c>
      <c r="AR35" s="345">
        <v>-7.3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529</v>
      </c>
      <c r="AL36" s="1181"/>
      <c r="AM36" s="1181"/>
      <c r="AN36" s="1182"/>
      <c r="AO36" s="343">
        <v>199662</v>
      </c>
      <c r="AP36" s="343">
        <v>3706</v>
      </c>
      <c r="AQ36" s="344">
        <v>2024</v>
      </c>
      <c r="AR36" s="345">
        <v>83.1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530</v>
      </c>
      <c r="AL37" s="1181"/>
      <c r="AM37" s="1181"/>
      <c r="AN37" s="1182"/>
      <c r="AO37" s="343" t="s">
        <v>512</v>
      </c>
      <c r="AP37" s="343" t="s">
        <v>512</v>
      </c>
      <c r="AQ37" s="344">
        <v>1165</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531</v>
      </c>
      <c r="AL38" s="1184"/>
      <c r="AM38" s="1184"/>
      <c r="AN38" s="1185"/>
      <c r="AO38" s="346">
        <v>121</v>
      </c>
      <c r="AP38" s="346">
        <v>2</v>
      </c>
      <c r="AQ38" s="347">
        <v>2</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532</v>
      </c>
      <c r="AL39" s="1184"/>
      <c r="AM39" s="1184"/>
      <c r="AN39" s="1185"/>
      <c r="AO39" s="343">
        <v>-241325</v>
      </c>
      <c r="AP39" s="343">
        <v>-4479</v>
      </c>
      <c r="AQ39" s="344">
        <v>-6367</v>
      </c>
      <c r="AR39" s="345">
        <v>-29.7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533</v>
      </c>
      <c r="AL40" s="1181"/>
      <c r="AM40" s="1181"/>
      <c r="AN40" s="1182"/>
      <c r="AO40" s="343">
        <v>-1439386</v>
      </c>
      <c r="AP40" s="343">
        <v>-26715</v>
      </c>
      <c r="AQ40" s="344">
        <v>-28963</v>
      </c>
      <c r="AR40" s="345">
        <v>-7.8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303</v>
      </c>
      <c r="AL41" s="1187"/>
      <c r="AM41" s="1187"/>
      <c r="AN41" s="1188"/>
      <c r="AO41" s="343">
        <v>849457</v>
      </c>
      <c r="AP41" s="343">
        <v>15766</v>
      </c>
      <c r="AQ41" s="344">
        <v>11478</v>
      </c>
      <c r="AR41" s="345">
        <v>37.4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502</v>
      </c>
      <c r="AN49" s="1175" t="s">
        <v>537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1903026</v>
      </c>
      <c r="AN51" s="365">
        <v>33697</v>
      </c>
      <c r="AO51" s="366">
        <v>40.700000000000003</v>
      </c>
      <c r="AP51" s="367">
        <v>47278</v>
      </c>
      <c r="AQ51" s="368">
        <v>-12.3</v>
      </c>
      <c r="AR51" s="369">
        <v>53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935162</v>
      </c>
      <c r="AN52" s="373">
        <v>16559</v>
      </c>
      <c r="AO52" s="374">
        <v>43.2</v>
      </c>
      <c r="AP52" s="375">
        <v>24096</v>
      </c>
      <c r="AQ52" s="376">
        <v>16.899999999999999</v>
      </c>
      <c r="AR52" s="377">
        <v>26.3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1792310</v>
      </c>
      <c r="AN53" s="365">
        <v>32042</v>
      </c>
      <c r="AO53" s="366">
        <v>-4.9000000000000004</v>
      </c>
      <c r="AP53" s="367">
        <v>44504</v>
      </c>
      <c r="AQ53" s="368">
        <v>-5.9</v>
      </c>
      <c r="AR53" s="369">
        <v>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851531</v>
      </c>
      <c r="AN54" s="373">
        <v>15223</v>
      </c>
      <c r="AO54" s="374">
        <v>-8.1</v>
      </c>
      <c r="AP54" s="375">
        <v>25876</v>
      </c>
      <c r="AQ54" s="376">
        <v>7.4</v>
      </c>
      <c r="AR54" s="377">
        <v>-15.5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1895806</v>
      </c>
      <c r="AN55" s="365">
        <v>34296</v>
      </c>
      <c r="AO55" s="366">
        <v>7</v>
      </c>
      <c r="AP55" s="367">
        <v>47820</v>
      </c>
      <c r="AQ55" s="368">
        <v>7.5</v>
      </c>
      <c r="AR55" s="369">
        <v>-0.5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760200</v>
      </c>
      <c r="AN56" s="373">
        <v>13753</v>
      </c>
      <c r="AO56" s="374">
        <v>-9.6999999999999993</v>
      </c>
      <c r="AP56" s="375">
        <v>25855</v>
      </c>
      <c r="AQ56" s="376">
        <v>-0.1</v>
      </c>
      <c r="AR56" s="377">
        <v>-9.6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1095795</v>
      </c>
      <c r="AN57" s="365">
        <v>20094</v>
      </c>
      <c r="AO57" s="366">
        <v>-41.4</v>
      </c>
      <c r="AP57" s="367">
        <v>41934</v>
      </c>
      <c r="AQ57" s="368">
        <v>-12.3</v>
      </c>
      <c r="AR57" s="369">
        <v>-29.1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1011596</v>
      </c>
      <c r="AN58" s="373">
        <v>18550</v>
      </c>
      <c r="AO58" s="374">
        <v>34.9</v>
      </c>
      <c r="AP58" s="375">
        <v>23352</v>
      </c>
      <c r="AQ58" s="376">
        <v>-9.6999999999999993</v>
      </c>
      <c r="AR58" s="377">
        <v>44.6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555461</v>
      </c>
      <c r="AN59" s="365">
        <v>10309</v>
      </c>
      <c r="AO59" s="366">
        <v>-48.7</v>
      </c>
      <c r="AP59" s="367">
        <v>45588</v>
      </c>
      <c r="AQ59" s="368">
        <v>8.6999999999999993</v>
      </c>
      <c r="AR59" s="369">
        <v>-57.4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270156</v>
      </c>
      <c r="AN60" s="373">
        <v>5014</v>
      </c>
      <c r="AO60" s="374">
        <v>-73</v>
      </c>
      <c r="AP60" s="375">
        <v>24150</v>
      </c>
      <c r="AQ60" s="376">
        <v>3.4</v>
      </c>
      <c r="AR60" s="377">
        <v>-76.400000000000006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1448480</v>
      </c>
      <c r="AN61" s="380">
        <v>26088</v>
      </c>
      <c r="AO61" s="381">
        <v>-9.5</v>
      </c>
      <c r="AP61" s="382">
        <v>45425</v>
      </c>
      <c r="AQ61" s="383">
        <v>-2.9</v>
      </c>
      <c r="AR61" s="369">
        <v>-6.6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765729</v>
      </c>
      <c r="AN62" s="373">
        <v>13820</v>
      </c>
      <c r="AO62" s="374">
        <v>-2.5</v>
      </c>
      <c r="AP62" s="375">
        <v>24666</v>
      </c>
      <c r="AQ62" s="376">
        <v>3.6</v>
      </c>
      <c r="AR62" s="377">
        <v>-6.1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gGX/lCX5pkD8hlLbIxP15OuCfkTNJdTxTxpJU9GFShgX6TNgT4oei6MEzT0mDYS036TaEeJXbl1aSuj9jpBLw==" saltValue="Jv/OPv6nJO4Qqj7B48BK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lpddIZ+AM3XXTlSpt/TQWXbYZxm/HOjgInUAu97pheZAr+QmqY0QY3nd/xLsb/FTg7QxjXK+ywcbymmyy3N2Q==" saltValue="d7IoI8cgT0eaC0X6UAK4J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a96Otn0GisNuEi+b4uheKIYhMTajrgP1YL/eFsxhsWVc6mN+7LyG/5scbTxxHRPbAFKJO7N6yAf4UThIOJmShg==" saltValue="TZJmk7sU7V9clR1Ypr+lIQ=="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8" t="s">
        <v>3</v>
      </c>
      <c r="D47" s="1198"/>
      <c r="E47" s="1199"/>
      <c r="F47" s="11">
        <v>16.46</v>
      </c>
      <c r="G47" s="12">
        <v>13.04</v>
      </c>
      <c r="H47" s="12">
        <v>8.91</v>
      </c>
      <c r="I47" s="12">
        <v>8.4</v>
      </c>
      <c r="J47" s="13">
        <v>6.52</v>
      </c>
    </row>
    <row r="48" spans="2:10" ht="57.75" customHeight="1" x14ac:dyDescent="0.15">
      <c r="B48" s="14"/>
      <c r="C48" s="1200" t="s">
        <v>4</v>
      </c>
      <c r="D48" s="1200"/>
      <c r="E48" s="1201"/>
      <c r="F48" s="15">
        <v>1.83</v>
      </c>
      <c r="G48" s="16">
        <v>2.61</v>
      </c>
      <c r="H48" s="16">
        <v>2.46</v>
      </c>
      <c r="I48" s="16">
        <v>2.41</v>
      </c>
      <c r="J48" s="17">
        <v>2.4300000000000002</v>
      </c>
    </row>
    <row r="49" spans="2:10" ht="57.75" customHeight="1" thickBot="1" x14ac:dyDescent="0.2">
      <c r="B49" s="18"/>
      <c r="C49" s="1202" t="s">
        <v>5</v>
      </c>
      <c r="D49" s="1202"/>
      <c r="E49" s="1203"/>
      <c r="F49" s="19" t="s">
        <v>558</v>
      </c>
      <c r="G49" s="20" t="s">
        <v>559</v>
      </c>
      <c r="H49" s="20" t="s">
        <v>560</v>
      </c>
      <c r="I49" s="20" t="s">
        <v>561</v>
      </c>
      <c r="J49" s="21" t="s">
        <v>562</v>
      </c>
    </row>
    <row r="50" spans="2:10" ht="13.5" customHeight="1" x14ac:dyDescent="0.15"/>
  </sheetData>
  <sheetProtection algorithmName="SHA-512" hashValue="aniB1xBj0ZZ9or+2uSyo9yImD2Oxt9ftIjEj8xkievjN9Q77IMcNoKeGfPVUZQqWogzaWuOe8Kpi8aRzzl2vhw==" saltValue="NOw7VpnJuoMrF/D5Sgvkxw=="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2021-03-25T04:50:28Z</cp:lastPrinted>
  <dcterms:created xsi:type="dcterms:W3CDTF">2021-02-05T03:23:48Z</dcterms:created>
  <dcterms:modified xsi:type="dcterms:W3CDTF">2021-10-29T07:28:37Z</dcterms:modified>
  <cp:category/>
</cp:coreProperties>
</file>