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0000sv0ns101\d10023$\doc\財政\02決算・健全化\★財政状況資料集\02-4 チェック作業（２回目）\チェック完了したらこちらに格納\★ＨＰアップ用★１回目と結合後データ\"/>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CO35" i="10"/>
  <c r="CO36" i="10" s="1"/>
  <c r="BE35" i="10"/>
  <c r="AM35" i="10"/>
  <c r="U35" i="10"/>
  <c r="C35" i="10"/>
  <c r="CO34" i="10"/>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<sst xmlns="http://schemas.openxmlformats.org/spreadsheetml/2006/main" count="1078" uniqueCount="624">
  <si>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</si>
  <si>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</si>
  <si>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</si>
  <si>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</si>
  <si>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</si>
  <si>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</si>
  <si>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</si>
  <si>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</si>
  <si>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</si>
  <si>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</si>
  <si>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</si>
  <si>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</si>
  <si>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</si>
  <si>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</si>
  <si>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</si>
  <si>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</si>
  <si>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</si>
  <si>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</si>
  <si>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</si>
  <si>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</si>
  <si>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</si>
  <si>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</si>
  <si>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</si>
  <si>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</si>
  <si>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</si>
  <si>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</si>
  <si>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</si>
  <si>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</si>
  <si>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</si>
  <si>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</si>
  <si>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</si>
  <si>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</si>
  <si>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</si>
  <si>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</si>
  <si>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</si>
  <si>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</si>
  <si>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</si>
  <si>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</si>
  <si>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</si>
  <si>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</si>
  <si>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</si>
  <si>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</si>
  <si>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</si>
  <si>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</si>
  <si>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</si>
  <si>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</si>
  <si>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</si>
  <si>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</si>
  <si>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</si>
  <si>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</si>
  <si>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</si>
  <si>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</si>
  <si>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</si>
  <si>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</si>
  <si>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</si>
  <si>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</si>
  <si>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</si>
  <si>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</si>
  <si>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</si>
  <si>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</si>
  <si>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</si>
  <si>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</si>
  <si>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</si>
  <si>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</si>
  <si>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</si>
  <si>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</si>
  <si>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</si>
  <si>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</si>
  <si>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</si>
  <si>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</si>
  <si>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</si>
  <si>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</si>
  <si>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</si>
  <si>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</si>
  <si>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</si>
  <si>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</si>
  <si>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</si>
  <si>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</si>
  <si>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</si>
  <si>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</si>
  <si>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</si>
  <si>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</si>
  <si>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</si>
  <si>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</si>
  <si>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</si>
  <si>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Ⅱ－３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</si>
  <si>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</si>
  <si>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</si>
  <si>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</si>
  <si>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</si>
  <si>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</si>
  <si>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</si>
  <si>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</si>
  <si>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</si>
  <si>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</si>
  <si>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</si>
  <si>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</si>
  <si>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</si>
  <si>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泉大津市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</si>
  <si>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</si>
  <si>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</si>
  <si>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</si>
  <si>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</si>
  <si>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</si>
  <si>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</si>
  <si>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</si>
  <si>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</si>
  <si>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</si>
  <si>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</si>
  <si>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</si>
  <si>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</si>
  <si>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</si>
  <si>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</si>
  <si>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</si>
  <si>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</si>
  <si>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</si>
  <si>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</si>
  <si>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</si>
  <si>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</si>
  <si>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</si>
  <si>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</si>
  <si>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</si>
  <si>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</si>
  <si>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</si>
  <si>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</si>
  <si>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</si>
  <si>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</si>
  <si>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</si>
  <si>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</si>
  <si>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</si>
  <si>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</si>
  <si>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</si>
  <si>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</si>
  <si>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</si>
  <si>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</si>
  <si>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</si>
  <si>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</si>
  <si>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</si>
  <si>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</si>
  <si>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</si>
  <si>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</si>
  <si>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</si>
  <si>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</si>
  <si>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</si>
  <si>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</si>
  <si>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</si>
  <si>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</si>
  <si>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</si>
  <si>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</si>
  <si>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</si>
  <si>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</si>
  <si>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</si>
  <si>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泉大津市病院事業会計</t>
    <phoneticPr fontId="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</si>
  <si>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</si>
  <si>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</si>
  <si>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</si>
  <si>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</si>
  <si>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</si>
  <si>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</si>
  <si>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</si>
  <si>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</si>
  <si>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</si>
  <si>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</si>
  <si>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</si>
  <si>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</si>
  <si>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</si>
  <si>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</si>
  <si>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</si>
  <si>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</si>
  <si>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</si>
  <si>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</si>
  <si>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</si>
  <si>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</si>
  <si>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</si>
  <si>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</si>
  <si>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</si>
  <si>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</si>
  <si>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</si>
  <si>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</si>
  <si>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</si>
  <si>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</si>
  <si>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</si>
  <si>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</si>
  <si>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</si>
  <si>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</si>
  <si>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</si>
  <si>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</si>
  <si>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</si>
  <si>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</si>
  <si>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</si>
  <si>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t>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</si>
  <si>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</si>
  <si>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</si>
  <si>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</si>
  <si>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</si>
  <si>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</si>
  <si>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</si>
  <si>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</si>
  <si>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</si>
  <si>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</si>
  <si>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</si>
  <si>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</si>
  <si>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</si>
  <si>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</si>
  <si>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</si>
  <si>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</si>
  <si>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</si>
  <si>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</si>
  <si>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</si>
  <si>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</si>
  <si>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</si>
  <si>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</si>
  <si>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</si>
  <si>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</si>
  <si>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</si>
  <si>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</si>
  <si>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大阪府泉大津市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</si>
  <si>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</si>
  <si>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</si>
  <si>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</si>
  <si>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</si>
  <si>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</si>
  <si>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</si>
  <si>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</si>
  <si>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</si>
  <si>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</si>
  <si>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</si>
  <si>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</si>
  <si>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</si>
  <si>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</si>
  <si>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</si>
  <si>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</si>
  <si>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</si>
  <si>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</si>
  <si>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</si>
  <si>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</si>
  <si>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</si>
  <si>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</si>
  <si>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</si>
  <si>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</si>
  <si>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</si>
  <si>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</si>
  <si>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</si>
  <si>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</si>
  <si>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</si>
  <si>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</si>
  <si>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</si>
  <si>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</si>
  <si>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</si>
  <si>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</si>
  <si>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</si>
  <si>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</si>
  <si>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</si>
  <si>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</si>
  <si>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</si>
  <si>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</si>
  <si>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</si>
  <si>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</si>
  <si>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</si>
  <si>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</si>
  <si>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</si>
  <si>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</si>
  <si>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</si>
  <si>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</si>
  <si>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</si>
  <si>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</si>
  <si>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</si>
  <si>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</si>
  <si>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</si>
  <si>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</si>
  <si>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</si>
  <si>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</si>
  <si>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</si>
  <si>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</si>
  <si>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</si>
  <si>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</si>
  <si>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</si>
  <si>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</si>
  <si>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</si>
  <si>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</si>
  <si>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</si>
  <si>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</si>
  <si>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</si>
  <si>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</si>
  <si>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</si>
  <si>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</si>
  <si>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</si>
  <si>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</si>
  <si>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</si>
  <si>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</si>
  <si>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</si>
  <si>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</si>
  <si>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</si>
  <si>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</si>
  <si>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</si>
  <si>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</si>
  <si>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</si>
  <si>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</si>
  <si>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</si>
  <si>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</si>
  <si>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</si>
  <si>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</si>
  <si>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</si>
  <si>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</si>
  <si>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</si>
  <si>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</si>
  <si>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</si>
  <si>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</si>
  <si>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</si>
  <si>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</si>
  <si>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</si>
  <si>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</si>
  <si>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</si>
  <si>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</si>
  <si>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</si>
  <si>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</si>
  <si>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</si>
  <si>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</si>
  <si>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</si>
  <si>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</si>
  <si>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</si>
  <si>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</si>
  <si>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</si>
  <si>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</si>
  <si>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</si>
  <si>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</si>
  <si>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</si>
  <si>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</si>
  <si>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</si>
  <si>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</si>
  <si>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</si>
  <si>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</si>
  <si>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</si>
  <si>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</si>
  <si>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</si>
  <si>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</si>
  <si>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</si>
  <si>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</si>
  <si>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</si>
  <si>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</si>
  <si>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</si>
  <si>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</si>
  <si>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</si>
  <si>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</si>
  <si>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</si>
  <si>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</si>
  <si>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</si>
  <si>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</si>
  <si>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</si>
  <si>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</si>
  <si>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</si>
  <si>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</si>
  <si>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</si>
  <si>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</si>
  <si>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</si>
  <si>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</si>
  <si>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</si>
  <si>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</si>
  <si>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</si>
  <si>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</si>
  <si>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</si>
  <si>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</si>
  <si>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</si>
  <si>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</si>
  <si>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</si>
  <si>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</si>
  <si>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</si>
  <si>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</si>
  <si>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</si>
  <si>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</si>
  <si>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大阪府泉大津市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</si>
  <si>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</si>
  <si>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</si>
  <si>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</si>
  <si>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</si>
  <si>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</si>
  <si>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</si>
  <si>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</si>
  <si>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</si>
  <si>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</si>
  <si>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</si>
  <si>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</si>
  <si>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</si>
  <si>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</si>
  <si>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</si>
  <si>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</si>
  <si>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</si>
  <si>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</si>
  <si>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</si>
  <si>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</si>
  <si>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</si>
  <si>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</si>
  <si>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</si>
  <si>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</si>
  <si>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</si>
  <si>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</si>
  <si>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</si>
  <si>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</si>
  <si>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</si>
  <si>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</si>
  <si>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</si>
  <si>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</si>
  <si>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</si>
  <si>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</si>
  <si>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</si>
  <si>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</si>
  <si>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</si>
  <si>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</si>
  <si>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泉大津市水道事業会計</t>
    <phoneticPr fontId="5"/>
  </si>
  <si>
    <t>法適用企業</t>
    <phoneticPr fontId="5"/>
  </si>
  <si>
    <t>泉大津市病院事業会計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</si>
  <si>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</si>
  <si>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</si>
  <si>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</si>
  <si>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</si>
  <si>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</si>
  <si>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</si>
  <si>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</si>
  <si>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</si>
  <si>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</si>
  <si>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</si>
  <si>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</si>
  <si>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</si>
  <si>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</si>
  <si>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</si>
  <si>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</si>
  <si>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</si>
  <si>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</si>
  <si>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</si>
  <si>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</si>
  <si>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</si>
  <si>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</si>
  <si>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</si>
  <si>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</si>
  <si>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</si>
  <si>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</si>
  <si>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</si>
  <si>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</si>
  <si>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</si>
  <si>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</si>
  <si>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</si>
  <si>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</si>
  <si>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</si>
  <si>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</si>
  <si>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</si>
  <si>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</si>
  <si>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</si>
  <si>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</si>
  <si>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</si>
  <si>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</si>
  <si>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</si>
  <si>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</si>
  <si>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</si>
  <si>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</si>
  <si>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</si>
  <si>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</si>
  <si>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</si>
  <si>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</si>
  <si>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</si>
  <si>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</si>
  <si>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</si>
  <si>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</si>
  <si>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</si>
  <si>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</si>
  <si>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</si>
  <si>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</si>
  <si>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</si>
  <si>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</si>
  <si>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</si>
  <si>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</si>
  <si>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</si>
  <si>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</si>
  <si>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</si>
  <si>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</si>
  <si>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</si>
  <si>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泉大津市病院事業会計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</si>
  <si>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</si>
  <si>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泉大津市水道事業会計</t>
    <phoneticPr fontId="5"/>
  </si>
  <si>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</si>
  <si>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</si>
  <si>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</si>
  <si>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</si>
  <si>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</si>
  <si>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</si>
  <si>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</si>
  <si>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</si>
  <si>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t>
    <phoneticPr fontId="5"/>
  </si>
  <si>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</si>
  <si>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</si>
  <si>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</si>
  <si>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</si>
  <si>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</si>
  <si>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</si>
  <si>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</si>
  <si>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</si>
  <si>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</si>
  <si>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</si>
  <si>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</si>
  <si>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</si>
  <si>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</si>
  <si>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</si>
  <si>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</si>
  <si>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</si>
  <si>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</si>
  <si>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</si>
  <si>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</si>
  <si>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</si>
  <si>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</si>
  <si>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</si>
  <si>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</si>
  <si>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</si>
  <si>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</si>
  <si>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</si>
  <si>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</si>
  <si>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</si>
  <si>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</si>
  <si>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</si>
  <si>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</si>
  <si>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</si>
  <si>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</si>
  <si>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</si>
  <si>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</si>
  <si>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</si>
  <si>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</si>
  <si>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</si>
  <si>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</si>
  <si>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</si>
  <si>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</si>
  <si>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</si>
  <si>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</si>
  <si>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</si>
  <si>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</si>
  <si>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</si>
  <si>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</si>
  <si>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</si>
  <si>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</si>
  <si>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</si>
  <si>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</si>
  <si>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</si>
  <si>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</si>
  <si>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</si>
  <si>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</si>
  <si>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</si>
  <si>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</si>
  <si>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</si>
  <si>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</si>
  <si>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</si>
  <si>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</si>
  <si>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</si>
  <si>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</si>
  <si>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</si>
  <si>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</si>
  <si>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</si>
  <si>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</si>
  <si>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</si>
  <si>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</si>
  <si>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</si>
  <si>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</si>
  <si>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</si>
  <si>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</si>
  <si>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</si>
  <si>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</si>
  <si>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</si>
  <si>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</si>
  <si>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</si>
  <si>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0.73</t>
  </si>
  <si>
    <t>泉大津市病院事業会計</t>
  </si>
  <si>
    <t>▲ 2.56</t>
  </si>
  <si>
    <t>▲ 2.72</t>
  </si>
  <si>
    <t>▲ 4.89</t>
  </si>
  <si>
    <t>泉大津市水道事業会計</t>
  </si>
  <si>
    <t>一般会計</t>
  </si>
  <si>
    <t>下水道事業特別会計</t>
  </si>
  <si>
    <t>国民健康保険事業特別会計</t>
  </si>
  <si>
    <t>▲ 0.59</t>
  </si>
  <si>
    <t>▲ 0.31</t>
  </si>
  <si>
    <t>介護保険事業特別会計</t>
  </si>
  <si>
    <t>後期高齢者医療特別会計</t>
  </si>
  <si>
    <t>土地取得事業特別会計</t>
  </si>
  <si>
    <t>その他会計（赤字）</t>
  </si>
  <si>
    <t>▲ 2.63</t>
  </si>
  <si>
    <t>▲ 1.67</t>
  </si>
  <si>
    <t>▲ 0.61</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</si>
  <si>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</si>
  <si>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</si>
  <si>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</si>
  <si>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</si>
  <si>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</si>
  <si>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</si>
  <si>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</si>
  <si>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</si>
  <si>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</si>
  <si>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</si>
  <si>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泉北水道企業団</t>
    <rPh sb="0" eb="2">
      <t>センボク</t>
    </rPh>
    <rPh sb="2" eb="4">
      <t>スイドウ</t>
    </rPh>
    <rPh sb="4" eb="6">
      <t>キギョウ</t>
    </rPh>
    <rPh sb="6" eb="7">
      <t>ダン</t>
    </rPh>
    <phoneticPr fontId="2"/>
  </si>
  <si>
    <t>泉大津市、和泉市墓地組合</t>
    <rPh sb="0" eb="4">
      <t>イズミオオツシ</t>
    </rPh>
    <rPh sb="5" eb="8">
      <t>イズミシ</t>
    </rPh>
    <rPh sb="8" eb="10">
      <t>ボチ</t>
    </rPh>
    <rPh sb="10" eb="12">
      <t>クミアイ</t>
    </rPh>
    <phoneticPr fontId="2"/>
  </si>
  <si>
    <t>高石市泉大津市墓地組合</t>
    <rPh sb="0" eb="2">
      <t>タカイシ</t>
    </rPh>
    <rPh sb="2" eb="3">
      <t>シ</t>
    </rPh>
    <rPh sb="3" eb="7">
      <t>イズミオオツシ</t>
    </rPh>
    <rPh sb="7" eb="9">
      <t>ボチ</t>
    </rPh>
    <rPh sb="9" eb="11">
      <t>クミアイ</t>
    </rPh>
    <phoneticPr fontId="2"/>
  </si>
  <si>
    <t>泉北環境整備施設組合（一般会計）</t>
    <rPh sb="0" eb="2">
      <t>センボク</t>
    </rPh>
    <rPh sb="2" eb="4">
      <t>カンキョウ</t>
    </rPh>
    <rPh sb="4" eb="6">
      <t>セイビ</t>
    </rPh>
    <rPh sb="6" eb="8">
      <t>シセツ</t>
    </rPh>
    <rPh sb="8" eb="10">
      <t>クミアイ</t>
    </rPh>
    <rPh sb="11" eb="13">
      <t>イッパン</t>
    </rPh>
    <rPh sb="13" eb="15">
      <t>カイケイ</t>
    </rPh>
    <phoneticPr fontId="2"/>
  </si>
  <si>
    <t>大阪府都市競艇企業団</t>
    <rPh sb="0" eb="3">
      <t>オオサカフ</t>
    </rPh>
    <rPh sb="3" eb="5">
      <t>トシ</t>
    </rPh>
    <rPh sb="5" eb="7">
      <t>キョウテイ</t>
    </rPh>
    <rPh sb="7" eb="9">
      <t>キギョウ</t>
    </rPh>
    <rPh sb="9" eb="10">
      <t>ダン</t>
    </rPh>
    <phoneticPr fontId="2"/>
  </si>
  <si>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2"/>
  </si>
  <si>
    <t>大阪府後期高齢者広域連合（後期高齢者医療特別会計）</t>
    <rPh sb="0" eb="3">
      <t>オオサカフ</t>
    </rPh>
    <rPh sb="3" eb="5">
      <t>コウキ</t>
    </rPh>
    <rPh sb="5" eb="8">
      <t>コウレイシャ</t>
    </rPh>
    <rPh sb="8" eb="10">
      <t>コウイキ</t>
    </rPh>
    <rPh sb="10" eb="12">
      <t>レンゴウ</t>
    </rPh>
    <rPh sb="13" eb="15">
      <t>コウキ</t>
    </rPh>
    <rPh sb="15" eb="18">
      <t>コウレイシャ</t>
    </rPh>
    <rPh sb="18" eb="20">
      <t>イリョウ</t>
    </rPh>
    <rPh sb="20" eb="22">
      <t>トクベツ</t>
    </rPh>
    <rPh sb="22" eb="24">
      <t>カイケイ</t>
    </rPh>
    <phoneticPr fontId="2"/>
  </si>
  <si>
    <t>大阪広域水道企業団（水道企業会計）</t>
    <rPh sb="0" eb="2">
      <t>オオサカ</t>
    </rPh>
    <rPh sb="2" eb="4">
      <t>コウイキ</t>
    </rPh>
    <rPh sb="4" eb="6">
      <t>スイドウ</t>
    </rPh>
    <rPh sb="6" eb="8">
      <t>キギョウ</t>
    </rPh>
    <rPh sb="8" eb="9">
      <t>ダン</t>
    </rPh>
    <rPh sb="10" eb="12">
      <t>スイドウ</t>
    </rPh>
    <rPh sb="12" eb="14">
      <t>キギョウ</t>
    </rPh>
    <rPh sb="14" eb="16">
      <t>カイケイ</t>
    </rPh>
    <phoneticPr fontId="2"/>
  </si>
  <si>
    <t>大阪広域水道企業団（工業用水道事業会計）</t>
    <rPh sb="0" eb="2">
      <t>オオサカ</t>
    </rPh>
    <rPh sb="2" eb="4">
      <t>コウイキ</t>
    </rPh>
    <rPh sb="4" eb="6">
      <t>スイドウ</t>
    </rPh>
    <rPh sb="6" eb="8">
      <t>キギョウ</t>
    </rPh>
    <rPh sb="8" eb="9">
      <t>ダン</t>
    </rPh>
    <rPh sb="10" eb="13">
      <t>コウギョウヨウ</t>
    </rPh>
    <rPh sb="13" eb="15">
      <t>スイドウ</t>
    </rPh>
    <rPh sb="15" eb="17">
      <t>ジギョウ</t>
    </rPh>
    <rPh sb="17" eb="19">
      <t>カイケイ</t>
    </rPh>
    <phoneticPr fontId="2"/>
  </si>
  <si>
    <t>泉大津市土地開発公社</t>
    <rPh sb="0" eb="4">
      <t>イズミオオツシ</t>
    </rPh>
    <rPh sb="4" eb="6">
      <t>トチ</t>
    </rPh>
    <rPh sb="6" eb="8">
      <t>カイハツ</t>
    </rPh>
    <rPh sb="8" eb="10">
      <t>コウシャ</t>
    </rPh>
    <phoneticPr fontId="2"/>
  </si>
  <si>
    <t>泉大津マリン</t>
    <rPh sb="0" eb="3">
      <t>イズミオオツ</t>
    </rPh>
    <phoneticPr fontId="2"/>
  </si>
  <si>
    <t>泉大津埠頭</t>
    <rPh sb="0" eb="3">
      <t>イズミオオツ</t>
    </rPh>
    <rPh sb="3" eb="5">
      <t>フトウ</t>
    </rPh>
    <phoneticPr fontId="2"/>
  </si>
  <si>
    <t>ふるさと応援基金</t>
    <rPh sb="4" eb="6">
      <t>オウエン</t>
    </rPh>
    <rPh sb="6" eb="8">
      <t>キキン</t>
    </rPh>
    <phoneticPr fontId="5"/>
  </si>
  <si>
    <t>公共施設整備基金</t>
    <rPh sb="0" eb="2">
      <t>コウキョウ</t>
    </rPh>
    <rPh sb="2" eb="4">
      <t>シセツ</t>
    </rPh>
    <rPh sb="4" eb="6">
      <t>セイビ</t>
    </rPh>
    <rPh sb="6" eb="8">
      <t>キキン</t>
    </rPh>
    <phoneticPr fontId="5"/>
  </si>
  <si>
    <t>テクスピア大阪産業振興整備基金</t>
    <rPh sb="5" eb="7">
      <t>オオサカ</t>
    </rPh>
    <rPh sb="7" eb="9">
      <t>サンギョウ</t>
    </rPh>
    <rPh sb="9" eb="11">
      <t>シンコウ</t>
    </rPh>
    <rPh sb="11" eb="13">
      <t>セイビ</t>
    </rPh>
    <rPh sb="13" eb="15">
      <t>キキン</t>
    </rPh>
    <phoneticPr fontId="5"/>
  </si>
  <si>
    <t>福祉基金</t>
    <rPh sb="0" eb="2">
      <t>フクシ</t>
    </rPh>
    <rPh sb="2" eb="4">
      <t>キキン</t>
    </rPh>
    <phoneticPr fontId="5"/>
  </si>
  <si>
    <t>泉大津市営住宅整備基金</t>
    <rPh sb="0" eb="11">
      <t>イ</t>
    </rPh>
    <phoneticPr fontId="5"/>
  </si>
  <si>
    <t>○</t>
    <phoneticPr fontId="2"/>
  </si>
  <si>
    <t>△0</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</si>
  <si>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</si>
  <si>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</si>
  <si>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</si>
  <si>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類似団体内平均値を上回っている。過去に発行した市債（退職手当債及び普通建設事業債）の影響が大きいため、市債の償還を計画的に進め、また、可能な限り市債の発行抑制を図っている。また、昭和40年代から50年代の半ばにかけて建設された公共施設の多くが更新時期を迎えており有形固定資産減価償却率については、類似団体と同様の状況である。
　今後は、平成29年度に策定した「泉大津市公共施設適正配置基本計画」に沿って施設の適正配置を進め、平成28年度に策定の「泉大津市公共施設等総合管理計画」において、道路などのインフラ資産について、長寿命化や適切な維持保全によるコストの圧縮を図っていく。</t>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</si>
  <si>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</si>
  <si>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</si>
  <si>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</si>
  <si>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</si>
  <si>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</si>
  <si>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</si>
  <si>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本市の両比率は、類似団体内平均値に比べ高い状況が続いている。その要因としては、過去に発行した市債（退職手当債及び普通建設事業債）の公債費が大きく影響している。そのため市債の償還を計画的に進め、また、可能な限り市債の発行抑制により実質公債費比率の改善を図り、さらに平成26年度以降、一般財源による土地開発公社の保有土地の買戻しを進めてきた結果、将来負担比率も大きく改善してきている。また、実質公債費比率については、平成28年度には7年ぶりに地方債発行許可基準である18％を下回る結果となった。しかしながら本市が抱える問題として、公共施設の老朽化に伴う更新整備が控えていることから、今後の財政規律が緩むことのないよう努めていかなければならない。これらの状況を踏まえ、令和3年度に策定した「第２次泉大津市財政運営基本方針」に基づき、市債の発行抑制や土地開発公社が保有する土地の買戻しを継続的に行いながら、両比率を改善できるよう、慎重かつ適正な財政運営に努める必要があるものと分析する。</t>
    <rPh sb="115" eb="117">
      <t>ジッシツ</t>
    </rPh>
    <rPh sb="117" eb="119">
      <t>コウサイ</t>
    </rPh>
    <rPh sb="119" eb="120">
      <t>ヒ</t>
    </rPh>
    <rPh sb="120" eb="122">
      <t>ヒリツ</t>
    </rPh>
    <rPh sb="123" eb="125">
      <t>カイゼン</t>
    </rPh>
    <rPh sb="126" eb="127">
      <t>ハカ</t>
    </rPh>
    <rPh sb="179" eb="180">
      <t>オオ</t>
    </rPh>
    <rPh sb="227" eb="229">
      <t>キジュン</t>
    </rPh>
    <rPh sb="332" eb="333">
      <t>レイ</t>
    </rPh>
    <rPh sb="333" eb="334">
      <t>ワ</t>
    </rPh>
    <rPh sb="343" eb="344">
      <t>ダイ</t>
    </rPh>
    <rPh sb="345" eb="346">
      <t>ジ</t>
    </rPh>
    <rPh sb="346" eb="349">
      <t>イズミオオツ</t>
    </rPh>
    <rPh sb="349" eb="350">
      <t>シ</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</si>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</sst>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center" wrapText="1"/>
      <protection locked="0"/>
    </xf>
    <xf numFmtId="0" fontId="1" fillId="0" borderId="12" xfId="16" applyFont="1" applyBorder="1" applyAlignment="1" applyProtection="1">
      <alignment horizontal="left" vertical="center" wrapText="1"/>
      <protection locked="0"/>
    </xf>
    <xf numFmtId="0" fontId="1" fillId="0" borderId="48" xfId="16" applyFont="1" applyBorder="1" applyAlignment="1" applyProtection="1">
      <alignment horizontal="left" vertical="center" wrapText="1"/>
      <protection locked="0"/>
    </xf>
    <xf numFmtId="0" fontId="1" fillId="0" borderId="64" xfId="16" applyFont="1" applyBorder="1" applyAlignment="1" applyProtection="1">
      <alignment horizontal="left" vertical="center" wrapText="1"/>
      <protection locked="0"/>
    </xf>
    <xf numFmtId="0" fontId="1" fillId="0" borderId="0" xfId="16" applyFont="1" applyAlignment="1" applyProtection="1">
      <alignment horizontal="left" vertical="center" wrapText="1"/>
      <protection locked="0"/>
    </xf>
    <xf numFmtId="0" fontId="1" fillId="0" borderId="38" xfId="16" applyFont="1" applyBorder="1" applyAlignment="1" applyProtection="1">
      <alignment horizontal="left" vertical="center" wrapText="1"/>
      <protection locked="0"/>
    </xf>
    <xf numFmtId="0" fontId="1" fillId="0" borderId="37" xfId="16" applyFont="1" applyBorder="1" applyAlignment="1" applyProtection="1">
      <alignment horizontal="left" vertical="center" wrapText="1"/>
      <protection locked="0"/>
    </xf>
    <xf numFmtId="0" fontId="1" fillId="0" borderId="54" xfId="16" applyFont="1" applyBorder="1" applyAlignment="1" applyProtection="1">
      <alignment horizontal="left" vertical="center" wrapText="1"/>
      <protection locked="0"/>
    </xf>
    <xf numFmtId="0" fontId="1" fillId="0" borderId="40" xfId="16" applyFont="1" applyBorder="1" applyAlignment="1" applyProtection="1">
      <alignment horizontal="left" vertical="center"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0" fontId="1" fillId="0" borderId="41" xfId="16" quotePrefix="1"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47278</c:v>
                </c:pt>
                <c:pt idx="1">
                  <c:v>44504</c:v>
                </c:pt>
                <c:pt idx="2">
                  <c:v>47820</c:v>
                </c:pt>
                <c:pt idx="3">
                  <c:v>41934</c:v>
                </c:pt>
                <c:pt idx="4">
                  <c:v>45588</c:v>
                </c:pt>
              </c:numCache>
            </c:numRef>
          </c:val>
          <c:smooth val="0"/>
          <c:extLst>
            <c:ext xmlns:c16="http://schemas.microsoft.com/office/drawing/2014/chart" uri="{C3380CC4-5D6E-409C-BE32-E72D297353CC}">
              <c16:uniqueId val="{00000000-5C8D-4618-9E2C-25F32A1CB6D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29250</c:v>
                </c:pt>
                <c:pt idx="1">
                  <c:v>36660</c:v>
                </c:pt>
                <c:pt idx="2">
                  <c:v>31893</c:v>
                </c:pt>
                <c:pt idx="3">
                  <c:v>12206</c:v>
                </c:pt>
                <c:pt idx="4">
                  <c:v>14476</c:v>
                </c:pt>
              </c:numCache>
            </c:numRef>
          </c:val>
          <c:smooth val="0"/>
          <c:extLst>
            <c:ext xmlns:c16="http://schemas.microsoft.com/office/drawing/2014/chart" uri="{C3380CC4-5D6E-409C-BE32-E72D297353CC}">
              <c16:uniqueId val="{00000001-5C8D-4618-9E2C-25F32A1CB6D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1.8</c:v>
                </c:pt>
                <c:pt idx="1">
                  <c:v>1.59</c:v>
                </c:pt>
                <c:pt idx="2">
                  <c:v>2.67</c:v>
                </c:pt>
                <c:pt idx="3">
                  <c:v>2.04</c:v>
                </c:pt>
                <c:pt idx="4">
                  <c:v>2.7</c:v>
                </c:pt>
              </c:numCache>
            </c:numRef>
          </c:val>
          <c:extLst>
            <c:ext xmlns:c16="http://schemas.microsoft.com/office/drawing/2014/chart" uri="{C3380CC4-5D6E-409C-BE32-E72D297353CC}">
              <c16:uniqueId val="{00000000-A240-44EB-BCAD-1D16769B9A1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5.41</c:v>
                </c:pt>
                <c:pt idx="1">
                  <c:v>6.79</c:v>
                </c:pt>
                <c:pt idx="2">
                  <c:v>9.5399999999999991</c:v>
                </c:pt>
                <c:pt idx="3">
                  <c:v>13.39</c:v>
                </c:pt>
                <c:pt idx="4">
                  <c:v>17.71</c:v>
                </c:pt>
              </c:numCache>
            </c:numRef>
          </c:val>
          <c:extLst>
            <c:ext xmlns:c16="http://schemas.microsoft.com/office/drawing/2014/chart" uri="{C3380CC4-5D6E-409C-BE32-E72D297353CC}">
              <c16:uniqueId val="{00000001-A240-44EB-BCAD-1D16769B9A1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-0.73</c:v>
                </c:pt>
                <c:pt idx="1">
                  <c:v>1.02</c:v>
                </c:pt>
                <c:pt idx="2">
                  <c:v>3.85</c:v>
                </c:pt>
                <c:pt idx="3">
                  <c:v>3.27</c:v>
                </c:pt>
                <c:pt idx="4">
                  <c:v>5.03</c:v>
                </c:pt>
              </c:numCache>
            </c:numRef>
          </c:val>
          <c:smooth val="0"/>
          <c:extLst>
            <c:ext xmlns:c16="http://schemas.microsoft.com/office/drawing/2014/chart" uri="{C3380CC4-5D6E-409C-BE32-E72D297353CC}">
              <c16:uniqueId val="{00000002-A240-44EB-BCAD-1D16769B9A1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#N/A</c:v>
                </c:pt>
                <c:pt idx="7">
                  <c:v>0</c:v>
                </c:pt>
                <c:pt idx="8">
                  <c:v>0</c:v>
                </c:pt>
                <c:pt idx="9">
                  <c:v>0</c:v>
                </c:pt>
              </c:numCache>
            </c:numRef>
          </c:val>
          <c:extLst>
            <c:ext xmlns:c16="http://schemas.microsoft.com/office/drawing/2014/chart" uri="{C3380CC4-5D6E-409C-BE32-E72D297353CC}">
              <c16:uniqueId val="{00000000-2E19-4225-8AD6-B8ED3B57143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2.63</c:v>
                </c:pt>
                <c:pt idx="1">
                  <c:v>#N/A</c:v>
                </c:pt>
                <c:pt idx="2">
                  <c:v>1.67</c:v>
                </c:pt>
                <c:pt idx="3">
                  <c:v>#N/A</c:v>
                </c:pt>
                <c:pt idx="4">
                  <c:v>0.61</c:v>
                </c:pt>
                <c:pt idx="5">
                  <c:v>#N/A</c:v>
                </c:pt>
                <c:pt idx="6">
                  <c:v>0</c:v>
                </c:pt>
                <c:pt idx="7">
                  <c:v>0</c:v>
                </c:pt>
                <c:pt idx="8">
                  <c:v>0</c:v>
                </c:pt>
                <c:pt idx="9">
                  <c:v>0</c:v>
                </c:pt>
              </c:numCache>
            </c:numRef>
          </c:val>
          <c:extLst>
            <c:ext xmlns:c16="http://schemas.microsoft.com/office/drawing/2014/chart" uri="{C3380CC4-5D6E-409C-BE32-E72D297353CC}">
              <c16:uniqueId val="{00000001-2E19-4225-8AD6-B8ED3B571435}"/>
            </c:ext>
          </c:extLst>
        </c:ser>
        <c:ser>
          <c:idx val="2"/>
          <c:order val="2"/>
          <c:tx>
            <c:strRef>
              <c:f>データシート!$A$29</c:f>
              <c:strCache>
                <c:ptCount val="1"/>
                <c:pt idx="0">
                  <c:v>土地取得事業特別会計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E19-4225-8AD6-B8ED3B571435}"/>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0.13</c:v>
                </c:pt>
                <c:pt idx="2">
                  <c:v>#N/A</c:v>
                </c:pt>
                <c:pt idx="3">
                  <c:v>0.17</c:v>
                </c:pt>
                <c:pt idx="4">
                  <c:v>#N/A</c:v>
                </c:pt>
                <c:pt idx="5">
                  <c:v>0.16</c:v>
                </c:pt>
                <c:pt idx="6">
                  <c:v>#N/A</c:v>
                </c:pt>
                <c:pt idx="7">
                  <c:v>0.16</c:v>
                </c:pt>
                <c:pt idx="8">
                  <c:v>#N/A</c:v>
                </c:pt>
                <c:pt idx="9">
                  <c:v>0.15</c:v>
                </c:pt>
              </c:numCache>
            </c:numRef>
          </c:val>
          <c:extLst>
            <c:ext xmlns:c16="http://schemas.microsoft.com/office/drawing/2014/chart" uri="{C3380CC4-5D6E-409C-BE32-E72D297353CC}">
              <c16:uniqueId val="{00000003-2E19-4225-8AD6-B8ED3B571435}"/>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0.77</c:v>
                </c:pt>
                <c:pt idx="2">
                  <c:v>#N/A</c:v>
                </c:pt>
                <c:pt idx="3">
                  <c:v>0.15</c:v>
                </c:pt>
                <c:pt idx="4">
                  <c:v>#N/A</c:v>
                </c:pt>
                <c:pt idx="5">
                  <c:v>0.73</c:v>
                </c:pt>
                <c:pt idx="6">
                  <c:v>#N/A</c:v>
                </c:pt>
                <c:pt idx="7">
                  <c:v>0.57999999999999996</c:v>
                </c:pt>
                <c:pt idx="8">
                  <c:v>#N/A</c:v>
                </c:pt>
                <c:pt idx="9">
                  <c:v>0.25</c:v>
                </c:pt>
              </c:numCache>
            </c:numRef>
          </c:val>
          <c:extLst>
            <c:ext xmlns:c16="http://schemas.microsoft.com/office/drawing/2014/chart" uri="{C3380CC4-5D6E-409C-BE32-E72D297353CC}">
              <c16:uniqueId val="{00000004-2E19-4225-8AD6-B8ED3B571435}"/>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0.59</c:v>
                </c:pt>
                <c:pt idx="1">
                  <c:v>#N/A</c:v>
                </c:pt>
                <c:pt idx="2">
                  <c:v>0.31</c:v>
                </c:pt>
                <c:pt idx="3">
                  <c:v>#N/A</c:v>
                </c:pt>
                <c:pt idx="4">
                  <c:v>#N/A</c:v>
                </c:pt>
                <c:pt idx="5">
                  <c:v>0.16</c:v>
                </c:pt>
                <c:pt idx="6">
                  <c:v>#N/A</c:v>
                </c:pt>
                <c:pt idx="7">
                  <c:v>0.83</c:v>
                </c:pt>
                <c:pt idx="8">
                  <c:v>#N/A</c:v>
                </c:pt>
                <c:pt idx="9">
                  <c:v>0.44</c:v>
                </c:pt>
              </c:numCache>
            </c:numRef>
          </c:val>
          <c:extLst>
            <c:ext xmlns:c16="http://schemas.microsoft.com/office/drawing/2014/chart" uri="{C3380CC4-5D6E-409C-BE32-E72D297353CC}">
              <c16:uniqueId val="{00000005-2E19-4225-8AD6-B8ED3B571435}"/>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0.93</c:v>
                </c:pt>
                <c:pt idx="2">
                  <c:v>#N/A</c:v>
                </c:pt>
                <c:pt idx="3">
                  <c:v>0.37</c:v>
                </c:pt>
                <c:pt idx="4">
                  <c:v>#N/A</c:v>
                </c:pt>
                <c:pt idx="5">
                  <c:v>0.08</c:v>
                </c:pt>
                <c:pt idx="6">
                  <c:v>#N/A</c:v>
                </c:pt>
                <c:pt idx="7">
                  <c:v>0.63</c:v>
                </c:pt>
                <c:pt idx="8">
                  <c:v>#N/A</c:v>
                </c:pt>
                <c:pt idx="9">
                  <c:v>1.03</c:v>
                </c:pt>
              </c:numCache>
            </c:numRef>
          </c:val>
          <c:extLst>
            <c:ext xmlns:c16="http://schemas.microsoft.com/office/drawing/2014/chart" uri="{C3380CC4-5D6E-409C-BE32-E72D297353CC}">
              <c16:uniqueId val="{00000006-2E19-4225-8AD6-B8ED3B57143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1.8</c:v>
                </c:pt>
                <c:pt idx="2">
                  <c:v>#N/A</c:v>
                </c:pt>
                <c:pt idx="3">
                  <c:v>1.59</c:v>
                </c:pt>
                <c:pt idx="4">
                  <c:v>#N/A</c:v>
                </c:pt>
                <c:pt idx="5">
                  <c:v>2.66</c:v>
                </c:pt>
                <c:pt idx="6">
                  <c:v>#N/A</c:v>
                </c:pt>
                <c:pt idx="7">
                  <c:v>2.04</c:v>
                </c:pt>
                <c:pt idx="8">
                  <c:v>#N/A</c:v>
                </c:pt>
                <c:pt idx="9">
                  <c:v>2.69</c:v>
                </c:pt>
              </c:numCache>
            </c:numRef>
          </c:val>
          <c:extLst>
            <c:ext xmlns:c16="http://schemas.microsoft.com/office/drawing/2014/chart" uri="{C3380CC4-5D6E-409C-BE32-E72D297353CC}">
              <c16:uniqueId val="{00000007-2E19-4225-8AD6-B8ED3B571435}"/>
            </c:ext>
          </c:extLst>
        </c:ser>
        <c:ser>
          <c:idx val="8"/>
          <c:order val="8"/>
          <c:tx>
            <c:strRef>
              <c:f>データシート!$A$35</c:f>
              <c:strCache>
                <c:ptCount val="1"/>
                <c:pt idx="0">
                  <c:v>泉大津市水道事業会計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9.25</c:v>
                </c:pt>
                <c:pt idx="2">
                  <c:v>#N/A</c:v>
                </c:pt>
                <c:pt idx="3">
                  <c:v>10.83</c:v>
                </c:pt>
                <c:pt idx="4">
                  <c:v>#N/A</c:v>
                </c:pt>
                <c:pt idx="5">
                  <c:v>11.79</c:v>
                </c:pt>
                <c:pt idx="6">
                  <c:v>#N/A</c:v>
                </c:pt>
                <c:pt idx="7">
                  <c:v>14.05</c:v>
                </c:pt>
                <c:pt idx="8">
                  <c:v>#N/A</c:v>
                </c:pt>
                <c:pt idx="9">
                  <c:v>15.35</c:v>
                </c:pt>
              </c:numCache>
            </c:numRef>
          </c:val>
          <c:extLst>
            <c:ext xmlns:c16="http://schemas.microsoft.com/office/drawing/2014/chart" uri="{C3380CC4-5D6E-409C-BE32-E72D297353CC}">
              <c16:uniqueId val="{00000008-2E19-4225-8AD6-B8ED3B571435}"/>
            </c:ext>
          </c:extLst>
        </c:ser>
        <c:ser>
          <c:idx val="9"/>
          <c:order val="9"/>
          <c:tx>
            <c:strRef>
              <c:f>データシート!$A$36</c:f>
              <c:strCache>
                <c:ptCount val="1"/>
                <c:pt idx="0">
                  <c:v>泉大津市病院事業会計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0.19</c:v>
                </c:pt>
                <c:pt idx="2">
                  <c:v>#N/A</c:v>
                </c:pt>
                <c:pt idx="3">
                  <c:v>0</c:v>
                </c:pt>
                <c:pt idx="4">
                  <c:v>2.56</c:v>
                </c:pt>
                <c:pt idx="5">
                  <c:v>#N/A</c:v>
                </c:pt>
                <c:pt idx="6">
                  <c:v>2.72</c:v>
                </c:pt>
                <c:pt idx="7">
                  <c:v>#N/A</c:v>
                </c:pt>
                <c:pt idx="8">
                  <c:v>4.8899999999999997</c:v>
                </c:pt>
                <c:pt idx="9">
                  <c:v>#N/A</c:v>
                </c:pt>
              </c:numCache>
            </c:numRef>
          </c:val>
          <c:extLst>
            <c:ext xmlns:c16="http://schemas.microsoft.com/office/drawing/2014/chart" uri="{C3380CC4-5D6E-409C-BE32-E72D297353CC}">
              <c16:uniqueId val="{00000009-2E19-4225-8AD6-B8ED3B57143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3447</c:v>
                </c:pt>
                <c:pt idx="5">
                  <c:v>3416</c:v>
                </c:pt>
                <c:pt idx="8">
                  <c:v>3525</c:v>
                </c:pt>
                <c:pt idx="11">
                  <c:v>3448</c:v>
                </c:pt>
                <c:pt idx="14">
                  <c:v>3457</c:v>
                </c:pt>
              </c:numCache>
            </c:numRef>
          </c:val>
          <c:extLst>
            <c:ext xmlns:c16="http://schemas.microsoft.com/office/drawing/2014/chart" uri="{C3380CC4-5D6E-409C-BE32-E72D297353CC}">
              <c16:uniqueId val="{00000000-F5A6-460F-B3F0-DF4BB48942A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4</c:v>
                </c:pt>
                <c:pt idx="3">
                  <c:v>0</c:v>
                </c:pt>
                <c:pt idx="6">
                  <c:v>0</c:v>
                </c:pt>
                <c:pt idx="9">
                  <c:v>0</c:v>
                </c:pt>
                <c:pt idx="12">
                  <c:v>0</c:v>
                </c:pt>
              </c:numCache>
            </c:numRef>
          </c:val>
          <c:extLst>
            <c:ext xmlns:c16="http://schemas.microsoft.com/office/drawing/2014/chart" uri="{C3380CC4-5D6E-409C-BE32-E72D297353CC}">
              <c16:uniqueId val="{00000001-F5A6-460F-B3F0-DF4BB48942A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383</c:v>
                </c:pt>
                <c:pt idx="3">
                  <c:v>373</c:v>
                </c:pt>
                <c:pt idx="6">
                  <c:v>371</c:v>
                </c:pt>
                <c:pt idx="9">
                  <c:v>340</c:v>
                </c:pt>
                <c:pt idx="12">
                  <c:v>335</c:v>
                </c:pt>
              </c:numCache>
            </c:numRef>
          </c:val>
          <c:extLst>
            <c:ext xmlns:c16="http://schemas.microsoft.com/office/drawing/2014/chart" uri="{C3380CC4-5D6E-409C-BE32-E72D297353CC}">
              <c16:uniqueId val="{00000002-F5A6-460F-B3F0-DF4BB48942A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379</c:v>
                </c:pt>
                <c:pt idx="3">
                  <c:v>261</c:v>
                </c:pt>
                <c:pt idx="6">
                  <c:v>268</c:v>
                </c:pt>
                <c:pt idx="9">
                  <c:v>135</c:v>
                </c:pt>
                <c:pt idx="12">
                  <c:v>135</c:v>
                </c:pt>
              </c:numCache>
            </c:numRef>
          </c:val>
          <c:extLst>
            <c:ext xmlns:c16="http://schemas.microsoft.com/office/drawing/2014/chart" uri="{C3380CC4-5D6E-409C-BE32-E72D297353CC}">
              <c16:uniqueId val="{00000003-F5A6-460F-B3F0-DF4BB48942A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1833</c:v>
                </c:pt>
                <c:pt idx="3">
                  <c:v>1582</c:v>
                </c:pt>
                <c:pt idx="6">
                  <c:v>1579</c:v>
                </c:pt>
                <c:pt idx="9">
                  <c:v>1594</c:v>
                </c:pt>
                <c:pt idx="12">
                  <c:v>1560</c:v>
                </c:pt>
              </c:numCache>
            </c:numRef>
          </c:val>
          <c:extLst>
            <c:ext xmlns:c16="http://schemas.microsoft.com/office/drawing/2014/chart" uri="{C3380CC4-5D6E-409C-BE32-E72D297353CC}">
              <c16:uniqueId val="{00000004-F5A6-460F-B3F0-DF4BB48942A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21</c:v>
                </c:pt>
                <c:pt idx="3">
                  <c:v>21</c:v>
                </c:pt>
                <c:pt idx="6">
                  <c:v>21</c:v>
                </c:pt>
                <c:pt idx="9">
                  <c:v>21</c:v>
                </c:pt>
                <c:pt idx="12">
                  <c:v>21</c:v>
                </c:pt>
              </c:numCache>
            </c:numRef>
          </c:val>
          <c:extLst>
            <c:ext xmlns:c16="http://schemas.microsoft.com/office/drawing/2014/chart" uri="{C3380CC4-5D6E-409C-BE32-E72D297353CC}">
              <c16:uniqueId val="{00000005-F5A6-460F-B3F0-DF4BB48942A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5A6-460F-B3F0-DF4BB48942A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3065</c:v>
                </c:pt>
                <c:pt idx="3">
                  <c:v>3039</c:v>
                </c:pt>
                <c:pt idx="6">
                  <c:v>2977</c:v>
                </c:pt>
                <c:pt idx="9">
                  <c:v>2810</c:v>
                </c:pt>
                <c:pt idx="12">
                  <c:v>2666</c:v>
                </c:pt>
              </c:numCache>
            </c:numRef>
          </c:val>
          <c:extLst>
            <c:ext xmlns:c16="http://schemas.microsoft.com/office/drawing/2014/chart" uri="{C3380CC4-5D6E-409C-BE32-E72D297353CC}">
              <c16:uniqueId val="{00000007-F5A6-460F-B3F0-DF4BB48942A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2238</c:v>
                </c:pt>
                <c:pt idx="2">
                  <c:v>#N/A</c:v>
                </c:pt>
                <c:pt idx="3">
                  <c:v>#N/A</c:v>
                </c:pt>
                <c:pt idx="4">
                  <c:v>1860</c:v>
                </c:pt>
                <c:pt idx="5">
                  <c:v>#N/A</c:v>
                </c:pt>
                <c:pt idx="6">
                  <c:v>#N/A</c:v>
                </c:pt>
                <c:pt idx="7">
                  <c:v>1691</c:v>
                </c:pt>
                <c:pt idx="8">
                  <c:v>#N/A</c:v>
                </c:pt>
                <c:pt idx="9">
                  <c:v>#N/A</c:v>
                </c:pt>
                <c:pt idx="10">
                  <c:v>1452</c:v>
                </c:pt>
                <c:pt idx="11">
                  <c:v>#N/A</c:v>
                </c:pt>
                <c:pt idx="12">
                  <c:v>#N/A</c:v>
                </c:pt>
                <c:pt idx="13">
                  <c:v>1260</c:v>
                </c:pt>
                <c:pt idx="14">
                  <c:v>#N/A</c:v>
                </c:pt>
              </c:numCache>
            </c:numRef>
          </c:val>
          <c:smooth val="0"/>
          <c:extLst>
            <c:ext xmlns:c16="http://schemas.microsoft.com/office/drawing/2014/chart" uri="{C3380CC4-5D6E-409C-BE32-E72D297353CC}">
              <c16:uniqueId val="{00000008-F5A6-460F-B3F0-DF4BB48942A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32595</c:v>
                </c:pt>
                <c:pt idx="5">
                  <c:v>32173</c:v>
                </c:pt>
                <c:pt idx="8">
                  <c:v>31419</c:v>
                </c:pt>
                <c:pt idx="11">
                  <c:v>30484</c:v>
                </c:pt>
                <c:pt idx="14">
                  <c:v>29560</c:v>
                </c:pt>
              </c:numCache>
            </c:numRef>
          </c:val>
          <c:extLst>
            <c:ext xmlns:c16="http://schemas.microsoft.com/office/drawing/2014/chart" uri="{C3380CC4-5D6E-409C-BE32-E72D297353CC}">
              <c16:uniqueId val="{00000000-2AB6-4FA4-9DBF-3341A94C312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7980</c:v>
                </c:pt>
                <c:pt idx="5">
                  <c:v>8406</c:v>
                </c:pt>
                <c:pt idx="8">
                  <c:v>8674</c:v>
                </c:pt>
                <c:pt idx="11">
                  <c:v>8878</c:v>
                </c:pt>
                <c:pt idx="14">
                  <c:v>8806</c:v>
                </c:pt>
              </c:numCache>
            </c:numRef>
          </c:val>
          <c:extLst>
            <c:ext xmlns:c16="http://schemas.microsoft.com/office/drawing/2014/chart" uri="{C3380CC4-5D6E-409C-BE32-E72D297353CC}">
              <c16:uniqueId val="{00000001-2AB6-4FA4-9DBF-3341A94C312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2750</c:v>
                </c:pt>
                <c:pt idx="5">
                  <c:v>3379</c:v>
                </c:pt>
                <c:pt idx="8">
                  <c:v>4654</c:v>
                </c:pt>
                <c:pt idx="11">
                  <c:v>5677</c:v>
                </c:pt>
                <c:pt idx="14">
                  <c:v>6973</c:v>
                </c:pt>
              </c:numCache>
            </c:numRef>
          </c:val>
          <c:extLst>
            <c:ext xmlns:c16="http://schemas.microsoft.com/office/drawing/2014/chart" uri="{C3380CC4-5D6E-409C-BE32-E72D297353CC}">
              <c16:uniqueId val="{00000002-2AB6-4FA4-9DBF-3341A94C312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AB6-4FA4-9DBF-3341A94C312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AB6-4FA4-9DBF-3341A94C312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694</c:v>
                </c:pt>
                <c:pt idx="3">
                  <c:v>682</c:v>
                </c:pt>
                <c:pt idx="6">
                  <c:v>396</c:v>
                </c:pt>
                <c:pt idx="9">
                  <c:v>406</c:v>
                </c:pt>
                <c:pt idx="12">
                  <c:v>413</c:v>
                </c:pt>
              </c:numCache>
            </c:numRef>
          </c:val>
          <c:extLst>
            <c:ext xmlns:c16="http://schemas.microsoft.com/office/drawing/2014/chart" uri="{C3380CC4-5D6E-409C-BE32-E72D297353CC}">
              <c16:uniqueId val="{00000005-2AB6-4FA4-9DBF-3341A94C312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2757</c:v>
                </c:pt>
                <c:pt idx="3">
                  <c:v>2765</c:v>
                </c:pt>
                <c:pt idx="6">
                  <c:v>2662</c:v>
                </c:pt>
                <c:pt idx="9">
                  <c:v>2735</c:v>
                </c:pt>
                <c:pt idx="12">
                  <c:v>2665</c:v>
                </c:pt>
              </c:numCache>
            </c:numRef>
          </c:val>
          <c:extLst>
            <c:ext xmlns:c16="http://schemas.microsoft.com/office/drawing/2014/chart" uri="{C3380CC4-5D6E-409C-BE32-E72D297353CC}">
              <c16:uniqueId val="{00000006-2AB6-4FA4-9DBF-3341A94C312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1679</c:v>
                </c:pt>
                <c:pt idx="3">
                  <c:v>1510</c:v>
                </c:pt>
                <c:pt idx="6">
                  <c:v>1272</c:v>
                </c:pt>
                <c:pt idx="9">
                  <c:v>1164</c:v>
                </c:pt>
                <c:pt idx="12">
                  <c:v>1076</c:v>
                </c:pt>
              </c:numCache>
            </c:numRef>
          </c:val>
          <c:extLst>
            <c:ext xmlns:c16="http://schemas.microsoft.com/office/drawing/2014/chart" uri="{C3380CC4-5D6E-409C-BE32-E72D297353CC}">
              <c16:uniqueId val="{00000007-2AB6-4FA4-9DBF-3341A94C312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23986</c:v>
                </c:pt>
                <c:pt idx="3">
                  <c:v>22329</c:v>
                </c:pt>
                <c:pt idx="6">
                  <c:v>20274</c:v>
                </c:pt>
                <c:pt idx="9">
                  <c:v>18416</c:v>
                </c:pt>
                <c:pt idx="12">
                  <c:v>17490</c:v>
                </c:pt>
              </c:numCache>
            </c:numRef>
          </c:val>
          <c:extLst>
            <c:ext xmlns:c16="http://schemas.microsoft.com/office/drawing/2014/chart" uri="{C3380CC4-5D6E-409C-BE32-E72D297353CC}">
              <c16:uniqueId val="{00000008-2AB6-4FA4-9DBF-3341A94C312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3132</c:v>
                </c:pt>
                <c:pt idx="3">
                  <c:v>2820</c:v>
                </c:pt>
                <c:pt idx="6">
                  <c:v>2727</c:v>
                </c:pt>
                <c:pt idx="9">
                  <c:v>2437</c:v>
                </c:pt>
                <c:pt idx="12">
                  <c:v>2134</c:v>
                </c:pt>
              </c:numCache>
            </c:numRef>
          </c:val>
          <c:extLst>
            <c:ext xmlns:c16="http://schemas.microsoft.com/office/drawing/2014/chart" uri="{C3380CC4-5D6E-409C-BE32-E72D297353CC}">
              <c16:uniqueId val="{00000009-2AB6-4FA4-9DBF-3341A94C312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30890</c:v>
                </c:pt>
                <c:pt idx="3">
                  <c:v>30459</c:v>
                </c:pt>
                <c:pt idx="6">
                  <c:v>30220</c:v>
                </c:pt>
                <c:pt idx="9">
                  <c:v>29472</c:v>
                </c:pt>
                <c:pt idx="12">
                  <c:v>28341</c:v>
                </c:pt>
              </c:numCache>
            </c:numRef>
          </c:val>
          <c:extLst>
            <c:ext xmlns:c16="http://schemas.microsoft.com/office/drawing/2014/chart" uri="{C3380CC4-5D6E-409C-BE32-E72D297353CC}">
              <c16:uniqueId val="{0000000A-2AB6-4FA4-9DBF-3341A94C312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19812</c:v>
                </c:pt>
                <c:pt idx="2">
                  <c:v>#N/A</c:v>
                </c:pt>
                <c:pt idx="3">
                  <c:v>#N/A</c:v>
                </c:pt>
                <c:pt idx="4">
                  <c:v>16606</c:v>
                </c:pt>
                <c:pt idx="5">
                  <c:v>#N/A</c:v>
                </c:pt>
                <c:pt idx="6">
                  <c:v>#N/A</c:v>
                </c:pt>
                <c:pt idx="7">
                  <c:v>12805</c:v>
                </c:pt>
                <c:pt idx="8">
                  <c:v>#N/A</c:v>
                </c:pt>
                <c:pt idx="9">
                  <c:v>#N/A</c:v>
                </c:pt>
                <c:pt idx="10">
                  <c:v>9591</c:v>
                </c:pt>
                <c:pt idx="11">
                  <c:v>#N/A</c:v>
                </c:pt>
                <c:pt idx="12">
                  <c:v>#N/A</c:v>
                </c:pt>
                <c:pt idx="13">
                  <c:v>6780</c:v>
                </c:pt>
                <c:pt idx="14">
                  <c:v>#N/A</c:v>
                </c:pt>
              </c:numCache>
            </c:numRef>
          </c:val>
          <c:smooth val="0"/>
          <c:extLst>
            <c:ext xmlns:c16="http://schemas.microsoft.com/office/drawing/2014/chart" uri="{C3380CC4-5D6E-409C-BE32-E72D297353CC}">
              <c16:uniqueId val="{0000000B-2AB6-4FA4-9DBF-3341A94C312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1581</c:v>
                </c:pt>
                <c:pt idx="1">
                  <c:v>2228</c:v>
                </c:pt>
                <c:pt idx="2">
                  <c:v>2957</c:v>
                </c:pt>
              </c:numCache>
            </c:numRef>
          </c:val>
          <c:extLst>
            <c:ext xmlns:c16="http://schemas.microsoft.com/office/drawing/2014/chart" uri="{C3380CC4-5D6E-409C-BE32-E72D297353CC}">
              <c16:uniqueId val="{00000000-0209-4D0A-9DCB-CD7CC8E327C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0209-4D0A-9DCB-CD7CC8E327C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2958</c:v>
                </c:pt>
                <c:pt idx="1">
                  <c:v>3170</c:v>
                </c:pt>
                <c:pt idx="2">
                  <c:v>3585</c:v>
                </c:pt>
              </c:numCache>
            </c:numRef>
          </c:val>
          <c:extLst>
            <c:ext xmlns:c16="http://schemas.microsoft.com/office/drawing/2014/chart" uri="{C3380CC4-5D6E-409C-BE32-E72D297353CC}">
              <c16:uniqueId val="{00000002-0209-4D0A-9DCB-CD7CC8E327C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{C2C15F82-1027-41C1-9FF7-3D8C2583CD4B}</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8D2B-4655-A47B-BFE0CE2B5A2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{85915061-1B21-465C-8F7F-A68E07CCA659}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D2B-4655-A47B-BFE0CE2B5A2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{89631913-A2A8-4D85-B030-6893988C0B57}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D2B-4655-A47B-BFE0CE2B5A2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{06AC1E24-6691-400D-A59F-B13A18C682CF}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D2B-4655-A47B-BFE0CE2B5A2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{C189CC89-F73E-46B6-86DC-48DB3B0FC2AB}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D2B-4655-A47B-BFE0CE2B5A2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{98D3F47B-2654-491D-8663-DD2959FF6742}</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8D2B-4655-A47B-BFE0CE2B5A2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{D5BA6240-D7E8-4C03-B99D-015B842EE4EA}</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8D2B-4655-A47B-BFE0CE2B5A2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{6275CCDD-5349-4913-8535-59C9E030D88D}</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8D2B-4655-A47B-BFE0CE2B5A2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{E58D4E8F-450C-4A4B-8A44-CB79C5D7B42A}</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8D2B-4655-A47B-BFE0CE2B5A2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60.4</c:v>
                </c:pt>
                <c:pt idx="16">
                  <c:v>60</c:v>
                </c:pt>
                <c:pt idx="24">
                  <c:v>61.8</c:v>
                </c:pt>
                <c:pt idx="32">
                  <c:v>62.3</c:v>
                </c:pt>
              </c:numCache>
            </c:numRef>
          </c:xVal>
          <c:yVal>
            <c:numRef>
              <c:f>公会計指標分析・財政指標組合せ分析表!$BP$51:$DC$51</c:f>
              <c:numCache>
                <c:formatCode>#,##0.0;"▲ "#,##0.0</c:formatCode>
                <c:ptCount val="40"/>
                <c:pt idx="8">
                  <c:v>118.4</c:v>
                </c:pt>
                <c:pt idx="16">
                  <c:v>91.8</c:v>
                </c:pt>
                <c:pt idx="24">
                  <c:v>68.2</c:v>
                </c:pt>
                <c:pt idx="32">
                  <c:v>47.9</c:v>
                </c:pt>
              </c:numCache>
            </c:numRef>
          </c:yVal>
          <c:smooth val="0"/>
          <c:extLst>
            <c:ext xmlns:c16="http://schemas.microsoft.com/office/drawing/2014/chart" uri="{C3380CC4-5D6E-409C-BE32-E72D297353CC}">
              <c16:uniqueId val="{00000009-8D2B-4655-A47B-BFE0CE2B5A2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{635CFC5A-60A2-4A68-829A-01FEFC83E685}</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8D2B-4655-A47B-BFE0CE2B5A2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{F39FE4A0-B51B-4992-85C8-C18951A152BD}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D2B-4655-A47B-BFE0CE2B5A2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{0FAFE87A-4D4A-4834-B0DF-AAA4FD48DF1B}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D2B-4655-A47B-BFE0CE2B5A2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{5F03841F-6618-44B5-88D5-89E61F4A4D46}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D2B-4655-A47B-BFE0CE2B5A2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{492886DD-6086-4814-AE92-ECE70B01FD9A}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D2B-4655-A47B-BFE0CE2B5A2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{FF29B5FE-F582-45B6-9320-A0D3CCEDFB8A}</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8D2B-4655-A47B-BFE0CE2B5A2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{6DDC0252-C0BC-4E53-9462-3B6E3C5C7D45}</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8D2B-4655-A47B-BFE0CE2B5A2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{71D59A51-5D3F-45C5-9837-8F59A060C635}</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8D2B-4655-A47B-BFE0CE2B5A2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{CD70BDBB-7DA4-4DDC-A6E0-3BB612B5FD2C}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8D2B-4655-A47B-BFE0CE2B5A2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60.4</c:v>
                </c:pt>
                <c:pt idx="16">
                  <c:v>59.3</c:v>
                </c:pt>
                <c:pt idx="24">
                  <c:v>59.9</c:v>
                </c:pt>
                <c:pt idx="32">
                  <c:v>61.5</c:v>
                </c:pt>
              </c:numCache>
            </c:numRef>
          </c:xVal>
          <c:yVal>
            <c:numRef>
              <c:f>公会計指標分析・財政指標組合せ分析表!$BP$55:$DC$55</c:f>
              <c:numCache>
                <c:formatCode>#,##0.0;"▲ "#,##0.0</c:formatCode>
                <c:ptCount val="40"/>
                <c:pt idx="8">
                  <c:v>35.299999999999997</c:v>
                </c:pt>
                <c:pt idx="16">
                  <c:v>31.9</c:v>
                </c:pt>
                <c:pt idx="24">
                  <c:v>24.2</c:v>
                </c:pt>
                <c:pt idx="32">
                  <c:v>22.1</c:v>
                </c:pt>
              </c:numCache>
            </c:numRef>
          </c:yVal>
          <c:smooth val="0"/>
          <c:extLst>
            <c:ext xmlns:c16="http://schemas.microsoft.com/office/drawing/2014/chart" uri="{C3380CC4-5D6E-409C-BE32-E72D297353CC}">
              <c16:uniqueId val="{00000013-8D2B-4655-A47B-BFE0CE2B5A20}"/>
            </c:ext>
          </c:extLst>
        </c:ser>
        <c:dLbls>
          <c:showLegendKey val="0"/>
          <c:showVal val="1"/>
          <c:showCatName val="0"/>
          <c:showSerName val="0"/>
          <c:showPercent val="0"/>
          <c:showBubbleSize val="0"/>
        </c:dLbls>
        <c:axId val="46179840"/>
        <c:axId val="46181760"/>
      </c:scatterChart>
      <c:valAx>
        <c:axId val="46179840"/>
        <c:scaling>
          <c:orientation val="minMax"/>
          <c:max val="62.6"/>
          <c:min val="59.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35"/>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{9433A73E-D5A2-43BA-BD45-891D4B417069}</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6F62-4FD3-B72A-CA8E7B31CDE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{DC501AEE-C1D6-4BA8-A72C-C547DD902F76}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F62-4FD3-B72A-CA8E7B31CDE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{963064FB-C3DD-4CD6-83EA-A945FC04317D}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F62-4FD3-B72A-CA8E7B31CDE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{6903045C-80FC-4874-B08B-09F9BF652F62}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F62-4FD3-B72A-CA8E7B31CDE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{D43C0AC3-6AC7-4B0D-B07E-1583340DDAFC}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F62-4FD3-B72A-CA8E7B31CDE7}"/>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{ECB1B1A0-E53B-4B4D-909B-4A5D4E81B832}</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6F62-4FD3-B72A-CA8E7B31CDE7}"/>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{20E04CF8-2BD6-4E17-A686-27596E7A4909}</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6F62-4FD3-B72A-CA8E7B31CDE7}"/>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{BE74F8AE-D8DE-4CB1-AECE-3CB400345BA3}</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6F62-4FD3-B72A-CA8E7B31CDE7}"/>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{EF43B03F-CBE4-4E64-BCEB-7DD5AB478142}</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6F62-4FD3-B72A-CA8E7B31CDE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18.2</c:v>
                </c:pt>
                <c:pt idx="8">
                  <c:v>16.5</c:v>
                </c:pt>
                <c:pt idx="16">
                  <c:v>13.7</c:v>
                </c:pt>
                <c:pt idx="24">
                  <c:v>11.9</c:v>
                </c:pt>
                <c:pt idx="32">
                  <c:v>10.4</c:v>
                </c:pt>
              </c:numCache>
            </c:numRef>
          </c:xVal>
          <c:yVal>
            <c:numRef>
              <c:f>公会計指標分析・財政指標組合せ分析表!$BP$73:$DC$73</c:f>
              <c:numCache>
                <c:formatCode>#,##0.0;"▲ "#,##0.0</c:formatCode>
                <c:ptCount val="40"/>
                <c:pt idx="0">
                  <c:v>138.80000000000001</c:v>
                </c:pt>
                <c:pt idx="8">
                  <c:v>118.4</c:v>
                </c:pt>
                <c:pt idx="16">
                  <c:v>91.8</c:v>
                </c:pt>
                <c:pt idx="24">
                  <c:v>68.2</c:v>
                </c:pt>
                <c:pt idx="32">
                  <c:v>47.9</c:v>
                </c:pt>
              </c:numCache>
            </c:numRef>
          </c:yVal>
          <c:smooth val="0"/>
          <c:extLst>
            <c:ext xmlns:c16="http://schemas.microsoft.com/office/drawing/2014/chart" uri="{C3380CC4-5D6E-409C-BE32-E72D297353CC}">
              <c16:uniqueId val="{00000009-6F62-4FD3-B72A-CA8E7B31CDE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106070343873772E-2"/>
                  <c:y val="-6.2416647087793951E-2"/>
                </c:manualLayout>
              </c:layout>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{B0BBE2C8-3C6A-46FF-881F-F935CB216CCB}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6F62-4FD3-B72A-CA8E7B31CDE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{DDC2BFA7-681A-40A5-8B9B-41CE0BAB88BF}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F62-4FD3-B72A-CA8E7B31CDE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{55ADBB2A-4E0B-4F87-B2A8-D17644C3FD93}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F62-4FD3-B72A-CA8E7B31CDE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{1824ACC0-14BB-4219-9D4A-DA415B88C284}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F62-4FD3-B72A-CA8E7B31CDE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{38EE65FC-2847-49D8-99E7-8F1059645686}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F62-4FD3-B72A-CA8E7B31CDE7}"/>
                </c:ext>
              </c:extLst>
            </c:dLbl>
            <c:dLbl>
              <c:idx val="8"/>
              <c:layout>
                <c:manualLayout>
                  <c:x val="-4.2335279799483545E-2"/>
                  <c:y val="-7.5805684882667188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{0604A0DD-4CBD-4BD7-BD47-E4337558EEE3}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6F62-4FD3-B72A-CA8E7B31CDE7}"/>
                </c:ext>
              </c:extLst>
            </c:dLbl>
            <c:dLbl>
              <c:idx val="16"/>
              <c:layout>
                <c:manualLayout>
                  <c:x val="-3.1697991619110633E-2"/>
                  <c:y val="-6.4171895881038998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{98D0A259-FC53-4CB4-83DA-108AF7830311}</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6F62-4FD3-B72A-CA8E7B31CDE7}"/>
                </c:ext>
              </c:extLst>
            </c:dLbl>
            <c:dLbl>
              <c:idx val="24"/>
              <c:layout>
                <c:manualLayout>
                  <c:x val="-3.1697991619110633E-2"/>
                  <c:y val="-6.865180453275449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{EA70C1A1-E434-4765-B181-F7166B344E61}</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6F62-4FD3-B72A-CA8E7B31CDE7}"/>
                </c:ext>
              </c:extLst>
            </c:dLbl>
            <c:dLbl>
              <c:idx val="32"/>
              <c:layout>
                <c:manualLayout>
                  <c:x val="-3.1570342725075584E-2"/>
                  <c:y val="-4.103668932336093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{FB7D9C86-C4F6-40C0-B861-E8040B10FED7}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6F62-4FD3-B72A-CA8E7B31CDE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c:v>
                </c:pt>
                <c:pt idx="8">
                  <c:v>6.9</c:v>
                </c:pt>
                <c:pt idx="16">
                  <c:v>6.6</c:v>
                </c:pt>
                <c:pt idx="24">
                  <c:v>6.4</c:v>
                </c:pt>
                <c:pt idx="32">
                  <c:v>6.3</c:v>
                </c:pt>
              </c:numCache>
            </c:numRef>
          </c:xVal>
          <c:yVal>
            <c:numRef>
              <c:f>公会計指標分析・財政指標組合せ分析表!$BP$77:$DC$77</c:f>
              <c:numCache>
                <c:formatCode>#,##0.0;"▲ "#,##0.0</c:formatCode>
                <c:ptCount val="40"/>
                <c:pt idx="0">
                  <c:v>33.6</c:v>
                </c:pt>
                <c:pt idx="8">
                  <c:v>35.299999999999997</c:v>
                </c:pt>
                <c:pt idx="16">
                  <c:v>31.9</c:v>
                </c:pt>
                <c:pt idx="24">
                  <c:v>24.2</c:v>
                </c:pt>
                <c:pt idx="32">
                  <c:v>22.1</c:v>
                </c:pt>
              </c:numCache>
            </c:numRef>
          </c:yVal>
          <c:smooth val="0"/>
          <c:extLst>
            <c:ext xmlns:c16="http://schemas.microsoft.com/office/drawing/2014/chart" uri="{C3380CC4-5D6E-409C-BE32-E72D297353CC}">
              <c16:uniqueId val="{00000013-6F62-4FD3-B72A-CA8E7B31CDE7}"/>
            </c:ext>
          </c:extLst>
        </c:ser>
        <c:dLbls>
          <c:showLegendKey val="0"/>
          <c:showVal val="1"/>
          <c:showCatName val="0"/>
          <c:showSerName val="0"/>
          <c:showPercent val="0"/>
          <c:showBubbleSize val="0"/>
        </c:dLbls>
        <c:axId val="84219776"/>
        <c:axId val="84234240"/>
      </c:scatterChart>
      <c:valAx>
        <c:axId val="84219776"/>
        <c:scaling>
          <c:orientation val="minMax"/>
          <c:max val="20"/>
          <c:min val="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6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大阪府泉大津市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　実質公債費比率は平成</a:t>
          </a:r>
          <a:r>
            <a:rPr kumimoji="1" lang="en-US"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21</a:t>
          </a:r>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年度決算から起債許可基準である</a:t>
          </a:r>
          <a:r>
            <a:rPr kumimoji="1" lang="en-US"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18</a:t>
          </a:r>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％を超過していたが、平成</a:t>
          </a:r>
          <a:r>
            <a:rPr kumimoji="1" lang="en-US"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年度から起債許可基準を下回り、</a:t>
          </a:r>
          <a:r>
            <a:rPr kumimoji="1" lang="ja-JP" altLang="en-US" sz="1200" b="0" i="0" baseline="0">
              <a:solidFill>
                <a:srgbClr val="000000"/>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10.4</a:t>
          </a:r>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　分子を項目別に見ると、算入公債費等はほぼ横ばいである。元利償還金等は平成</a:t>
          </a:r>
          <a:r>
            <a:rPr kumimoji="1" lang="en-US"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年度よりさらに減少し、実質公債費比率における分子全体としては着実に減となっている。</a:t>
          </a:r>
          <a:endParaRPr lang="ja-JP" altLang="ja-JP" sz="12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　しかしながら、過去に実施した普通建設事業の財源及び職員の大量退職に伴う退職手当の財源として多額の地方債を発行した事により、現在も高い水準となっている。　</a:t>
          </a:r>
          <a:endParaRPr lang="ja-JP" altLang="ja-JP" sz="12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800">
              <a:solidFill>
                <a:srgbClr val="000000"/>
              </a:solidFill>
              <a:effectLst/>
              <a:latin typeface="ＭＳ Ｐゴシック" panose="020B0600070205080204" pitchFamily="50" charset="-128"/>
              <a:ea typeface="ＭＳ Ｐゴシック" panose="020B0600070205080204" pitchFamily="50" charset="-128"/>
              <a:cs typeface="+mn-cs"/>
            </a:rPr>
            <a:t>健全化法上、減債基金における満期一括償還型地方債については償還年数が</a:t>
          </a:r>
          <a:r>
            <a:rPr kumimoji="1" lang="en-US" altLang="ja-JP" sz="800">
              <a:solidFill>
                <a:srgbClr val="000000"/>
              </a:solidFill>
              <a:effectLst/>
              <a:latin typeface="ＭＳ Ｐゴシック" panose="020B0600070205080204" pitchFamily="50" charset="-128"/>
              <a:ea typeface="ＭＳ Ｐゴシック" panose="020B0600070205080204" pitchFamily="50" charset="-128"/>
              <a:cs typeface="+mn-cs"/>
            </a:rPr>
            <a:t>30</a:t>
          </a:r>
          <a:r>
            <a:rPr kumimoji="1" lang="ja-JP" altLang="ja-JP" sz="800">
              <a:solidFill>
                <a:srgbClr val="000000"/>
              </a:solidFill>
              <a:effectLst/>
              <a:latin typeface="ＭＳ Ｐゴシック" panose="020B0600070205080204" pitchFamily="50" charset="-128"/>
              <a:ea typeface="ＭＳ Ｐゴシック" panose="020B0600070205080204" pitchFamily="50" charset="-128"/>
              <a:cs typeface="+mn-cs"/>
            </a:rPr>
            <a:t>年を上限とするため、毎年発行額の</a:t>
          </a:r>
          <a:r>
            <a:rPr kumimoji="1" lang="en-US" altLang="ja-JP" sz="800">
              <a:solidFill>
                <a:srgbClr val="000000"/>
              </a:solidFill>
              <a:effectLst/>
              <a:latin typeface="ＭＳ Ｐゴシック" panose="020B0600070205080204" pitchFamily="50" charset="-128"/>
              <a:ea typeface="ＭＳ Ｐゴシック" panose="020B0600070205080204" pitchFamily="50" charset="-128"/>
              <a:cs typeface="+mn-cs"/>
            </a:rPr>
            <a:t>30</a:t>
          </a:r>
          <a:r>
            <a:rPr kumimoji="1" lang="ja-JP" altLang="ja-JP" sz="800">
              <a:solidFill>
                <a:srgbClr val="000000"/>
              </a:solidFill>
              <a:effectLst/>
              <a:latin typeface="ＭＳ Ｐゴシック" panose="020B0600070205080204" pitchFamily="50" charset="-128"/>
              <a:ea typeface="ＭＳ Ｐゴシック" panose="020B0600070205080204" pitchFamily="50" charset="-128"/>
              <a:cs typeface="+mn-cs"/>
            </a:rPr>
            <a:t>分の</a:t>
          </a:r>
          <a:r>
            <a:rPr kumimoji="1" lang="en-US" altLang="ja-JP" sz="800">
              <a:solidFill>
                <a:srgbClr val="000000"/>
              </a:solidFill>
              <a:effectLst/>
              <a:latin typeface="ＭＳ Ｐゴシック" panose="020B0600070205080204" pitchFamily="50" charset="-128"/>
              <a:ea typeface="ＭＳ Ｐゴシック" panose="020B0600070205080204" pitchFamily="50" charset="-128"/>
              <a:cs typeface="+mn-cs"/>
            </a:rPr>
            <a:t>1</a:t>
          </a:r>
          <a:r>
            <a:rPr kumimoji="1" lang="ja-JP" altLang="ja-JP" sz="800">
              <a:solidFill>
                <a:srgbClr val="000000"/>
              </a:solidFill>
              <a:effectLst/>
              <a:latin typeface="ＭＳ Ｐゴシック" panose="020B0600070205080204" pitchFamily="50" charset="-128"/>
              <a:ea typeface="ＭＳ Ｐゴシック" panose="020B0600070205080204" pitchFamily="50" charset="-128"/>
              <a:cs typeface="+mn-cs"/>
            </a:rPr>
            <a:t>を積み立てるものと設定されているが、本市においては当該元金の１０年分は既に返済が済んでいることから、なお残る</a:t>
          </a:r>
          <a:r>
            <a:rPr kumimoji="1" lang="en-US" altLang="ja-JP" sz="800">
              <a:solidFill>
                <a:srgbClr val="000000"/>
              </a:solidFill>
              <a:effectLst/>
              <a:latin typeface="ＭＳ Ｐゴシック" panose="020B0600070205080204" pitchFamily="50" charset="-128"/>
              <a:ea typeface="ＭＳ Ｐゴシック" panose="020B0600070205080204" pitchFamily="50" charset="-128"/>
              <a:cs typeface="+mn-cs"/>
            </a:rPr>
            <a:t>20</a:t>
          </a:r>
          <a:r>
            <a:rPr kumimoji="1" lang="ja-JP" altLang="ja-JP" sz="800">
              <a:solidFill>
                <a:srgbClr val="000000"/>
              </a:solidFill>
              <a:effectLst/>
              <a:latin typeface="ＭＳ Ｐゴシック" panose="020B0600070205080204" pitchFamily="50" charset="-128"/>
              <a:ea typeface="ＭＳ Ｐゴシック" panose="020B0600070205080204" pitchFamily="50" charset="-128"/>
              <a:cs typeface="+mn-cs"/>
            </a:rPr>
            <a:t>年を償還年数とし、毎年度積立相当額を</a:t>
          </a:r>
          <a:r>
            <a:rPr kumimoji="1" lang="en-US" altLang="ja-JP" sz="800">
              <a:solidFill>
                <a:srgbClr val="000000"/>
              </a:solidFill>
              <a:effectLst/>
              <a:latin typeface="ＭＳ Ｐゴシック" panose="020B0600070205080204" pitchFamily="50" charset="-128"/>
              <a:ea typeface="ＭＳ Ｐゴシック" panose="020B0600070205080204" pitchFamily="50" charset="-128"/>
              <a:cs typeface="+mn-cs"/>
            </a:rPr>
            <a:t>20</a:t>
          </a:r>
          <a:r>
            <a:rPr kumimoji="1" lang="ja-JP" altLang="ja-JP" sz="800">
              <a:solidFill>
                <a:srgbClr val="000000"/>
              </a:solidFill>
              <a:effectLst/>
              <a:latin typeface="ＭＳ Ｐゴシック" panose="020B0600070205080204" pitchFamily="50" charset="-128"/>
              <a:ea typeface="ＭＳ Ｐゴシック" panose="020B0600070205080204" pitchFamily="50" charset="-128"/>
              <a:cs typeface="+mn-cs"/>
            </a:rPr>
            <a:t>分の</a:t>
          </a:r>
          <a:r>
            <a:rPr kumimoji="1" lang="en-US" altLang="ja-JP" sz="800">
              <a:solidFill>
                <a:srgbClr val="000000"/>
              </a:solidFill>
              <a:effectLst/>
              <a:latin typeface="ＭＳ Ｐゴシック" panose="020B0600070205080204" pitchFamily="50" charset="-128"/>
              <a:ea typeface="ＭＳ Ｐゴシック" panose="020B0600070205080204" pitchFamily="50" charset="-128"/>
              <a:cs typeface="+mn-cs"/>
            </a:rPr>
            <a:t>1</a:t>
          </a:r>
          <a:r>
            <a:rPr kumimoji="1" lang="ja-JP" altLang="ja-JP" sz="800">
              <a:solidFill>
                <a:srgbClr val="000000"/>
              </a:solidFill>
              <a:effectLst/>
              <a:latin typeface="ＭＳ Ｐゴシック" panose="020B0600070205080204" pitchFamily="50" charset="-128"/>
              <a:ea typeface="ＭＳ Ｐゴシック" panose="020B0600070205080204" pitchFamily="50" charset="-128"/>
              <a:cs typeface="+mn-cs"/>
            </a:rPr>
            <a:t>として設定している。</a:t>
          </a:r>
          <a:r>
            <a:rPr kumimoji="1" lang="ja-JP" altLang="ja-JP" sz="800" b="0">
              <a:solidFill>
                <a:srgbClr val="000000"/>
              </a:solidFill>
              <a:effectLst/>
              <a:latin typeface="ＭＳ Ｐゴシック" panose="020B0600070205080204" pitchFamily="50" charset="-128"/>
              <a:ea typeface="ＭＳ Ｐゴシック" panose="020B0600070205080204" pitchFamily="50" charset="-128"/>
              <a:cs typeface="+mn-cs"/>
            </a:rPr>
            <a:t>毎年度、積立相当額を超える積立を行っており、</a:t>
          </a:r>
          <a:r>
            <a:rPr kumimoji="1" lang="ja-JP" altLang="ja-JP" sz="800">
              <a:solidFill>
                <a:srgbClr val="000000"/>
              </a:solidFill>
              <a:effectLst/>
              <a:latin typeface="ＭＳ Ｐゴシック" panose="020B0600070205080204" pitchFamily="50" charset="-128"/>
              <a:ea typeface="ＭＳ Ｐゴシック" panose="020B0600070205080204" pitchFamily="50" charset="-128"/>
              <a:cs typeface="+mn-cs"/>
            </a:rPr>
            <a:t>そのため積立不足は生じていない状態である。</a:t>
          </a:r>
          <a:endParaRPr kumimoji="1" lang="en-US" altLang="ja-JP" sz="800">
            <a:solidFill>
              <a:srgbClr val="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rgbClr val="000000"/>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大阪府泉大津市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　将来負担比率は</a:t>
          </a:r>
          <a:r>
            <a:rPr kumimoji="1" lang="en-US"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47.9</a:t>
          </a:r>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％と前年度比▲</a:t>
          </a:r>
          <a:r>
            <a:rPr kumimoji="1" lang="en-US"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20.3</a:t>
          </a:r>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ポイントとなっており、</a:t>
          </a:r>
          <a:r>
            <a:rPr kumimoji="1" lang="en-US"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8</a:t>
          </a:r>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か年連続で減少している。これは下水道事業が発行した企業債が減少したことなどにより、公営企業債等繰入見込額が減少となったことや地方債残高が減少したこと、それに加え充当可能基金の積み増しなどにより、比率の改善に寄与したものである。</a:t>
          </a:r>
          <a:endParaRPr lang="ja-JP" altLang="ja-JP" sz="12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　一般会計等に係る地方債の現在高が、将来負担比率の分子の構造に多くを占める要因については、過去に実施した普通建設事業や職員退職手当の財源として地方債を発行したことによるものである。また、公営企業債等繰入見込額も大きな割合を示しており、将来負担比率の改善をはかるには、次世代に負担を先送りしない責任ある財政運営のもと、全会計及び一部事務組合を含めた起債の抑制や、将来に備えた充当可能基金への積み増しなどによる改善を引き続き目指す必要がある。</a:t>
          </a:r>
          <a:endParaRPr lang="ja-JP" altLang="ja-JP" sz="12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大阪府泉大津市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　ここ３か年の増減理由としては、積立では、決算剰余金の</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財政調整基金への</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積立、</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ふるさと応援寄附金の</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ふるさと応援</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基金へ</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の積立及び土地売払収入による</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公共施設整備基金への</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積立などが増加している。取崩しとしては、</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都市施設整備基金の</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下水道事業特別会計繰出金事業への取崩</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しや、ふるさと応援基金活用事業への取り崩し、</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地域環境基金活用事業への取崩</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し</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などが主なものである。</a:t>
          </a:r>
          <a:endParaRPr lang="ja-JP" altLang="ja-JP" sz="1400">
            <a:solidFill>
              <a:srgbClr val="000000"/>
            </a:solidFill>
            <a:effectLst/>
            <a:latin typeface="ＭＳ Ｐゴシック" panose="020B0600070205080204" pitchFamily="50" charset="-128"/>
            <a:ea typeface="ＭＳ Ｐゴシック" panose="020B0600070205080204" pitchFamily="50" charset="-128"/>
          </a:endParaRPr>
        </a:p>
        <a:p>
          <a:endPar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　財政調整基金やその他の特定目的基金について、今後も目的を推進していくために、積立や取崩しを適切に行っていく見込である。</a:t>
          </a:r>
          <a:endParaRPr lang="ja-JP" altLang="ja-JP" sz="1400">
            <a:solidFill>
              <a:srgbClr val="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400">
            <a:solidFill>
              <a:srgbClr val="000000"/>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ふるさと応援基金：安心して子供を産み育てられるまちづくり事業やセーフコミュニティ事業など、寄附者の意思を汲んだ各事業に要する費用に充てるため。</a:t>
          </a:r>
          <a:endParaRPr lang="ja-JP" altLang="ja-JP">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公共施設整備基金：公共施設の整備及び大規模改修に備えた財源確保のため。</a:t>
          </a:r>
          <a:endParaRPr lang="ja-JP" altLang="ja-JP" sz="1400">
            <a:solidFill>
              <a:srgbClr val="000000"/>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　テクスピア大阪産業振興整備基金：テクスピア大阪の施設の維持管理に係る資金並びに市内の繊維産業をはじめとする地場産業の育成及び支援に係る事業に要する資金に充てるため。</a:t>
          </a:r>
          <a:endParaRPr lang="ja-JP" altLang="ja-JP">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福祉基金：社会福祉施設の整備その他社会福祉事業に要する費用に充てるため。</a:t>
          </a:r>
          <a:endParaRPr lang="ja-JP" altLang="ja-JP" sz="14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　泉大津市営住宅整備基金：市営住宅の整備事業の資金や借入金に係る償還金に充てるため。</a:t>
          </a:r>
          <a:endParaRPr lang="ja-JP" altLang="ja-JP" sz="1400">
            <a:solidFill>
              <a:srgbClr val="000000"/>
            </a:solidFill>
            <a:effectLst/>
            <a:latin typeface="ＭＳ Ｐゴシック" panose="020B0600070205080204" pitchFamily="50" charset="-128"/>
            <a:ea typeface="ＭＳ Ｐゴシック" panose="020B0600070205080204" pitchFamily="50" charset="-128"/>
          </a:endParaRPr>
        </a:p>
        <a:p>
          <a:endPar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solidFill>
              <a:srgbClr val="000000"/>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　ふるさと応援基金：ここ３か年の増減理由としては、ふるさと納税制度の拡充による指定寄附金が増加したことによる積立の増である。</a:t>
          </a:r>
          <a:endParaRPr lang="ja-JP" altLang="ja-JP">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公共施設整備基金：平成</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年度に設置した基金であり、増減理由としては、市の保有している土地の売払収入による積立の増である。</a:t>
          </a:r>
          <a:endParaRPr lang="ja-JP" altLang="ja-JP" sz="1400">
            <a:solidFill>
              <a:srgbClr val="000000"/>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　テクスピア大阪産業振興整備基金：ここ３か年の増減理由としては、テクスピア大阪の貸付収入から施設の維持管理の必要経費を差し引いた額を積立てたことによる増である。</a:t>
          </a:r>
          <a:endParaRPr lang="ja-JP" altLang="ja-JP">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福祉基金：ここ３か年の増減理由としては、一般寄附金による積立による増、福祉基金事業への充当による取崩しの減である。　</a:t>
          </a:r>
          <a:endParaRPr lang="ja-JP" altLang="ja-JP" sz="14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　泉大津市営住宅整備基金：ここ３か年の増減理由としては、平成</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河原町住宅跡地の余剰地の売却による積立の増である。</a:t>
          </a:r>
          <a:endParaRPr lang="ja-JP" altLang="ja-JP" sz="14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　</a:t>
          </a:r>
          <a:endParaRPr lang="ja-JP" altLang="ja-JP" sz="14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ふるさと応援</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基金をはじめとするその他の特定目的基金について、今後も目的を推進していくために、積立</a:t>
          </a:r>
          <a:r>
            <a:rPr kumimoji="1" lang="ja-JP" altLang="ja-JP" sz="1100" baseline="0">
              <a:solidFill>
                <a:srgbClr val="000000"/>
              </a:solidFill>
              <a:effectLst/>
              <a:latin typeface="ＭＳ Ｐゴシック" panose="020B0600070205080204" pitchFamily="50" charset="-128"/>
              <a:ea typeface="ＭＳ Ｐゴシック" panose="020B0600070205080204" pitchFamily="50" charset="-128"/>
              <a:cs typeface="+mn-cs"/>
            </a:rPr>
            <a:t>や</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取崩しを適切に行っていく見込である</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a:t>
          </a:r>
          <a:endParaRPr lang="ja-JP" altLang="ja-JP" sz="1400">
            <a:solidFill>
              <a:srgbClr val="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　ここ３か年の増減理由としては、決算剰余金の積立、また各補正予算における財源調整の積立による増加である。</a:t>
          </a:r>
          <a:endParaRPr lang="ja-JP" altLang="ja-JP" sz="1400">
            <a:solidFill>
              <a:srgbClr val="000000"/>
            </a:solidFill>
            <a:effectLst/>
            <a:latin typeface="ＭＳ Ｐゴシック" panose="020B0600070205080204" pitchFamily="50" charset="-128"/>
            <a:ea typeface="ＭＳ Ｐゴシック" panose="020B0600070205080204" pitchFamily="50" charset="-128"/>
          </a:endParaRPr>
        </a:p>
        <a:p>
          <a:endPar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　近年増加している災害等、また経済事情の変動等により財源不足に陥った場合に備え、毎年の収支状況を踏まえながら、</a:t>
          </a:r>
          <a:endParaRPr lang="ja-JP" altLang="ja-JP" sz="1400">
            <a:solidFill>
              <a:srgbClr val="000000"/>
            </a:solidFill>
            <a:effectLst/>
            <a:latin typeface="ＭＳ Ｐゴシック" panose="020B0600070205080204" pitchFamily="50" charset="-128"/>
            <a:ea typeface="ＭＳ Ｐゴシック" panose="020B0600070205080204" pitchFamily="50" charset="-128"/>
          </a:endParaRPr>
        </a:p>
        <a:p>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今後においても、最低限の積立を行っていく見込みである。</a:t>
          </a:r>
          <a:endParaRPr lang="ja-JP" altLang="ja-JP" sz="1400">
            <a:solidFill>
              <a:srgbClr val="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solidFill>
              <a:srgbClr val="000000"/>
            </a:solidFill>
            <a:effectLst/>
            <a:latin typeface="ＭＳ Ｐゴシック" panose="020B0600070205080204" pitchFamily="50" charset="-128"/>
            <a:ea typeface="ＭＳ Ｐゴシック" panose="020B0600070205080204" pitchFamily="50" charset="-128"/>
          </a:endParaRPr>
        </a:p>
        <a:p>
          <a:endPar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年度に満期一括型地方債の</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年間積立分の取り崩しを行う予定である。　</a:t>
          </a:r>
          <a:endParaRPr lang="ja-JP" altLang="ja-JP" sz="14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1">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en-US" altLang="ja-JP" sz="1100" b="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b="0">
              <a:solidFill>
                <a:srgbClr val="000000"/>
              </a:solidFill>
              <a:effectLst/>
              <a:latin typeface="ＭＳ Ｐゴシック" panose="020B0600070205080204" pitchFamily="50" charset="-128"/>
              <a:ea typeface="ＭＳ Ｐゴシック" panose="020B0600070205080204" pitchFamily="50" charset="-128"/>
              <a:cs typeface="+mn-cs"/>
            </a:rPr>
            <a:t>本市の減債基金残高は、全額満期一括型地方債の償還財源であり、決算統計においては計上されないものである。</a:t>
          </a:r>
          <a:endParaRPr lang="ja-JP" altLang="ja-JP" sz="14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a:solidFill>
                <a:srgbClr val="000000"/>
              </a:solidFill>
              <a:effectLst/>
              <a:latin typeface="ＭＳ Ｐゴシック" panose="020B0600070205080204" pitchFamily="50" charset="-128"/>
              <a:ea typeface="ＭＳ Ｐゴシック" panose="020B0600070205080204" pitchFamily="50" charset="-128"/>
              <a:cs typeface="+mn-cs"/>
            </a:rPr>
            <a:t>そのため、左欄の残額は「</a:t>
          </a:r>
          <a:r>
            <a:rPr kumimoji="1" lang="en-US" altLang="ja-JP" sz="1100" b="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b="0">
              <a:solidFill>
                <a:srgbClr val="000000"/>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4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a:solidFill>
                <a:srgbClr val="000000"/>
              </a:solidFill>
              <a:effectLst/>
              <a:latin typeface="ＭＳ Ｐゴシック" panose="020B0600070205080204" pitchFamily="50" charset="-128"/>
              <a:ea typeface="ＭＳ Ｐゴシック" panose="020B0600070205080204" pitchFamily="50" charset="-128"/>
              <a:cs typeface="+mn-cs"/>
            </a:rPr>
            <a:t>　　 </a:t>
          </a:r>
          <a:endParaRPr lang="ja-JP" altLang="ja-JP" sz="1400">
            <a:solidFill>
              <a:srgbClr val="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大阪府泉大津市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74,605
73,213
14.33
28,234,063
27,745,931
450,689
16,699,454
27,956,155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000" baseline="0">
              <a:solidFill>
                <a:srgbClr val="000000"/>
              </a:solidFill>
              <a:effectLst/>
              <a:latin typeface="ＭＳ Ｐゴシック" panose="020B0600070205080204" pitchFamily="50" charset="-128"/>
              <a:ea typeface="ＭＳ Ｐゴシック" panose="020B0600070205080204" pitchFamily="50" charset="-128"/>
              <a:cs typeface="+mn-cs"/>
            </a:rPr>
            <a:t>本市では、昭和</a:t>
          </a:r>
          <a:r>
            <a:rPr kumimoji="1" lang="en-US" altLang="ja-JP" sz="1000" baseline="0">
              <a:solidFill>
                <a:srgbClr val="000000"/>
              </a:solidFill>
              <a:effectLst/>
              <a:latin typeface="ＭＳ Ｐゴシック" panose="020B0600070205080204" pitchFamily="50" charset="-128"/>
              <a:ea typeface="ＭＳ Ｐゴシック" panose="020B0600070205080204" pitchFamily="50" charset="-128"/>
              <a:cs typeface="+mn-cs"/>
            </a:rPr>
            <a:t>40</a:t>
          </a:r>
          <a:r>
            <a:rPr kumimoji="1" lang="ja-JP" altLang="ja-JP" sz="1000" baseline="0">
              <a:solidFill>
                <a:srgbClr val="000000"/>
              </a:solidFill>
              <a:effectLst/>
              <a:latin typeface="ＭＳ Ｐゴシック" panose="020B0600070205080204" pitchFamily="50" charset="-128"/>
              <a:ea typeface="ＭＳ Ｐゴシック" panose="020B0600070205080204" pitchFamily="50" charset="-128"/>
              <a:cs typeface="+mn-cs"/>
            </a:rPr>
            <a:t>年代から</a:t>
          </a:r>
          <a:r>
            <a:rPr kumimoji="1" lang="en-US" altLang="ja-JP" sz="1000" baseline="0">
              <a:solidFill>
                <a:srgbClr val="000000"/>
              </a:solidFill>
              <a:effectLst/>
              <a:latin typeface="ＭＳ Ｐゴシック" panose="020B0600070205080204" pitchFamily="50" charset="-128"/>
              <a:ea typeface="ＭＳ Ｐゴシック" panose="020B0600070205080204" pitchFamily="50" charset="-128"/>
              <a:cs typeface="+mn-cs"/>
            </a:rPr>
            <a:t>50</a:t>
          </a:r>
          <a:r>
            <a:rPr kumimoji="1" lang="ja-JP" altLang="ja-JP" sz="1000" baseline="0">
              <a:solidFill>
                <a:srgbClr val="000000"/>
              </a:solidFill>
              <a:effectLst/>
              <a:latin typeface="ＭＳ Ｐゴシック" panose="020B0600070205080204" pitchFamily="50" charset="-128"/>
              <a:ea typeface="ＭＳ Ｐゴシック" panose="020B0600070205080204" pitchFamily="50" charset="-128"/>
              <a:cs typeface="+mn-cs"/>
            </a:rPr>
            <a:t>年代の半ばにかけて建設された公共施設の多くが更新時期を迎えており、有形固定資産減価償却率については、類似団体と同様の状況である。平成</a:t>
          </a:r>
          <a:r>
            <a:rPr kumimoji="1" lang="en-US" altLang="ja-JP" sz="1000" baseline="0">
              <a:solidFill>
                <a:srgbClr val="000000"/>
              </a:solidFill>
              <a:effectLst/>
              <a:latin typeface="ＭＳ Ｐゴシック" panose="020B0600070205080204" pitchFamily="50" charset="-128"/>
              <a:ea typeface="ＭＳ Ｐゴシック" panose="020B0600070205080204" pitchFamily="50" charset="-128"/>
              <a:cs typeface="+mn-cs"/>
            </a:rPr>
            <a:t>26</a:t>
          </a:r>
          <a:r>
            <a:rPr kumimoji="1" lang="ja-JP" altLang="ja-JP" sz="1000" baseline="0">
              <a:solidFill>
                <a:srgbClr val="000000"/>
              </a:solidFill>
              <a:effectLst/>
              <a:latin typeface="ＭＳ Ｐゴシック" panose="020B0600070205080204" pitchFamily="50" charset="-128"/>
              <a:ea typeface="ＭＳ Ｐゴシック" panose="020B0600070205080204" pitchFamily="50" charset="-128"/>
              <a:cs typeface="+mn-cs"/>
            </a:rPr>
            <a:t>年度に策定の「</a:t>
          </a:r>
          <a:r>
            <a:rPr kumimoji="1" lang="ja-JP" altLang="en-US" sz="1000" baseline="0">
              <a:solidFill>
                <a:srgbClr val="000000"/>
              </a:solidFill>
              <a:effectLst/>
              <a:latin typeface="ＭＳ Ｐゴシック" panose="020B0600070205080204" pitchFamily="50" charset="-128"/>
              <a:ea typeface="ＭＳ Ｐゴシック" panose="020B0600070205080204" pitchFamily="50" charset="-128"/>
              <a:cs typeface="+mn-cs"/>
            </a:rPr>
            <a:t>泉大津市</a:t>
          </a:r>
          <a:r>
            <a:rPr kumimoji="1" lang="ja-JP" altLang="ja-JP" sz="1000" baseline="0">
              <a:solidFill>
                <a:srgbClr val="000000"/>
              </a:solidFill>
              <a:effectLst/>
              <a:latin typeface="ＭＳ Ｐゴシック" panose="020B0600070205080204" pitchFamily="50" charset="-128"/>
              <a:ea typeface="ＭＳ Ｐゴシック" panose="020B0600070205080204" pitchFamily="50" charset="-128"/>
              <a:cs typeface="+mn-cs"/>
            </a:rPr>
            <a:t>公共施設適正配置基本方針」において、公共施設の総量を</a:t>
          </a:r>
          <a:r>
            <a:rPr kumimoji="1" lang="en-US" altLang="ja-JP" sz="1000" baseline="0">
              <a:solidFill>
                <a:srgbClr val="000000"/>
              </a:solidFill>
              <a:effectLst/>
              <a:latin typeface="ＭＳ Ｐゴシック" panose="020B0600070205080204" pitchFamily="50" charset="-128"/>
              <a:ea typeface="ＭＳ Ｐゴシック" panose="020B0600070205080204" pitchFamily="50" charset="-128"/>
              <a:cs typeface="+mn-cs"/>
            </a:rPr>
            <a:t>15</a:t>
          </a:r>
          <a:r>
            <a:rPr kumimoji="1" lang="ja-JP" altLang="ja-JP" sz="1000" baseline="0">
              <a:solidFill>
                <a:srgbClr val="000000"/>
              </a:solidFill>
              <a:effectLst/>
              <a:latin typeface="ＭＳ Ｐゴシック" panose="020B0600070205080204" pitchFamily="50" charset="-128"/>
              <a:ea typeface="ＭＳ Ｐゴシック" panose="020B0600070205080204" pitchFamily="50" charset="-128"/>
              <a:cs typeface="+mn-cs"/>
            </a:rPr>
            <a:t>％以上縮減することを目標とし、平成</a:t>
          </a:r>
          <a:r>
            <a:rPr kumimoji="1" lang="en-US" altLang="ja-JP" sz="1000" baseline="0">
              <a:solidFill>
                <a:srgbClr val="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000" baseline="0">
              <a:solidFill>
                <a:srgbClr val="000000"/>
              </a:solidFill>
              <a:effectLst/>
              <a:latin typeface="ＭＳ Ｐゴシック" panose="020B0600070205080204" pitchFamily="50" charset="-128"/>
              <a:ea typeface="ＭＳ Ｐゴシック" panose="020B0600070205080204" pitchFamily="50" charset="-128"/>
              <a:cs typeface="+mn-cs"/>
            </a:rPr>
            <a:t>年度に策定した「</a:t>
          </a:r>
          <a:r>
            <a:rPr kumimoji="1" lang="ja-JP" altLang="en-US" sz="1000" baseline="0">
              <a:solidFill>
                <a:srgbClr val="000000"/>
              </a:solidFill>
              <a:effectLst/>
              <a:latin typeface="ＭＳ Ｐゴシック" panose="020B0600070205080204" pitchFamily="50" charset="-128"/>
              <a:ea typeface="ＭＳ Ｐゴシック" panose="020B0600070205080204" pitchFamily="50" charset="-128"/>
              <a:cs typeface="+mn-cs"/>
            </a:rPr>
            <a:t>泉大津市</a:t>
          </a:r>
          <a:r>
            <a:rPr kumimoji="1" lang="ja-JP" altLang="ja-JP" sz="1000" baseline="0">
              <a:solidFill>
                <a:srgbClr val="000000"/>
              </a:solidFill>
              <a:effectLst/>
              <a:latin typeface="ＭＳ Ｐゴシック" panose="020B0600070205080204" pitchFamily="50" charset="-128"/>
              <a:ea typeface="ＭＳ Ｐゴシック" panose="020B0600070205080204" pitchFamily="50" charset="-128"/>
              <a:cs typeface="+mn-cs"/>
            </a:rPr>
            <a:t>公共施設適正配置基本計画」に沿って施設の適正配置を進めているところである。また、平成</a:t>
          </a:r>
          <a:r>
            <a:rPr kumimoji="1" lang="en-US" altLang="ja-JP" sz="1000" baseline="0">
              <a:solidFill>
                <a:srgbClr val="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000" baseline="0">
              <a:solidFill>
                <a:srgbClr val="000000"/>
              </a:solidFill>
              <a:effectLst/>
              <a:latin typeface="ＭＳ Ｐゴシック" panose="020B0600070205080204" pitchFamily="50" charset="-128"/>
              <a:ea typeface="ＭＳ Ｐゴシック" panose="020B0600070205080204" pitchFamily="50" charset="-128"/>
              <a:cs typeface="+mn-cs"/>
            </a:rPr>
            <a:t>年度に策定の「</a:t>
          </a:r>
          <a:r>
            <a:rPr kumimoji="1" lang="ja-JP" altLang="en-US" sz="1000" baseline="0">
              <a:solidFill>
                <a:srgbClr val="000000"/>
              </a:solidFill>
              <a:effectLst/>
              <a:latin typeface="ＭＳ Ｐゴシック" panose="020B0600070205080204" pitchFamily="50" charset="-128"/>
              <a:ea typeface="ＭＳ Ｐゴシック" panose="020B0600070205080204" pitchFamily="50" charset="-128"/>
              <a:cs typeface="+mn-cs"/>
            </a:rPr>
            <a:t>泉大津市</a:t>
          </a:r>
          <a:r>
            <a:rPr kumimoji="1" lang="ja-JP" altLang="ja-JP" sz="1000" baseline="0">
              <a:solidFill>
                <a:srgbClr val="000000"/>
              </a:solidFill>
              <a:effectLst/>
              <a:latin typeface="ＭＳ Ｐゴシック" panose="020B0600070205080204" pitchFamily="50" charset="-128"/>
              <a:ea typeface="ＭＳ Ｐゴシック" panose="020B0600070205080204" pitchFamily="50" charset="-128"/>
              <a:cs typeface="+mn-cs"/>
            </a:rPr>
            <a:t>公共施設等総合管理計画」において、道路などのインフラ資産について、長寿命化や適切な維持保全によるコストの圧縮を図るものとしている。</a:t>
          </a:r>
          <a:endParaRPr lang="ja-JP" altLang="ja-JP" sz="10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0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33474</xdr:rowOff>
    </xdr:from>
    <xdr:to>
      <xdr:col>23</xdr:col>
      <xdr:colOff>85090</xdr:colOff>
      <xdr:row>35</xdr:row>
      <xdr:rowOff>37465</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flipV="1">
          <a:off x="4760595" y="5434149"/>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41292</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000-000044000000}"/>
            </a:ext>
          </a:extLst>
        </xdr:cNvPr>
        <xdr:cNvSpPr txBox="1"/>
      </xdr:nvSpPr>
      <xdr:spPr>
        <a:xfrm>
          <a:off x="4813300" y="681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37465</xdr:rowOff>
    </xdr:from>
    <xdr:to>
      <xdr:col>23</xdr:col>
      <xdr:colOff>174625</xdr:colOff>
      <xdr:row>35</xdr:row>
      <xdr:rowOff>37465</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680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151601</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000-000046000000}"/>
            </a:ext>
          </a:extLst>
        </xdr:cNvPr>
        <xdr:cNvSpPr txBox="1"/>
      </xdr:nvSpPr>
      <xdr:spPr>
        <a:xfrm>
          <a:off x="4813300" y="5209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33474</xdr:rowOff>
    </xdr:from>
    <xdr:to>
      <xdr:col>23</xdr:col>
      <xdr:colOff>174625</xdr:colOff>
      <xdr:row>27</xdr:row>
      <xdr:rowOff>33474</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4673600" y="5434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118580</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000-000048000000}"/>
            </a:ext>
          </a:extLst>
        </xdr:cNvPr>
        <xdr:cNvSpPr txBox="1"/>
      </xdr:nvSpPr>
      <xdr:spPr>
        <a:xfrm>
          <a:off x="4813300" y="6033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95703</xdr:rowOff>
    </xdr:from>
    <xdr:to>
      <xdr:col>23</xdr:col>
      <xdr:colOff>136525</xdr:colOff>
      <xdr:row>32</xdr:row>
      <xdr:rowOff>25853</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4711700" y="618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27849</xdr:rowOff>
    </xdr:from>
    <xdr:to>
      <xdr:col>15</xdr:col>
      <xdr:colOff>187325</xdr:colOff>
      <xdr:row>31</xdr:row>
      <xdr:rowOff>129449</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32385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61776</xdr:rowOff>
    </xdr:from>
    <xdr:to>
      <xdr:col>11</xdr:col>
      <xdr:colOff>187325</xdr:colOff>
      <xdr:row>31</xdr:row>
      <xdr:rowOff>163376</xdr:rowOff>
    </xdr:to>
    <xdr:sp macro="" textlink="">
      <xdr:nvSpPr>
        <xdr:cNvPr id="76" name="フローチャート: 判断 75">
          <a:extLst>
            <a:ext uri="{FF2B5EF4-FFF2-40B4-BE49-F238E27FC236}">
              <a16:creationId xmlns:a16="http://schemas.microsoft.com/office/drawing/2014/main" id="{00000000-0008-0000-0000-00004C000000}"/>
            </a:ext>
          </a:extLst>
        </xdr:cNvPr>
        <xdr:cNvSpPr/>
      </xdr:nvSpPr>
      <xdr:spPr>
        <a:xfrm>
          <a:off x="2476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122192</xdr:rowOff>
    </xdr:from>
    <xdr:to>
      <xdr:col>7</xdr:col>
      <xdr:colOff>187325</xdr:colOff>
      <xdr:row>31</xdr:row>
      <xdr:rowOff>52342</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1714500" y="60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120378</xdr:rowOff>
    </xdr:from>
    <xdr:to>
      <xdr:col>23</xdr:col>
      <xdr:colOff>136525</xdr:colOff>
      <xdr:row>32</xdr:row>
      <xdr:rowOff>50528</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711700" y="620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98805</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000-000054000000}"/>
            </a:ext>
          </a:extLst>
        </xdr:cNvPr>
        <xdr:cNvSpPr txBox="1"/>
      </xdr:nvSpPr>
      <xdr:spPr>
        <a:xfrm>
          <a:off x="4813300" y="6185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104956</xdr:rowOff>
    </xdr:from>
    <xdr:to>
      <xdr:col>19</xdr:col>
      <xdr:colOff>187325</xdr:colOff>
      <xdr:row>32</xdr:row>
      <xdr:rowOff>35106</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4000500" y="619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155756</xdr:rowOff>
    </xdr:from>
    <xdr:to>
      <xdr:col>23</xdr:col>
      <xdr:colOff>85725</xdr:colOff>
      <xdr:row>31</xdr:row>
      <xdr:rowOff>171178</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4051300" y="6242231"/>
          <a:ext cx="711200" cy="1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49439</xdr:rowOff>
    </xdr:from>
    <xdr:to>
      <xdr:col>15</xdr:col>
      <xdr:colOff>187325</xdr:colOff>
      <xdr:row>31</xdr:row>
      <xdr:rowOff>151039</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3238500" y="613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100239</xdr:rowOff>
    </xdr:from>
    <xdr:to>
      <xdr:col>19</xdr:col>
      <xdr:colOff>136525</xdr:colOff>
      <xdr:row>31</xdr:row>
      <xdr:rowOff>155756</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3289300" y="6186714"/>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61776</xdr:rowOff>
    </xdr:from>
    <xdr:to>
      <xdr:col>11</xdr:col>
      <xdr:colOff>187325</xdr:colOff>
      <xdr:row>31</xdr:row>
      <xdr:rowOff>163376</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2476500" y="614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100239</xdr:rowOff>
    </xdr:from>
    <xdr:to>
      <xdr:col>15</xdr:col>
      <xdr:colOff>136525</xdr:colOff>
      <xdr:row>31</xdr:row>
      <xdr:rowOff>112576</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flipV="1">
          <a:off x="2527300" y="6186714"/>
          <a:ext cx="7620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164482</xdr:rowOff>
    </xdr:from>
    <xdr:ext cx="405111" cy="259045"/>
    <xdr:sp macro="" textlink="">
      <xdr:nvSpPr>
        <xdr:cNvPr id="91" name="n_1aveValue有形固定資産減価償却率">
          <a:extLst>
            <a:ext uri="{FF2B5EF4-FFF2-40B4-BE49-F238E27FC236}">
              <a16:creationId xmlns:a16="http://schemas.microsoft.com/office/drawing/2014/main" id="{00000000-0008-0000-0000-00005B000000}"/>
            </a:ext>
          </a:extLst>
        </xdr:cNvPr>
        <xdr:cNvSpPr txBox="1"/>
      </xdr:nvSpPr>
      <xdr:spPr>
        <a:xfrm>
          <a:off x="38360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145976</xdr:rowOff>
    </xdr:from>
    <xdr:ext cx="405111" cy="259045"/>
    <xdr:sp macro="" textlink="">
      <xdr:nvSpPr>
        <xdr:cNvPr id="92" name="n_2aveValue有形固定資産減価償却率">
          <a:extLst>
            <a:ext uri="{FF2B5EF4-FFF2-40B4-BE49-F238E27FC236}">
              <a16:creationId xmlns:a16="http://schemas.microsoft.com/office/drawing/2014/main" id="{00000000-0008-0000-0000-00005C000000}"/>
            </a:ext>
          </a:extLst>
        </xdr:cNvPr>
        <xdr:cNvSpPr txBox="1"/>
      </xdr:nvSpPr>
      <xdr:spPr>
        <a:xfrm>
          <a:off x="3086744" y="588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154503</xdr:rowOff>
    </xdr:from>
    <xdr:ext cx="405111" cy="259045"/>
    <xdr:sp macro="" textlink="">
      <xdr:nvSpPr>
        <xdr:cNvPr id="93" name="n_3aveValue有形固定資産減価償却率">
          <a:extLst>
            <a:ext uri="{FF2B5EF4-FFF2-40B4-BE49-F238E27FC236}">
              <a16:creationId xmlns:a16="http://schemas.microsoft.com/office/drawing/2014/main" id="{00000000-0008-0000-0000-00005D000000}"/>
            </a:ext>
          </a:extLst>
        </xdr:cNvPr>
        <xdr:cNvSpPr txBox="1"/>
      </xdr:nvSpPr>
      <xdr:spPr>
        <a:xfrm>
          <a:off x="2324744" y="6240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68869</xdr:rowOff>
    </xdr:from>
    <xdr:ext cx="405111" cy="259045"/>
    <xdr:sp macro="" textlink="">
      <xdr:nvSpPr>
        <xdr:cNvPr id="94" name="n_4aveValue有形固定資産減価償却率">
          <a:extLst>
            <a:ext uri="{FF2B5EF4-FFF2-40B4-BE49-F238E27FC236}">
              <a16:creationId xmlns:a16="http://schemas.microsoft.com/office/drawing/2014/main" id="{00000000-0008-0000-0000-00005E000000}"/>
            </a:ext>
          </a:extLst>
        </xdr:cNvPr>
        <xdr:cNvSpPr txBox="1"/>
      </xdr:nvSpPr>
      <xdr:spPr>
        <a:xfrm>
          <a:off x="1562744" y="5812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26233</xdr:rowOff>
    </xdr:from>
    <xdr:ext cx="405111" cy="259045"/>
    <xdr:sp macro="" textlink="">
      <xdr:nvSpPr>
        <xdr:cNvPr id="95" name="n_1mainValue有形固定資産減価償却率">
          <a:extLst>
            <a:ext uri="{FF2B5EF4-FFF2-40B4-BE49-F238E27FC236}">
              <a16:creationId xmlns:a16="http://schemas.microsoft.com/office/drawing/2014/main" id="{00000000-0008-0000-0000-00005F000000}"/>
            </a:ext>
          </a:extLst>
        </xdr:cNvPr>
        <xdr:cNvSpPr txBox="1"/>
      </xdr:nvSpPr>
      <xdr:spPr>
        <a:xfrm>
          <a:off x="3836044" y="628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142166</xdr:rowOff>
    </xdr:from>
    <xdr:ext cx="405111" cy="259045"/>
    <xdr:sp macro="" textlink="">
      <xdr:nvSpPr>
        <xdr:cNvPr id="96" name="n_2mainValue有形固定資産減価償却率">
          <a:extLst>
            <a:ext uri="{FF2B5EF4-FFF2-40B4-BE49-F238E27FC236}">
              <a16:creationId xmlns:a16="http://schemas.microsoft.com/office/drawing/2014/main" id="{00000000-0008-0000-0000-000060000000}"/>
            </a:ext>
          </a:extLst>
        </xdr:cNvPr>
        <xdr:cNvSpPr txBox="1"/>
      </xdr:nvSpPr>
      <xdr:spPr>
        <a:xfrm>
          <a:off x="3086744" y="622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8453</xdr:rowOff>
    </xdr:from>
    <xdr:ext cx="405111" cy="259045"/>
    <xdr:sp macro="" textlink="">
      <xdr:nvSpPr>
        <xdr:cNvPr id="97" name="n_3mainValue有形固定資産減価償却率">
          <a:extLst>
            <a:ext uri="{FF2B5EF4-FFF2-40B4-BE49-F238E27FC236}">
              <a16:creationId xmlns:a16="http://schemas.microsoft.com/office/drawing/2014/main" id="{00000000-0008-0000-0000-000061000000}"/>
            </a:ext>
          </a:extLst>
        </xdr:cNvPr>
        <xdr:cNvSpPr txBox="1"/>
      </xdr:nvSpPr>
      <xdr:spPr>
        <a:xfrm>
          <a:off x="2324744" y="5923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a:extLst>
            <a:ext uri="{FF2B5EF4-FFF2-40B4-BE49-F238E27FC236}">
              <a16:creationId xmlns:a16="http://schemas.microsoft.com/office/drawing/2014/main" id="{00000000-0008-0000-0000-000062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a:extLst>
            <a:ext uri="{FF2B5EF4-FFF2-40B4-BE49-F238E27FC236}">
              <a16:creationId xmlns:a16="http://schemas.microsoft.com/office/drawing/2014/main" id="{00000000-0008-0000-0000-00006E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ctr"/>
        <a:lstStyle/>
        <a:p>
          <a:r>
            <a:rPr kumimoji="1" lang="ja-JP" altLang="en-US" sz="1100">
              <a:solidFill>
                <a:srgbClr val="000000"/>
              </a:solidFill>
              <a:latin typeface="ＭＳ Ｐゴシック" panose="020B0600070205080204" pitchFamily="50" charset="-128"/>
              <a:ea typeface="ＭＳ Ｐゴシック" panose="020B0600070205080204" pitchFamily="50" charset="-128"/>
            </a:rPr>
            <a:t>　債務償還比率は前年度と比較して</a:t>
          </a:r>
          <a:r>
            <a:rPr kumimoji="1" lang="en-US" altLang="ja-JP" sz="1100">
              <a:solidFill>
                <a:srgbClr val="000000"/>
              </a:solidFill>
              <a:latin typeface="ＭＳ Ｐゴシック" panose="020B0600070205080204" pitchFamily="50" charset="-128"/>
              <a:ea typeface="ＭＳ Ｐゴシック" panose="020B0600070205080204" pitchFamily="50" charset="-128"/>
            </a:rPr>
            <a:t>71.5</a:t>
          </a:r>
          <a:r>
            <a:rPr kumimoji="1" lang="ja-JP" altLang="en-US" sz="1100">
              <a:solidFill>
                <a:srgbClr val="000000"/>
              </a:solidFill>
              <a:latin typeface="ＭＳ Ｐゴシック" panose="020B0600070205080204" pitchFamily="50" charset="-128"/>
              <a:ea typeface="ＭＳ Ｐゴシック" panose="020B0600070205080204" pitchFamily="50" charset="-128"/>
            </a:rPr>
            <a:t>ポイント減少している。主な要因としては普通建設事業の平準化を行ったことで起債の発行抑制や将来に備えた充当可能基金への積立などによるものだと分析する。</a:t>
          </a:r>
        </a:p>
        <a:p>
          <a:endParaRPr kumimoji="1" lang="ja-JP" altLang="en-US" sz="11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a:extLst>
            <a:ext uri="{FF2B5EF4-FFF2-40B4-BE49-F238E27FC236}">
              <a16:creationId xmlns:a16="http://schemas.microsoft.com/office/drawing/2014/main" id="{00000000-0008-0000-0000-000070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a:extLst>
            <a:ext uri="{FF2B5EF4-FFF2-40B4-BE49-F238E27FC236}">
              <a16:creationId xmlns:a16="http://schemas.microsoft.com/office/drawing/2014/main" id="{00000000-0008-0000-0000-000071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1,500.0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4" name="直線コネクタ 113">
          <a:extLst>
            <a:ext uri="{FF2B5EF4-FFF2-40B4-BE49-F238E27FC236}">
              <a16:creationId xmlns:a16="http://schemas.microsoft.com/office/drawing/2014/main" id="{00000000-0008-0000-0000-000072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5" name="テキスト ボックス 114">
          <a:extLst>
            <a:ext uri="{FF2B5EF4-FFF2-40B4-BE49-F238E27FC236}">
              <a16:creationId xmlns:a16="http://schemas.microsoft.com/office/drawing/2014/main" id="{00000000-0008-0000-0000-000073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1,200.0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6" name="直線コネクタ 115">
          <a:extLst>
            <a:ext uri="{FF2B5EF4-FFF2-40B4-BE49-F238E27FC236}">
              <a16:creationId xmlns:a16="http://schemas.microsoft.com/office/drawing/2014/main" id="{00000000-0008-0000-0000-000074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7" name="テキスト ボックス 116">
          <a:extLst>
            <a:ext uri="{FF2B5EF4-FFF2-40B4-BE49-F238E27FC236}">
              <a16:creationId xmlns:a16="http://schemas.microsoft.com/office/drawing/2014/main" id="{00000000-0008-0000-0000-000075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900.0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8" name="直線コネクタ 117">
          <a:extLst>
            <a:ext uri="{FF2B5EF4-FFF2-40B4-BE49-F238E27FC236}">
              <a16:creationId xmlns:a16="http://schemas.microsoft.com/office/drawing/2014/main" id="{00000000-0008-0000-0000-000076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0" name="直線コネクタ 119">
          <a:extLst>
            <a:ext uri="{FF2B5EF4-FFF2-40B4-BE49-F238E27FC236}">
              <a16:creationId xmlns:a16="http://schemas.microsoft.com/office/drawing/2014/main" id="{00000000-0008-0000-0000-000078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1" name="テキスト ボックス 120">
          <a:extLst>
            <a:ext uri="{FF2B5EF4-FFF2-40B4-BE49-F238E27FC236}">
              <a16:creationId xmlns:a16="http://schemas.microsoft.com/office/drawing/2014/main" id="{00000000-0008-0000-0000-000079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2" name="直線コネクタ 121">
          <a:extLst>
            <a:ext uri="{FF2B5EF4-FFF2-40B4-BE49-F238E27FC236}">
              <a16:creationId xmlns:a16="http://schemas.microsoft.com/office/drawing/2014/main" id="{00000000-0008-0000-0000-00007A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3" name="テキスト ボックス 122">
          <a:extLst>
            <a:ext uri="{FF2B5EF4-FFF2-40B4-BE49-F238E27FC236}">
              <a16:creationId xmlns:a16="http://schemas.microsoft.com/office/drawing/2014/main" id="{00000000-0008-0000-0000-00007B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a:extLst>
            <a:ext uri="{FF2B5EF4-FFF2-40B4-BE49-F238E27FC236}">
              <a16:creationId xmlns:a16="http://schemas.microsoft.com/office/drawing/2014/main" id="{00000000-0008-0000-0000-00007C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00000000-0008-0000-0000-00007D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55817</xdr:rowOff>
    </xdr:to>
    <xdr:cxnSp macro="">
      <xdr:nvCxnSpPr>
        <xdr:cNvPr id="126" name="直線コネクタ 125">
          <a:extLst>
            <a:ext uri="{FF2B5EF4-FFF2-40B4-BE49-F238E27FC236}">
              <a16:creationId xmlns:a16="http://schemas.microsoft.com/office/drawing/2014/main" id="{00000000-0008-0000-0000-00007E000000}"/>
            </a:ext>
          </a:extLst>
        </xdr:cNvPr>
        <xdr:cNvCxnSpPr/>
      </xdr:nvCxnSpPr>
      <xdr:spPr>
        <a:xfrm flipV="1">
          <a:off x="14793595" y="5312833"/>
          <a:ext cx="1269" cy="1515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59644</xdr:rowOff>
    </xdr:from>
    <xdr:ext cx="560923" cy="259045"/>
    <xdr:sp macro="" textlink="">
      <xdr:nvSpPr>
        <xdr:cNvPr id="127" name="債務償還比率最小値テキスト">
          <a:extLst>
            <a:ext uri="{FF2B5EF4-FFF2-40B4-BE49-F238E27FC236}">
              <a16:creationId xmlns:a16="http://schemas.microsoft.com/office/drawing/2014/main" id="{00000000-0008-0000-0000-00007F000000}"/>
            </a:ext>
          </a:extLst>
        </xdr:cNvPr>
        <xdr:cNvSpPr txBox="1"/>
      </xdr:nvSpPr>
      <xdr:spPr>
        <a:xfrm>
          <a:off x="14846300" y="68319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1,263.3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55817</xdr:rowOff>
    </xdr:from>
    <xdr:to>
      <xdr:col>76</xdr:col>
      <xdr:colOff>111125</xdr:colOff>
      <xdr:row>35</xdr:row>
      <xdr:rowOff>55817</xdr:rowOff>
    </xdr:to>
    <xdr:cxnSp macro="">
      <xdr:nvCxnSpPr>
        <xdr:cNvPr id="128" name="直線コネクタ 127">
          <a:extLst>
            <a:ext uri="{FF2B5EF4-FFF2-40B4-BE49-F238E27FC236}">
              <a16:creationId xmlns:a16="http://schemas.microsoft.com/office/drawing/2014/main" id="{00000000-0008-0000-0000-000080000000}"/>
            </a:ext>
          </a:extLst>
        </xdr:cNvPr>
        <xdr:cNvCxnSpPr/>
      </xdr:nvCxnSpPr>
      <xdr:spPr>
        <a:xfrm>
          <a:off x="14706600" y="682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9" name="債務償還比率最大値テキスト">
          <a:extLst>
            <a:ext uri="{FF2B5EF4-FFF2-40B4-BE49-F238E27FC236}">
              <a16:creationId xmlns:a16="http://schemas.microsoft.com/office/drawing/2014/main" id="{00000000-0008-0000-0000-000081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0" name="直線コネクタ 129">
          <a:extLst>
            <a:ext uri="{FF2B5EF4-FFF2-40B4-BE49-F238E27FC236}">
              <a16:creationId xmlns:a16="http://schemas.microsoft.com/office/drawing/2014/main" id="{00000000-0008-0000-0000-000082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134411</xdr:rowOff>
    </xdr:from>
    <xdr:ext cx="469744" cy="259045"/>
    <xdr:sp macro="" textlink="">
      <xdr:nvSpPr>
        <xdr:cNvPr id="131" name="債務償還比率平均値テキスト">
          <a:extLst>
            <a:ext uri="{FF2B5EF4-FFF2-40B4-BE49-F238E27FC236}">
              <a16:creationId xmlns:a16="http://schemas.microsoft.com/office/drawing/2014/main" id="{00000000-0008-0000-0000-000083000000}"/>
            </a:ext>
          </a:extLst>
        </xdr:cNvPr>
        <xdr:cNvSpPr txBox="1"/>
      </xdr:nvSpPr>
      <xdr:spPr>
        <a:xfrm>
          <a:off x="14846300" y="5877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111534</xdr:rowOff>
    </xdr:from>
    <xdr:to>
      <xdr:col>76</xdr:col>
      <xdr:colOff>73025</xdr:colOff>
      <xdr:row>31</xdr:row>
      <xdr:rowOff>41684</xdr:rowOff>
    </xdr:to>
    <xdr:sp macro="" textlink="">
      <xdr:nvSpPr>
        <xdr:cNvPr id="132" name="フローチャート: 判断 131">
          <a:extLst>
            <a:ext uri="{FF2B5EF4-FFF2-40B4-BE49-F238E27FC236}">
              <a16:creationId xmlns:a16="http://schemas.microsoft.com/office/drawing/2014/main" id="{00000000-0008-0000-0000-000084000000}"/>
            </a:ext>
          </a:extLst>
        </xdr:cNvPr>
        <xdr:cNvSpPr/>
      </xdr:nvSpPr>
      <xdr:spPr>
        <a:xfrm>
          <a:off x="147447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118971</xdr:rowOff>
    </xdr:from>
    <xdr:to>
      <xdr:col>72</xdr:col>
      <xdr:colOff>123825</xdr:colOff>
      <xdr:row>31</xdr:row>
      <xdr:rowOff>49121</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4033500" y="603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162271</xdr:rowOff>
    </xdr:from>
    <xdr:to>
      <xdr:col>68</xdr:col>
      <xdr:colOff>123825</xdr:colOff>
      <xdr:row>31</xdr:row>
      <xdr:rowOff>92421</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3271500" y="607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12891</xdr:rowOff>
    </xdr:from>
    <xdr:to>
      <xdr:col>64</xdr:col>
      <xdr:colOff>123825</xdr:colOff>
      <xdr:row>31</xdr:row>
      <xdr:rowOff>114491</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2509500" y="609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122209</xdr:rowOff>
    </xdr:from>
    <xdr:to>
      <xdr:col>60</xdr:col>
      <xdr:colOff>123825</xdr:colOff>
      <xdr:row>31</xdr:row>
      <xdr:rowOff>52359</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1747500" y="60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000-000089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3655</xdr:rowOff>
    </xdr:from>
    <xdr:to>
      <xdr:col>76</xdr:col>
      <xdr:colOff>73025</xdr:colOff>
      <xdr:row>31</xdr:row>
      <xdr:rowOff>105255</xdr:rowOff>
    </xdr:to>
    <xdr:sp macro="" textlink="">
      <xdr:nvSpPr>
        <xdr:cNvPr id="142" name="楕円 141">
          <a:extLst>
            <a:ext uri="{FF2B5EF4-FFF2-40B4-BE49-F238E27FC236}">
              <a16:creationId xmlns:a16="http://schemas.microsoft.com/office/drawing/2014/main" id="{00000000-0008-0000-0000-00008E000000}"/>
            </a:ext>
          </a:extLst>
        </xdr:cNvPr>
        <xdr:cNvSpPr/>
      </xdr:nvSpPr>
      <xdr:spPr>
        <a:xfrm>
          <a:off x="14744700" y="609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153532</xdr:rowOff>
    </xdr:from>
    <xdr:ext cx="469744" cy="259045"/>
    <xdr:sp macro="" textlink="">
      <xdr:nvSpPr>
        <xdr:cNvPr id="143" name="債務償還比率該当値テキスト">
          <a:extLst>
            <a:ext uri="{FF2B5EF4-FFF2-40B4-BE49-F238E27FC236}">
              <a16:creationId xmlns:a16="http://schemas.microsoft.com/office/drawing/2014/main" id="{00000000-0008-0000-0000-00008F000000}"/>
            </a:ext>
          </a:extLst>
        </xdr:cNvPr>
        <xdr:cNvSpPr txBox="1"/>
      </xdr:nvSpPr>
      <xdr:spPr>
        <a:xfrm>
          <a:off x="14846300" y="606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690.4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89415</xdr:rowOff>
    </xdr:from>
    <xdr:to>
      <xdr:col>72</xdr:col>
      <xdr:colOff>123825</xdr:colOff>
      <xdr:row>32</xdr:row>
      <xdr:rowOff>19565</xdr:rowOff>
    </xdr:to>
    <xdr:sp macro="" textlink="">
      <xdr:nvSpPr>
        <xdr:cNvPr id="144" name="楕円 143">
          <a:extLst>
            <a:ext uri="{FF2B5EF4-FFF2-40B4-BE49-F238E27FC236}">
              <a16:creationId xmlns:a16="http://schemas.microsoft.com/office/drawing/2014/main" id="{00000000-0008-0000-0000-000090000000}"/>
            </a:ext>
          </a:extLst>
        </xdr:cNvPr>
        <xdr:cNvSpPr/>
      </xdr:nvSpPr>
      <xdr:spPr>
        <a:xfrm>
          <a:off x="14033500" y="617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54455</xdr:rowOff>
    </xdr:from>
    <xdr:to>
      <xdr:col>76</xdr:col>
      <xdr:colOff>22225</xdr:colOff>
      <xdr:row>31</xdr:row>
      <xdr:rowOff>140215</xdr:rowOff>
    </xdr:to>
    <xdr:cxnSp macro="">
      <xdr:nvCxnSpPr>
        <xdr:cNvPr id="145" name="直線コネクタ 144">
          <a:extLst>
            <a:ext uri="{FF2B5EF4-FFF2-40B4-BE49-F238E27FC236}">
              <a16:creationId xmlns:a16="http://schemas.microsoft.com/office/drawing/2014/main" id="{00000000-0008-0000-0000-000091000000}"/>
            </a:ext>
          </a:extLst>
        </xdr:cNvPr>
        <xdr:cNvCxnSpPr/>
      </xdr:nvCxnSpPr>
      <xdr:spPr>
        <a:xfrm flipV="1">
          <a:off x="14084300" y="6140930"/>
          <a:ext cx="711200" cy="8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85337</xdr:rowOff>
    </xdr:from>
    <xdr:to>
      <xdr:col>68</xdr:col>
      <xdr:colOff>123825</xdr:colOff>
      <xdr:row>32</xdr:row>
      <xdr:rowOff>15487</xdr:rowOff>
    </xdr:to>
    <xdr:sp macro="" textlink="">
      <xdr:nvSpPr>
        <xdr:cNvPr id="146" name="楕円 145">
          <a:extLst>
            <a:ext uri="{FF2B5EF4-FFF2-40B4-BE49-F238E27FC236}">
              <a16:creationId xmlns:a16="http://schemas.microsoft.com/office/drawing/2014/main" id="{00000000-0008-0000-0000-000092000000}"/>
            </a:ext>
          </a:extLst>
        </xdr:cNvPr>
        <xdr:cNvSpPr/>
      </xdr:nvSpPr>
      <xdr:spPr>
        <a:xfrm>
          <a:off x="13271500" y="617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136137</xdr:rowOff>
    </xdr:from>
    <xdr:to>
      <xdr:col>72</xdr:col>
      <xdr:colOff>73025</xdr:colOff>
      <xdr:row>31</xdr:row>
      <xdr:rowOff>140215</xdr:rowOff>
    </xdr:to>
    <xdr:cxnSp macro="">
      <xdr:nvCxnSpPr>
        <xdr:cNvPr id="147" name="直線コネクタ 146">
          <a:extLst>
            <a:ext uri="{FF2B5EF4-FFF2-40B4-BE49-F238E27FC236}">
              <a16:creationId xmlns:a16="http://schemas.microsoft.com/office/drawing/2014/main" id="{00000000-0008-0000-0000-000093000000}"/>
            </a:ext>
          </a:extLst>
        </xdr:cNvPr>
        <xdr:cNvCxnSpPr/>
      </xdr:nvCxnSpPr>
      <xdr:spPr>
        <a:xfrm>
          <a:off x="13322300" y="6222612"/>
          <a:ext cx="762000" cy="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102800</xdr:rowOff>
    </xdr:from>
    <xdr:to>
      <xdr:col>64</xdr:col>
      <xdr:colOff>123825</xdr:colOff>
      <xdr:row>33</xdr:row>
      <xdr:rowOff>32950</xdr:rowOff>
    </xdr:to>
    <xdr:sp macro="" textlink="">
      <xdr:nvSpPr>
        <xdr:cNvPr id="148" name="楕円 147">
          <a:extLst>
            <a:ext uri="{FF2B5EF4-FFF2-40B4-BE49-F238E27FC236}">
              <a16:creationId xmlns:a16="http://schemas.microsoft.com/office/drawing/2014/main" id="{00000000-0008-0000-0000-000094000000}"/>
            </a:ext>
          </a:extLst>
        </xdr:cNvPr>
        <xdr:cNvSpPr/>
      </xdr:nvSpPr>
      <xdr:spPr>
        <a:xfrm>
          <a:off x="12509500" y="636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136137</xdr:rowOff>
    </xdr:from>
    <xdr:to>
      <xdr:col>68</xdr:col>
      <xdr:colOff>73025</xdr:colOff>
      <xdr:row>32</xdr:row>
      <xdr:rowOff>153600</xdr:rowOff>
    </xdr:to>
    <xdr:cxnSp macro="">
      <xdr:nvCxnSpPr>
        <xdr:cNvPr id="149" name="直線コネクタ 148">
          <a:extLst>
            <a:ext uri="{FF2B5EF4-FFF2-40B4-BE49-F238E27FC236}">
              <a16:creationId xmlns:a16="http://schemas.microsoft.com/office/drawing/2014/main" id="{00000000-0008-0000-0000-000095000000}"/>
            </a:ext>
          </a:extLst>
        </xdr:cNvPr>
        <xdr:cNvCxnSpPr/>
      </xdr:nvCxnSpPr>
      <xdr:spPr>
        <a:xfrm flipV="1">
          <a:off x="12560300" y="6222612"/>
          <a:ext cx="762000" cy="18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122590</xdr:rowOff>
    </xdr:from>
    <xdr:to>
      <xdr:col>60</xdr:col>
      <xdr:colOff>123825</xdr:colOff>
      <xdr:row>33</xdr:row>
      <xdr:rowOff>52740</xdr:rowOff>
    </xdr:to>
    <xdr:sp macro="" textlink="">
      <xdr:nvSpPr>
        <xdr:cNvPr id="150" name="楕円 149">
          <a:extLst>
            <a:ext uri="{FF2B5EF4-FFF2-40B4-BE49-F238E27FC236}">
              <a16:creationId xmlns:a16="http://schemas.microsoft.com/office/drawing/2014/main" id="{00000000-0008-0000-0000-000096000000}"/>
            </a:ext>
          </a:extLst>
        </xdr:cNvPr>
        <xdr:cNvSpPr/>
      </xdr:nvSpPr>
      <xdr:spPr>
        <a:xfrm>
          <a:off x="11747500" y="638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153600</xdr:rowOff>
    </xdr:from>
    <xdr:to>
      <xdr:col>64</xdr:col>
      <xdr:colOff>73025</xdr:colOff>
      <xdr:row>33</xdr:row>
      <xdr:rowOff>1940</xdr:rowOff>
    </xdr:to>
    <xdr:cxnSp macro="">
      <xdr:nvCxnSpPr>
        <xdr:cNvPr id="151" name="直線コネクタ 150">
          <a:extLst>
            <a:ext uri="{FF2B5EF4-FFF2-40B4-BE49-F238E27FC236}">
              <a16:creationId xmlns:a16="http://schemas.microsoft.com/office/drawing/2014/main" id="{00000000-0008-0000-0000-000097000000}"/>
            </a:ext>
          </a:extLst>
        </xdr:cNvPr>
        <xdr:cNvCxnSpPr/>
      </xdr:nvCxnSpPr>
      <xdr:spPr>
        <a:xfrm flipV="1">
          <a:off x="11798300" y="6411525"/>
          <a:ext cx="762000" cy="1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65648</xdr:rowOff>
    </xdr:from>
    <xdr:ext cx="469744" cy="259045"/>
    <xdr:sp macro="" textlink="">
      <xdr:nvSpPr>
        <xdr:cNvPr id="152" name="n_1aveValue債務償還比率">
          <a:extLst>
            <a:ext uri="{FF2B5EF4-FFF2-40B4-BE49-F238E27FC236}">
              <a16:creationId xmlns:a16="http://schemas.microsoft.com/office/drawing/2014/main" id="{00000000-0008-0000-0000-000098000000}"/>
            </a:ext>
          </a:extLst>
        </xdr:cNvPr>
        <xdr:cNvSpPr txBox="1"/>
      </xdr:nvSpPr>
      <xdr:spPr>
        <a:xfrm>
          <a:off x="13836727" y="5809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108948</xdr:rowOff>
    </xdr:from>
    <xdr:ext cx="469744" cy="259045"/>
    <xdr:sp macro="" textlink="">
      <xdr:nvSpPr>
        <xdr:cNvPr id="153" name="n_2aveValue債務償還比率">
          <a:extLst>
            <a:ext uri="{FF2B5EF4-FFF2-40B4-BE49-F238E27FC236}">
              <a16:creationId xmlns:a16="http://schemas.microsoft.com/office/drawing/2014/main" id="{00000000-0008-0000-0000-000099000000}"/>
            </a:ext>
          </a:extLst>
        </xdr:cNvPr>
        <xdr:cNvSpPr txBox="1"/>
      </xdr:nvSpPr>
      <xdr:spPr>
        <a:xfrm>
          <a:off x="13087427" y="585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131018</xdr:rowOff>
    </xdr:from>
    <xdr:ext cx="469744" cy="259045"/>
    <xdr:sp macro="" textlink="">
      <xdr:nvSpPr>
        <xdr:cNvPr id="154" name="n_3aveValue債務償還比率">
          <a:extLst>
            <a:ext uri="{FF2B5EF4-FFF2-40B4-BE49-F238E27FC236}">
              <a16:creationId xmlns:a16="http://schemas.microsoft.com/office/drawing/2014/main" id="{00000000-0008-0000-0000-00009A000000}"/>
            </a:ext>
          </a:extLst>
        </xdr:cNvPr>
        <xdr:cNvSpPr txBox="1"/>
      </xdr:nvSpPr>
      <xdr:spPr>
        <a:xfrm>
          <a:off x="12325427" y="5874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68886</xdr:rowOff>
    </xdr:from>
    <xdr:ext cx="469744" cy="259045"/>
    <xdr:sp macro="" textlink="">
      <xdr:nvSpPr>
        <xdr:cNvPr id="155" name="n_4aveValue債務償還比率">
          <a:extLst>
            <a:ext uri="{FF2B5EF4-FFF2-40B4-BE49-F238E27FC236}">
              <a16:creationId xmlns:a16="http://schemas.microsoft.com/office/drawing/2014/main" id="{00000000-0008-0000-0000-00009B000000}"/>
            </a:ext>
          </a:extLst>
        </xdr:cNvPr>
        <xdr:cNvSpPr txBox="1"/>
      </xdr:nvSpPr>
      <xdr:spPr>
        <a:xfrm>
          <a:off x="11563427" y="581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10692</xdr:rowOff>
    </xdr:from>
    <xdr:ext cx="469744" cy="259045"/>
    <xdr:sp macro="" textlink="">
      <xdr:nvSpPr>
        <xdr:cNvPr id="156" name="n_1mainValue債務償還比率">
          <a:extLst>
            <a:ext uri="{FF2B5EF4-FFF2-40B4-BE49-F238E27FC236}">
              <a16:creationId xmlns:a16="http://schemas.microsoft.com/office/drawing/2014/main" id="{00000000-0008-0000-0000-00009C000000}"/>
            </a:ext>
          </a:extLst>
        </xdr:cNvPr>
        <xdr:cNvSpPr txBox="1"/>
      </xdr:nvSpPr>
      <xdr:spPr>
        <a:xfrm>
          <a:off x="13836727" y="626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761.9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6614</xdr:rowOff>
    </xdr:from>
    <xdr:ext cx="469744" cy="259045"/>
    <xdr:sp macro="" textlink="">
      <xdr:nvSpPr>
        <xdr:cNvPr id="157" name="n_2mainValue債務償還比率">
          <a:extLst>
            <a:ext uri="{FF2B5EF4-FFF2-40B4-BE49-F238E27FC236}">
              <a16:creationId xmlns:a16="http://schemas.microsoft.com/office/drawing/2014/main" id="{00000000-0008-0000-0000-00009D000000}"/>
            </a:ext>
          </a:extLst>
        </xdr:cNvPr>
        <xdr:cNvSpPr txBox="1"/>
      </xdr:nvSpPr>
      <xdr:spPr>
        <a:xfrm>
          <a:off x="13087427" y="626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24077</xdr:rowOff>
    </xdr:from>
    <xdr:ext cx="469744" cy="259045"/>
    <xdr:sp macro="" textlink="">
      <xdr:nvSpPr>
        <xdr:cNvPr id="158" name="n_3mainValue債務償還比率">
          <a:extLst>
            <a:ext uri="{FF2B5EF4-FFF2-40B4-BE49-F238E27FC236}">
              <a16:creationId xmlns:a16="http://schemas.microsoft.com/office/drawing/2014/main" id="{00000000-0008-0000-0000-00009E000000}"/>
            </a:ext>
          </a:extLst>
        </xdr:cNvPr>
        <xdr:cNvSpPr txBox="1"/>
      </xdr:nvSpPr>
      <xdr:spPr>
        <a:xfrm>
          <a:off x="12325427" y="645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916.0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43867</xdr:rowOff>
    </xdr:from>
    <xdr:ext cx="469744" cy="259045"/>
    <xdr:sp macro="" textlink="">
      <xdr:nvSpPr>
        <xdr:cNvPr id="159" name="n_4mainValue債務償還比率">
          <a:extLst>
            <a:ext uri="{FF2B5EF4-FFF2-40B4-BE49-F238E27FC236}">
              <a16:creationId xmlns:a16="http://schemas.microsoft.com/office/drawing/2014/main" id="{00000000-0008-0000-0000-00009F000000}"/>
            </a:ext>
          </a:extLst>
        </xdr:cNvPr>
        <xdr:cNvSpPr txBox="1"/>
      </xdr:nvSpPr>
      <xdr:spPr>
        <a:xfrm>
          <a:off x="11563427" y="647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932.5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id="{00000000-0008-0000-0000-0000A0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a16="http://schemas.microsoft.com/office/drawing/2014/main" id="{00000000-0008-0000-0000-0000A1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a16="http://schemas.microsoft.com/office/drawing/2014/main" id="{00000000-0008-0000-0000-0000A2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solidFill>
                <a:srgbClr val="000000"/>
              </a:solidFill>
              <a:latin typeface="ＭＳ Ｐゴシック" panose="020B0600070205080204" pitchFamily="50" charset="-128"/>
              <a:ea typeface="ＭＳ Ｐゴシック" panose="020B0600070205080204" pitchFamily="50" charset="-128"/>
            </a:rPr>
            <a:t>(</a:t>
          </a:r>
          <a:r>
            <a:rPr kumimoji="1" lang="ja-JP" altLang="en-US" sz="900">
              <a:solidFill>
                <a:srgbClr val="000000"/>
              </a:solidFill>
              <a:latin typeface="ＭＳ Ｐゴシック" panose="020B0600070205080204" pitchFamily="50" charset="-128"/>
              <a:ea typeface="ＭＳ Ｐゴシック" panose="020B0600070205080204" pitchFamily="50" charset="-128"/>
            </a:rPr>
            <a:t>％</a:t>
          </a:r>
          <a:r>
            <a:rPr kumimoji="1" lang="en-US" altLang="ja-JP" sz="900">
              <a:solidFill>
                <a:srgbClr val="000000"/>
              </a:solidFill>
              <a:latin typeface="ＭＳ Ｐゴシック" panose="020B0600070205080204" pitchFamily="50" charset="-128"/>
              <a:ea typeface="ＭＳ Ｐゴシック" panose="020B0600070205080204" pitchFamily="50" charset="-128"/>
            </a:rPr>
            <a:t>)</a:t>
          </a:r>
          <a:endParaRPr kumimoji="1" lang="ja-JP" altLang="en-US" sz="9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solidFill>
                <a:srgbClr val="000000"/>
              </a:solidFill>
              <a:latin typeface="ＭＳ Ｐゴシック" panose="020B0600070205080204" pitchFamily="50" charset="-128"/>
              <a:ea typeface="ＭＳ Ｐゴシック" panose="020B0600070205080204" pitchFamily="50" charset="-128"/>
            </a:rPr>
            <a:t>(</a:t>
          </a:r>
          <a:r>
            <a:rPr kumimoji="1" lang="ja-JP" altLang="en-US" sz="900">
              <a:solidFill>
                <a:srgbClr val="000000"/>
              </a:solidFill>
              <a:latin typeface="ＭＳ Ｐゴシック" panose="020B0600070205080204" pitchFamily="50" charset="-128"/>
              <a:ea typeface="ＭＳ Ｐゴシック" panose="020B0600070205080204" pitchFamily="50" charset="-128"/>
            </a:rPr>
            <a:t>％</a:t>
          </a:r>
          <a:r>
            <a:rPr kumimoji="1" lang="en-US" altLang="ja-JP" sz="900">
              <a:solidFill>
                <a:srgbClr val="000000"/>
              </a:solidFill>
              <a:latin typeface="ＭＳ Ｐゴシック" panose="020B0600070205080204" pitchFamily="50" charset="-128"/>
              <a:ea typeface="ＭＳ Ｐゴシック" panose="020B0600070205080204" pitchFamily="50" charset="-128"/>
            </a:rPr>
            <a:t>)</a:t>
          </a:r>
          <a:endParaRPr kumimoji="1" lang="ja-JP" altLang="en-US" sz="9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solidFill>
                <a:srgbClr val="000000"/>
              </a:solidFill>
              <a:latin typeface="ＭＳ Ｐゴシック" panose="020B0600070205080204" pitchFamily="50" charset="-128"/>
              <a:ea typeface="ＭＳ Ｐゴシック" panose="020B0600070205080204" pitchFamily="50" charset="-128"/>
            </a:rPr>
            <a:t>(</a:t>
          </a:r>
          <a:r>
            <a:rPr kumimoji="1" lang="ja-JP" altLang="en-US" sz="900">
              <a:solidFill>
                <a:srgbClr val="000000"/>
              </a:solidFill>
              <a:latin typeface="ＭＳ Ｐゴシック" panose="020B0600070205080204" pitchFamily="50" charset="-128"/>
              <a:ea typeface="ＭＳ Ｐゴシック" panose="020B0600070205080204" pitchFamily="50" charset="-128"/>
            </a:rPr>
            <a:t>％</a:t>
          </a:r>
          <a:r>
            <a:rPr kumimoji="1" lang="en-US" altLang="ja-JP" sz="900">
              <a:solidFill>
                <a:srgbClr val="000000"/>
              </a:solidFill>
              <a:latin typeface="ＭＳ Ｐゴシック" panose="020B0600070205080204" pitchFamily="50" charset="-128"/>
              <a:ea typeface="ＭＳ Ｐゴシック" panose="020B0600070205080204" pitchFamily="50" charset="-128"/>
            </a:rPr>
            <a:t>)</a:t>
          </a:r>
          <a:endParaRPr kumimoji="1" lang="ja-JP" altLang="en-US" sz="9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solidFill>
                <a:srgbClr val="000000"/>
              </a:solidFill>
              <a:latin typeface="ＭＳ Ｐゴシック" panose="020B0600070205080204" pitchFamily="50" charset="-128"/>
              <a:ea typeface="ＭＳ Ｐゴシック" panose="020B0600070205080204" pitchFamily="50" charset="-128"/>
            </a:rPr>
            <a:t>(</a:t>
          </a:r>
          <a:r>
            <a:rPr kumimoji="1" lang="ja-JP" altLang="en-US" sz="900">
              <a:solidFill>
                <a:srgbClr val="000000"/>
              </a:solidFill>
              <a:latin typeface="ＭＳ Ｐゴシック" panose="020B0600070205080204" pitchFamily="50" charset="-128"/>
              <a:ea typeface="ＭＳ Ｐゴシック" panose="020B0600070205080204" pitchFamily="50" charset="-128"/>
            </a:rPr>
            <a:t>％</a:t>
          </a:r>
          <a:r>
            <a:rPr kumimoji="1" lang="en-US" altLang="ja-JP" sz="900">
              <a:solidFill>
                <a:srgbClr val="000000"/>
              </a:solidFill>
              <a:latin typeface="ＭＳ Ｐゴシック" panose="020B0600070205080204" pitchFamily="50" charset="-128"/>
              <a:ea typeface="ＭＳ Ｐゴシック" panose="020B0600070205080204" pitchFamily="50" charset="-128"/>
            </a:rPr>
            <a:t>)</a:t>
          </a:r>
          <a:endParaRPr kumimoji="1" lang="ja-JP" altLang="en-US" sz="9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大阪府泉大津市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74,605
73,213
14.33
28,234,063
27,745,931
450,689
16,699,454
27,956,155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96900</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673600" y="661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118473</xdr:rowOff>
    </xdr:from>
    <xdr:to>
      <xdr:col>24</xdr:col>
      <xdr:colOff>114300</xdr:colOff>
      <xdr:row>39</xdr:row>
      <xdr:rowOff>48623</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5847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95613</xdr:rowOff>
    </xdr:from>
    <xdr:to>
      <xdr:col>20</xdr:col>
      <xdr:colOff>38100</xdr:colOff>
      <xdr:row>39</xdr:row>
      <xdr:rowOff>25763</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746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72753</xdr:rowOff>
    </xdr:from>
    <xdr:to>
      <xdr:col>15</xdr:col>
      <xdr:colOff>101600</xdr:colOff>
      <xdr:row>39</xdr:row>
      <xdr:rowOff>2903</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857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98878</xdr:rowOff>
    </xdr:from>
    <xdr:to>
      <xdr:col>24</xdr:col>
      <xdr:colOff>114300</xdr:colOff>
      <xdr:row>39</xdr:row>
      <xdr:rowOff>29028</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4584700" y="661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121755</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100-00004B000000}"/>
            </a:ext>
          </a:extLst>
        </xdr:cNvPr>
        <xdr:cNvSpPr txBox="1"/>
      </xdr:nvSpPr>
      <xdr:spPr>
        <a:xfrm>
          <a:off x="4673600" y="6465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71120</xdr:rowOff>
    </xdr:from>
    <xdr:to>
      <xdr:col>20</xdr:col>
      <xdr:colOff>38100</xdr:colOff>
      <xdr:row>39</xdr:row>
      <xdr:rowOff>1270</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3746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121920</xdr:rowOff>
    </xdr:from>
    <xdr:to>
      <xdr:col>24</xdr:col>
      <xdr:colOff>63500</xdr:colOff>
      <xdr:row>38</xdr:row>
      <xdr:rowOff>149678</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a:off x="3797300" y="6637020"/>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40096</xdr:rowOff>
    </xdr:from>
    <xdr:to>
      <xdr:col>15</xdr:col>
      <xdr:colOff>101600</xdr:colOff>
      <xdr:row>38</xdr:row>
      <xdr:rowOff>141696</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2857500" y="655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90896</xdr:rowOff>
    </xdr:from>
    <xdr:to>
      <xdr:col>19</xdr:col>
      <xdr:colOff>177800</xdr:colOff>
      <xdr:row>38</xdr:row>
      <xdr:rowOff>121920</xdr:rowOff>
    </xdr:to>
    <xdr:cxnSp macro="">
      <xdr:nvCxnSpPr>
        <xdr:cNvPr id="79" name="直線コネクタ 78">
          <a:extLst>
            <a:ext uri="{FF2B5EF4-FFF2-40B4-BE49-F238E27FC236}">
              <a16:creationId xmlns:a16="http://schemas.microsoft.com/office/drawing/2014/main" id="{00000000-0008-0000-0100-00004F000000}"/>
            </a:ext>
          </a:extLst>
        </xdr:cNvPr>
        <xdr:cNvCxnSpPr/>
      </xdr:nvCxnSpPr>
      <xdr:spPr>
        <a:xfrm>
          <a:off x="2908300" y="660599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147864</xdr:rowOff>
    </xdr:from>
    <xdr:to>
      <xdr:col>10</xdr:col>
      <xdr:colOff>165100</xdr:colOff>
      <xdr:row>38</xdr:row>
      <xdr:rowOff>78014</xdr:rowOff>
    </xdr:to>
    <xdr:sp macro="" textlink="">
      <xdr:nvSpPr>
        <xdr:cNvPr id="80" name="楕円 79">
          <a:extLst>
            <a:ext uri="{FF2B5EF4-FFF2-40B4-BE49-F238E27FC236}">
              <a16:creationId xmlns:a16="http://schemas.microsoft.com/office/drawing/2014/main" id="{00000000-0008-0000-0100-000050000000}"/>
            </a:ext>
          </a:extLst>
        </xdr:cNvPr>
        <xdr:cNvSpPr/>
      </xdr:nvSpPr>
      <xdr:spPr>
        <a:xfrm>
          <a:off x="1968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27215</xdr:rowOff>
    </xdr:from>
    <xdr:to>
      <xdr:col>15</xdr:col>
      <xdr:colOff>50800</xdr:colOff>
      <xdr:row>38</xdr:row>
      <xdr:rowOff>90896</xdr:rowOff>
    </xdr:to>
    <xdr:cxnSp macro="">
      <xdr:nvCxnSpPr>
        <xdr:cNvPr id="81" name="直線コネクタ 80">
          <a:extLst>
            <a:ext uri="{FF2B5EF4-FFF2-40B4-BE49-F238E27FC236}">
              <a16:creationId xmlns:a16="http://schemas.microsoft.com/office/drawing/2014/main" id="{00000000-0008-0000-0100-000051000000}"/>
            </a:ext>
          </a:extLst>
        </xdr:cNvPr>
        <xdr:cNvCxnSpPr/>
      </xdr:nvCxnSpPr>
      <xdr:spPr>
        <a:xfrm>
          <a:off x="2019300" y="6542315"/>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16890</xdr:rowOff>
    </xdr:from>
    <xdr:ext cx="405111" cy="259045"/>
    <xdr:sp macro="" textlink="">
      <xdr:nvSpPr>
        <xdr:cNvPr id="82" name="n_1aveValue【道路】&#10;有形固定資産減価償却率">
          <a:extLst>
            <a:ext uri="{FF2B5EF4-FFF2-40B4-BE49-F238E27FC236}">
              <a16:creationId xmlns:a16="http://schemas.microsoft.com/office/drawing/2014/main" id="{00000000-0008-0000-0100-000052000000}"/>
            </a:ext>
          </a:extLst>
        </xdr:cNvPr>
        <xdr:cNvSpPr txBox="1"/>
      </xdr:nvSpPr>
      <xdr:spPr>
        <a:xfrm>
          <a:off x="35820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165480</xdr:rowOff>
    </xdr:from>
    <xdr:ext cx="405111" cy="259045"/>
    <xdr:sp macro="" textlink="">
      <xdr:nvSpPr>
        <xdr:cNvPr id="83" name="n_2aveValue【道路】&#10;有形固定資産減価償却率">
          <a:extLst>
            <a:ext uri="{FF2B5EF4-FFF2-40B4-BE49-F238E27FC236}">
              <a16:creationId xmlns:a16="http://schemas.microsoft.com/office/drawing/2014/main" id="{00000000-0008-0000-0100-000053000000}"/>
            </a:ext>
          </a:extLst>
        </xdr:cNvPr>
        <xdr:cNvSpPr txBox="1"/>
      </xdr:nvSpPr>
      <xdr:spPr>
        <a:xfrm>
          <a:off x="2705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140987</xdr:rowOff>
    </xdr:from>
    <xdr:ext cx="405111" cy="259045"/>
    <xdr:sp macro="" textlink="">
      <xdr:nvSpPr>
        <xdr:cNvPr id="84" name="n_3aveValue【道路】&#10;有形固定資産減価償却率">
          <a:extLst>
            <a:ext uri="{FF2B5EF4-FFF2-40B4-BE49-F238E27FC236}">
              <a16:creationId xmlns:a16="http://schemas.microsoft.com/office/drawing/2014/main" id="{00000000-0008-0000-0100-000054000000}"/>
            </a:ext>
          </a:extLst>
        </xdr:cNvPr>
        <xdr:cNvSpPr txBox="1"/>
      </xdr:nvSpPr>
      <xdr:spPr>
        <a:xfrm>
          <a:off x="1816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166387</xdr:rowOff>
    </xdr:from>
    <xdr:ext cx="405111" cy="259045"/>
    <xdr:sp macro="" textlink="">
      <xdr:nvSpPr>
        <xdr:cNvPr id="85" name="n_4aveValue【道路】&#10;有形固定資産減価償却率">
          <a:extLst>
            <a:ext uri="{FF2B5EF4-FFF2-40B4-BE49-F238E27FC236}">
              <a16:creationId xmlns:a16="http://schemas.microsoft.com/office/drawing/2014/main" id="{00000000-0008-0000-0100-000055000000}"/>
            </a:ext>
          </a:extLst>
        </xdr:cNvPr>
        <xdr:cNvSpPr txBox="1"/>
      </xdr:nvSpPr>
      <xdr:spPr>
        <a:xfrm>
          <a:off x="927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17797</xdr:rowOff>
    </xdr:from>
    <xdr:ext cx="405111" cy="259045"/>
    <xdr:sp macro="" textlink="">
      <xdr:nvSpPr>
        <xdr:cNvPr id="86" name="n_1mainValue【道路】&#10;有形固定資産減価償却率">
          <a:extLst>
            <a:ext uri="{FF2B5EF4-FFF2-40B4-BE49-F238E27FC236}">
              <a16:creationId xmlns:a16="http://schemas.microsoft.com/office/drawing/2014/main" id="{00000000-0008-0000-0100-000056000000}"/>
            </a:ext>
          </a:extLst>
        </xdr:cNvPr>
        <xdr:cNvSpPr txBox="1"/>
      </xdr:nvSpPr>
      <xdr:spPr>
        <a:xfrm>
          <a:off x="35820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158223</xdr:rowOff>
    </xdr:from>
    <xdr:ext cx="405111" cy="259045"/>
    <xdr:sp macro="" textlink="">
      <xdr:nvSpPr>
        <xdr:cNvPr id="87" name="n_2mainValue【道路】&#10;有形固定資産減価償却率">
          <a:extLst>
            <a:ext uri="{FF2B5EF4-FFF2-40B4-BE49-F238E27FC236}">
              <a16:creationId xmlns:a16="http://schemas.microsoft.com/office/drawing/2014/main" id="{00000000-0008-0000-0100-000057000000}"/>
            </a:ext>
          </a:extLst>
        </xdr:cNvPr>
        <xdr:cNvSpPr txBox="1"/>
      </xdr:nvSpPr>
      <xdr:spPr>
        <a:xfrm>
          <a:off x="2705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94541</xdr:rowOff>
    </xdr:from>
    <xdr:ext cx="405111" cy="259045"/>
    <xdr:sp macro="" textlink="">
      <xdr:nvSpPr>
        <xdr:cNvPr id="88" name="n_3mainValue【道路】&#10;有形固定資産減価償却率">
          <a:extLst>
            <a:ext uri="{FF2B5EF4-FFF2-40B4-BE49-F238E27FC236}">
              <a16:creationId xmlns:a16="http://schemas.microsoft.com/office/drawing/2014/main" id="{00000000-0008-0000-0100-000058000000}"/>
            </a:ext>
          </a:extLst>
        </xdr:cNvPr>
        <xdr:cNvSpPr txBox="1"/>
      </xdr:nvSpPr>
      <xdr:spPr>
        <a:xfrm>
          <a:off x="18167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ｍ</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146495</xdr:rowOff>
    </xdr:from>
    <xdr:to>
      <xdr:col>54</xdr:col>
      <xdr:colOff>189865</xdr:colOff>
      <xdr:row>41</xdr:row>
      <xdr:rowOff>139979</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10476865" y="5975795"/>
          <a:ext cx="0" cy="11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143806</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10515600" y="717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139979</xdr:rowOff>
    </xdr:from>
    <xdr:to>
      <xdr:col>55</xdr:col>
      <xdr:colOff>88900</xdr:colOff>
      <xdr:row>41</xdr:row>
      <xdr:rowOff>139979</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716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93172</xdr:rowOff>
    </xdr:from>
    <xdr:ext cx="534377"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10515600" y="575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33.155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146495</xdr:rowOff>
    </xdr:from>
    <xdr:to>
      <xdr:col>55</xdr:col>
      <xdr:colOff>88900</xdr:colOff>
      <xdr:row>34</xdr:row>
      <xdr:rowOff>146495</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597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57383</xdr:rowOff>
    </xdr:from>
    <xdr:ext cx="469744"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10515600" y="6743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7.761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34506</xdr:rowOff>
    </xdr:from>
    <xdr:to>
      <xdr:col>55</xdr:col>
      <xdr:colOff>50800</xdr:colOff>
      <xdr:row>40</xdr:row>
      <xdr:rowOff>136106</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10426700" y="689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53861</xdr:rowOff>
    </xdr:from>
    <xdr:to>
      <xdr:col>50</xdr:col>
      <xdr:colOff>165100</xdr:colOff>
      <xdr:row>40</xdr:row>
      <xdr:rowOff>155461</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9588500" y="691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3759</xdr:rowOff>
    </xdr:from>
    <xdr:to>
      <xdr:col>46</xdr:col>
      <xdr:colOff>38100</xdr:colOff>
      <xdr:row>40</xdr:row>
      <xdr:rowOff>105359</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8699500" y="686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10237</xdr:rowOff>
    </xdr:from>
    <xdr:to>
      <xdr:col>41</xdr:col>
      <xdr:colOff>101600</xdr:colOff>
      <xdr:row>40</xdr:row>
      <xdr:rowOff>111837</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7810500" y="6868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64986</xdr:rowOff>
    </xdr:from>
    <xdr:to>
      <xdr:col>36</xdr:col>
      <xdr:colOff>165100</xdr:colOff>
      <xdr:row>40</xdr:row>
      <xdr:rowOff>166586</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921500" y="6922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74625</xdr:rowOff>
    </xdr:from>
    <xdr:to>
      <xdr:col>55</xdr:col>
      <xdr:colOff>50800</xdr:colOff>
      <xdr:row>42</xdr:row>
      <xdr:rowOff>4775</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10426700" y="710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161002</xdr:rowOff>
    </xdr:from>
    <xdr:ext cx="469744"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10515600" y="701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75235</xdr:rowOff>
    </xdr:from>
    <xdr:to>
      <xdr:col>50</xdr:col>
      <xdr:colOff>165100</xdr:colOff>
      <xdr:row>42</xdr:row>
      <xdr:rowOff>5385</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588500" y="710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125425</xdr:rowOff>
    </xdr:from>
    <xdr:to>
      <xdr:col>55</xdr:col>
      <xdr:colOff>0</xdr:colOff>
      <xdr:row>41</xdr:row>
      <xdr:rowOff>126035</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9639300" y="7154875"/>
          <a:ext cx="8382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75959</xdr:rowOff>
    </xdr:from>
    <xdr:to>
      <xdr:col>46</xdr:col>
      <xdr:colOff>38100</xdr:colOff>
      <xdr:row>42</xdr:row>
      <xdr:rowOff>6109</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699500" y="710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126035</xdr:rowOff>
    </xdr:from>
    <xdr:to>
      <xdr:col>50</xdr:col>
      <xdr:colOff>114300</xdr:colOff>
      <xdr:row>41</xdr:row>
      <xdr:rowOff>126759</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750300" y="7155485"/>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76568</xdr:rowOff>
    </xdr:from>
    <xdr:to>
      <xdr:col>41</xdr:col>
      <xdr:colOff>101600</xdr:colOff>
      <xdr:row>42</xdr:row>
      <xdr:rowOff>6718</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810500" y="710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126759</xdr:rowOff>
    </xdr:from>
    <xdr:to>
      <xdr:col>45</xdr:col>
      <xdr:colOff>177800</xdr:colOff>
      <xdr:row>41</xdr:row>
      <xdr:rowOff>127368</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7861300" y="7156209"/>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538</xdr:rowOff>
    </xdr:from>
    <xdr:ext cx="469744" cy="259045"/>
    <xdr:sp macro="" textlink="">
      <xdr:nvSpPr>
        <xdr:cNvPr id="136" name="n_1aveValue【道路】&#10;一人当たり延長">
          <a:extLst>
            <a:ext uri="{FF2B5EF4-FFF2-40B4-BE49-F238E27FC236}">
              <a16:creationId xmlns:a16="http://schemas.microsoft.com/office/drawing/2014/main" id="{00000000-0008-0000-0100-000088000000}"/>
            </a:ext>
          </a:extLst>
        </xdr:cNvPr>
        <xdr:cNvSpPr txBox="1"/>
      </xdr:nvSpPr>
      <xdr:spPr>
        <a:xfrm>
          <a:off x="9391727" y="668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7.253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121886</xdr:rowOff>
    </xdr:from>
    <xdr:ext cx="469744" cy="259045"/>
    <xdr:sp macro="" textlink="">
      <xdr:nvSpPr>
        <xdr:cNvPr id="137" name="n_2aveValue【道路】&#10;一人当たり延長">
          <a:extLst>
            <a:ext uri="{FF2B5EF4-FFF2-40B4-BE49-F238E27FC236}">
              <a16:creationId xmlns:a16="http://schemas.microsoft.com/office/drawing/2014/main" id="{00000000-0008-0000-0100-000089000000}"/>
            </a:ext>
          </a:extLst>
        </xdr:cNvPr>
        <xdr:cNvSpPr txBox="1"/>
      </xdr:nvSpPr>
      <xdr:spPr>
        <a:xfrm>
          <a:off x="8515427" y="663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128364</xdr:rowOff>
    </xdr:from>
    <xdr:ext cx="469744" cy="259045"/>
    <xdr:sp macro="" textlink="">
      <xdr:nvSpPr>
        <xdr:cNvPr id="138" name="n_3aveValue【道路】&#10;一人当たり延長">
          <a:extLst>
            <a:ext uri="{FF2B5EF4-FFF2-40B4-BE49-F238E27FC236}">
              <a16:creationId xmlns:a16="http://schemas.microsoft.com/office/drawing/2014/main" id="{00000000-0008-0000-0100-00008A000000}"/>
            </a:ext>
          </a:extLst>
        </xdr:cNvPr>
        <xdr:cNvSpPr txBox="1"/>
      </xdr:nvSpPr>
      <xdr:spPr>
        <a:xfrm>
          <a:off x="7626427" y="664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11663</xdr:rowOff>
    </xdr:from>
    <xdr:ext cx="469744" cy="259045"/>
    <xdr:sp macro="" textlink="">
      <xdr:nvSpPr>
        <xdr:cNvPr id="139" name="n_4aveValue【道路】&#10;一人当たり延長">
          <a:extLst>
            <a:ext uri="{FF2B5EF4-FFF2-40B4-BE49-F238E27FC236}">
              <a16:creationId xmlns:a16="http://schemas.microsoft.com/office/drawing/2014/main" id="{00000000-0008-0000-0100-00008B000000}"/>
            </a:ext>
          </a:extLst>
        </xdr:cNvPr>
        <xdr:cNvSpPr txBox="1"/>
      </xdr:nvSpPr>
      <xdr:spPr>
        <a:xfrm>
          <a:off x="6737427" y="669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167962</xdr:rowOff>
    </xdr:from>
    <xdr:ext cx="469744" cy="259045"/>
    <xdr:sp macro="" textlink="">
      <xdr:nvSpPr>
        <xdr:cNvPr id="140" name="n_1mainValue【道路】&#10;一人当たり延長">
          <a:extLst>
            <a:ext uri="{FF2B5EF4-FFF2-40B4-BE49-F238E27FC236}">
              <a16:creationId xmlns:a16="http://schemas.microsoft.com/office/drawing/2014/main" id="{00000000-0008-0000-0100-00008C000000}"/>
            </a:ext>
          </a:extLst>
        </xdr:cNvPr>
        <xdr:cNvSpPr txBox="1"/>
      </xdr:nvSpPr>
      <xdr:spPr>
        <a:xfrm>
          <a:off x="9391727" y="7197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168686</xdr:rowOff>
    </xdr:from>
    <xdr:ext cx="469744" cy="259045"/>
    <xdr:sp macro="" textlink="">
      <xdr:nvSpPr>
        <xdr:cNvPr id="141" name="n_2mainValue【道路】&#10;一人当たり延長">
          <a:extLst>
            <a:ext uri="{FF2B5EF4-FFF2-40B4-BE49-F238E27FC236}">
              <a16:creationId xmlns:a16="http://schemas.microsoft.com/office/drawing/2014/main" id="{00000000-0008-0000-0100-00008D000000}"/>
            </a:ext>
          </a:extLst>
        </xdr:cNvPr>
        <xdr:cNvSpPr txBox="1"/>
      </xdr:nvSpPr>
      <xdr:spPr>
        <a:xfrm>
          <a:off x="8515427" y="719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169295</xdr:rowOff>
    </xdr:from>
    <xdr:ext cx="469744" cy="259045"/>
    <xdr:sp macro="" textlink="">
      <xdr:nvSpPr>
        <xdr:cNvPr id="142" name="n_3mainValue【道路】&#10;一人当たり延長">
          <a:extLst>
            <a:ext uri="{FF2B5EF4-FFF2-40B4-BE49-F238E27FC236}">
              <a16:creationId xmlns:a16="http://schemas.microsoft.com/office/drawing/2014/main" id="{00000000-0008-0000-0100-00008E000000}"/>
            </a:ext>
          </a:extLst>
        </xdr:cNvPr>
        <xdr:cNvSpPr txBox="1"/>
      </xdr:nvSpPr>
      <xdr:spPr>
        <a:xfrm>
          <a:off x="7626427" y="7198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00000000-0008-0000-0100-00008F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00000000-0008-0000-0100-000090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00000000-0008-0000-0100-000091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00000000-0008-0000-0100-000097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00000000-0008-0000-0100-000098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00000000-0008-0000-0100-000099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a:extLst>
            <a:ext uri="{FF2B5EF4-FFF2-40B4-BE49-F238E27FC236}">
              <a16:creationId xmlns:a16="http://schemas.microsoft.com/office/drawing/2014/main" id="{00000000-0008-0000-0100-00009A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a:extLst>
            <a:ext uri="{FF2B5EF4-FFF2-40B4-BE49-F238E27FC236}">
              <a16:creationId xmlns:a16="http://schemas.microsoft.com/office/drawing/2014/main" id="{00000000-0008-0000-0100-00009B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a:extLst>
            <a:ext uri="{FF2B5EF4-FFF2-40B4-BE49-F238E27FC236}">
              <a16:creationId xmlns:a16="http://schemas.microsoft.com/office/drawing/2014/main" id="{00000000-0008-0000-0100-00009C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00000000-0008-0000-0100-0000A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19594</xdr:rowOff>
    </xdr:from>
    <xdr:to>
      <xdr:col>24</xdr:col>
      <xdr:colOff>62865</xdr:colOff>
      <xdr:row>63</xdr:row>
      <xdr:rowOff>91440</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flipV="1">
          <a:off x="4634865" y="9620794"/>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00000000-0008-0000-0100-0000A9000000}"/>
            </a:ext>
          </a:extLst>
        </xdr:cNvPr>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137721</xdr:rowOff>
    </xdr:from>
    <xdr:ext cx="340478" cy="259045"/>
    <xdr:sp macro="" textlink="">
      <xdr:nvSpPr>
        <xdr:cNvPr id="171" name="【橋りょう・トンネル】&#10;有形固定資産減価償却率最大値テキスト">
          <a:extLst>
            <a:ext uri="{FF2B5EF4-FFF2-40B4-BE49-F238E27FC236}">
              <a16:creationId xmlns:a16="http://schemas.microsoft.com/office/drawing/2014/main" id="{00000000-0008-0000-0100-0000AB000000}"/>
            </a:ext>
          </a:extLst>
        </xdr:cNvPr>
        <xdr:cNvSpPr txBox="1"/>
      </xdr:nvSpPr>
      <xdr:spPr>
        <a:xfrm>
          <a:off x="4673600" y="939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19594</xdr:rowOff>
    </xdr:from>
    <xdr:to>
      <xdr:col>24</xdr:col>
      <xdr:colOff>152400</xdr:colOff>
      <xdr:row>56</xdr:row>
      <xdr:rowOff>19594</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4546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69686</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00000000-0008-0000-0100-0000AD000000}"/>
            </a:ext>
          </a:extLst>
        </xdr:cNvPr>
        <xdr:cNvSpPr txBox="1"/>
      </xdr:nvSpPr>
      <xdr:spPr>
        <a:xfrm>
          <a:off x="4673600" y="10356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74" name="フローチャート: 判断 173">
          <a:extLst>
            <a:ext uri="{FF2B5EF4-FFF2-40B4-BE49-F238E27FC236}">
              <a16:creationId xmlns:a16="http://schemas.microsoft.com/office/drawing/2014/main" id="{00000000-0008-0000-0100-0000AE000000}"/>
            </a:ext>
          </a:extLst>
        </xdr:cNvPr>
        <xdr:cNvSpPr/>
      </xdr:nvSpPr>
      <xdr:spPr>
        <a:xfrm>
          <a:off x="45847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63500</xdr:rowOff>
    </xdr:from>
    <xdr:to>
      <xdr:col>20</xdr:col>
      <xdr:colOff>38100</xdr:colOff>
      <xdr:row>60</xdr:row>
      <xdr:rowOff>165100</xdr:rowOff>
    </xdr:to>
    <xdr:sp macro="" textlink="">
      <xdr:nvSpPr>
        <xdr:cNvPr id="175" name="フローチャート: 判断 174">
          <a:extLst>
            <a:ext uri="{FF2B5EF4-FFF2-40B4-BE49-F238E27FC236}">
              <a16:creationId xmlns:a16="http://schemas.microsoft.com/office/drawing/2014/main" id="{00000000-0008-0000-0100-0000AF000000}"/>
            </a:ext>
          </a:extLst>
        </xdr:cNvPr>
        <xdr:cNvSpPr/>
      </xdr:nvSpPr>
      <xdr:spPr>
        <a:xfrm>
          <a:off x="3746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35741</xdr:rowOff>
    </xdr:from>
    <xdr:to>
      <xdr:col>15</xdr:col>
      <xdr:colOff>101600</xdr:colOff>
      <xdr:row>60</xdr:row>
      <xdr:rowOff>137341</xdr:rowOff>
    </xdr:to>
    <xdr:sp macro="" textlink="">
      <xdr:nvSpPr>
        <xdr:cNvPr id="176" name="フローチャート: 判断 175">
          <a:extLst>
            <a:ext uri="{FF2B5EF4-FFF2-40B4-BE49-F238E27FC236}">
              <a16:creationId xmlns:a16="http://schemas.microsoft.com/office/drawing/2014/main" id="{00000000-0008-0000-0100-0000B0000000}"/>
            </a:ext>
          </a:extLst>
        </xdr:cNvPr>
        <xdr:cNvSpPr/>
      </xdr:nvSpPr>
      <xdr:spPr>
        <a:xfrm>
          <a:off x="2857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22678</xdr:rowOff>
    </xdr:from>
    <xdr:to>
      <xdr:col>10</xdr:col>
      <xdr:colOff>165100</xdr:colOff>
      <xdr:row>60</xdr:row>
      <xdr:rowOff>124278</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1968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127181</xdr:rowOff>
    </xdr:from>
    <xdr:to>
      <xdr:col>6</xdr:col>
      <xdr:colOff>38100</xdr:colOff>
      <xdr:row>60</xdr:row>
      <xdr:rowOff>57331</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1079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100-0000B3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100-0000B4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100-0000B5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30843</xdr:rowOff>
    </xdr:from>
    <xdr:to>
      <xdr:col>24</xdr:col>
      <xdr:colOff>114300</xdr:colOff>
      <xdr:row>59</xdr:row>
      <xdr:rowOff>132443</xdr:rowOff>
    </xdr:to>
    <xdr:sp macro="" textlink="">
      <xdr:nvSpPr>
        <xdr:cNvPr id="184" name="楕円 183">
          <a:extLst>
            <a:ext uri="{FF2B5EF4-FFF2-40B4-BE49-F238E27FC236}">
              <a16:creationId xmlns:a16="http://schemas.microsoft.com/office/drawing/2014/main" id="{00000000-0008-0000-0100-0000B8000000}"/>
            </a:ext>
          </a:extLst>
        </xdr:cNvPr>
        <xdr:cNvSpPr/>
      </xdr:nvSpPr>
      <xdr:spPr>
        <a:xfrm>
          <a:off x="4584700" y="1014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53720</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00000000-0008-0000-0100-0000B9000000}"/>
            </a:ext>
          </a:extLst>
        </xdr:cNvPr>
        <xdr:cNvSpPr txBox="1"/>
      </xdr:nvSpPr>
      <xdr:spPr>
        <a:xfrm>
          <a:off x="4673600" y="9997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3084</xdr:rowOff>
    </xdr:from>
    <xdr:to>
      <xdr:col>20</xdr:col>
      <xdr:colOff>38100</xdr:colOff>
      <xdr:row>59</xdr:row>
      <xdr:rowOff>104684</xdr:rowOff>
    </xdr:to>
    <xdr:sp macro="" textlink="">
      <xdr:nvSpPr>
        <xdr:cNvPr id="186" name="楕円 185">
          <a:extLst>
            <a:ext uri="{FF2B5EF4-FFF2-40B4-BE49-F238E27FC236}">
              <a16:creationId xmlns:a16="http://schemas.microsoft.com/office/drawing/2014/main" id="{00000000-0008-0000-0100-0000BA000000}"/>
            </a:ext>
          </a:extLst>
        </xdr:cNvPr>
        <xdr:cNvSpPr/>
      </xdr:nvSpPr>
      <xdr:spPr>
        <a:xfrm>
          <a:off x="3746500" y="101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53884</xdr:rowOff>
    </xdr:from>
    <xdr:to>
      <xdr:col>24</xdr:col>
      <xdr:colOff>63500</xdr:colOff>
      <xdr:row>59</xdr:row>
      <xdr:rowOff>81643</xdr:rowOff>
    </xdr:to>
    <xdr:cxnSp macro="">
      <xdr:nvCxnSpPr>
        <xdr:cNvPr id="187" name="直線コネクタ 186">
          <a:extLst>
            <a:ext uri="{FF2B5EF4-FFF2-40B4-BE49-F238E27FC236}">
              <a16:creationId xmlns:a16="http://schemas.microsoft.com/office/drawing/2014/main" id="{00000000-0008-0000-0100-0000BB000000}"/>
            </a:ext>
          </a:extLst>
        </xdr:cNvPr>
        <xdr:cNvCxnSpPr/>
      </xdr:nvCxnSpPr>
      <xdr:spPr>
        <a:xfrm>
          <a:off x="3797300" y="1016943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146776</xdr:rowOff>
    </xdr:from>
    <xdr:to>
      <xdr:col>15</xdr:col>
      <xdr:colOff>101600</xdr:colOff>
      <xdr:row>59</xdr:row>
      <xdr:rowOff>76926</xdr:rowOff>
    </xdr:to>
    <xdr:sp macro="" textlink="">
      <xdr:nvSpPr>
        <xdr:cNvPr id="188" name="楕円 187">
          <a:extLst>
            <a:ext uri="{FF2B5EF4-FFF2-40B4-BE49-F238E27FC236}">
              <a16:creationId xmlns:a16="http://schemas.microsoft.com/office/drawing/2014/main" id="{00000000-0008-0000-0100-0000BC000000}"/>
            </a:ext>
          </a:extLst>
        </xdr:cNvPr>
        <xdr:cNvSpPr/>
      </xdr:nvSpPr>
      <xdr:spPr>
        <a:xfrm>
          <a:off x="2857500" y="1009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26126</xdr:rowOff>
    </xdr:from>
    <xdr:to>
      <xdr:col>19</xdr:col>
      <xdr:colOff>177800</xdr:colOff>
      <xdr:row>59</xdr:row>
      <xdr:rowOff>53884</xdr:rowOff>
    </xdr:to>
    <xdr:cxnSp macro="">
      <xdr:nvCxnSpPr>
        <xdr:cNvPr id="189" name="直線コネクタ 188">
          <a:extLst>
            <a:ext uri="{FF2B5EF4-FFF2-40B4-BE49-F238E27FC236}">
              <a16:creationId xmlns:a16="http://schemas.microsoft.com/office/drawing/2014/main" id="{00000000-0008-0000-0100-0000BD000000}"/>
            </a:ext>
          </a:extLst>
        </xdr:cNvPr>
        <xdr:cNvCxnSpPr/>
      </xdr:nvCxnSpPr>
      <xdr:spPr>
        <a:xfrm>
          <a:off x="2908300" y="1014167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94524</xdr:rowOff>
    </xdr:from>
    <xdr:to>
      <xdr:col>10</xdr:col>
      <xdr:colOff>165100</xdr:colOff>
      <xdr:row>59</xdr:row>
      <xdr:rowOff>24674</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1968500" y="1003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145324</xdr:rowOff>
    </xdr:from>
    <xdr:to>
      <xdr:col>15</xdr:col>
      <xdr:colOff>50800</xdr:colOff>
      <xdr:row>59</xdr:row>
      <xdr:rowOff>26126</xdr:rowOff>
    </xdr:to>
    <xdr:cxnSp macro="">
      <xdr:nvCxnSpPr>
        <xdr:cNvPr id="191" name="直線コネクタ 190">
          <a:extLst>
            <a:ext uri="{FF2B5EF4-FFF2-40B4-BE49-F238E27FC236}">
              <a16:creationId xmlns:a16="http://schemas.microsoft.com/office/drawing/2014/main" id="{00000000-0008-0000-0100-0000BF000000}"/>
            </a:ext>
          </a:extLst>
        </xdr:cNvPr>
        <xdr:cNvCxnSpPr/>
      </xdr:nvCxnSpPr>
      <xdr:spPr>
        <a:xfrm>
          <a:off x="2019300" y="1008942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156227</xdr:rowOff>
    </xdr:from>
    <xdr:ext cx="405111" cy="259045"/>
    <xdr:sp macro="" textlink="">
      <xdr:nvSpPr>
        <xdr:cNvPr id="192" name="n_1aveValue【橋りょう・トンネル】&#10;有形固定資産減価償却率">
          <a:extLst>
            <a:ext uri="{FF2B5EF4-FFF2-40B4-BE49-F238E27FC236}">
              <a16:creationId xmlns:a16="http://schemas.microsoft.com/office/drawing/2014/main" id="{00000000-0008-0000-0100-0000C0000000}"/>
            </a:ext>
          </a:extLst>
        </xdr:cNvPr>
        <xdr:cNvSpPr txBox="1"/>
      </xdr:nvSpPr>
      <xdr:spPr>
        <a:xfrm>
          <a:off x="35820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128468</xdr:rowOff>
    </xdr:from>
    <xdr:ext cx="405111" cy="259045"/>
    <xdr:sp macro="" textlink="">
      <xdr:nvSpPr>
        <xdr:cNvPr id="193" name="n_2aveValue【橋りょう・トンネル】&#10;有形固定資産減価償却率">
          <a:extLst>
            <a:ext uri="{FF2B5EF4-FFF2-40B4-BE49-F238E27FC236}">
              <a16:creationId xmlns:a16="http://schemas.microsoft.com/office/drawing/2014/main" id="{00000000-0008-0000-0100-0000C1000000}"/>
            </a:ext>
          </a:extLst>
        </xdr:cNvPr>
        <xdr:cNvSpPr txBox="1"/>
      </xdr:nvSpPr>
      <xdr:spPr>
        <a:xfrm>
          <a:off x="2705744"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115405</xdr:rowOff>
    </xdr:from>
    <xdr:ext cx="405111" cy="259045"/>
    <xdr:sp macro="" textlink="">
      <xdr:nvSpPr>
        <xdr:cNvPr id="194" name="n_3aveValue【橋りょう・トンネル】&#10;有形固定資産減価償却率">
          <a:extLst>
            <a:ext uri="{FF2B5EF4-FFF2-40B4-BE49-F238E27FC236}">
              <a16:creationId xmlns:a16="http://schemas.microsoft.com/office/drawing/2014/main" id="{00000000-0008-0000-0100-0000C2000000}"/>
            </a:ext>
          </a:extLst>
        </xdr:cNvPr>
        <xdr:cNvSpPr txBox="1"/>
      </xdr:nvSpPr>
      <xdr:spPr>
        <a:xfrm>
          <a:off x="1816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73858</xdr:rowOff>
    </xdr:from>
    <xdr:ext cx="405111" cy="259045"/>
    <xdr:sp macro="" textlink="">
      <xdr:nvSpPr>
        <xdr:cNvPr id="195" name="n_4aveValue【橋りょう・トンネル】&#10;有形固定資産減価償却率">
          <a:extLst>
            <a:ext uri="{FF2B5EF4-FFF2-40B4-BE49-F238E27FC236}">
              <a16:creationId xmlns:a16="http://schemas.microsoft.com/office/drawing/2014/main" id="{00000000-0008-0000-0100-0000C3000000}"/>
            </a:ext>
          </a:extLst>
        </xdr:cNvPr>
        <xdr:cNvSpPr txBox="1"/>
      </xdr:nvSpPr>
      <xdr:spPr>
        <a:xfrm>
          <a:off x="927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121211</xdr:rowOff>
    </xdr:from>
    <xdr:ext cx="405111" cy="259045"/>
    <xdr:sp macro="" textlink="">
      <xdr:nvSpPr>
        <xdr:cNvPr id="196" name="n_1mainValue【橋りょう・トンネル】&#10;有形固定資産減価償却率">
          <a:extLst>
            <a:ext uri="{FF2B5EF4-FFF2-40B4-BE49-F238E27FC236}">
              <a16:creationId xmlns:a16="http://schemas.microsoft.com/office/drawing/2014/main" id="{00000000-0008-0000-0100-0000C4000000}"/>
            </a:ext>
          </a:extLst>
        </xdr:cNvPr>
        <xdr:cNvSpPr txBox="1"/>
      </xdr:nvSpPr>
      <xdr:spPr>
        <a:xfrm>
          <a:off x="35820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93453</xdr:rowOff>
    </xdr:from>
    <xdr:ext cx="405111" cy="259045"/>
    <xdr:sp macro="" textlink="">
      <xdr:nvSpPr>
        <xdr:cNvPr id="197" name="n_2main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2705744" y="986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41201</xdr:rowOff>
    </xdr:from>
    <xdr:ext cx="405111" cy="259045"/>
    <xdr:sp macro="" textlink="">
      <xdr:nvSpPr>
        <xdr:cNvPr id="198" name="n_3main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1816744" y="981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00000000-0008-0000-0100-0000C7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00000000-0008-0000-0100-0000C8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00000000-0008-0000-0100-0000C9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00000000-0008-0000-0100-0000CA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00000000-0008-0000-0100-0000CB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00000000-0008-0000-0100-0000CC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00000000-0008-0000-0100-0000CF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00000000-0008-0000-0100-0000D0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9" name="直線コネクタ 208">
          <a:extLst>
            <a:ext uri="{FF2B5EF4-FFF2-40B4-BE49-F238E27FC236}">
              <a16:creationId xmlns:a16="http://schemas.microsoft.com/office/drawing/2014/main" id="{00000000-0008-0000-0100-0000D1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0" name="テキスト ボックス 209">
          <a:extLst>
            <a:ext uri="{FF2B5EF4-FFF2-40B4-BE49-F238E27FC236}">
              <a16:creationId xmlns:a16="http://schemas.microsoft.com/office/drawing/2014/main" id="{00000000-0008-0000-0100-0000D2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1" name="直線コネクタ 210">
          <a:extLst>
            <a:ext uri="{FF2B5EF4-FFF2-40B4-BE49-F238E27FC236}">
              <a16:creationId xmlns:a16="http://schemas.microsoft.com/office/drawing/2014/main" id="{00000000-0008-0000-0100-0000D3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2" name="テキスト ボックス 211">
          <a:extLst>
            <a:ext uri="{FF2B5EF4-FFF2-40B4-BE49-F238E27FC236}">
              <a16:creationId xmlns:a16="http://schemas.microsoft.com/office/drawing/2014/main" id="{00000000-0008-0000-0100-0000D4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3" name="直線コネクタ 212">
          <a:extLst>
            <a:ext uri="{FF2B5EF4-FFF2-40B4-BE49-F238E27FC236}">
              <a16:creationId xmlns:a16="http://schemas.microsoft.com/office/drawing/2014/main" id="{00000000-0008-0000-0100-0000D5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4" name="テキスト ボックス 213">
          <a:extLst>
            <a:ext uri="{FF2B5EF4-FFF2-40B4-BE49-F238E27FC236}">
              <a16:creationId xmlns:a16="http://schemas.microsoft.com/office/drawing/2014/main" id="{00000000-0008-0000-0100-0000D6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橋りょう・トンネル】&#10;一人当たり有形固定資産（償却資産）額グラフ枠">
          <a:extLst>
            <a:ext uri="{FF2B5EF4-FFF2-40B4-BE49-F238E27FC236}">
              <a16:creationId xmlns:a16="http://schemas.microsoft.com/office/drawing/2014/main" id="{00000000-0008-0000-0100-0000DD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84691</xdr:rowOff>
    </xdr:from>
    <xdr:to>
      <xdr:col>54</xdr:col>
      <xdr:colOff>189865</xdr:colOff>
      <xdr:row>64</xdr:row>
      <xdr:rowOff>71999</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flipV="1">
          <a:off x="10476865" y="9685891"/>
          <a:ext cx="0" cy="135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75826</xdr:rowOff>
    </xdr:from>
    <xdr:ext cx="469744" cy="259045"/>
    <xdr:sp macro="" textlink="">
      <xdr:nvSpPr>
        <xdr:cNvPr id="223" name="【橋りょう・トンネル】&#10;一人当たり有形固定資産（償却資産）額最小値テキスト">
          <a:extLst>
            <a:ext uri="{FF2B5EF4-FFF2-40B4-BE49-F238E27FC236}">
              <a16:creationId xmlns:a16="http://schemas.microsoft.com/office/drawing/2014/main" id="{00000000-0008-0000-0100-0000DF000000}"/>
            </a:ext>
          </a:extLst>
        </xdr:cNvPr>
        <xdr:cNvSpPr txBox="1"/>
      </xdr:nvSpPr>
      <xdr:spPr>
        <a:xfrm>
          <a:off x="10515600" y="1104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71999</xdr:rowOff>
    </xdr:from>
    <xdr:to>
      <xdr:col>55</xdr:col>
      <xdr:colOff>88900</xdr:colOff>
      <xdr:row>64</xdr:row>
      <xdr:rowOff>71999</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10388600" y="11044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31368</xdr:rowOff>
    </xdr:from>
    <xdr:ext cx="690189" cy="259045"/>
    <xdr:sp macro="" textlink="">
      <xdr:nvSpPr>
        <xdr:cNvPr id="225" name="【橋りょう・トンネル】&#10;一人当たり有形固定資産（償却資産）額最大値テキスト">
          <a:extLst>
            <a:ext uri="{FF2B5EF4-FFF2-40B4-BE49-F238E27FC236}">
              <a16:creationId xmlns:a16="http://schemas.microsoft.com/office/drawing/2014/main" id="{00000000-0008-0000-0100-0000E1000000}"/>
            </a:ext>
          </a:extLst>
        </xdr:cNvPr>
        <xdr:cNvSpPr txBox="1"/>
      </xdr:nvSpPr>
      <xdr:spPr>
        <a:xfrm>
          <a:off x="10515600" y="94611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1,073,314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84691</xdr:rowOff>
    </xdr:from>
    <xdr:to>
      <xdr:col>55</xdr:col>
      <xdr:colOff>88900</xdr:colOff>
      <xdr:row>56</xdr:row>
      <xdr:rowOff>84691</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a:off x="10388600" y="9685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75915</xdr:rowOff>
    </xdr:from>
    <xdr:ext cx="599010" cy="259045"/>
    <xdr:sp macro="" textlink="">
      <xdr:nvSpPr>
        <xdr:cNvPr id="227" name="【橋りょう・トンネル】&#10;一人当たり有形固定資産（償却資産）額平均値テキスト">
          <a:extLst>
            <a:ext uri="{FF2B5EF4-FFF2-40B4-BE49-F238E27FC236}">
              <a16:creationId xmlns:a16="http://schemas.microsoft.com/office/drawing/2014/main" id="{00000000-0008-0000-0100-0000E3000000}"/>
            </a:ext>
          </a:extLst>
        </xdr:cNvPr>
        <xdr:cNvSpPr txBox="1"/>
      </xdr:nvSpPr>
      <xdr:spPr>
        <a:xfrm>
          <a:off x="10515600" y="10705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113,238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53038</xdr:rowOff>
    </xdr:from>
    <xdr:to>
      <xdr:col>55</xdr:col>
      <xdr:colOff>50800</xdr:colOff>
      <xdr:row>63</xdr:row>
      <xdr:rowOff>154638</xdr:rowOff>
    </xdr:to>
    <xdr:sp macro="" textlink="">
      <xdr:nvSpPr>
        <xdr:cNvPr id="228" name="フローチャート: 判断 227">
          <a:extLst>
            <a:ext uri="{FF2B5EF4-FFF2-40B4-BE49-F238E27FC236}">
              <a16:creationId xmlns:a16="http://schemas.microsoft.com/office/drawing/2014/main" id="{00000000-0008-0000-0100-0000E4000000}"/>
            </a:ext>
          </a:extLst>
        </xdr:cNvPr>
        <xdr:cNvSpPr/>
      </xdr:nvSpPr>
      <xdr:spPr>
        <a:xfrm>
          <a:off x="10426700" y="10854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60792</xdr:rowOff>
    </xdr:from>
    <xdr:to>
      <xdr:col>50</xdr:col>
      <xdr:colOff>165100</xdr:colOff>
      <xdr:row>63</xdr:row>
      <xdr:rowOff>162392</xdr:rowOff>
    </xdr:to>
    <xdr:sp macro="" textlink="">
      <xdr:nvSpPr>
        <xdr:cNvPr id="229" name="フローチャート: 判断 228">
          <a:extLst>
            <a:ext uri="{FF2B5EF4-FFF2-40B4-BE49-F238E27FC236}">
              <a16:creationId xmlns:a16="http://schemas.microsoft.com/office/drawing/2014/main" id="{00000000-0008-0000-0100-0000E5000000}"/>
            </a:ext>
          </a:extLst>
        </xdr:cNvPr>
        <xdr:cNvSpPr/>
      </xdr:nvSpPr>
      <xdr:spPr>
        <a:xfrm>
          <a:off x="9588500" y="108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62231</xdr:rowOff>
    </xdr:from>
    <xdr:to>
      <xdr:col>46</xdr:col>
      <xdr:colOff>38100</xdr:colOff>
      <xdr:row>63</xdr:row>
      <xdr:rowOff>163831</xdr:rowOff>
    </xdr:to>
    <xdr:sp macro="" textlink="">
      <xdr:nvSpPr>
        <xdr:cNvPr id="230" name="フローチャート: 判断 229">
          <a:extLst>
            <a:ext uri="{FF2B5EF4-FFF2-40B4-BE49-F238E27FC236}">
              <a16:creationId xmlns:a16="http://schemas.microsoft.com/office/drawing/2014/main" id="{00000000-0008-0000-0100-0000E6000000}"/>
            </a:ext>
          </a:extLst>
        </xdr:cNvPr>
        <xdr:cNvSpPr/>
      </xdr:nvSpPr>
      <xdr:spPr>
        <a:xfrm>
          <a:off x="8699500" y="1086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62804</xdr:rowOff>
    </xdr:from>
    <xdr:to>
      <xdr:col>41</xdr:col>
      <xdr:colOff>101600</xdr:colOff>
      <xdr:row>63</xdr:row>
      <xdr:rowOff>164404</xdr:rowOff>
    </xdr:to>
    <xdr:sp macro="" textlink="">
      <xdr:nvSpPr>
        <xdr:cNvPr id="231" name="フローチャート: 判断 230">
          <a:extLst>
            <a:ext uri="{FF2B5EF4-FFF2-40B4-BE49-F238E27FC236}">
              <a16:creationId xmlns:a16="http://schemas.microsoft.com/office/drawing/2014/main" id="{00000000-0008-0000-0100-0000E7000000}"/>
            </a:ext>
          </a:extLst>
        </xdr:cNvPr>
        <xdr:cNvSpPr/>
      </xdr:nvSpPr>
      <xdr:spPr>
        <a:xfrm>
          <a:off x="7810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54111</xdr:rowOff>
    </xdr:from>
    <xdr:to>
      <xdr:col>36</xdr:col>
      <xdr:colOff>165100</xdr:colOff>
      <xdr:row>63</xdr:row>
      <xdr:rowOff>155711</xdr:rowOff>
    </xdr:to>
    <xdr:sp macro="" textlink="">
      <xdr:nvSpPr>
        <xdr:cNvPr id="232" name="フローチャート: 判断 231">
          <a:extLst>
            <a:ext uri="{FF2B5EF4-FFF2-40B4-BE49-F238E27FC236}">
              <a16:creationId xmlns:a16="http://schemas.microsoft.com/office/drawing/2014/main" id="{00000000-0008-0000-0100-0000E8000000}"/>
            </a:ext>
          </a:extLst>
        </xdr:cNvPr>
        <xdr:cNvSpPr/>
      </xdr:nvSpPr>
      <xdr:spPr>
        <a:xfrm>
          <a:off x="6921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0000000-0008-0000-0100-0000E9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00000000-0008-0000-0100-0000EA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0000000-0008-0000-0100-0000EB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100-0000EC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100-0000ED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17680</xdr:rowOff>
    </xdr:from>
    <xdr:to>
      <xdr:col>55</xdr:col>
      <xdr:colOff>50800</xdr:colOff>
      <xdr:row>64</xdr:row>
      <xdr:rowOff>119280</xdr:rowOff>
    </xdr:to>
    <xdr:sp macro="" textlink="">
      <xdr:nvSpPr>
        <xdr:cNvPr id="238" name="楕円 237">
          <a:extLst>
            <a:ext uri="{FF2B5EF4-FFF2-40B4-BE49-F238E27FC236}">
              <a16:creationId xmlns:a16="http://schemas.microsoft.com/office/drawing/2014/main" id="{00000000-0008-0000-0100-0000EE000000}"/>
            </a:ext>
          </a:extLst>
        </xdr:cNvPr>
        <xdr:cNvSpPr/>
      </xdr:nvSpPr>
      <xdr:spPr>
        <a:xfrm>
          <a:off x="10426700" y="109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104057</xdr:rowOff>
    </xdr:from>
    <xdr:ext cx="469744" cy="259045"/>
    <xdr:sp macro="" textlink="">
      <xdr:nvSpPr>
        <xdr:cNvPr id="239" name="【橋りょう・トンネル】&#10;一人当たり有形固定資産（償却資産）額該当値テキスト">
          <a:extLst>
            <a:ext uri="{FF2B5EF4-FFF2-40B4-BE49-F238E27FC236}">
              <a16:creationId xmlns:a16="http://schemas.microsoft.com/office/drawing/2014/main" id="{00000000-0008-0000-0100-0000EF000000}"/>
            </a:ext>
          </a:extLst>
        </xdr:cNvPr>
        <xdr:cNvSpPr txBox="1"/>
      </xdr:nvSpPr>
      <xdr:spPr>
        <a:xfrm>
          <a:off x="10515600" y="10905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17701</xdr:rowOff>
    </xdr:from>
    <xdr:to>
      <xdr:col>50</xdr:col>
      <xdr:colOff>165100</xdr:colOff>
      <xdr:row>64</xdr:row>
      <xdr:rowOff>119301</xdr:rowOff>
    </xdr:to>
    <xdr:sp macro="" textlink="">
      <xdr:nvSpPr>
        <xdr:cNvPr id="240" name="楕円 239">
          <a:extLst>
            <a:ext uri="{FF2B5EF4-FFF2-40B4-BE49-F238E27FC236}">
              <a16:creationId xmlns:a16="http://schemas.microsoft.com/office/drawing/2014/main" id="{00000000-0008-0000-0100-0000F0000000}"/>
            </a:ext>
          </a:extLst>
        </xdr:cNvPr>
        <xdr:cNvSpPr/>
      </xdr:nvSpPr>
      <xdr:spPr>
        <a:xfrm>
          <a:off x="9588500" y="1099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68480</xdr:rowOff>
    </xdr:from>
    <xdr:to>
      <xdr:col>55</xdr:col>
      <xdr:colOff>0</xdr:colOff>
      <xdr:row>64</xdr:row>
      <xdr:rowOff>68501</xdr:rowOff>
    </xdr:to>
    <xdr:cxnSp macro="">
      <xdr:nvCxnSpPr>
        <xdr:cNvPr id="241" name="直線コネクタ 240">
          <a:extLst>
            <a:ext uri="{FF2B5EF4-FFF2-40B4-BE49-F238E27FC236}">
              <a16:creationId xmlns:a16="http://schemas.microsoft.com/office/drawing/2014/main" id="{00000000-0008-0000-0100-0000F1000000}"/>
            </a:ext>
          </a:extLst>
        </xdr:cNvPr>
        <xdr:cNvCxnSpPr/>
      </xdr:nvCxnSpPr>
      <xdr:spPr>
        <a:xfrm flipV="1">
          <a:off x="9639300" y="11041280"/>
          <a:ext cx="838200" cy="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17747</xdr:rowOff>
    </xdr:from>
    <xdr:to>
      <xdr:col>46</xdr:col>
      <xdr:colOff>38100</xdr:colOff>
      <xdr:row>64</xdr:row>
      <xdr:rowOff>119347</xdr:rowOff>
    </xdr:to>
    <xdr:sp macro="" textlink="">
      <xdr:nvSpPr>
        <xdr:cNvPr id="242" name="楕円 241">
          <a:extLst>
            <a:ext uri="{FF2B5EF4-FFF2-40B4-BE49-F238E27FC236}">
              <a16:creationId xmlns:a16="http://schemas.microsoft.com/office/drawing/2014/main" id="{00000000-0008-0000-0100-0000F2000000}"/>
            </a:ext>
          </a:extLst>
        </xdr:cNvPr>
        <xdr:cNvSpPr/>
      </xdr:nvSpPr>
      <xdr:spPr>
        <a:xfrm>
          <a:off x="8699500" y="1099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68501</xdr:rowOff>
    </xdr:from>
    <xdr:to>
      <xdr:col>50</xdr:col>
      <xdr:colOff>114300</xdr:colOff>
      <xdr:row>64</xdr:row>
      <xdr:rowOff>68547</xdr:rowOff>
    </xdr:to>
    <xdr:cxnSp macro="">
      <xdr:nvCxnSpPr>
        <xdr:cNvPr id="243" name="直線コネクタ 242">
          <a:extLst>
            <a:ext uri="{FF2B5EF4-FFF2-40B4-BE49-F238E27FC236}">
              <a16:creationId xmlns:a16="http://schemas.microsoft.com/office/drawing/2014/main" id="{00000000-0008-0000-0100-0000F3000000}"/>
            </a:ext>
          </a:extLst>
        </xdr:cNvPr>
        <xdr:cNvCxnSpPr/>
      </xdr:nvCxnSpPr>
      <xdr:spPr>
        <a:xfrm flipV="1">
          <a:off x="8750300" y="11041301"/>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17779</xdr:rowOff>
    </xdr:from>
    <xdr:to>
      <xdr:col>41</xdr:col>
      <xdr:colOff>101600</xdr:colOff>
      <xdr:row>64</xdr:row>
      <xdr:rowOff>119379</xdr:rowOff>
    </xdr:to>
    <xdr:sp macro="" textlink="">
      <xdr:nvSpPr>
        <xdr:cNvPr id="244" name="楕円 243">
          <a:extLst>
            <a:ext uri="{FF2B5EF4-FFF2-40B4-BE49-F238E27FC236}">
              <a16:creationId xmlns:a16="http://schemas.microsoft.com/office/drawing/2014/main" id="{00000000-0008-0000-0100-0000F4000000}"/>
            </a:ext>
          </a:extLst>
        </xdr:cNvPr>
        <xdr:cNvSpPr/>
      </xdr:nvSpPr>
      <xdr:spPr>
        <a:xfrm>
          <a:off x="7810500" y="1099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68547</xdr:rowOff>
    </xdr:from>
    <xdr:to>
      <xdr:col>45</xdr:col>
      <xdr:colOff>177800</xdr:colOff>
      <xdr:row>64</xdr:row>
      <xdr:rowOff>68579</xdr:rowOff>
    </xdr:to>
    <xdr:cxnSp macro="">
      <xdr:nvCxnSpPr>
        <xdr:cNvPr id="245" name="直線コネクタ 244">
          <a:extLst>
            <a:ext uri="{FF2B5EF4-FFF2-40B4-BE49-F238E27FC236}">
              <a16:creationId xmlns:a16="http://schemas.microsoft.com/office/drawing/2014/main" id="{00000000-0008-0000-0100-0000F5000000}"/>
            </a:ext>
          </a:extLst>
        </xdr:cNvPr>
        <xdr:cNvCxnSpPr/>
      </xdr:nvCxnSpPr>
      <xdr:spPr>
        <a:xfrm flipV="1">
          <a:off x="7861300" y="11041347"/>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7469</xdr:rowOff>
    </xdr:from>
    <xdr:ext cx="599010" cy="259045"/>
    <xdr:sp macro="" textlink="">
      <xdr:nvSpPr>
        <xdr:cNvPr id="246" name="n_1aveValue【橋りょう・トンネル】&#10;一人当たり有形固定資産（償却資産）額">
          <a:extLst>
            <a:ext uri="{FF2B5EF4-FFF2-40B4-BE49-F238E27FC236}">
              <a16:creationId xmlns:a16="http://schemas.microsoft.com/office/drawing/2014/main" id="{00000000-0008-0000-0100-0000F6000000}"/>
            </a:ext>
          </a:extLst>
        </xdr:cNvPr>
        <xdr:cNvSpPr txBox="1"/>
      </xdr:nvSpPr>
      <xdr:spPr>
        <a:xfrm>
          <a:off x="9327095" y="1063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107,132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8908</xdr:rowOff>
    </xdr:from>
    <xdr:ext cx="599010" cy="259045"/>
    <xdr:sp macro="" textlink="">
      <xdr:nvSpPr>
        <xdr:cNvPr id="247" name="n_2aveValue【橋りょう・トンネル】&#10;一人当たり有形固定資産（償却資産）額">
          <a:extLst>
            <a:ext uri="{FF2B5EF4-FFF2-40B4-BE49-F238E27FC236}">
              <a16:creationId xmlns:a16="http://schemas.microsoft.com/office/drawing/2014/main" id="{00000000-0008-0000-0100-0000F7000000}"/>
            </a:ext>
          </a:extLst>
        </xdr:cNvPr>
        <xdr:cNvSpPr txBox="1"/>
      </xdr:nvSpPr>
      <xdr:spPr>
        <a:xfrm>
          <a:off x="8450795" y="1063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9481</xdr:rowOff>
    </xdr:from>
    <xdr:ext cx="599010" cy="259045"/>
    <xdr:sp macro="" textlink="">
      <xdr:nvSpPr>
        <xdr:cNvPr id="248" name="n_3aveValue【橋りょう・トンネル】&#10;一人当たり有形固定資産（償却資産）額">
          <a:extLst>
            <a:ext uri="{FF2B5EF4-FFF2-40B4-BE49-F238E27FC236}">
              <a16:creationId xmlns:a16="http://schemas.microsoft.com/office/drawing/2014/main" id="{00000000-0008-0000-0100-0000F8000000}"/>
            </a:ext>
          </a:extLst>
        </xdr:cNvPr>
        <xdr:cNvSpPr txBox="1"/>
      </xdr:nvSpPr>
      <xdr:spPr>
        <a:xfrm>
          <a:off x="75617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788</xdr:rowOff>
    </xdr:from>
    <xdr:ext cx="599010" cy="259045"/>
    <xdr:sp macro="" textlink="">
      <xdr:nvSpPr>
        <xdr:cNvPr id="249" name="n_4aveValue【橋りょう・トンネル】&#10;一人当たり有形固定資産（償却資産）額">
          <a:extLst>
            <a:ext uri="{FF2B5EF4-FFF2-40B4-BE49-F238E27FC236}">
              <a16:creationId xmlns:a16="http://schemas.microsoft.com/office/drawing/2014/main" id="{00000000-0008-0000-0100-0000F9000000}"/>
            </a:ext>
          </a:extLst>
        </xdr:cNvPr>
        <xdr:cNvSpPr txBox="1"/>
      </xdr:nvSpPr>
      <xdr:spPr>
        <a:xfrm>
          <a:off x="6672795"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110428</xdr:rowOff>
    </xdr:from>
    <xdr:ext cx="469744" cy="259045"/>
    <xdr:sp macro="" textlink="">
      <xdr:nvSpPr>
        <xdr:cNvPr id="250" name="n_1mainValue【橋りょう・トンネル】&#10;一人当たり有形固定資産（償却資産）額">
          <a:extLst>
            <a:ext uri="{FF2B5EF4-FFF2-40B4-BE49-F238E27FC236}">
              <a16:creationId xmlns:a16="http://schemas.microsoft.com/office/drawing/2014/main" id="{00000000-0008-0000-0100-0000FA000000}"/>
            </a:ext>
          </a:extLst>
        </xdr:cNvPr>
        <xdr:cNvSpPr txBox="1"/>
      </xdr:nvSpPr>
      <xdr:spPr>
        <a:xfrm>
          <a:off x="9391728" y="1108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110474</xdr:rowOff>
    </xdr:from>
    <xdr:ext cx="469744" cy="259045"/>
    <xdr:sp macro="" textlink="">
      <xdr:nvSpPr>
        <xdr:cNvPr id="251" name="n_2mainValue【橋りょう・トンネル】&#10;一人当たり有形固定資産（償却資産）額">
          <a:extLst>
            <a:ext uri="{FF2B5EF4-FFF2-40B4-BE49-F238E27FC236}">
              <a16:creationId xmlns:a16="http://schemas.microsoft.com/office/drawing/2014/main" id="{00000000-0008-0000-0100-0000FB000000}"/>
            </a:ext>
          </a:extLst>
        </xdr:cNvPr>
        <xdr:cNvSpPr txBox="1"/>
      </xdr:nvSpPr>
      <xdr:spPr>
        <a:xfrm>
          <a:off x="8515428" y="11083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110506</xdr:rowOff>
    </xdr:from>
    <xdr:ext cx="469744" cy="259045"/>
    <xdr:sp macro="" textlink="">
      <xdr:nvSpPr>
        <xdr:cNvPr id="252" name="n_3mainValue【橋りょう・トンネル】&#10;一人当たり有形固定資産（償却資産）額">
          <a:extLst>
            <a:ext uri="{FF2B5EF4-FFF2-40B4-BE49-F238E27FC236}">
              <a16:creationId xmlns:a16="http://schemas.microsoft.com/office/drawing/2014/main" id="{00000000-0008-0000-0100-0000FC000000}"/>
            </a:ext>
          </a:extLst>
        </xdr:cNvPr>
        <xdr:cNvSpPr txBox="1"/>
      </xdr:nvSpPr>
      <xdr:spPr>
        <a:xfrm>
          <a:off x="7626428" y="11083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a:extLst>
            <a:ext uri="{FF2B5EF4-FFF2-40B4-BE49-F238E27FC236}">
              <a16:creationId xmlns:a16="http://schemas.microsoft.com/office/drawing/2014/main" id="{00000000-0008-0000-0100-0000FD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a:extLst>
            <a:ext uri="{FF2B5EF4-FFF2-40B4-BE49-F238E27FC236}">
              <a16:creationId xmlns:a16="http://schemas.microsoft.com/office/drawing/2014/main" id="{00000000-0008-0000-0100-0000FE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a:extLst>
            <a:ext uri="{FF2B5EF4-FFF2-40B4-BE49-F238E27FC236}">
              <a16:creationId xmlns:a16="http://schemas.microsoft.com/office/drawing/2014/main" id="{00000000-0008-0000-0100-0000FF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a:extLst>
            <a:ext uri="{FF2B5EF4-FFF2-40B4-BE49-F238E27FC236}">
              <a16:creationId xmlns:a16="http://schemas.microsoft.com/office/drawing/2014/main" id="{00000000-0008-0000-0100-000000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a:extLst>
            <a:ext uri="{FF2B5EF4-FFF2-40B4-BE49-F238E27FC236}">
              <a16:creationId xmlns:a16="http://schemas.microsoft.com/office/drawing/2014/main" id="{00000000-0008-0000-0100-000001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a:extLst>
            <a:ext uri="{FF2B5EF4-FFF2-40B4-BE49-F238E27FC236}">
              <a16:creationId xmlns:a16="http://schemas.microsoft.com/office/drawing/2014/main" id="{00000000-0008-0000-0100-000002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a:extLst>
            <a:ext uri="{FF2B5EF4-FFF2-40B4-BE49-F238E27FC236}">
              <a16:creationId xmlns:a16="http://schemas.microsoft.com/office/drawing/2014/main" id="{00000000-0008-0000-0100-000003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a:extLst>
            <a:ext uri="{FF2B5EF4-FFF2-40B4-BE49-F238E27FC236}">
              <a16:creationId xmlns:a16="http://schemas.microsoft.com/office/drawing/2014/main" id="{00000000-0008-0000-0100-000004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a:extLst>
            <a:ext uri="{FF2B5EF4-FFF2-40B4-BE49-F238E27FC236}">
              <a16:creationId xmlns:a16="http://schemas.microsoft.com/office/drawing/2014/main" id="{00000000-0008-0000-0100-000005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a:extLst>
            <a:ext uri="{FF2B5EF4-FFF2-40B4-BE49-F238E27FC236}">
              <a16:creationId xmlns:a16="http://schemas.microsoft.com/office/drawing/2014/main" id="{00000000-0008-0000-0100-000006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a:extLst>
            <a:ext uri="{FF2B5EF4-FFF2-40B4-BE49-F238E27FC236}">
              <a16:creationId xmlns:a16="http://schemas.microsoft.com/office/drawing/2014/main" id="{00000000-0008-0000-0100-000007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4" name="直線コネクタ 263">
          <a:extLst>
            <a:ext uri="{FF2B5EF4-FFF2-40B4-BE49-F238E27FC236}">
              <a16:creationId xmlns:a16="http://schemas.microsoft.com/office/drawing/2014/main" id="{00000000-0008-0000-0100-000008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5" name="テキスト ボックス 264">
          <a:extLst>
            <a:ext uri="{FF2B5EF4-FFF2-40B4-BE49-F238E27FC236}">
              <a16:creationId xmlns:a16="http://schemas.microsoft.com/office/drawing/2014/main" id="{00000000-0008-0000-0100-000009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6" name="直線コネクタ 265">
          <a:extLst>
            <a:ext uri="{FF2B5EF4-FFF2-40B4-BE49-F238E27FC236}">
              <a16:creationId xmlns:a16="http://schemas.microsoft.com/office/drawing/2014/main" id="{00000000-0008-0000-0100-00000A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7" name="テキスト ボックス 266">
          <a:extLst>
            <a:ext uri="{FF2B5EF4-FFF2-40B4-BE49-F238E27FC236}">
              <a16:creationId xmlns:a16="http://schemas.microsoft.com/office/drawing/2014/main" id="{00000000-0008-0000-0100-00000B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8" name="直線コネクタ 267">
          <a:extLst>
            <a:ext uri="{FF2B5EF4-FFF2-40B4-BE49-F238E27FC236}">
              <a16:creationId xmlns:a16="http://schemas.microsoft.com/office/drawing/2014/main" id="{00000000-0008-0000-0100-00000C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9" name="テキスト ボックス 268">
          <a:extLst>
            <a:ext uri="{FF2B5EF4-FFF2-40B4-BE49-F238E27FC236}">
              <a16:creationId xmlns:a16="http://schemas.microsoft.com/office/drawing/2014/main" id="{00000000-0008-0000-0100-00000D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0" name="直線コネクタ 269">
          <a:extLst>
            <a:ext uri="{FF2B5EF4-FFF2-40B4-BE49-F238E27FC236}">
              <a16:creationId xmlns:a16="http://schemas.microsoft.com/office/drawing/2014/main" id="{00000000-0008-0000-0100-00000E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公営住宅】&#10;有形固定資産減価償却率グラフ枠">
          <a:extLst>
            <a:ext uri="{FF2B5EF4-FFF2-40B4-BE49-F238E27FC236}">
              <a16:creationId xmlns:a16="http://schemas.microsoft.com/office/drawing/2014/main" id="{00000000-0008-0000-0100-000014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146686</xdr:rowOff>
    </xdr:from>
    <xdr:to>
      <xdr:col>24</xdr:col>
      <xdr:colOff>62865</xdr:colOff>
      <xdr:row>86</xdr:row>
      <xdr:rowOff>114300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flipV="1">
          <a:off x="4634865" y="13348336"/>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8" name="【公営住宅】&#10;有形固定資産減価償却率最小値テキスト">
          <a:extLst>
            <a:ext uri="{FF2B5EF4-FFF2-40B4-BE49-F238E27FC236}">
              <a16:creationId xmlns:a16="http://schemas.microsoft.com/office/drawing/2014/main" id="{00000000-0008-0000-0100-000016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93363</xdr:rowOff>
    </xdr:from>
    <xdr:ext cx="405111" cy="259045"/>
    <xdr:sp macro="" textlink="">
      <xdr:nvSpPr>
        <xdr:cNvPr id="280" name="【公営住宅】&#10;有形固定資産減価償却率最大値テキスト">
          <a:extLst>
            <a:ext uri="{FF2B5EF4-FFF2-40B4-BE49-F238E27FC236}">
              <a16:creationId xmlns:a16="http://schemas.microsoft.com/office/drawing/2014/main" id="{00000000-0008-0000-0100-000018010000}"/>
            </a:ext>
          </a:extLst>
        </xdr:cNvPr>
        <xdr:cNvSpPr txBox="1"/>
      </xdr:nvSpPr>
      <xdr:spPr>
        <a:xfrm>
          <a:off x="4673600" y="13123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146686</xdr:rowOff>
    </xdr:from>
    <xdr:to>
      <xdr:col>24</xdr:col>
      <xdr:colOff>152400</xdr:colOff>
      <xdr:row>77</xdr:row>
      <xdr:rowOff>146686</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4546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652</xdr:rowOff>
    </xdr:from>
    <xdr:ext cx="405111" cy="259045"/>
    <xdr:sp macro="" textlink="">
      <xdr:nvSpPr>
        <xdr:cNvPr id="282" name="【公営住宅】&#10;有形固定資産減価償却率平均値テキスト">
          <a:extLst>
            <a:ext uri="{FF2B5EF4-FFF2-40B4-BE49-F238E27FC236}">
              <a16:creationId xmlns:a16="http://schemas.microsoft.com/office/drawing/2014/main" id="{00000000-0008-0000-0100-00001A010000}"/>
            </a:ext>
          </a:extLst>
        </xdr:cNvPr>
        <xdr:cNvSpPr txBox="1"/>
      </xdr:nvSpPr>
      <xdr:spPr>
        <a:xfrm>
          <a:off x="4673600" y="13888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149225</xdr:rowOff>
    </xdr:from>
    <xdr:to>
      <xdr:col>24</xdr:col>
      <xdr:colOff>114300</xdr:colOff>
      <xdr:row>82</xdr:row>
      <xdr:rowOff>79375</xdr:rowOff>
    </xdr:to>
    <xdr:sp macro="" textlink="">
      <xdr:nvSpPr>
        <xdr:cNvPr id="283" name="フローチャート: 判断 282">
          <a:extLst>
            <a:ext uri="{FF2B5EF4-FFF2-40B4-BE49-F238E27FC236}">
              <a16:creationId xmlns:a16="http://schemas.microsoft.com/office/drawing/2014/main" id="{00000000-0008-0000-0100-00001B010000}"/>
            </a:ext>
          </a:extLst>
        </xdr:cNvPr>
        <xdr:cNvSpPr/>
      </xdr:nvSpPr>
      <xdr:spPr>
        <a:xfrm>
          <a:off x="45847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151130</xdr:rowOff>
    </xdr:from>
    <xdr:to>
      <xdr:col>20</xdr:col>
      <xdr:colOff>38100</xdr:colOff>
      <xdr:row>82</xdr:row>
      <xdr:rowOff>81280</xdr:rowOff>
    </xdr:to>
    <xdr:sp macro="" textlink="">
      <xdr:nvSpPr>
        <xdr:cNvPr id="284" name="フローチャート: 判断 283">
          <a:extLst>
            <a:ext uri="{FF2B5EF4-FFF2-40B4-BE49-F238E27FC236}">
              <a16:creationId xmlns:a16="http://schemas.microsoft.com/office/drawing/2014/main" id="{00000000-0008-0000-0100-00001C010000}"/>
            </a:ext>
          </a:extLst>
        </xdr:cNvPr>
        <xdr:cNvSpPr/>
      </xdr:nvSpPr>
      <xdr:spPr>
        <a:xfrm>
          <a:off x="3746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8255</xdr:rowOff>
    </xdr:from>
    <xdr:to>
      <xdr:col>15</xdr:col>
      <xdr:colOff>101600</xdr:colOff>
      <xdr:row>82</xdr:row>
      <xdr:rowOff>109855</xdr:rowOff>
    </xdr:to>
    <xdr:sp macro="" textlink="">
      <xdr:nvSpPr>
        <xdr:cNvPr id="285" name="フローチャート: 判断 284">
          <a:extLst>
            <a:ext uri="{FF2B5EF4-FFF2-40B4-BE49-F238E27FC236}">
              <a16:creationId xmlns:a16="http://schemas.microsoft.com/office/drawing/2014/main" id="{00000000-0008-0000-0100-00001D010000}"/>
            </a:ext>
          </a:extLst>
        </xdr:cNvPr>
        <xdr:cNvSpPr/>
      </xdr:nvSpPr>
      <xdr:spPr>
        <a:xfrm>
          <a:off x="2857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156845</xdr:rowOff>
    </xdr:from>
    <xdr:to>
      <xdr:col>10</xdr:col>
      <xdr:colOff>165100</xdr:colOff>
      <xdr:row>82</xdr:row>
      <xdr:rowOff>86995</xdr:rowOff>
    </xdr:to>
    <xdr:sp macro="" textlink="">
      <xdr:nvSpPr>
        <xdr:cNvPr id="286" name="フローチャート: 判断 285">
          <a:extLst>
            <a:ext uri="{FF2B5EF4-FFF2-40B4-BE49-F238E27FC236}">
              <a16:creationId xmlns:a16="http://schemas.microsoft.com/office/drawing/2014/main" id="{00000000-0008-0000-0100-00001E010000}"/>
            </a:ext>
          </a:extLst>
        </xdr:cNvPr>
        <xdr:cNvSpPr/>
      </xdr:nvSpPr>
      <xdr:spPr>
        <a:xfrm>
          <a:off x="1968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33020</xdr:rowOff>
    </xdr:from>
    <xdr:to>
      <xdr:col>6</xdr:col>
      <xdr:colOff>38100</xdr:colOff>
      <xdr:row>82</xdr:row>
      <xdr:rowOff>134620</xdr:rowOff>
    </xdr:to>
    <xdr:sp macro="" textlink="">
      <xdr:nvSpPr>
        <xdr:cNvPr id="287" name="フローチャート: 判断 286">
          <a:extLst>
            <a:ext uri="{FF2B5EF4-FFF2-40B4-BE49-F238E27FC236}">
              <a16:creationId xmlns:a16="http://schemas.microsoft.com/office/drawing/2014/main" id="{00000000-0008-0000-0100-00001F010000}"/>
            </a:ext>
          </a:extLst>
        </xdr:cNvPr>
        <xdr:cNvSpPr/>
      </xdr:nvSpPr>
      <xdr:spPr>
        <a:xfrm>
          <a:off x="1079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00000000-0008-0000-0100-000020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0000000-0008-0000-0100-000021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00000000-0008-0000-0100-000022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00000000-0008-0000-0100-000023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100-000024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34925</xdr:rowOff>
    </xdr:from>
    <xdr:to>
      <xdr:col>24</xdr:col>
      <xdr:colOff>114300</xdr:colOff>
      <xdr:row>82</xdr:row>
      <xdr:rowOff>136525</xdr:rowOff>
    </xdr:to>
    <xdr:sp macro="" textlink="">
      <xdr:nvSpPr>
        <xdr:cNvPr id="293" name="楕円 292">
          <a:extLst>
            <a:ext uri="{FF2B5EF4-FFF2-40B4-BE49-F238E27FC236}">
              <a16:creationId xmlns:a16="http://schemas.microsoft.com/office/drawing/2014/main" id="{00000000-0008-0000-0100-000025010000}"/>
            </a:ext>
          </a:extLst>
        </xdr:cNvPr>
        <xdr:cNvSpPr/>
      </xdr:nvSpPr>
      <xdr:spPr>
        <a:xfrm>
          <a:off x="4584700" y="1409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13352</xdr:rowOff>
    </xdr:from>
    <xdr:ext cx="405111" cy="259045"/>
    <xdr:sp macro="" textlink="">
      <xdr:nvSpPr>
        <xdr:cNvPr id="294" name="【公営住宅】&#10;有形固定資産減価償却率該当値テキスト">
          <a:extLst>
            <a:ext uri="{FF2B5EF4-FFF2-40B4-BE49-F238E27FC236}">
              <a16:creationId xmlns:a16="http://schemas.microsoft.com/office/drawing/2014/main" id="{00000000-0008-0000-0100-000026010000}"/>
            </a:ext>
          </a:extLst>
        </xdr:cNvPr>
        <xdr:cNvSpPr txBox="1"/>
      </xdr:nvSpPr>
      <xdr:spPr>
        <a:xfrm>
          <a:off x="4673600"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19686</xdr:rowOff>
    </xdr:from>
    <xdr:to>
      <xdr:col>20</xdr:col>
      <xdr:colOff>38100</xdr:colOff>
      <xdr:row>82</xdr:row>
      <xdr:rowOff>121286</xdr:rowOff>
    </xdr:to>
    <xdr:sp macro="" textlink="">
      <xdr:nvSpPr>
        <xdr:cNvPr id="295" name="楕円 294">
          <a:extLst>
            <a:ext uri="{FF2B5EF4-FFF2-40B4-BE49-F238E27FC236}">
              <a16:creationId xmlns:a16="http://schemas.microsoft.com/office/drawing/2014/main" id="{00000000-0008-0000-0100-000027010000}"/>
            </a:ext>
          </a:extLst>
        </xdr:cNvPr>
        <xdr:cNvSpPr/>
      </xdr:nvSpPr>
      <xdr:spPr>
        <a:xfrm>
          <a:off x="3746500" y="140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70486</xdr:rowOff>
    </xdr:from>
    <xdr:to>
      <xdr:col>24</xdr:col>
      <xdr:colOff>63500</xdr:colOff>
      <xdr:row>82</xdr:row>
      <xdr:rowOff>85725</xdr:rowOff>
    </xdr:to>
    <xdr:cxnSp macro="">
      <xdr:nvCxnSpPr>
        <xdr:cNvPr id="296" name="直線コネクタ 295">
          <a:extLst>
            <a:ext uri="{FF2B5EF4-FFF2-40B4-BE49-F238E27FC236}">
              <a16:creationId xmlns:a16="http://schemas.microsoft.com/office/drawing/2014/main" id="{00000000-0008-0000-0100-000028010000}"/>
            </a:ext>
          </a:extLst>
        </xdr:cNvPr>
        <xdr:cNvCxnSpPr/>
      </xdr:nvCxnSpPr>
      <xdr:spPr>
        <a:xfrm>
          <a:off x="3797300" y="14129386"/>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154939</xdr:rowOff>
    </xdr:from>
    <xdr:to>
      <xdr:col>15</xdr:col>
      <xdr:colOff>101600</xdr:colOff>
      <xdr:row>82</xdr:row>
      <xdr:rowOff>85089</xdr:rowOff>
    </xdr:to>
    <xdr:sp macro="" textlink="">
      <xdr:nvSpPr>
        <xdr:cNvPr id="297" name="楕円 296">
          <a:extLst>
            <a:ext uri="{FF2B5EF4-FFF2-40B4-BE49-F238E27FC236}">
              <a16:creationId xmlns:a16="http://schemas.microsoft.com/office/drawing/2014/main" id="{00000000-0008-0000-0100-000029010000}"/>
            </a:ext>
          </a:extLst>
        </xdr:cNvPr>
        <xdr:cNvSpPr/>
      </xdr:nvSpPr>
      <xdr:spPr>
        <a:xfrm>
          <a:off x="2857500" y="1404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34289</xdr:rowOff>
    </xdr:from>
    <xdr:to>
      <xdr:col>19</xdr:col>
      <xdr:colOff>177800</xdr:colOff>
      <xdr:row>82</xdr:row>
      <xdr:rowOff>70486</xdr:rowOff>
    </xdr:to>
    <xdr:cxnSp macro="">
      <xdr:nvCxnSpPr>
        <xdr:cNvPr id="298" name="直線コネクタ 297">
          <a:extLst>
            <a:ext uri="{FF2B5EF4-FFF2-40B4-BE49-F238E27FC236}">
              <a16:creationId xmlns:a16="http://schemas.microsoft.com/office/drawing/2014/main" id="{00000000-0008-0000-0100-00002A010000}"/>
            </a:ext>
          </a:extLst>
        </xdr:cNvPr>
        <xdr:cNvCxnSpPr/>
      </xdr:nvCxnSpPr>
      <xdr:spPr>
        <a:xfrm>
          <a:off x="2908300" y="1409318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88264</xdr:rowOff>
    </xdr:from>
    <xdr:to>
      <xdr:col>10</xdr:col>
      <xdr:colOff>165100</xdr:colOff>
      <xdr:row>82</xdr:row>
      <xdr:rowOff>18414</xdr:rowOff>
    </xdr:to>
    <xdr:sp macro="" textlink="">
      <xdr:nvSpPr>
        <xdr:cNvPr id="299" name="楕円 298">
          <a:extLst>
            <a:ext uri="{FF2B5EF4-FFF2-40B4-BE49-F238E27FC236}">
              <a16:creationId xmlns:a16="http://schemas.microsoft.com/office/drawing/2014/main" id="{00000000-0008-0000-0100-00002B010000}"/>
            </a:ext>
          </a:extLst>
        </xdr:cNvPr>
        <xdr:cNvSpPr/>
      </xdr:nvSpPr>
      <xdr:spPr>
        <a:xfrm>
          <a:off x="1968500" y="1397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139064</xdr:rowOff>
    </xdr:from>
    <xdr:to>
      <xdr:col>15</xdr:col>
      <xdr:colOff>50800</xdr:colOff>
      <xdr:row>82</xdr:row>
      <xdr:rowOff>34289</xdr:rowOff>
    </xdr:to>
    <xdr:cxnSp macro="">
      <xdr:nvCxnSpPr>
        <xdr:cNvPr id="300" name="直線コネクタ 299">
          <a:extLst>
            <a:ext uri="{FF2B5EF4-FFF2-40B4-BE49-F238E27FC236}">
              <a16:creationId xmlns:a16="http://schemas.microsoft.com/office/drawing/2014/main" id="{00000000-0008-0000-0100-00002C010000}"/>
            </a:ext>
          </a:extLst>
        </xdr:cNvPr>
        <xdr:cNvCxnSpPr/>
      </xdr:nvCxnSpPr>
      <xdr:spPr>
        <a:xfrm>
          <a:off x="2019300" y="14026514"/>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97807</xdr:rowOff>
    </xdr:from>
    <xdr:ext cx="405111" cy="259045"/>
    <xdr:sp macro="" textlink="">
      <xdr:nvSpPr>
        <xdr:cNvPr id="301" name="n_1aveValue【公営住宅】&#10;有形固定資産減価償却率">
          <a:extLst>
            <a:ext uri="{FF2B5EF4-FFF2-40B4-BE49-F238E27FC236}">
              <a16:creationId xmlns:a16="http://schemas.microsoft.com/office/drawing/2014/main" id="{00000000-0008-0000-0100-00002D010000}"/>
            </a:ext>
          </a:extLst>
        </xdr:cNvPr>
        <xdr:cNvSpPr txBox="1"/>
      </xdr:nvSpPr>
      <xdr:spPr>
        <a:xfrm>
          <a:off x="35820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100982</xdr:rowOff>
    </xdr:from>
    <xdr:ext cx="405111" cy="259045"/>
    <xdr:sp macro="" textlink="">
      <xdr:nvSpPr>
        <xdr:cNvPr id="302" name="n_2aveValue【公営住宅】&#10;有形固定資産減価償却率">
          <a:extLst>
            <a:ext uri="{FF2B5EF4-FFF2-40B4-BE49-F238E27FC236}">
              <a16:creationId xmlns:a16="http://schemas.microsoft.com/office/drawing/2014/main" id="{00000000-0008-0000-0100-00002E010000}"/>
            </a:ext>
          </a:extLst>
        </xdr:cNvPr>
        <xdr:cNvSpPr txBox="1"/>
      </xdr:nvSpPr>
      <xdr:spPr>
        <a:xfrm>
          <a:off x="27057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78122</xdr:rowOff>
    </xdr:from>
    <xdr:ext cx="405111" cy="259045"/>
    <xdr:sp macro="" textlink="">
      <xdr:nvSpPr>
        <xdr:cNvPr id="303" name="n_3aveValue【公営住宅】&#10;有形固定資産減価償却率">
          <a:extLst>
            <a:ext uri="{FF2B5EF4-FFF2-40B4-BE49-F238E27FC236}">
              <a16:creationId xmlns:a16="http://schemas.microsoft.com/office/drawing/2014/main" id="{00000000-0008-0000-0100-00002F010000}"/>
            </a:ext>
          </a:extLst>
        </xdr:cNvPr>
        <xdr:cNvSpPr txBox="1"/>
      </xdr:nvSpPr>
      <xdr:spPr>
        <a:xfrm>
          <a:off x="181674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151147</xdr:rowOff>
    </xdr:from>
    <xdr:ext cx="405111" cy="259045"/>
    <xdr:sp macro="" textlink="">
      <xdr:nvSpPr>
        <xdr:cNvPr id="304" name="n_4aveValue【公営住宅】&#10;有形固定資産減価償却率">
          <a:extLst>
            <a:ext uri="{FF2B5EF4-FFF2-40B4-BE49-F238E27FC236}">
              <a16:creationId xmlns:a16="http://schemas.microsoft.com/office/drawing/2014/main" id="{00000000-0008-0000-0100-000030010000}"/>
            </a:ext>
          </a:extLst>
        </xdr:cNvPr>
        <xdr:cNvSpPr txBox="1"/>
      </xdr:nvSpPr>
      <xdr:spPr>
        <a:xfrm>
          <a:off x="9277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112413</xdr:rowOff>
    </xdr:from>
    <xdr:ext cx="405111" cy="259045"/>
    <xdr:sp macro="" textlink="">
      <xdr:nvSpPr>
        <xdr:cNvPr id="305" name="n_1mainValue【公営住宅】&#10;有形固定資産減価償却率">
          <a:extLst>
            <a:ext uri="{FF2B5EF4-FFF2-40B4-BE49-F238E27FC236}">
              <a16:creationId xmlns:a16="http://schemas.microsoft.com/office/drawing/2014/main" id="{00000000-0008-0000-0100-000031010000}"/>
            </a:ext>
          </a:extLst>
        </xdr:cNvPr>
        <xdr:cNvSpPr txBox="1"/>
      </xdr:nvSpPr>
      <xdr:spPr>
        <a:xfrm>
          <a:off x="35820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101616</xdr:rowOff>
    </xdr:from>
    <xdr:ext cx="405111" cy="259045"/>
    <xdr:sp macro="" textlink="">
      <xdr:nvSpPr>
        <xdr:cNvPr id="306" name="n_2mainValue【公営住宅】&#10;有形固定資産減価償却率">
          <a:extLst>
            <a:ext uri="{FF2B5EF4-FFF2-40B4-BE49-F238E27FC236}">
              <a16:creationId xmlns:a16="http://schemas.microsoft.com/office/drawing/2014/main" id="{00000000-0008-0000-0100-000032010000}"/>
            </a:ext>
          </a:extLst>
        </xdr:cNvPr>
        <xdr:cNvSpPr txBox="1"/>
      </xdr:nvSpPr>
      <xdr:spPr>
        <a:xfrm>
          <a:off x="2705744" y="1381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34941</xdr:rowOff>
    </xdr:from>
    <xdr:ext cx="405111" cy="259045"/>
    <xdr:sp macro="" textlink="">
      <xdr:nvSpPr>
        <xdr:cNvPr id="307" name="n_3mainValue【公営住宅】&#10;有形固定資産減価償却率">
          <a:extLst>
            <a:ext uri="{FF2B5EF4-FFF2-40B4-BE49-F238E27FC236}">
              <a16:creationId xmlns:a16="http://schemas.microsoft.com/office/drawing/2014/main" id="{00000000-0008-0000-0100-000033010000}"/>
            </a:ext>
          </a:extLst>
        </xdr:cNvPr>
        <xdr:cNvSpPr txBox="1"/>
      </xdr:nvSpPr>
      <xdr:spPr>
        <a:xfrm>
          <a:off x="18167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a:extLst>
            <a:ext uri="{FF2B5EF4-FFF2-40B4-BE49-F238E27FC236}">
              <a16:creationId xmlns:a16="http://schemas.microsoft.com/office/drawing/2014/main" id="{00000000-0008-0000-0100-00003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a:extLst>
            <a:ext uri="{FF2B5EF4-FFF2-40B4-BE49-F238E27FC236}">
              <a16:creationId xmlns:a16="http://schemas.microsoft.com/office/drawing/2014/main" id="{00000000-0008-0000-0100-00003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a:extLst>
            <a:ext uri="{FF2B5EF4-FFF2-40B4-BE49-F238E27FC236}">
              <a16:creationId xmlns:a16="http://schemas.microsoft.com/office/drawing/2014/main" id="{00000000-0008-0000-0100-00003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a:extLst>
            <a:ext uri="{FF2B5EF4-FFF2-40B4-BE49-F238E27FC236}">
              <a16:creationId xmlns:a16="http://schemas.microsoft.com/office/drawing/2014/main" id="{00000000-0008-0000-0100-00003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a:extLst>
            <a:ext uri="{FF2B5EF4-FFF2-40B4-BE49-F238E27FC236}">
              <a16:creationId xmlns:a16="http://schemas.microsoft.com/office/drawing/2014/main" id="{00000000-0008-0000-0100-00003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a:extLst>
            <a:ext uri="{FF2B5EF4-FFF2-40B4-BE49-F238E27FC236}">
              <a16:creationId xmlns:a16="http://schemas.microsoft.com/office/drawing/2014/main" id="{00000000-0008-0000-0100-00003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a:extLst>
            <a:ext uri="{FF2B5EF4-FFF2-40B4-BE49-F238E27FC236}">
              <a16:creationId xmlns:a16="http://schemas.microsoft.com/office/drawing/2014/main" id="{00000000-0008-0000-0100-00003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a:extLst>
            <a:ext uri="{FF2B5EF4-FFF2-40B4-BE49-F238E27FC236}">
              <a16:creationId xmlns:a16="http://schemas.microsoft.com/office/drawing/2014/main" id="{00000000-0008-0000-0100-00003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a:extLst>
            <a:ext uri="{FF2B5EF4-FFF2-40B4-BE49-F238E27FC236}">
              <a16:creationId xmlns:a16="http://schemas.microsoft.com/office/drawing/2014/main" id="{00000000-0008-0000-0100-00003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a:extLst>
            <a:ext uri="{FF2B5EF4-FFF2-40B4-BE49-F238E27FC236}">
              <a16:creationId xmlns:a16="http://schemas.microsoft.com/office/drawing/2014/main" id="{00000000-0008-0000-0100-00003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8" name="直線コネクタ 317">
          <a:extLst>
            <a:ext uri="{FF2B5EF4-FFF2-40B4-BE49-F238E27FC236}">
              <a16:creationId xmlns:a16="http://schemas.microsoft.com/office/drawing/2014/main" id="{00000000-0008-0000-0100-00003E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9" name="テキスト ボックス 318">
          <a:extLst>
            <a:ext uri="{FF2B5EF4-FFF2-40B4-BE49-F238E27FC236}">
              <a16:creationId xmlns:a16="http://schemas.microsoft.com/office/drawing/2014/main" id="{00000000-0008-0000-0100-00003F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0" name="直線コネクタ 319">
          <a:extLst>
            <a:ext uri="{FF2B5EF4-FFF2-40B4-BE49-F238E27FC236}">
              <a16:creationId xmlns:a16="http://schemas.microsoft.com/office/drawing/2014/main" id="{00000000-0008-0000-0100-000040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1" name="テキスト ボックス 320">
          <a:extLst>
            <a:ext uri="{FF2B5EF4-FFF2-40B4-BE49-F238E27FC236}">
              <a16:creationId xmlns:a16="http://schemas.microsoft.com/office/drawing/2014/main" id="{00000000-0008-0000-0100-000041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2" name="直線コネクタ 321">
          <a:extLst>
            <a:ext uri="{FF2B5EF4-FFF2-40B4-BE49-F238E27FC236}">
              <a16:creationId xmlns:a16="http://schemas.microsoft.com/office/drawing/2014/main" id="{00000000-0008-0000-0100-000042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3" name="テキスト ボックス 322">
          <a:extLst>
            <a:ext uri="{FF2B5EF4-FFF2-40B4-BE49-F238E27FC236}">
              <a16:creationId xmlns:a16="http://schemas.microsoft.com/office/drawing/2014/main" id="{00000000-0008-0000-0100-000043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4" name="直線コネクタ 323">
          <a:extLst>
            <a:ext uri="{FF2B5EF4-FFF2-40B4-BE49-F238E27FC236}">
              <a16:creationId xmlns:a16="http://schemas.microsoft.com/office/drawing/2014/main" id="{00000000-0008-0000-0100-000044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5" name="テキスト ボックス 324">
          <a:extLst>
            <a:ext uri="{FF2B5EF4-FFF2-40B4-BE49-F238E27FC236}">
              <a16:creationId xmlns:a16="http://schemas.microsoft.com/office/drawing/2014/main" id="{00000000-0008-0000-0100-000045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6" name="直線コネクタ 325">
          <a:extLst>
            <a:ext uri="{FF2B5EF4-FFF2-40B4-BE49-F238E27FC236}">
              <a16:creationId xmlns:a16="http://schemas.microsoft.com/office/drawing/2014/main" id="{00000000-0008-0000-0100-000046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7" name="テキスト ボックス 326">
          <a:extLst>
            <a:ext uri="{FF2B5EF4-FFF2-40B4-BE49-F238E27FC236}">
              <a16:creationId xmlns:a16="http://schemas.microsoft.com/office/drawing/2014/main" id="{00000000-0008-0000-0100-000047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a:extLst>
            <a:ext uri="{FF2B5EF4-FFF2-40B4-BE49-F238E27FC236}">
              <a16:creationId xmlns:a16="http://schemas.microsoft.com/office/drawing/2014/main" id="{00000000-0008-0000-0100-00004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公営住宅】&#10;一人当たり面積グラフ枠">
          <a:extLst>
            <a:ext uri="{FF2B5EF4-FFF2-40B4-BE49-F238E27FC236}">
              <a16:creationId xmlns:a16="http://schemas.microsoft.com/office/drawing/2014/main" id="{00000000-0008-0000-0100-00004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33528</xdr:rowOff>
    </xdr:from>
    <xdr:to>
      <xdr:col>54</xdr:col>
      <xdr:colOff>189865</xdr:colOff>
      <xdr:row>86</xdr:row>
      <xdr:rowOff>111252</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flipV="1">
          <a:off x="10476865" y="13578078"/>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32" name="【公営住宅】&#10;一人当たり面積最小値テキスト">
          <a:extLst>
            <a:ext uri="{FF2B5EF4-FFF2-40B4-BE49-F238E27FC236}">
              <a16:creationId xmlns:a16="http://schemas.microsoft.com/office/drawing/2014/main" id="{00000000-0008-0000-0100-00004C010000}"/>
            </a:ext>
          </a:extLst>
        </xdr:cNvPr>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151655</xdr:rowOff>
    </xdr:from>
    <xdr:ext cx="469744" cy="259045"/>
    <xdr:sp macro="" textlink="">
      <xdr:nvSpPr>
        <xdr:cNvPr id="334" name="【公営住宅】&#10;一人当たり面積最大値テキスト">
          <a:extLst>
            <a:ext uri="{FF2B5EF4-FFF2-40B4-BE49-F238E27FC236}">
              <a16:creationId xmlns:a16="http://schemas.microsoft.com/office/drawing/2014/main" id="{00000000-0008-0000-0100-00004E010000}"/>
            </a:ext>
          </a:extLst>
        </xdr:cNvPr>
        <xdr:cNvSpPr txBox="1"/>
      </xdr:nvSpPr>
      <xdr:spPr>
        <a:xfrm>
          <a:off x="10515600" y="1335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33528</xdr:rowOff>
    </xdr:from>
    <xdr:to>
      <xdr:col>55</xdr:col>
      <xdr:colOff>88900</xdr:colOff>
      <xdr:row>79</xdr:row>
      <xdr:rowOff>33528</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10388600" y="1357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50564</xdr:rowOff>
    </xdr:from>
    <xdr:ext cx="469744" cy="259045"/>
    <xdr:sp macro="" textlink="">
      <xdr:nvSpPr>
        <xdr:cNvPr id="336" name="【公営住宅】&#10;一人当たり面積平均値テキスト">
          <a:extLst>
            <a:ext uri="{FF2B5EF4-FFF2-40B4-BE49-F238E27FC236}">
              <a16:creationId xmlns:a16="http://schemas.microsoft.com/office/drawing/2014/main" id="{00000000-0008-0000-0100-000050010000}"/>
            </a:ext>
          </a:extLst>
        </xdr:cNvPr>
        <xdr:cNvSpPr txBox="1"/>
      </xdr:nvSpPr>
      <xdr:spPr>
        <a:xfrm>
          <a:off x="10515600" y="14280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27687</xdr:rowOff>
    </xdr:from>
    <xdr:to>
      <xdr:col>55</xdr:col>
      <xdr:colOff>50800</xdr:colOff>
      <xdr:row>84</xdr:row>
      <xdr:rowOff>129287</xdr:rowOff>
    </xdr:to>
    <xdr:sp macro="" textlink="">
      <xdr:nvSpPr>
        <xdr:cNvPr id="337" name="フローチャート: 判断 336">
          <a:extLst>
            <a:ext uri="{FF2B5EF4-FFF2-40B4-BE49-F238E27FC236}">
              <a16:creationId xmlns:a16="http://schemas.microsoft.com/office/drawing/2014/main" id="{00000000-0008-0000-0100-000051010000}"/>
            </a:ext>
          </a:extLst>
        </xdr:cNvPr>
        <xdr:cNvSpPr/>
      </xdr:nvSpPr>
      <xdr:spPr>
        <a:xfrm>
          <a:off x="10426700" y="1442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16256</xdr:rowOff>
    </xdr:from>
    <xdr:to>
      <xdr:col>50</xdr:col>
      <xdr:colOff>165100</xdr:colOff>
      <xdr:row>84</xdr:row>
      <xdr:rowOff>117856</xdr:rowOff>
    </xdr:to>
    <xdr:sp macro="" textlink="">
      <xdr:nvSpPr>
        <xdr:cNvPr id="338" name="フローチャート: 判断 337">
          <a:extLst>
            <a:ext uri="{FF2B5EF4-FFF2-40B4-BE49-F238E27FC236}">
              <a16:creationId xmlns:a16="http://schemas.microsoft.com/office/drawing/2014/main" id="{00000000-0008-0000-0100-000052010000}"/>
            </a:ext>
          </a:extLst>
        </xdr:cNvPr>
        <xdr:cNvSpPr/>
      </xdr:nvSpPr>
      <xdr:spPr>
        <a:xfrm>
          <a:off x="9588500" y="1441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30735</xdr:rowOff>
    </xdr:from>
    <xdr:to>
      <xdr:col>46</xdr:col>
      <xdr:colOff>38100</xdr:colOff>
      <xdr:row>84</xdr:row>
      <xdr:rowOff>132335</xdr:rowOff>
    </xdr:to>
    <xdr:sp macro="" textlink="">
      <xdr:nvSpPr>
        <xdr:cNvPr id="339" name="フローチャート: 判断 338">
          <a:extLst>
            <a:ext uri="{FF2B5EF4-FFF2-40B4-BE49-F238E27FC236}">
              <a16:creationId xmlns:a16="http://schemas.microsoft.com/office/drawing/2014/main" id="{00000000-0008-0000-0100-000053010000}"/>
            </a:ext>
          </a:extLst>
        </xdr:cNvPr>
        <xdr:cNvSpPr/>
      </xdr:nvSpPr>
      <xdr:spPr>
        <a:xfrm>
          <a:off x="86995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22352</xdr:rowOff>
    </xdr:from>
    <xdr:to>
      <xdr:col>41</xdr:col>
      <xdr:colOff>101600</xdr:colOff>
      <xdr:row>84</xdr:row>
      <xdr:rowOff>123952</xdr:rowOff>
    </xdr:to>
    <xdr:sp macro="" textlink="">
      <xdr:nvSpPr>
        <xdr:cNvPr id="340" name="フローチャート: 判断 339">
          <a:extLst>
            <a:ext uri="{FF2B5EF4-FFF2-40B4-BE49-F238E27FC236}">
              <a16:creationId xmlns:a16="http://schemas.microsoft.com/office/drawing/2014/main" id="{00000000-0008-0000-0100-000054010000}"/>
            </a:ext>
          </a:extLst>
        </xdr:cNvPr>
        <xdr:cNvSpPr/>
      </xdr:nvSpPr>
      <xdr:spPr>
        <a:xfrm>
          <a:off x="7810500" y="1442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8637</xdr:rowOff>
    </xdr:from>
    <xdr:to>
      <xdr:col>36</xdr:col>
      <xdr:colOff>165100</xdr:colOff>
      <xdr:row>84</xdr:row>
      <xdr:rowOff>110237</xdr:rowOff>
    </xdr:to>
    <xdr:sp macro="" textlink="">
      <xdr:nvSpPr>
        <xdr:cNvPr id="341" name="フローチャート: 判断 340">
          <a:extLst>
            <a:ext uri="{FF2B5EF4-FFF2-40B4-BE49-F238E27FC236}">
              <a16:creationId xmlns:a16="http://schemas.microsoft.com/office/drawing/2014/main" id="{00000000-0008-0000-0100-000055010000}"/>
            </a:ext>
          </a:extLst>
        </xdr:cNvPr>
        <xdr:cNvSpPr/>
      </xdr:nvSpPr>
      <xdr:spPr>
        <a:xfrm>
          <a:off x="69215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00000000-0008-0000-0100-00005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00000000-0008-0000-0100-00005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00000000-0008-0000-0100-00005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00000000-0008-0000-0100-00005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347" name="楕円 346">
          <a:extLst>
            <a:ext uri="{FF2B5EF4-FFF2-40B4-BE49-F238E27FC236}">
              <a16:creationId xmlns:a16="http://schemas.microsoft.com/office/drawing/2014/main" id="{00000000-0008-0000-0100-00005B010000}"/>
            </a:ext>
          </a:extLst>
        </xdr:cNvPr>
        <xdr:cNvSpPr/>
      </xdr:nvSpPr>
      <xdr:spPr>
        <a:xfrm>
          <a:off x="104267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11447</xdr:rowOff>
    </xdr:from>
    <xdr:ext cx="469744" cy="259045"/>
    <xdr:sp macro="" textlink="">
      <xdr:nvSpPr>
        <xdr:cNvPr id="348" name="【公営住宅】&#10;一人当たり面積該当値テキスト">
          <a:extLst>
            <a:ext uri="{FF2B5EF4-FFF2-40B4-BE49-F238E27FC236}">
              <a16:creationId xmlns:a16="http://schemas.microsoft.com/office/drawing/2014/main" id="{00000000-0008-0000-0100-00005C010000}"/>
            </a:ext>
          </a:extLst>
        </xdr:cNvPr>
        <xdr:cNvSpPr txBox="1"/>
      </xdr:nvSpPr>
      <xdr:spPr>
        <a:xfrm>
          <a:off x="10515600"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61976</xdr:rowOff>
    </xdr:from>
    <xdr:to>
      <xdr:col>50</xdr:col>
      <xdr:colOff>165100</xdr:colOff>
      <xdr:row>85</xdr:row>
      <xdr:rowOff>163576</xdr:rowOff>
    </xdr:to>
    <xdr:sp macro="" textlink="">
      <xdr:nvSpPr>
        <xdr:cNvPr id="349" name="楕円 348">
          <a:extLst>
            <a:ext uri="{FF2B5EF4-FFF2-40B4-BE49-F238E27FC236}">
              <a16:creationId xmlns:a16="http://schemas.microsoft.com/office/drawing/2014/main" id="{00000000-0008-0000-0100-00005D010000}"/>
            </a:ext>
          </a:extLst>
        </xdr:cNvPr>
        <xdr:cNvSpPr/>
      </xdr:nvSpPr>
      <xdr:spPr>
        <a:xfrm>
          <a:off x="9588500" y="1463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83820</xdr:rowOff>
    </xdr:from>
    <xdr:to>
      <xdr:col>55</xdr:col>
      <xdr:colOff>0</xdr:colOff>
      <xdr:row>85</xdr:row>
      <xdr:rowOff>112776</xdr:rowOff>
    </xdr:to>
    <xdr:cxnSp macro="">
      <xdr:nvCxnSpPr>
        <xdr:cNvPr id="350" name="直線コネクタ 349">
          <a:extLst>
            <a:ext uri="{FF2B5EF4-FFF2-40B4-BE49-F238E27FC236}">
              <a16:creationId xmlns:a16="http://schemas.microsoft.com/office/drawing/2014/main" id="{00000000-0008-0000-0100-00005E010000}"/>
            </a:ext>
          </a:extLst>
        </xdr:cNvPr>
        <xdr:cNvCxnSpPr/>
      </xdr:nvCxnSpPr>
      <xdr:spPr>
        <a:xfrm flipV="1">
          <a:off x="9639300" y="1465707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63500</xdr:rowOff>
    </xdr:from>
    <xdr:to>
      <xdr:col>46</xdr:col>
      <xdr:colOff>38100</xdr:colOff>
      <xdr:row>85</xdr:row>
      <xdr:rowOff>165100</xdr:rowOff>
    </xdr:to>
    <xdr:sp macro="" textlink="">
      <xdr:nvSpPr>
        <xdr:cNvPr id="351" name="楕円 350">
          <a:extLst>
            <a:ext uri="{FF2B5EF4-FFF2-40B4-BE49-F238E27FC236}">
              <a16:creationId xmlns:a16="http://schemas.microsoft.com/office/drawing/2014/main" id="{00000000-0008-0000-0100-00005F010000}"/>
            </a:ext>
          </a:extLst>
        </xdr:cNvPr>
        <xdr:cNvSpPr/>
      </xdr:nvSpPr>
      <xdr:spPr>
        <a:xfrm>
          <a:off x="8699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112776</xdr:rowOff>
    </xdr:from>
    <xdr:to>
      <xdr:col>50</xdr:col>
      <xdr:colOff>114300</xdr:colOff>
      <xdr:row>85</xdr:row>
      <xdr:rowOff>114300</xdr:rowOff>
    </xdr:to>
    <xdr:cxnSp macro="">
      <xdr:nvCxnSpPr>
        <xdr:cNvPr id="352" name="直線コネクタ 351">
          <a:extLst>
            <a:ext uri="{FF2B5EF4-FFF2-40B4-BE49-F238E27FC236}">
              <a16:creationId xmlns:a16="http://schemas.microsoft.com/office/drawing/2014/main" id="{00000000-0008-0000-0100-000060010000}"/>
            </a:ext>
          </a:extLst>
        </xdr:cNvPr>
        <xdr:cNvCxnSpPr/>
      </xdr:nvCxnSpPr>
      <xdr:spPr>
        <a:xfrm flipV="1">
          <a:off x="8750300" y="1468602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65787</xdr:rowOff>
    </xdr:from>
    <xdr:to>
      <xdr:col>41</xdr:col>
      <xdr:colOff>101600</xdr:colOff>
      <xdr:row>85</xdr:row>
      <xdr:rowOff>167387</xdr:rowOff>
    </xdr:to>
    <xdr:sp macro="" textlink="">
      <xdr:nvSpPr>
        <xdr:cNvPr id="353" name="楕円 352">
          <a:extLst>
            <a:ext uri="{FF2B5EF4-FFF2-40B4-BE49-F238E27FC236}">
              <a16:creationId xmlns:a16="http://schemas.microsoft.com/office/drawing/2014/main" id="{00000000-0008-0000-0100-000061010000}"/>
            </a:ext>
          </a:extLst>
        </xdr:cNvPr>
        <xdr:cNvSpPr/>
      </xdr:nvSpPr>
      <xdr:spPr>
        <a:xfrm>
          <a:off x="7810500" y="1463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114300</xdr:rowOff>
    </xdr:from>
    <xdr:to>
      <xdr:col>45</xdr:col>
      <xdr:colOff>177800</xdr:colOff>
      <xdr:row>85</xdr:row>
      <xdr:rowOff>116587</xdr:rowOff>
    </xdr:to>
    <xdr:cxnSp macro="">
      <xdr:nvCxnSpPr>
        <xdr:cNvPr id="354" name="直線コネクタ 353">
          <a:extLst>
            <a:ext uri="{FF2B5EF4-FFF2-40B4-BE49-F238E27FC236}">
              <a16:creationId xmlns:a16="http://schemas.microsoft.com/office/drawing/2014/main" id="{00000000-0008-0000-0100-000062010000}"/>
            </a:ext>
          </a:extLst>
        </xdr:cNvPr>
        <xdr:cNvCxnSpPr/>
      </xdr:nvCxnSpPr>
      <xdr:spPr>
        <a:xfrm flipV="1">
          <a:off x="7861300" y="14687550"/>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134383</xdr:rowOff>
    </xdr:from>
    <xdr:ext cx="469744" cy="259045"/>
    <xdr:sp macro="" textlink="">
      <xdr:nvSpPr>
        <xdr:cNvPr id="355" name="n_1aveValue【公営住宅】&#10;一人当たり面積">
          <a:extLst>
            <a:ext uri="{FF2B5EF4-FFF2-40B4-BE49-F238E27FC236}">
              <a16:creationId xmlns:a16="http://schemas.microsoft.com/office/drawing/2014/main" id="{00000000-0008-0000-0100-000063010000}"/>
            </a:ext>
          </a:extLst>
        </xdr:cNvPr>
        <xdr:cNvSpPr txBox="1"/>
      </xdr:nvSpPr>
      <xdr:spPr>
        <a:xfrm>
          <a:off x="9391727" y="1419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148862</xdr:rowOff>
    </xdr:from>
    <xdr:ext cx="469744" cy="259045"/>
    <xdr:sp macro="" textlink="">
      <xdr:nvSpPr>
        <xdr:cNvPr id="356" name="n_2aveValue【公営住宅】&#10;一人当たり面積">
          <a:extLst>
            <a:ext uri="{FF2B5EF4-FFF2-40B4-BE49-F238E27FC236}">
              <a16:creationId xmlns:a16="http://schemas.microsoft.com/office/drawing/2014/main" id="{00000000-0008-0000-0100-000064010000}"/>
            </a:ext>
          </a:extLst>
        </xdr:cNvPr>
        <xdr:cNvSpPr txBox="1"/>
      </xdr:nvSpPr>
      <xdr:spPr>
        <a:xfrm>
          <a:off x="8515427" y="1420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140479</xdr:rowOff>
    </xdr:from>
    <xdr:ext cx="469744" cy="259045"/>
    <xdr:sp macro="" textlink="">
      <xdr:nvSpPr>
        <xdr:cNvPr id="357" name="n_3aveValue【公営住宅】&#10;一人当たり面積">
          <a:extLst>
            <a:ext uri="{FF2B5EF4-FFF2-40B4-BE49-F238E27FC236}">
              <a16:creationId xmlns:a16="http://schemas.microsoft.com/office/drawing/2014/main" id="{00000000-0008-0000-0100-000065010000}"/>
            </a:ext>
          </a:extLst>
        </xdr:cNvPr>
        <xdr:cNvSpPr txBox="1"/>
      </xdr:nvSpPr>
      <xdr:spPr>
        <a:xfrm>
          <a:off x="7626427" y="1419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126764</xdr:rowOff>
    </xdr:from>
    <xdr:ext cx="469744" cy="259045"/>
    <xdr:sp macro="" textlink="">
      <xdr:nvSpPr>
        <xdr:cNvPr id="358" name="n_4aveValue【公営住宅】&#10;一人当たり面積">
          <a:extLst>
            <a:ext uri="{FF2B5EF4-FFF2-40B4-BE49-F238E27FC236}">
              <a16:creationId xmlns:a16="http://schemas.microsoft.com/office/drawing/2014/main" id="{00000000-0008-0000-0100-000066010000}"/>
            </a:ext>
          </a:extLst>
        </xdr:cNvPr>
        <xdr:cNvSpPr txBox="1"/>
      </xdr:nvSpPr>
      <xdr:spPr>
        <a:xfrm>
          <a:off x="6737427" y="141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154703</xdr:rowOff>
    </xdr:from>
    <xdr:ext cx="469744" cy="259045"/>
    <xdr:sp macro="" textlink="">
      <xdr:nvSpPr>
        <xdr:cNvPr id="359" name="n_1mainValue【公営住宅】&#10;一人当たり面積">
          <a:extLst>
            <a:ext uri="{FF2B5EF4-FFF2-40B4-BE49-F238E27FC236}">
              <a16:creationId xmlns:a16="http://schemas.microsoft.com/office/drawing/2014/main" id="{00000000-0008-0000-0100-000067010000}"/>
            </a:ext>
          </a:extLst>
        </xdr:cNvPr>
        <xdr:cNvSpPr txBox="1"/>
      </xdr:nvSpPr>
      <xdr:spPr>
        <a:xfrm>
          <a:off x="9391727" y="1472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156227</xdr:rowOff>
    </xdr:from>
    <xdr:ext cx="469744" cy="259045"/>
    <xdr:sp macro="" textlink="">
      <xdr:nvSpPr>
        <xdr:cNvPr id="360" name="n_2mainValue【公営住宅】&#10;一人当たり面積">
          <a:extLst>
            <a:ext uri="{FF2B5EF4-FFF2-40B4-BE49-F238E27FC236}">
              <a16:creationId xmlns:a16="http://schemas.microsoft.com/office/drawing/2014/main" id="{00000000-0008-0000-0100-000068010000}"/>
            </a:ext>
          </a:extLst>
        </xdr:cNvPr>
        <xdr:cNvSpPr txBox="1"/>
      </xdr:nvSpPr>
      <xdr:spPr>
        <a:xfrm>
          <a:off x="85154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158514</xdr:rowOff>
    </xdr:from>
    <xdr:ext cx="469744" cy="259045"/>
    <xdr:sp macro="" textlink="">
      <xdr:nvSpPr>
        <xdr:cNvPr id="361" name="n_3mainValue【公営住宅】&#10;一人当たり面積">
          <a:extLst>
            <a:ext uri="{FF2B5EF4-FFF2-40B4-BE49-F238E27FC236}">
              <a16:creationId xmlns:a16="http://schemas.microsoft.com/office/drawing/2014/main" id="{00000000-0008-0000-0100-000069010000}"/>
            </a:ext>
          </a:extLst>
        </xdr:cNvPr>
        <xdr:cNvSpPr txBox="1"/>
      </xdr:nvSpPr>
      <xdr:spPr>
        <a:xfrm>
          <a:off x="7626427" y="1473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a:extLst>
            <a:ext uri="{FF2B5EF4-FFF2-40B4-BE49-F238E27FC236}">
              <a16:creationId xmlns:a16="http://schemas.microsoft.com/office/drawing/2014/main" id="{00000000-0008-0000-0100-00006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a:extLst>
            <a:ext uri="{FF2B5EF4-FFF2-40B4-BE49-F238E27FC236}">
              <a16:creationId xmlns:a16="http://schemas.microsoft.com/office/drawing/2014/main" id="{00000000-0008-0000-0100-00006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a:extLst>
            <a:ext uri="{FF2B5EF4-FFF2-40B4-BE49-F238E27FC236}">
              <a16:creationId xmlns:a16="http://schemas.microsoft.com/office/drawing/2014/main" id="{00000000-0008-0000-0100-00006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a:extLst>
            <a:ext uri="{FF2B5EF4-FFF2-40B4-BE49-F238E27FC236}">
              <a16:creationId xmlns:a16="http://schemas.microsoft.com/office/drawing/2014/main" id="{00000000-0008-0000-0100-00006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a:extLst>
            <a:ext uri="{FF2B5EF4-FFF2-40B4-BE49-F238E27FC236}">
              <a16:creationId xmlns:a16="http://schemas.microsoft.com/office/drawing/2014/main" id="{00000000-0008-0000-0100-00006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a:extLst>
            <a:ext uri="{FF2B5EF4-FFF2-40B4-BE49-F238E27FC236}">
              <a16:creationId xmlns:a16="http://schemas.microsoft.com/office/drawing/2014/main" id="{00000000-0008-0000-0100-00006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a:extLst>
            <a:ext uri="{FF2B5EF4-FFF2-40B4-BE49-F238E27FC236}">
              <a16:creationId xmlns:a16="http://schemas.microsoft.com/office/drawing/2014/main" id="{00000000-0008-0000-0100-00007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a:extLst>
            <a:ext uri="{FF2B5EF4-FFF2-40B4-BE49-F238E27FC236}">
              <a16:creationId xmlns:a16="http://schemas.microsoft.com/office/drawing/2014/main" id="{00000000-0008-0000-0100-000071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0" name="正方形/長方形 369">
          <a:extLst>
            <a:ext uri="{FF2B5EF4-FFF2-40B4-BE49-F238E27FC236}">
              <a16:creationId xmlns:a16="http://schemas.microsoft.com/office/drawing/2014/main" id="{00000000-0008-0000-0100-00007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1" name="正方形/長方形 370">
          <a:extLst>
            <a:ext uri="{FF2B5EF4-FFF2-40B4-BE49-F238E27FC236}">
              <a16:creationId xmlns:a16="http://schemas.microsoft.com/office/drawing/2014/main" id="{00000000-0008-0000-0100-00007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2" name="正方形/長方形 371">
          <a:extLst>
            <a:ext uri="{FF2B5EF4-FFF2-40B4-BE49-F238E27FC236}">
              <a16:creationId xmlns:a16="http://schemas.microsoft.com/office/drawing/2014/main" id="{00000000-0008-0000-0100-00007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3" name="正方形/長方形 372">
          <a:extLst>
            <a:ext uri="{FF2B5EF4-FFF2-40B4-BE49-F238E27FC236}">
              <a16:creationId xmlns:a16="http://schemas.microsoft.com/office/drawing/2014/main" id="{00000000-0008-0000-0100-00007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4" name="正方形/長方形 373">
          <a:extLst>
            <a:ext uri="{FF2B5EF4-FFF2-40B4-BE49-F238E27FC236}">
              <a16:creationId xmlns:a16="http://schemas.microsoft.com/office/drawing/2014/main" id="{00000000-0008-0000-0100-00007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100-00007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6" name="テキスト ボックス 385">
          <a:extLst>
            <a:ext uri="{FF2B5EF4-FFF2-40B4-BE49-F238E27FC236}">
              <a16:creationId xmlns:a16="http://schemas.microsoft.com/office/drawing/2014/main" id="{00000000-0008-0000-0100-00008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7" name="直線コネクタ 386">
          <a:extLst>
            <a:ext uri="{FF2B5EF4-FFF2-40B4-BE49-F238E27FC236}">
              <a16:creationId xmlns:a16="http://schemas.microsoft.com/office/drawing/2014/main" id="{00000000-0008-0000-0100-00008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8" name="テキスト ボックス 387">
          <a:extLst>
            <a:ext uri="{FF2B5EF4-FFF2-40B4-BE49-F238E27FC236}">
              <a16:creationId xmlns:a16="http://schemas.microsoft.com/office/drawing/2014/main" id="{00000000-0008-0000-0100-00008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9" name="直線コネクタ 388">
          <a:extLst>
            <a:ext uri="{FF2B5EF4-FFF2-40B4-BE49-F238E27FC236}">
              <a16:creationId xmlns:a16="http://schemas.microsoft.com/office/drawing/2014/main" id="{00000000-0008-0000-0100-000085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90" name="テキスト ボックス 389">
          <a:extLst>
            <a:ext uri="{FF2B5EF4-FFF2-40B4-BE49-F238E27FC236}">
              <a16:creationId xmlns:a16="http://schemas.microsoft.com/office/drawing/2014/main" id="{00000000-0008-0000-0100-000086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1" name="直線コネクタ 390">
          <a:extLst>
            <a:ext uri="{FF2B5EF4-FFF2-40B4-BE49-F238E27FC236}">
              <a16:creationId xmlns:a16="http://schemas.microsoft.com/office/drawing/2014/main" id="{00000000-0008-0000-0100-000087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2" name="テキスト ボックス 391">
          <a:extLst>
            <a:ext uri="{FF2B5EF4-FFF2-40B4-BE49-F238E27FC236}">
              <a16:creationId xmlns:a16="http://schemas.microsoft.com/office/drawing/2014/main" id="{00000000-0008-0000-0100-000088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3" name="直線コネクタ 392">
          <a:extLst>
            <a:ext uri="{FF2B5EF4-FFF2-40B4-BE49-F238E27FC236}">
              <a16:creationId xmlns:a16="http://schemas.microsoft.com/office/drawing/2014/main" id="{00000000-0008-0000-0100-000089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4" name="テキスト ボックス 393">
          <a:extLst>
            <a:ext uri="{FF2B5EF4-FFF2-40B4-BE49-F238E27FC236}">
              <a16:creationId xmlns:a16="http://schemas.microsoft.com/office/drawing/2014/main" id="{00000000-0008-0000-0100-00008A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5" name="直線コネクタ 394">
          <a:extLst>
            <a:ext uri="{FF2B5EF4-FFF2-40B4-BE49-F238E27FC236}">
              <a16:creationId xmlns:a16="http://schemas.microsoft.com/office/drawing/2014/main" id="{00000000-0008-0000-0100-00008B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6" name="テキスト ボックス 395">
          <a:extLst>
            <a:ext uri="{FF2B5EF4-FFF2-40B4-BE49-F238E27FC236}">
              <a16:creationId xmlns:a16="http://schemas.microsoft.com/office/drawing/2014/main" id="{00000000-0008-0000-0100-00008C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7" name="直線コネクタ 396">
          <a:extLst>
            <a:ext uri="{FF2B5EF4-FFF2-40B4-BE49-F238E27FC236}">
              <a16:creationId xmlns:a16="http://schemas.microsoft.com/office/drawing/2014/main" id="{00000000-0008-0000-0100-00008D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8" name="テキスト ボックス 397">
          <a:extLst>
            <a:ext uri="{FF2B5EF4-FFF2-40B4-BE49-F238E27FC236}">
              <a16:creationId xmlns:a16="http://schemas.microsoft.com/office/drawing/2014/main" id="{00000000-0008-0000-0100-00008E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9" name="直線コネクタ 398">
          <a:extLst>
            <a:ext uri="{FF2B5EF4-FFF2-40B4-BE49-F238E27FC236}">
              <a16:creationId xmlns:a16="http://schemas.microsoft.com/office/drawing/2014/main" id="{00000000-0008-0000-0100-00008F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00" name="テキスト ボックス 399">
          <a:extLst>
            <a:ext uri="{FF2B5EF4-FFF2-40B4-BE49-F238E27FC236}">
              <a16:creationId xmlns:a16="http://schemas.microsoft.com/office/drawing/2014/main" id="{00000000-0008-0000-0100-000090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認定こども園・幼稚園・保育所】&#10;有形固定資産減価償却率グラフ枠">
          <a:extLst>
            <a:ext uri="{FF2B5EF4-FFF2-40B4-BE49-F238E27FC236}">
              <a16:creationId xmlns:a16="http://schemas.microsoft.com/office/drawing/2014/main" id="{00000000-0008-0000-0100-000092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45176</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flipV="1">
          <a:off x="16318864" y="5818958"/>
          <a:ext cx="0" cy="1427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49003</xdr:rowOff>
    </xdr:from>
    <xdr:ext cx="405111" cy="259045"/>
    <xdr:sp macro="" textlink="">
      <xdr:nvSpPr>
        <xdr:cNvPr id="404" name="【認定こども園・幼稚園・保育所】&#10;有形固定資産減価償却率最小値テキスト">
          <a:extLst>
            <a:ext uri="{FF2B5EF4-FFF2-40B4-BE49-F238E27FC236}">
              <a16:creationId xmlns:a16="http://schemas.microsoft.com/office/drawing/2014/main" id="{00000000-0008-0000-0100-000094010000}"/>
            </a:ext>
          </a:extLst>
        </xdr:cNvPr>
        <xdr:cNvSpPr txBox="1"/>
      </xdr:nvSpPr>
      <xdr:spPr>
        <a:xfrm>
          <a:off x="16357600" y="724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45176</xdr:rowOff>
    </xdr:from>
    <xdr:to>
      <xdr:col>86</xdr:col>
      <xdr:colOff>25400</xdr:colOff>
      <xdr:row>42</xdr:row>
      <xdr:rowOff>45176</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16230600" y="724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340478" cy="259045"/>
    <xdr:sp macro="" textlink="">
      <xdr:nvSpPr>
        <xdr:cNvPr id="406" name="【認定こども園・幼稚園・保育所】&#10;有形固定資産減価償却率最大値テキスト">
          <a:extLst>
            <a:ext uri="{FF2B5EF4-FFF2-40B4-BE49-F238E27FC236}">
              <a16:creationId xmlns:a16="http://schemas.microsoft.com/office/drawing/2014/main" id="{00000000-0008-0000-0100-000096010000}"/>
            </a:ext>
          </a:extLst>
        </xdr:cNvPr>
        <xdr:cNvSpPr txBox="1"/>
      </xdr:nvSpPr>
      <xdr:spPr>
        <a:xfrm>
          <a:off x="16357600" y="559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58074</xdr:rowOff>
    </xdr:from>
    <xdr:ext cx="405111" cy="259045"/>
    <xdr:sp macro="" textlink="">
      <xdr:nvSpPr>
        <xdr:cNvPr id="408" name="【認定こども園・幼稚園・保育所】&#10;有形固定資産減価償却率平均値テキスト">
          <a:extLst>
            <a:ext uri="{FF2B5EF4-FFF2-40B4-BE49-F238E27FC236}">
              <a16:creationId xmlns:a16="http://schemas.microsoft.com/office/drawing/2014/main" id="{00000000-0008-0000-0100-000098010000}"/>
            </a:ext>
          </a:extLst>
        </xdr:cNvPr>
        <xdr:cNvSpPr txBox="1"/>
      </xdr:nvSpPr>
      <xdr:spPr>
        <a:xfrm>
          <a:off x="16357600" y="6401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409" name="フローチャート: 判断 408">
          <a:extLst>
            <a:ext uri="{FF2B5EF4-FFF2-40B4-BE49-F238E27FC236}">
              <a16:creationId xmlns:a16="http://schemas.microsoft.com/office/drawing/2014/main" id="{00000000-0008-0000-0100-000099010000}"/>
            </a:ext>
          </a:extLst>
        </xdr:cNvPr>
        <xdr:cNvSpPr/>
      </xdr:nvSpPr>
      <xdr:spPr>
        <a:xfrm>
          <a:off x="162687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43362</xdr:rowOff>
    </xdr:from>
    <xdr:to>
      <xdr:col>81</xdr:col>
      <xdr:colOff>101600</xdr:colOff>
      <xdr:row>38</xdr:row>
      <xdr:rowOff>144962</xdr:rowOff>
    </xdr:to>
    <xdr:sp macro="" textlink="">
      <xdr:nvSpPr>
        <xdr:cNvPr id="410" name="フローチャート: 判断 409">
          <a:extLst>
            <a:ext uri="{FF2B5EF4-FFF2-40B4-BE49-F238E27FC236}">
              <a16:creationId xmlns:a16="http://schemas.microsoft.com/office/drawing/2014/main" id="{00000000-0008-0000-0100-00009A010000}"/>
            </a:ext>
          </a:extLst>
        </xdr:cNvPr>
        <xdr:cNvSpPr/>
      </xdr:nvSpPr>
      <xdr:spPr>
        <a:xfrm>
          <a:off x="15430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20501</xdr:rowOff>
    </xdr:from>
    <xdr:to>
      <xdr:col>76</xdr:col>
      <xdr:colOff>165100</xdr:colOff>
      <xdr:row>38</xdr:row>
      <xdr:rowOff>122101</xdr:rowOff>
    </xdr:to>
    <xdr:sp macro="" textlink="">
      <xdr:nvSpPr>
        <xdr:cNvPr id="411" name="フローチャート: 判断 410">
          <a:extLst>
            <a:ext uri="{FF2B5EF4-FFF2-40B4-BE49-F238E27FC236}">
              <a16:creationId xmlns:a16="http://schemas.microsoft.com/office/drawing/2014/main" id="{00000000-0008-0000-0100-00009B010000}"/>
            </a:ext>
          </a:extLst>
        </xdr:cNvPr>
        <xdr:cNvSpPr/>
      </xdr:nvSpPr>
      <xdr:spPr>
        <a:xfrm>
          <a:off x="14541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10704</xdr:rowOff>
    </xdr:from>
    <xdr:to>
      <xdr:col>72</xdr:col>
      <xdr:colOff>38100</xdr:colOff>
      <xdr:row>38</xdr:row>
      <xdr:rowOff>112304</xdr:rowOff>
    </xdr:to>
    <xdr:sp macro="" textlink="">
      <xdr:nvSpPr>
        <xdr:cNvPr id="412" name="フローチャート: 判断 411">
          <a:extLst>
            <a:ext uri="{FF2B5EF4-FFF2-40B4-BE49-F238E27FC236}">
              <a16:creationId xmlns:a16="http://schemas.microsoft.com/office/drawing/2014/main" id="{00000000-0008-0000-0100-00009C010000}"/>
            </a:ext>
          </a:extLst>
        </xdr:cNvPr>
        <xdr:cNvSpPr/>
      </xdr:nvSpPr>
      <xdr:spPr>
        <a:xfrm>
          <a:off x="13652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107043</xdr:rowOff>
    </xdr:from>
    <xdr:to>
      <xdr:col>67</xdr:col>
      <xdr:colOff>101600</xdr:colOff>
      <xdr:row>38</xdr:row>
      <xdr:rowOff>37193</xdr:rowOff>
    </xdr:to>
    <xdr:sp macro="" textlink="">
      <xdr:nvSpPr>
        <xdr:cNvPr id="413" name="フローチャート: 判断 412">
          <a:extLst>
            <a:ext uri="{FF2B5EF4-FFF2-40B4-BE49-F238E27FC236}">
              <a16:creationId xmlns:a16="http://schemas.microsoft.com/office/drawing/2014/main" id="{00000000-0008-0000-0100-00009D010000}"/>
            </a:ext>
          </a:extLst>
        </xdr:cNvPr>
        <xdr:cNvSpPr/>
      </xdr:nvSpPr>
      <xdr:spPr>
        <a:xfrm>
          <a:off x="127635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56424</xdr:rowOff>
    </xdr:from>
    <xdr:to>
      <xdr:col>85</xdr:col>
      <xdr:colOff>177800</xdr:colOff>
      <xdr:row>39</xdr:row>
      <xdr:rowOff>158024</xdr:rowOff>
    </xdr:to>
    <xdr:sp macro="" textlink="">
      <xdr:nvSpPr>
        <xdr:cNvPr id="419" name="楕円 418">
          <a:extLst>
            <a:ext uri="{FF2B5EF4-FFF2-40B4-BE49-F238E27FC236}">
              <a16:creationId xmlns:a16="http://schemas.microsoft.com/office/drawing/2014/main" id="{00000000-0008-0000-0100-0000A3010000}"/>
            </a:ext>
          </a:extLst>
        </xdr:cNvPr>
        <xdr:cNvSpPr/>
      </xdr:nvSpPr>
      <xdr:spPr>
        <a:xfrm>
          <a:off x="16268700" y="674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34851</xdr:rowOff>
    </xdr:from>
    <xdr:ext cx="405111" cy="259045"/>
    <xdr:sp macro="" textlink="">
      <xdr:nvSpPr>
        <xdr:cNvPr id="420" name="【認定こども園・幼稚園・保育所】&#10;有形固定資産減価償却率該当値テキスト">
          <a:extLst>
            <a:ext uri="{FF2B5EF4-FFF2-40B4-BE49-F238E27FC236}">
              <a16:creationId xmlns:a16="http://schemas.microsoft.com/office/drawing/2014/main" id="{00000000-0008-0000-0100-0000A4010000}"/>
            </a:ext>
          </a:extLst>
        </xdr:cNvPr>
        <xdr:cNvSpPr txBox="1"/>
      </xdr:nvSpPr>
      <xdr:spPr>
        <a:xfrm>
          <a:off x="16357600"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49893</xdr:rowOff>
    </xdr:from>
    <xdr:to>
      <xdr:col>81</xdr:col>
      <xdr:colOff>101600</xdr:colOff>
      <xdr:row>39</xdr:row>
      <xdr:rowOff>151493</xdr:rowOff>
    </xdr:to>
    <xdr:sp macro="" textlink="">
      <xdr:nvSpPr>
        <xdr:cNvPr id="421" name="楕円 420">
          <a:extLst>
            <a:ext uri="{FF2B5EF4-FFF2-40B4-BE49-F238E27FC236}">
              <a16:creationId xmlns:a16="http://schemas.microsoft.com/office/drawing/2014/main" id="{00000000-0008-0000-0100-0000A5010000}"/>
            </a:ext>
          </a:extLst>
        </xdr:cNvPr>
        <xdr:cNvSpPr/>
      </xdr:nvSpPr>
      <xdr:spPr>
        <a:xfrm>
          <a:off x="15430500" y="673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100693</xdr:rowOff>
    </xdr:from>
    <xdr:to>
      <xdr:col>85</xdr:col>
      <xdr:colOff>127000</xdr:colOff>
      <xdr:row>39</xdr:row>
      <xdr:rowOff>107224</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15481300" y="678724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17235</xdr:rowOff>
    </xdr:from>
    <xdr:to>
      <xdr:col>76</xdr:col>
      <xdr:colOff>165100</xdr:colOff>
      <xdr:row>39</xdr:row>
      <xdr:rowOff>118835</xdr:rowOff>
    </xdr:to>
    <xdr:sp macro="" textlink="">
      <xdr:nvSpPr>
        <xdr:cNvPr id="423" name="楕円 422">
          <a:extLst>
            <a:ext uri="{FF2B5EF4-FFF2-40B4-BE49-F238E27FC236}">
              <a16:creationId xmlns:a16="http://schemas.microsoft.com/office/drawing/2014/main" id="{00000000-0008-0000-0100-0000A7010000}"/>
            </a:ext>
          </a:extLst>
        </xdr:cNvPr>
        <xdr:cNvSpPr/>
      </xdr:nvSpPr>
      <xdr:spPr>
        <a:xfrm>
          <a:off x="14541500" y="67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68035</xdr:rowOff>
    </xdr:from>
    <xdr:to>
      <xdr:col>81</xdr:col>
      <xdr:colOff>50800</xdr:colOff>
      <xdr:row>39</xdr:row>
      <xdr:rowOff>100693</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14592300" y="67545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66222</xdr:rowOff>
    </xdr:from>
    <xdr:to>
      <xdr:col>72</xdr:col>
      <xdr:colOff>38100</xdr:colOff>
      <xdr:row>39</xdr:row>
      <xdr:rowOff>167822</xdr:rowOff>
    </xdr:to>
    <xdr:sp macro="" textlink="">
      <xdr:nvSpPr>
        <xdr:cNvPr id="425" name="楕円 424">
          <a:extLst>
            <a:ext uri="{FF2B5EF4-FFF2-40B4-BE49-F238E27FC236}">
              <a16:creationId xmlns:a16="http://schemas.microsoft.com/office/drawing/2014/main" id="{00000000-0008-0000-0100-0000A9010000}"/>
            </a:ext>
          </a:extLst>
        </xdr:cNvPr>
        <xdr:cNvSpPr/>
      </xdr:nvSpPr>
      <xdr:spPr>
        <a:xfrm>
          <a:off x="13652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68035</xdr:rowOff>
    </xdr:from>
    <xdr:to>
      <xdr:col>76</xdr:col>
      <xdr:colOff>114300</xdr:colOff>
      <xdr:row>39</xdr:row>
      <xdr:rowOff>117022</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flipV="1">
          <a:off x="13703300" y="67545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161488</xdr:rowOff>
    </xdr:from>
    <xdr:ext cx="405111" cy="259045"/>
    <xdr:sp macro="" textlink="">
      <xdr:nvSpPr>
        <xdr:cNvPr id="427" name="n_1aveValue【認定こども園・幼稚園・保育所】&#10;有形固定資産減価償却率">
          <a:extLst>
            <a:ext uri="{FF2B5EF4-FFF2-40B4-BE49-F238E27FC236}">
              <a16:creationId xmlns:a16="http://schemas.microsoft.com/office/drawing/2014/main" id="{00000000-0008-0000-0100-0000AB010000}"/>
            </a:ext>
          </a:extLst>
        </xdr:cNvPr>
        <xdr:cNvSpPr txBox="1"/>
      </xdr:nvSpPr>
      <xdr:spPr>
        <a:xfrm>
          <a:off x="152660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138628</xdr:rowOff>
    </xdr:from>
    <xdr:ext cx="405111" cy="259045"/>
    <xdr:sp macro="" textlink="">
      <xdr:nvSpPr>
        <xdr:cNvPr id="428" name="n_2aveValue【認定こども園・幼稚園・保育所】&#10;有形固定資産減価償却率">
          <a:extLst>
            <a:ext uri="{FF2B5EF4-FFF2-40B4-BE49-F238E27FC236}">
              <a16:creationId xmlns:a16="http://schemas.microsoft.com/office/drawing/2014/main" id="{00000000-0008-0000-0100-0000AC010000}"/>
            </a:ext>
          </a:extLst>
        </xdr:cNvPr>
        <xdr:cNvSpPr txBox="1"/>
      </xdr:nvSpPr>
      <xdr:spPr>
        <a:xfrm>
          <a:off x="143897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128831</xdr:rowOff>
    </xdr:from>
    <xdr:ext cx="405111" cy="259045"/>
    <xdr:sp macro="" textlink="">
      <xdr:nvSpPr>
        <xdr:cNvPr id="429" name="n_3aveValue【認定こども園・幼稚園・保育所】&#10;有形固定資産減価償却率">
          <a:extLst>
            <a:ext uri="{FF2B5EF4-FFF2-40B4-BE49-F238E27FC236}">
              <a16:creationId xmlns:a16="http://schemas.microsoft.com/office/drawing/2014/main" id="{00000000-0008-0000-0100-0000AD010000}"/>
            </a:ext>
          </a:extLst>
        </xdr:cNvPr>
        <xdr:cNvSpPr txBox="1"/>
      </xdr:nvSpPr>
      <xdr:spPr>
        <a:xfrm>
          <a:off x="135007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53720</xdr:rowOff>
    </xdr:from>
    <xdr:ext cx="405111" cy="259045"/>
    <xdr:sp macro="" textlink="">
      <xdr:nvSpPr>
        <xdr:cNvPr id="430" name="n_4aveValue【認定こども園・幼稚園・保育所】&#10;有形固定資産減価償却率">
          <a:extLst>
            <a:ext uri="{FF2B5EF4-FFF2-40B4-BE49-F238E27FC236}">
              <a16:creationId xmlns:a16="http://schemas.microsoft.com/office/drawing/2014/main" id="{00000000-0008-0000-0100-0000AE010000}"/>
            </a:ext>
          </a:extLst>
        </xdr:cNvPr>
        <xdr:cNvSpPr txBox="1"/>
      </xdr:nvSpPr>
      <xdr:spPr>
        <a:xfrm>
          <a:off x="12611744" y="622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142620</xdr:rowOff>
    </xdr:from>
    <xdr:ext cx="405111" cy="259045"/>
    <xdr:sp macro="" textlink="">
      <xdr:nvSpPr>
        <xdr:cNvPr id="431" name="n_1mainValue【認定こども園・幼稚園・保育所】&#10;有形固定資産減価償却率">
          <a:extLst>
            <a:ext uri="{FF2B5EF4-FFF2-40B4-BE49-F238E27FC236}">
              <a16:creationId xmlns:a16="http://schemas.microsoft.com/office/drawing/2014/main" id="{00000000-0008-0000-0100-0000AF010000}"/>
            </a:ext>
          </a:extLst>
        </xdr:cNvPr>
        <xdr:cNvSpPr txBox="1"/>
      </xdr:nvSpPr>
      <xdr:spPr>
        <a:xfrm>
          <a:off x="15266044" y="682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109962</xdr:rowOff>
    </xdr:from>
    <xdr:ext cx="405111" cy="259045"/>
    <xdr:sp macro="" textlink="">
      <xdr:nvSpPr>
        <xdr:cNvPr id="432" name="n_2mainValue【認定こども園・幼稚園・保育所】&#10;有形固定資産減価償却率">
          <a:extLst>
            <a:ext uri="{FF2B5EF4-FFF2-40B4-BE49-F238E27FC236}">
              <a16:creationId xmlns:a16="http://schemas.microsoft.com/office/drawing/2014/main" id="{00000000-0008-0000-0100-0000B0010000}"/>
            </a:ext>
          </a:extLst>
        </xdr:cNvPr>
        <xdr:cNvSpPr txBox="1"/>
      </xdr:nvSpPr>
      <xdr:spPr>
        <a:xfrm>
          <a:off x="14389744" y="679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158949</xdr:rowOff>
    </xdr:from>
    <xdr:ext cx="405111" cy="259045"/>
    <xdr:sp macro="" textlink="">
      <xdr:nvSpPr>
        <xdr:cNvPr id="433" name="n_3mainValue【認定こども園・幼稚園・保育所】&#10;有形固定資産減価償却率">
          <a:extLst>
            <a:ext uri="{FF2B5EF4-FFF2-40B4-BE49-F238E27FC236}">
              <a16:creationId xmlns:a16="http://schemas.microsoft.com/office/drawing/2014/main" id="{00000000-0008-0000-0100-0000B1010000}"/>
            </a:ext>
          </a:extLst>
        </xdr:cNvPr>
        <xdr:cNvSpPr txBox="1"/>
      </xdr:nvSpPr>
      <xdr:spPr>
        <a:xfrm>
          <a:off x="13500744" y="684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4" name="正方形/長方形 433">
          <a:extLst>
            <a:ext uri="{FF2B5EF4-FFF2-40B4-BE49-F238E27FC236}">
              <a16:creationId xmlns:a16="http://schemas.microsoft.com/office/drawing/2014/main" id="{00000000-0008-0000-0100-0000B2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5" name="正方形/長方形 434">
          <a:extLst>
            <a:ext uri="{FF2B5EF4-FFF2-40B4-BE49-F238E27FC236}">
              <a16:creationId xmlns:a16="http://schemas.microsoft.com/office/drawing/2014/main" id="{00000000-0008-0000-0100-0000B3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6" name="正方形/長方形 435">
          <a:extLst>
            <a:ext uri="{FF2B5EF4-FFF2-40B4-BE49-F238E27FC236}">
              <a16:creationId xmlns:a16="http://schemas.microsoft.com/office/drawing/2014/main" id="{00000000-0008-0000-0100-0000B4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7" name="正方形/長方形 436">
          <a:extLst>
            <a:ext uri="{FF2B5EF4-FFF2-40B4-BE49-F238E27FC236}">
              <a16:creationId xmlns:a16="http://schemas.microsoft.com/office/drawing/2014/main" id="{00000000-0008-0000-0100-0000B5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8" name="正方形/長方形 437">
          <a:extLst>
            <a:ext uri="{FF2B5EF4-FFF2-40B4-BE49-F238E27FC236}">
              <a16:creationId xmlns:a16="http://schemas.microsoft.com/office/drawing/2014/main" id="{00000000-0008-0000-0100-0000B6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9" name="正方形/長方形 438">
          <a:extLst>
            <a:ext uri="{FF2B5EF4-FFF2-40B4-BE49-F238E27FC236}">
              <a16:creationId xmlns:a16="http://schemas.microsoft.com/office/drawing/2014/main" id="{00000000-0008-0000-0100-0000B7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0" name="正方形/長方形 439">
          <a:extLst>
            <a:ext uri="{FF2B5EF4-FFF2-40B4-BE49-F238E27FC236}">
              <a16:creationId xmlns:a16="http://schemas.microsoft.com/office/drawing/2014/main" id="{00000000-0008-0000-0100-0000B8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1" name="正方形/長方形 440">
          <a:extLst>
            <a:ext uri="{FF2B5EF4-FFF2-40B4-BE49-F238E27FC236}">
              <a16:creationId xmlns:a16="http://schemas.microsoft.com/office/drawing/2014/main" id="{00000000-0008-0000-0100-0000B9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2" name="テキスト ボックス 441">
          <a:extLst>
            <a:ext uri="{FF2B5EF4-FFF2-40B4-BE49-F238E27FC236}">
              <a16:creationId xmlns:a16="http://schemas.microsoft.com/office/drawing/2014/main" id="{00000000-0008-0000-0100-0000BA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3" name="直線コネクタ 442">
          <a:extLst>
            <a:ext uri="{FF2B5EF4-FFF2-40B4-BE49-F238E27FC236}">
              <a16:creationId xmlns:a16="http://schemas.microsoft.com/office/drawing/2014/main" id="{00000000-0008-0000-0100-0000BB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5" name="テキスト ボックス 444">
          <a:extLst>
            <a:ext uri="{FF2B5EF4-FFF2-40B4-BE49-F238E27FC236}">
              <a16:creationId xmlns:a16="http://schemas.microsoft.com/office/drawing/2014/main" id="{00000000-0008-0000-0100-0000BD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6" name="直線コネクタ 445">
          <a:extLst>
            <a:ext uri="{FF2B5EF4-FFF2-40B4-BE49-F238E27FC236}">
              <a16:creationId xmlns:a16="http://schemas.microsoft.com/office/drawing/2014/main" id="{00000000-0008-0000-0100-0000BE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7" name="テキスト ボックス 446">
          <a:extLst>
            <a:ext uri="{FF2B5EF4-FFF2-40B4-BE49-F238E27FC236}">
              <a16:creationId xmlns:a16="http://schemas.microsoft.com/office/drawing/2014/main" id="{00000000-0008-0000-0100-0000BF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8" name="直線コネクタ 447">
          <a:extLst>
            <a:ext uri="{FF2B5EF4-FFF2-40B4-BE49-F238E27FC236}">
              <a16:creationId xmlns:a16="http://schemas.microsoft.com/office/drawing/2014/main" id="{00000000-0008-0000-0100-0000C0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9" name="テキスト ボックス 448">
          <a:extLst>
            <a:ext uri="{FF2B5EF4-FFF2-40B4-BE49-F238E27FC236}">
              <a16:creationId xmlns:a16="http://schemas.microsoft.com/office/drawing/2014/main" id="{00000000-0008-0000-0100-0000C1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0" name="直線コネクタ 449">
          <a:extLst>
            <a:ext uri="{FF2B5EF4-FFF2-40B4-BE49-F238E27FC236}">
              <a16:creationId xmlns:a16="http://schemas.microsoft.com/office/drawing/2014/main" id="{00000000-0008-0000-0100-0000C2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51" name="テキスト ボックス 450">
          <a:extLst>
            <a:ext uri="{FF2B5EF4-FFF2-40B4-BE49-F238E27FC236}">
              <a16:creationId xmlns:a16="http://schemas.microsoft.com/office/drawing/2014/main" id="{00000000-0008-0000-0100-0000C3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2" name="直線コネクタ 451">
          <a:extLst>
            <a:ext uri="{FF2B5EF4-FFF2-40B4-BE49-F238E27FC236}">
              <a16:creationId xmlns:a16="http://schemas.microsoft.com/office/drawing/2014/main" id="{00000000-0008-0000-0100-0000C4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3" name="テキスト ボックス 452">
          <a:extLst>
            <a:ext uri="{FF2B5EF4-FFF2-40B4-BE49-F238E27FC236}">
              <a16:creationId xmlns:a16="http://schemas.microsoft.com/office/drawing/2014/main" id="{00000000-0008-0000-0100-0000C5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4" name="【認定こども園・幼稚園・保育所】&#10;一人当たり面積グラフ枠">
          <a:extLst>
            <a:ext uri="{FF2B5EF4-FFF2-40B4-BE49-F238E27FC236}">
              <a16:creationId xmlns:a16="http://schemas.microsoft.com/office/drawing/2014/main" id="{00000000-0008-0000-0100-0000C6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57912</xdr:rowOff>
    </xdr:from>
    <xdr:to>
      <xdr:col>116</xdr:col>
      <xdr:colOff>62864</xdr:colOff>
      <xdr:row>41</xdr:row>
      <xdr:rowOff>115062</xdr:rowOff>
    </xdr:to>
    <xdr:cxnSp macro="">
      <xdr:nvCxnSpPr>
        <xdr:cNvPr id="455" name="直線コネクタ 454">
          <a:extLst>
            <a:ext uri="{FF2B5EF4-FFF2-40B4-BE49-F238E27FC236}">
              <a16:creationId xmlns:a16="http://schemas.microsoft.com/office/drawing/2014/main" id="{00000000-0008-0000-0100-0000C7010000}"/>
            </a:ext>
          </a:extLst>
        </xdr:cNvPr>
        <xdr:cNvCxnSpPr/>
      </xdr:nvCxnSpPr>
      <xdr:spPr>
        <a:xfrm flipV="1">
          <a:off x="22160864" y="588721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56" name="【認定こども園・幼稚園・保育所】&#10;一人当たり面積最小値テキスト">
          <a:extLst>
            <a:ext uri="{FF2B5EF4-FFF2-40B4-BE49-F238E27FC236}">
              <a16:creationId xmlns:a16="http://schemas.microsoft.com/office/drawing/2014/main" id="{00000000-0008-0000-0100-0000C8010000}"/>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4589</xdr:rowOff>
    </xdr:from>
    <xdr:ext cx="469744" cy="259045"/>
    <xdr:sp macro="" textlink="">
      <xdr:nvSpPr>
        <xdr:cNvPr id="458" name="【認定こども園・幼稚園・保育所】&#10;一人当たり面積最大値テキスト">
          <a:extLst>
            <a:ext uri="{FF2B5EF4-FFF2-40B4-BE49-F238E27FC236}">
              <a16:creationId xmlns:a16="http://schemas.microsoft.com/office/drawing/2014/main" id="{00000000-0008-0000-0100-0000CA010000}"/>
            </a:ext>
          </a:extLst>
        </xdr:cNvPr>
        <xdr:cNvSpPr txBox="1"/>
      </xdr:nvSpPr>
      <xdr:spPr>
        <a:xfrm>
          <a:off x="22199600" y="566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57912</xdr:rowOff>
    </xdr:from>
    <xdr:to>
      <xdr:col>116</xdr:col>
      <xdr:colOff>152400</xdr:colOff>
      <xdr:row>34</xdr:row>
      <xdr:rowOff>57912</xdr:rowOff>
    </xdr:to>
    <xdr:cxnSp macro="">
      <xdr:nvCxnSpPr>
        <xdr:cNvPr id="459" name="直線コネクタ 458">
          <a:extLst>
            <a:ext uri="{FF2B5EF4-FFF2-40B4-BE49-F238E27FC236}">
              <a16:creationId xmlns:a16="http://schemas.microsoft.com/office/drawing/2014/main" id="{00000000-0008-0000-0100-0000CB010000}"/>
            </a:ext>
          </a:extLst>
        </xdr:cNvPr>
        <xdr:cNvCxnSpPr/>
      </xdr:nvCxnSpPr>
      <xdr:spPr>
        <a:xfrm>
          <a:off x="22072600" y="588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163847</xdr:rowOff>
    </xdr:from>
    <xdr:ext cx="469744" cy="259045"/>
    <xdr:sp macro="" textlink="">
      <xdr:nvSpPr>
        <xdr:cNvPr id="460" name="【認定こども園・幼稚園・保育所】&#10;一人当たり面積平均値テキスト">
          <a:extLst>
            <a:ext uri="{FF2B5EF4-FFF2-40B4-BE49-F238E27FC236}">
              <a16:creationId xmlns:a16="http://schemas.microsoft.com/office/drawing/2014/main" id="{00000000-0008-0000-0100-0000CC010000}"/>
            </a:ext>
          </a:extLst>
        </xdr:cNvPr>
        <xdr:cNvSpPr txBox="1"/>
      </xdr:nvSpPr>
      <xdr:spPr>
        <a:xfrm>
          <a:off x="22199600" y="667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461" name="フローチャート: 判断 460">
          <a:extLst>
            <a:ext uri="{FF2B5EF4-FFF2-40B4-BE49-F238E27FC236}">
              <a16:creationId xmlns:a16="http://schemas.microsoft.com/office/drawing/2014/main" id="{00000000-0008-0000-0100-0000CD010000}"/>
            </a:ext>
          </a:extLst>
        </xdr:cNvPr>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462" name="フローチャート: 判断 461">
          <a:extLst>
            <a:ext uri="{FF2B5EF4-FFF2-40B4-BE49-F238E27FC236}">
              <a16:creationId xmlns:a16="http://schemas.microsoft.com/office/drawing/2014/main" id="{00000000-0008-0000-0100-0000CE010000}"/>
            </a:ext>
          </a:extLst>
        </xdr:cNvPr>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32258</xdr:rowOff>
    </xdr:from>
    <xdr:to>
      <xdr:col>107</xdr:col>
      <xdr:colOff>101600</xdr:colOff>
      <xdr:row>39</xdr:row>
      <xdr:rowOff>133858</xdr:rowOff>
    </xdr:to>
    <xdr:sp macro="" textlink="">
      <xdr:nvSpPr>
        <xdr:cNvPr id="463" name="フローチャート: 判断 462">
          <a:extLst>
            <a:ext uri="{FF2B5EF4-FFF2-40B4-BE49-F238E27FC236}">
              <a16:creationId xmlns:a16="http://schemas.microsoft.com/office/drawing/2014/main" id="{00000000-0008-0000-0100-0000CF010000}"/>
            </a:ext>
          </a:extLst>
        </xdr:cNvPr>
        <xdr:cNvSpPr/>
      </xdr:nvSpPr>
      <xdr:spPr>
        <a:xfrm>
          <a:off x="20383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464" name="フローチャート: 判断 463">
          <a:extLst>
            <a:ext uri="{FF2B5EF4-FFF2-40B4-BE49-F238E27FC236}">
              <a16:creationId xmlns:a16="http://schemas.microsoft.com/office/drawing/2014/main" id="{00000000-0008-0000-0100-0000D0010000}"/>
            </a:ext>
          </a:extLst>
        </xdr:cNvPr>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96266</xdr:rowOff>
    </xdr:from>
    <xdr:to>
      <xdr:col>98</xdr:col>
      <xdr:colOff>38100</xdr:colOff>
      <xdr:row>40</xdr:row>
      <xdr:rowOff>26416</xdr:rowOff>
    </xdr:to>
    <xdr:sp macro="" textlink="">
      <xdr:nvSpPr>
        <xdr:cNvPr id="465" name="フローチャート: 判断 464">
          <a:extLst>
            <a:ext uri="{FF2B5EF4-FFF2-40B4-BE49-F238E27FC236}">
              <a16:creationId xmlns:a16="http://schemas.microsoft.com/office/drawing/2014/main" id="{00000000-0008-0000-0100-0000D1010000}"/>
            </a:ext>
          </a:extLst>
        </xdr:cNvPr>
        <xdr:cNvSpPr/>
      </xdr:nvSpPr>
      <xdr:spPr>
        <a:xfrm>
          <a:off x="18605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93980</xdr:rowOff>
    </xdr:from>
    <xdr:to>
      <xdr:col>116</xdr:col>
      <xdr:colOff>114300</xdr:colOff>
      <xdr:row>37</xdr:row>
      <xdr:rowOff>24130</xdr:rowOff>
    </xdr:to>
    <xdr:sp macro="" textlink="">
      <xdr:nvSpPr>
        <xdr:cNvPr id="471" name="楕円 470">
          <a:extLst>
            <a:ext uri="{FF2B5EF4-FFF2-40B4-BE49-F238E27FC236}">
              <a16:creationId xmlns:a16="http://schemas.microsoft.com/office/drawing/2014/main" id="{00000000-0008-0000-0100-0000D7010000}"/>
            </a:ext>
          </a:extLst>
        </xdr:cNvPr>
        <xdr:cNvSpPr/>
      </xdr:nvSpPr>
      <xdr:spPr>
        <a:xfrm>
          <a:off x="221107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116857</xdr:rowOff>
    </xdr:from>
    <xdr:ext cx="469744" cy="259045"/>
    <xdr:sp macro="" textlink="">
      <xdr:nvSpPr>
        <xdr:cNvPr id="472" name="【認定こども園・幼稚園・保育所】&#10;一人当たり面積該当値テキスト">
          <a:extLst>
            <a:ext uri="{FF2B5EF4-FFF2-40B4-BE49-F238E27FC236}">
              <a16:creationId xmlns:a16="http://schemas.microsoft.com/office/drawing/2014/main" id="{00000000-0008-0000-0100-0000D8010000}"/>
            </a:ext>
          </a:extLst>
        </xdr:cNvPr>
        <xdr:cNvSpPr txBox="1"/>
      </xdr:nvSpPr>
      <xdr:spPr>
        <a:xfrm>
          <a:off x="22199600" y="611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66548</xdr:rowOff>
    </xdr:from>
    <xdr:to>
      <xdr:col>112</xdr:col>
      <xdr:colOff>38100</xdr:colOff>
      <xdr:row>36</xdr:row>
      <xdr:rowOff>168148</xdr:rowOff>
    </xdr:to>
    <xdr:sp macro="" textlink="">
      <xdr:nvSpPr>
        <xdr:cNvPr id="473" name="楕円 472">
          <a:extLst>
            <a:ext uri="{FF2B5EF4-FFF2-40B4-BE49-F238E27FC236}">
              <a16:creationId xmlns:a16="http://schemas.microsoft.com/office/drawing/2014/main" id="{00000000-0008-0000-0100-0000D9010000}"/>
            </a:ext>
          </a:extLst>
        </xdr:cNvPr>
        <xdr:cNvSpPr/>
      </xdr:nvSpPr>
      <xdr:spPr>
        <a:xfrm>
          <a:off x="21272500" y="623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117348</xdr:rowOff>
    </xdr:from>
    <xdr:to>
      <xdr:col>116</xdr:col>
      <xdr:colOff>63500</xdr:colOff>
      <xdr:row>36</xdr:row>
      <xdr:rowOff>144780</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a:off x="21323300" y="628954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71120</xdr:rowOff>
    </xdr:from>
    <xdr:to>
      <xdr:col>107</xdr:col>
      <xdr:colOff>101600</xdr:colOff>
      <xdr:row>37</xdr:row>
      <xdr:rowOff>1270</xdr:rowOff>
    </xdr:to>
    <xdr:sp macro="" textlink="">
      <xdr:nvSpPr>
        <xdr:cNvPr id="475" name="楕円 474">
          <a:extLst>
            <a:ext uri="{FF2B5EF4-FFF2-40B4-BE49-F238E27FC236}">
              <a16:creationId xmlns:a16="http://schemas.microsoft.com/office/drawing/2014/main" id="{00000000-0008-0000-0100-0000DB010000}"/>
            </a:ext>
          </a:extLst>
        </xdr:cNvPr>
        <xdr:cNvSpPr/>
      </xdr:nvSpPr>
      <xdr:spPr>
        <a:xfrm>
          <a:off x="20383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117348</xdr:rowOff>
    </xdr:from>
    <xdr:to>
      <xdr:col>111</xdr:col>
      <xdr:colOff>177800</xdr:colOff>
      <xdr:row>36</xdr:row>
      <xdr:rowOff>121920</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flipV="1">
          <a:off x="20434300" y="62895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128270</xdr:rowOff>
    </xdr:from>
    <xdr:to>
      <xdr:col>102</xdr:col>
      <xdr:colOff>165100</xdr:colOff>
      <xdr:row>36</xdr:row>
      <xdr:rowOff>58420</xdr:rowOff>
    </xdr:to>
    <xdr:sp macro="" textlink="">
      <xdr:nvSpPr>
        <xdr:cNvPr id="477" name="楕円 476">
          <a:extLst>
            <a:ext uri="{FF2B5EF4-FFF2-40B4-BE49-F238E27FC236}">
              <a16:creationId xmlns:a16="http://schemas.microsoft.com/office/drawing/2014/main" id="{00000000-0008-0000-0100-0000DD010000}"/>
            </a:ext>
          </a:extLst>
        </xdr:cNvPr>
        <xdr:cNvSpPr/>
      </xdr:nvSpPr>
      <xdr:spPr>
        <a:xfrm>
          <a:off x="19494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7620</xdr:rowOff>
    </xdr:from>
    <xdr:to>
      <xdr:col>107</xdr:col>
      <xdr:colOff>50800</xdr:colOff>
      <xdr:row>36</xdr:row>
      <xdr:rowOff>121920</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19545300" y="61798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115841</xdr:rowOff>
    </xdr:from>
    <xdr:ext cx="469744" cy="259045"/>
    <xdr:sp macro="" textlink="">
      <xdr:nvSpPr>
        <xdr:cNvPr id="479" name="n_1aveValue【認定こども園・幼稚園・保育所】&#10;一人当たり面積">
          <a:extLst>
            <a:ext uri="{FF2B5EF4-FFF2-40B4-BE49-F238E27FC236}">
              <a16:creationId xmlns:a16="http://schemas.microsoft.com/office/drawing/2014/main" id="{00000000-0008-0000-0100-0000DF010000}"/>
            </a:ext>
          </a:extLst>
        </xdr:cNvPr>
        <xdr:cNvSpPr txBox="1"/>
      </xdr:nvSpPr>
      <xdr:spPr>
        <a:xfrm>
          <a:off x="210757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124985</xdr:rowOff>
    </xdr:from>
    <xdr:ext cx="469744" cy="259045"/>
    <xdr:sp macro="" textlink="">
      <xdr:nvSpPr>
        <xdr:cNvPr id="480" name="n_2aveValue【認定こども園・幼稚園・保育所】&#10;一人当たり面積">
          <a:extLst>
            <a:ext uri="{FF2B5EF4-FFF2-40B4-BE49-F238E27FC236}">
              <a16:creationId xmlns:a16="http://schemas.microsoft.com/office/drawing/2014/main" id="{00000000-0008-0000-0100-0000E0010000}"/>
            </a:ext>
          </a:extLst>
        </xdr:cNvPr>
        <xdr:cNvSpPr txBox="1"/>
      </xdr:nvSpPr>
      <xdr:spPr>
        <a:xfrm>
          <a:off x="20199427"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115841</xdr:rowOff>
    </xdr:from>
    <xdr:ext cx="469744" cy="259045"/>
    <xdr:sp macro="" textlink="">
      <xdr:nvSpPr>
        <xdr:cNvPr id="481" name="n_3aveValue【認定こども園・幼稚園・保育所】&#10;一人当たり面積">
          <a:extLst>
            <a:ext uri="{FF2B5EF4-FFF2-40B4-BE49-F238E27FC236}">
              <a16:creationId xmlns:a16="http://schemas.microsoft.com/office/drawing/2014/main" id="{00000000-0008-0000-0100-0000E1010000}"/>
            </a:ext>
          </a:extLst>
        </xdr:cNvPr>
        <xdr:cNvSpPr txBox="1"/>
      </xdr:nvSpPr>
      <xdr:spPr>
        <a:xfrm>
          <a:off x="19310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42943</xdr:rowOff>
    </xdr:from>
    <xdr:ext cx="469744" cy="259045"/>
    <xdr:sp macro="" textlink="">
      <xdr:nvSpPr>
        <xdr:cNvPr id="482" name="n_4aveValue【認定こども園・幼稚園・保育所】&#10;一人当たり面積">
          <a:extLst>
            <a:ext uri="{FF2B5EF4-FFF2-40B4-BE49-F238E27FC236}">
              <a16:creationId xmlns:a16="http://schemas.microsoft.com/office/drawing/2014/main" id="{00000000-0008-0000-0100-0000E2010000}"/>
            </a:ext>
          </a:extLst>
        </xdr:cNvPr>
        <xdr:cNvSpPr txBox="1"/>
      </xdr:nvSpPr>
      <xdr:spPr>
        <a:xfrm>
          <a:off x="184214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13225</xdr:rowOff>
    </xdr:from>
    <xdr:ext cx="469744" cy="259045"/>
    <xdr:sp macro="" textlink="">
      <xdr:nvSpPr>
        <xdr:cNvPr id="483" name="n_1mainValue【認定こども園・幼稚園・保育所】&#10;一人当たり面積">
          <a:extLst>
            <a:ext uri="{FF2B5EF4-FFF2-40B4-BE49-F238E27FC236}">
              <a16:creationId xmlns:a16="http://schemas.microsoft.com/office/drawing/2014/main" id="{00000000-0008-0000-0100-0000E3010000}"/>
            </a:ext>
          </a:extLst>
        </xdr:cNvPr>
        <xdr:cNvSpPr txBox="1"/>
      </xdr:nvSpPr>
      <xdr:spPr>
        <a:xfrm>
          <a:off x="21075727" y="601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17797</xdr:rowOff>
    </xdr:from>
    <xdr:ext cx="469744" cy="259045"/>
    <xdr:sp macro="" textlink="">
      <xdr:nvSpPr>
        <xdr:cNvPr id="484" name="n_2mainValue【認定こども園・幼稚園・保育所】&#10;一人当たり面積">
          <a:extLst>
            <a:ext uri="{FF2B5EF4-FFF2-40B4-BE49-F238E27FC236}">
              <a16:creationId xmlns:a16="http://schemas.microsoft.com/office/drawing/2014/main" id="{00000000-0008-0000-0100-0000E4010000}"/>
            </a:ext>
          </a:extLst>
        </xdr:cNvPr>
        <xdr:cNvSpPr txBox="1"/>
      </xdr:nvSpPr>
      <xdr:spPr>
        <a:xfrm>
          <a:off x="20199427" y="60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74947</xdr:rowOff>
    </xdr:from>
    <xdr:ext cx="469744" cy="259045"/>
    <xdr:sp macro="" textlink="">
      <xdr:nvSpPr>
        <xdr:cNvPr id="485" name="n_3mainValue【認定こども園・幼稚園・保育所】&#10;一人当たり面積">
          <a:extLst>
            <a:ext uri="{FF2B5EF4-FFF2-40B4-BE49-F238E27FC236}">
              <a16:creationId xmlns:a16="http://schemas.microsoft.com/office/drawing/2014/main" id="{00000000-0008-0000-0100-0000E5010000}"/>
            </a:ext>
          </a:extLst>
        </xdr:cNvPr>
        <xdr:cNvSpPr txBox="1"/>
      </xdr:nvSpPr>
      <xdr:spPr>
        <a:xfrm>
          <a:off x="19310427" y="59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6" name="正方形/長方形 485">
          <a:extLst>
            <a:ext uri="{FF2B5EF4-FFF2-40B4-BE49-F238E27FC236}">
              <a16:creationId xmlns:a16="http://schemas.microsoft.com/office/drawing/2014/main" id="{00000000-0008-0000-0100-0000E6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7" name="正方形/長方形 486">
          <a:extLst>
            <a:ext uri="{FF2B5EF4-FFF2-40B4-BE49-F238E27FC236}">
              <a16:creationId xmlns:a16="http://schemas.microsoft.com/office/drawing/2014/main" id="{00000000-0008-0000-0100-0000E7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8" name="正方形/長方形 487">
          <a:extLst>
            <a:ext uri="{FF2B5EF4-FFF2-40B4-BE49-F238E27FC236}">
              <a16:creationId xmlns:a16="http://schemas.microsoft.com/office/drawing/2014/main" id="{00000000-0008-0000-0100-0000E8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9" name="正方形/長方形 488">
          <a:extLst>
            <a:ext uri="{FF2B5EF4-FFF2-40B4-BE49-F238E27FC236}">
              <a16:creationId xmlns:a16="http://schemas.microsoft.com/office/drawing/2014/main" id="{00000000-0008-0000-0100-0000E9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0" name="正方形/長方形 489">
          <a:extLst>
            <a:ext uri="{FF2B5EF4-FFF2-40B4-BE49-F238E27FC236}">
              <a16:creationId xmlns:a16="http://schemas.microsoft.com/office/drawing/2014/main" id="{00000000-0008-0000-0100-0000EA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1" name="正方形/長方形 490">
          <a:extLst>
            <a:ext uri="{FF2B5EF4-FFF2-40B4-BE49-F238E27FC236}">
              <a16:creationId xmlns:a16="http://schemas.microsoft.com/office/drawing/2014/main" id="{00000000-0008-0000-0100-0000EB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2" name="正方形/長方形 491">
          <a:extLst>
            <a:ext uri="{FF2B5EF4-FFF2-40B4-BE49-F238E27FC236}">
              <a16:creationId xmlns:a16="http://schemas.microsoft.com/office/drawing/2014/main" id="{00000000-0008-0000-0100-0000EC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3" name="正方形/長方形 492">
          <a:extLst>
            <a:ext uri="{FF2B5EF4-FFF2-40B4-BE49-F238E27FC236}">
              <a16:creationId xmlns:a16="http://schemas.microsoft.com/office/drawing/2014/main" id="{00000000-0008-0000-0100-0000ED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4" name="テキスト ボックス 493">
          <a:extLst>
            <a:ext uri="{FF2B5EF4-FFF2-40B4-BE49-F238E27FC236}">
              <a16:creationId xmlns:a16="http://schemas.microsoft.com/office/drawing/2014/main" id="{00000000-0008-0000-0100-0000EE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6" name="テキスト ボックス 495">
          <a:extLst>
            <a:ext uri="{FF2B5EF4-FFF2-40B4-BE49-F238E27FC236}">
              <a16:creationId xmlns:a16="http://schemas.microsoft.com/office/drawing/2014/main" id="{00000000-0008-0000-0100-0000F0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98" name="テキスト ボックス 497">
          <a:extLst>
            <a:ext uri="{FF2B5EF4-FFF2-40B4-BE49-F238E27FC236}">
              <a16:creationId xmlns:a16="http://schemas.microsoft.com/office/drawing/2014/main" id="{00000000-0008-0000-0100-0000F201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00" name="テキスト ボックス 499">
          <a:extLst>
            <a:ext uri="{FF2B5EF4-FFF2-40B4-BE49-F238E27FC236}">
              <a16:creationId xmlns:a16="http://schemas.microsoft.com/office/drawing/2014/main" id="{00000000-0008-0000-0100-0000F401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01" name="直線コネクタ 500">
          <a:extLst>
            <a:ext uri="{FF2B5EF4-FFF2-40B4-BE49-F238E27FC236}">
              <a16:creationId xmlns:a16="http://schemas.microsoft.com/office/drawing/2014/main" id="{00000000-0008-0000-0100-0000F501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02" name="テキスト ボックス 501">
          <a:extLst>
            <a:ext uri="{FF2B5EF4-FFF2-40B4-BE49-F238E27FC236}">
              <a16:creationId xmlns:a16="http://schemas.microsoft.com/office/drawing/2014/main" id="{00000000-0008-0000-0100-0000F601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03" name="直線コネクタ 502">
          <a:extLst>
            <a:ext uri="{FF2B5EF4-FFF2-40B4-BE49-F238E27FC236}">
              <a16:creationId xmlns:a16="http://schemas.microsoft.com/office/drawing/2014/main" id="{00000000-0008-0000-0100-0000F701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5" name="直線コネクタ 504">
          <a:extLst>
            <a:ext uri="{FF2B5EF4-FFF2-40B4-BE49-F238E27FC236}">
              <a16:creationId xmlns:a16="http://schemas.microsoft.com/office/drawing/2014/main" id="{00000000-0008-0000-0100-0000F9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7" name="【学校施設】&#10;有形固定資産減価償却率グラフ枠">
          <a:extLst>
            <a:ext uri="{FF2B5EF4-FFF2-40B4-BE49-F238E27FC236}">
              <a16:creationId xmlns:a16="http://schemas.microsoft.com/office/drawing/2014/main" id="{00000000-0008-0000-0100-0000FB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68580</xdr:rowOff>
    </xdr:from>
    <xdr:to>
      <xdr:col>85</xdr:col>
      <xdr:colOff>126364</xdr:colOff>
      <xdr:row>62</xdr:row>
      <xdr:rowOff>146304</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flipV="1">
          <a:off x="16318864" y="9498330"/>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150131</xdr:rowOff>
    </xdr:from>
    <xdr:ext cx="405111" cy="259045"/>
    <xdr:sp macro="" textlink="">
      <xdr:nvSpPr>
        <xdr:cNvPr id="509" name="【学校施設】&#10;有形固定資産減価償却率最小値テキスト">
          <a:extLst>
            <a:ext uri="{FF2B5EF4-FFF2-40B4-BE49-F238E27FC236}">
              <a16:creationId xmlns:a16="http://schemas.microsoft.com/office/drawing/2014/main" id="{00000000-0008-0000-0100-0000FD010000}"/>
            </a:ext>
          </a:extLst>
        </xdr:cNvPr>
        <xdr:cNvSpPr txBox="1"/>
      </xdr:nvSpPr>
      <xdr:spPr>
        <a:xfrm>
          <a:off x="16357600" y="1078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146304</xdr:rowOff>
    </xdr:from>
    <xdr:to>
      <xdr:col>86</xdr:col>
      <xdr:colOff>25400</xdr:colOff>
      <xdr:row>62</xdr:row>
      <xdr:rowOff>146304</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16230600" y="1077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15257</xdr:rowOff>
    </xdr:from>
    <xdr:ext cx="405111" cy="259045"/>
    <xdr:sp macro="" textlink="">
      <xdr:nvSpPr>
        <xdr:cNvPr id="511" name="【学校施設】&#10;有形固定資産減価償却率最大値テキスト">
          <a:extLst>
            <a:ext uri="{FF2B5EF4-FFF2-40B4-BE49-F238E27FC236}">
              <a16:creationId xmlns:a16="http://schemas.microsoft.com/office/drawing/2014/main" id="{00000000-0008-0000-0100-0000FF010000}"/>
            </a:ext>
          </a:extLst>
        </xdr:cNvPr>
        <xdr:cNvSpPr txBox="1"/>
      </xdr:nvSpPr>
      <xdr:spPr>
        <a:xfrm>
          <a:off x="16357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68580</xdr:rowOff>
    </xdr:from>
    <xdr:to>
      <xdr:col>86</xdr:col>
      <xdr:colOff>25400</xdr:colOff>
      <xdr:row>55</xdr:row>
      <xdr:rowOff>68580</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6230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158513</xdr:rowOff>
    </xdr:from>
    <xdr:ext cx="405111" cy="259045"/>
    <xdr:sp macro="" textlink="">
      <xdr:nvSpPr>
        <xdr:cNvPr id="513" name="【学校施設】&#10;有形固定資産減価償却率平均値テキスト">
          <a:extLst>
            <a:ext uri="{FF2B5EF4-FFF2-40B4-BE49-F238E27FC236}">
              <a16:creationId xmlns:a16="http://schemas.microsoft.com/office/drawing/2014/main" id="{00000000-0008-0000-0100-000001020000}"/>
            </a:ext>
          </a:extLst>
        </xdr:cNvPr>
        <xdr:cNvSpPr txBox="1"/>
      </xdr:nvSpPr>
      <xdr:spPr>
        <a:xfrm>
          <a:off x="16357600" y="10102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xdr:rowOff>
    </xdr:from>
    <xdr:to>
      <xdr:col>85</xdr:col>
      <xdr:colOff>177800</xdr:colOff>
      <xdr:row>59</xdr:row>
      <xdr:rowOff>110236</xdr:rowOff>
    </xdr:to>
    <xdr:sp macro="" textlink="">
      <xdr:nvSpPr>
        <xdr:cNvPr id="514" name="フローチャート: 判断 513">
          <a:extLst>
            <a:ext uri="{FF2B5EF4-FFF2-40B4-BE49-F238E27FC236}">
              <a16:creationId xmlns:a16="http://schemas.microsoft.com/office/drawing/2014/main" id="{00000000-0008-0000-0100-000002020000}"/>
            </a:ext>
          </a:extLst>
        </xdr:cNvPr>
        <xdr:cNvSpPr/>
      </xdr:nvSpPr>
      <xdr:spPr>
        <a:xfrm>
          <a:off x="162687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159512</xdr:rowOff>
    </xdr:from>
    <xdr:to>
      <xdr:col>81</xdr:col>
      <xdr:colOff>101600</xdr:colOff>
      <xdr:row>59</xdr:row>
      <xdr:rowOff>89662</xdr:rowOff>
    </xdr:to>
    <xdr:sp macro="" textlink="">
      <xdr:nvSpPr>
        <xdr:cNvPr id="515" name="フローチャート: 判断 514">
          <a:extLst>
            <a:ext uri="{FF2B5EF4-FFF2-40B4-BE49-F238E27FC236}">
              <a16:creationId xmlns:a16="http://schemas.microsoft.com/office/drawing/2014/main" id="{00000000-0008-0000-0100-000003020000}"/>
            </a:ext>
          </a:extLst>
        </xdr:cNvPr>
        <xdr:cNvSpPr/>
      </xdr:nvSpPr>
      <xdr:spPr>
        <a:xfrm>
          <a:off x="15430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516" name="フローチャート: 判断 515">
          <a:extLst>
            <a:ext uri="{FF2B5EF4-FFF2-40B4-BE49-F238E27FC236}">
              <a16:creationId xmlns:a16="http://schemas.microsoft.com/office/drawing/2014/main" id="{00000000-0008-0000-0100-000004020000}"/>
            </a:ext>
          </a:extLst>
        </xdr:cNvPr>
        <xdr:cNvSpPr/>
      </xdr:nvSpPr>
      <xdr:spPr>
        <a:xfrm>
          <a:off x="14541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145796</xdr:rowOff>
    </xdr:from>
    <xdr:to>
      <xdr:col>72</xdr:col>
      <xdr:colOff>38100</xdr:colOff>
      <xdr:row>59</xdr:row>
      <xdr:rowOff>75946</xdr:rowOff>
    </xdr:to>
    <xdr:sp macro="" textlink="">
      <xdr:nvSpPr>
        <xdr:cNvPr id="517" name="フローチャート: 判断 516">
          <a:extLst>
            <a:ext uri="{FF2B5EF4-FFF2-40B4-BE49-F238E27FC236}">
              <a16:creationId xmlns:a16="http://schemas.microsoft.com/office/drawing/2014/main" id="{00000000-0008-0000-0100-000005020000}"/>
            </a:ext>
          </a:extLst>
        </xdr:cNvPr>
        <xdr:cNvSpPr/>
      </xdr:nvSpPr>
      <xdr:spPr>
        <a:xfrm>
          <a:off x="136525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18" name="フローチャート: 判断 517">
          <a:extLst>
            <a:ext uri="{FF2B5EF4-FFF2-40B4-BE49-F238E27FC236}">
              <a16:creationId xmlns:a16="http://schemas.microsoft.com/office/drawing/2014/main" id="{00000000-0008-0000-0100-000006020000}"/>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150368</xdr:rowOff>
    </xdr:from>
    <xdr:to>
      <xdr:col>85</xdr:col>
      <xdr:colOff>177800</xdr:colOff>
      <xdr:row>59</xdr:row>
      <xdr:rowOff>80518</xdr:rowOff>
    </xdr:to>
    <xdr:sp macro="" textlink="">
      <xdr:nvSpPr>
        <xdr:cNvPr id="524" name="楕円 523">
          <a:extLst>
            <a:ext uri="{FF2B5EF4-FFF2-40B4-BE49-F238E27FC236}">
              <a16:creationId xmlns:a16="http://schemas.microsoft.com/office/drawing/2014/main" id="{00000000-0008-0000-0100-00000C020000}"/>
            </a:ext>
          </a:extLst>
        </xdr:cNvPr>
        <xdr:cNvSpPr/>
      </xdr:nvSpPr>
      <xdr:spPr>
        <a:xfrm>
          <a:off x="16268700" y="1009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1795</xdr:rowOff>
    </xdr:from>
    <xdr:ext cx="405111" cy="259045"/>
    <xdr:sp macro="" textlink="">
      <xdr:nvSpPr>
        <xdr:cNvPr id="525" name="【学校施設】&#10;有形固定資産減価償却率該当値テキスト">
          <a:extLst>
            <a:ext uri="{FF2B5EF4-FFF2-40B4-BE49-F238E27FC236}">
              <a16:creationId xmlns:a16="http://schemas.microsoft.com/office/drawing/2014/main" id="{00000000-0008-0000-0100-00000D020000}"/>
            </a:ext>
          </a:extLst>
        </xdr:cNvPr>
        <xdr:cNvSpPr txBox="1"/>
      </xdr:nvSpPr>
      <xdr:spPr>
        <a:xfrm>
          <a:off x="16357600" y="994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102362</xdr:rowOff>
    </xdr:from>
    <xdr:to>
      <xdr:col>81</xdr:col>
      <xdr:colOff>101600</xdr:colOff>
      <xdr:row>59</xdr:row>
      <xdr:rowOff>32512</xdr:rowOff>
    </xdr:to>
    <xdr:sp macro="" textlink="">
      <xdr:nvSpPr>
        <xdr:cNvPr id="526" name="楕円 525">
          <a:extLst>
            <a:ext uri="{FF2B5EF4-FFF2-40B4-BE49-F238E27FC236}">
              <a16:creationId xmlns:a16="http://schemas.microsoft.com/office/drawing/2014/main" id="{00000000-0008-0000-0100-00000E020000}"/>
            </a:ext>
          </a:extLst>
        </xdr:cNvPr>
        <xdr:cNvSpPr/>
      </xdr:nvSpPr>
      <xdr:spPr>
        <a:xfrm>
          <a:off x="15430500" y="1004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153162</xdr:rowOff>
    </xdr:from>
    <xdr:to>
      <xdr:col>85</xdr:col>
      <xdr:colOff>127000</xdr:colOff>
      <xdr:row>59</xdr:row>
      <xdr:rowOff>29718</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5481300" y="10097262"/>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54356</xdr:rowOff>
    </xdr:from>
    <xdr:to>
      <xdr:col>76</xdr:col>
      <xdr:colOff>165100</xdr:colOff>
      <xdr:row>58</xdr:row>
      <xdr:rowOff>155956</xdr:rowOff>
    </xdr:to>
    <xdr:sp macro="" textlink="">
      <xdr:nvSpPr>
        <xdr:cNvPr id="528" name="楕円 527">
          <a:extLst>
            <a:ext uri="{FF2B5EF4-FFF2-40B4-BE49-F238E27FC236}">
              <a16:creationId xmlns:a16="http://schemas.microsoft.com/office/drawing/2014/main" id="{00000000-0008-0000-0100-000010020000}"/>
            </a:ext>
          </a:extLst>
        </xdr:cNvPr>
        <xdr:cNvSpPr/>
      </xdr:nvSpPr>
      <xdr:spPr>
        <a:xfrm>
          <a:off x="14541500" y="999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105156</xdr:rowOff>
    </xdr:from>
    <xdr:to>
      <xdr:col>81</xdr:col>
      <xdr:colOff>50800</xdr:colOff>
      <xdr:row>58</xdr:row>
      <xdr:rowOff>153162</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4592300" y="1004925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100076</xdr:rowOff>
    </xdr:from>
    <xdr:to>
      <xdr:col>72</xdr:col>
      <xdr:colOff>38100</xdr:colOff>
      <xdr:row>59</xdr:row>
      <xdr:rowOff>30226</xdr:rowOff>
    </xdr:to>
    <xdr:sp macro="" textlink="">
      <xdr:nvSpPr>
        <xdr:cNvPr id="530" name="楕円 529">
          <a:extLst>
            <a:ext uri="{FF2B5EF4-FFF2-40B4-BE49-F238E27FC236}">
              <a16:creationId xmlns:a16="http://schemas.microsoft.com/office/drawing/2014/main" id="{00000000-0008-0000-0100-000012020000}"/>
            </a:ext>
          </a:extLst>
        </xdr:cNvPr>
        <xdr:cNvSpPr/>
      </xdr:nvSpPr>
      <xdr:spPr>
        <a:xfrm>
          <a:off x="13652500" y="1004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105156</xdr:rowOff>
    </xdr:from>
    <xdr:to>
      <xdr:col>76</xdr:col>
      <xdr:colOff>114300</xdr:colOff>
      <xdr:row>58</xdr:row>
      <xdr:rowOff>150876</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flipV="1">
          <a:off x="13703300" y="100492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80789</xdr:rowOff>
    </xdr:from>
    <xdr:ext cx="405111" cy="259045"/>
    <xdr:sp macro="" textlink="">
      <xdr:nvSpPr>
        <xdr:cNvPr id="532" name="n_1aveValue【学校施設】&#10;有形固定資産減価償却率">
          <a:extLst>
            <a:ext uri="{FF2B5EF4-FFF2-40B4-BE49-F238E27FC236}">
              <a16:creationId xmlns:a16="http://schemas.microsoft.com/office/drawing/2014/main" id="{00000000-0008-0000-0100-000014020000}"/>
            </a:ext>
          </a:extLst>
        </xdr:cNvPr>
        <xdr:cNvSpPr txBox="1"/>
      </xdr:nvSpPr>
      <xdr:spPr>
        <a:xfrm>
          <a:off x="15266044" y="1019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78503</xdr:rowOff>
    </xdr:from>
    <xdr:ext cx="405111" cy="259045"/>
    <xdr:sp macro="" textlink="">
      <xdr:nvSpPr>
        <xdr:cNvPr id="533" name="n_2aveValue【学校施設】&#10;有形固定資産減価償却率">
          <a:extLst>
            <a:ext uri="{FF2B5EF4-FFF2-40B4-BE49-F238E27FC236}">
              <a16:creationId xmlns:a16="http://schemas.microsoft.com/office/drawing/2014/main" id="{00000000-0008-0000-0100-000015020000}"/>
            </a:ext>
          </a:extLst>
        </xdr:cNvPr>
        <xdr:cNvSpPr txBox="1"/>
      </xdr:nvSpPr>
      <xdr:spPr>
        <a:xfrm>
          <a:off x="14389744"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67073</xdr:rowOff>
    </xdr:from>
    <xdr:ext cx="405111" cy="259045"/>
    <xdr:sp macro="" textlink="">
      <xdr:nvSpPr>
        <xdr:cNvPr id="534" name="n_3aveValue【学校施設】&#10;有形固定資産減価償却率">
          <a:extLst>
            <a:ext uri="{FF2B5EF4-FFF2-40B4-BE49-F238E27FC236}">
              <a16:creationId xmlns:a16="http://schemas.microsoft.com/office/drawing/2014/main" id="{00000000-0008-0000-0100-000016020000}"/>
            </a:ext>
          </a:extLst>
        </xdr:cNvPr>
        <xdr:cNvSpPr txBox="1"/>
      </xdr:nvSpPr>
      <xdr:spPr>
        <a:xfrm>
          <a:off x="13500744" y="1018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535" name="n_4aveValue【学校施設】&#10;有形固定資産減価償却率">
          <a:extLst>
            <a:ext uri="{FF2B5EF4-FFF2-40B4-BE49-F238E27FC236}">
              <a16:creationId xmlns:a16="http://schemas.microsoft.com/office/drawing/2014/main" id="{00000000-0008-0000-0100-000017020000}"/>
            </a:ext>
          </a:extLst>
        </xdr:cNvPr>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49039</xdr:rowOff>
    </xdr:from>
    <xdr:ext cx="405111" cy="259045"/>
    <xdr:sp macro="" textlink="">
      <xdr:nvSpPr>
        <xdr:cNvPr id="536" name="n_1mainValue【学校施設】&#10;有形固定資産減価償却率">
          <a:extLst>
            <a:ext uri="{FF2B5EF4-FFF2-40B4-BE49-F238E27FC236}">
              <a16:creationId xmlns:a16="http://schemas.microsoft.com/office/drawing/2014/main" id="{00000000-0008-0000-0100-000018020000}"/>
            </a:ext>
          </a:extLst>
        </xdr:cNvPr>
        <xdr:cNvSpPr txBox="1"/>
      </xdr:nvSpPr>
      <xdr:spPr>
        <a:xfrm>
          <a:off x="15266044" y="982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1033</xdr:rowOff>
    </xdr:from>
    <xdr:ext cx="405111" cy="259045"/>
    <xdr:sp macro="" textlink="">
      <xdr:nvSpPr>
        <xdr:cNvPr id="537" name="n_2mainValue【学校施設】&#10;有形固定資産減価償却率">
          <a:extLst>
            <a:ext uri="{FF2B5EF4-FFF2-40B4-BE49-F238E27FC236}">
              <a16:creationId xmlns:a16="http://schemas.microsoft.com/office/drawing/2014/main" id="{00000000-0008-0000-0100-000019020000}"/>
            </a:ext>
          </a:extLst>
        </xdr:cNvPr>
        <xdr:cNvSpPr txBox="1"/>
      </xdr:nvSpPr>
      <xdr:spPr>
        <a:xfrm>
          <a:off x="14389744" y="977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46753</xdr:rowOff>
    </xdr:from>
    <xdr:ext cx="405111" cy="259045"/>
    <xdr:sp macro="" textlink="">
      <xdr:nvSpPr>
        <xdr:cNvPr id="538" name="n_3mainValue【学校施設】&#10;有形固定資産減価償却率">
          <a:extLst>
            <a:ext uri="{FF2B5EF4-FFF2-40B4-BE49-F238E27FC236}">
              <a16:creationId xmlns:a16="http://schemas.microsoft.com/office/drawing/2014/main" id="{00000000-0008-0000-0100-00001A020000}"/>
            </a:ext>
          </a:extLst>
        </xdr:cNvPr>
        <xdr:cNvSpPr txBox="1"/>
      </xdr:nvSpPr>
      <xdr:spPr>
        <a:xfrm>
          <a:off x="13500744" y="981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9" name="正方形/長方形 538">
          <a:extLst>
            <a:ext uri="{FF2B5EF4-FFF2-40B4-BE49-F238E27FC236}">
              <a16:creationId xmlns:a16="http://schemas.microsoft.com/office/drawing/2014/main" id="{00000000-0008-0000-0100-00001B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0" name="正方形/長方形 539">
          <a:extLst>
            <a:ext uri="{FF2B5EF4-FFF2-40B4-BE49-F238E27FC236}">
              <a16:creationId xmlns:a16="http://schemas.microsoft.com/office/drawing/2014/main" id="{00000000-0008-0000-0100-00001C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1" name="正方形/長方形 540">
          <a:extLst>
            <a:ext uri="{FF2B5EF4-FFF2-40B4-BE49-F238E27FC236}">
              <a16:creationId xmlns:a16="http://schemas.microsoft.com/office/drawing/2014/main" id="{00000000-0008-0000-0100-00001D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2" name="正方形/長方形 541">
          <a:extLst>
            <a:ext uri="{FF2B5EF4-FFF2-40B4-BE49-F238E27FC236}">
              <a16:creationId xmlns:a16="http://schemas.microsoft.com/office/drawing/2014/main" id="{00000000-0008-0000-0100-00001E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3" name="正方形/長方形 542">
          <a:extLst>
            <a:ext uri="{FF2B5EF4-FFF2-40B4-BE49-F238E27FC236}">
              <a16:creationId xmlns:a16="http://schemas.microsoft.com/office/drawing/2014/main" id="{00000000-0008-0000-0100-00001F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4" name="正方形/長方形 543">
          <a:extLst>
            <a:ext uri="{FF2B5EF4-FFF2-40B4-BE49-F238E27FC236}">
              <a16:creationId xmlns:a16="http://schemas.microsoft.com/office/drawing/2014/main" id="{00000000-0008-0000-0100-000020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5" name="正方形/長方形 544">
          <a:extLst>
            <a:ext uri="{FF2B5EF4-FFF2-40B4-BE49-F238E27FC236}">
              <a16:creationId xmlns:a16="http://schemas.microsoft.com/office/drawing/2014/main" id="{00000000-0008-0000-0100-000021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6" name="正方形/長方形 545">
          <a:extLst>
            <a:ext uri="{FF2B5EF4-FFF2-40B4-BE49-F238E27FC236}">
              <a16:creationId xmlns:a16="http://schemas.microsoft.com/office/drawing/2014/main" id="{00000000-0008-0000-0100-000022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8" name="直線コネクタ 547">
          <a:extLst>
            <a:ext uri="{FF2B5EF4-FFF2-40B4-BE49-F238E27FC236}">
              <a16:creationId xmlns:a16="http://schemas.microsoft.com/office/drawing/2014/main" id="{00000000-0008-0000-0100-000024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49" name="直線コネクタ 548">
          <a:extLst>
            <a:ext uri="{FF2B5EF4-FFF2-40B4-BE49-F238E27FC236}">
              <a16:creationId xmlns:a16="http://schemas.microsoft.com/office/drawing/2014/main" id="{00000000-0008-0000-0100-000025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0" name="テキスト ボックス 549">
          <a:extLst>
            <a:ext uri="{FF2B5EF4-FFF2-40B4-BE49-F238E27FC236}">
              <a16:creationId xmlns:a16="http://schemas.microsoft.com/office/drawing/2014/main" id="{00000000-0008-0000-0100-000026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1" name="直線コネクタ 550">
          <a:extLst>
            <a:ext uri="{FF2B5EF4-FFF2-40B4-BE49-F238E27FC236}">
              <a16:creationId xmlns:a16="http://schemas.microsoft.com/office/drawing/2014/main" id="{00000000-0008-0000-0100-000027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2" name="テキスト ボックス 551">
          <a:extLst>
            <a:ext uri="{FF2B5EF4-FFF2-40B4-BE49-F238E27FC236}">
              <a16:creationId xmlns:a16="http://schemas.microsoft.com/office/drawing/2014/main" id="{00000000-0008-0000-0100-000028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4" name="テキスト ボックス 553">
          <a:extLst>
            <a:ext uri="{FF2B5EF4-FFF2-40B4-BE49-F238E27FC236}">
              <a16:creationId xmlns:a16="http://schemas.microsoft.com/office/drawing/2014/main" id="{00000000-0008-0000-0100-00002A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6" name="テキスト ボックス 555">
          <a:extLst>
            <a:ext uri="{FF2B5EF4-FFF2-40B4-BE49-F238E27FC236}">
              <a16:creationId xmlns:a16="http://schemas.microsoft.com/office/drawing/2014/main" id="{00000000-0008-0000-0100-00002C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8" name="テキスト ボックス 557">
          <a:extLst>
            <a:ext uri="{FF2B5EF4-FFF2-40B4-BE49-F238E27FC236}">
              <a16:creationId xmlns:a16="http://schemas.microsoft.com/office/drawing/2014/main" id="{00000000-0008-0000-0100-00002E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0" name="テキスト ボックス 559">
          <a:extLst>
            <a:ext uri="{FF2B5EF4-FFF2-40B4-BE49-F238E27FC236}">
              <a16:creationId xmlns:a16="http://schemas.microsoft.com/office/drawing/2014/main" id="{00000000-0008-0000-0100-000030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1" name="【学校施設】&#10;一人当たり面積グラフ枠">
          <a:extLst>
            <a:ext uri="{FF2B5EF4-FFF2-40B4-BE49-F238E27FC236}">
              <a16:creationId xmlns:a16="http://schemas.microsoft.com/office/drawing/2014/main" id="{00000000-0008-0000-0100-000031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72581</xdr:rowOff>
    </xdr:from>
    <xdr:to>
      <xdr:col>116</xdr:col>
      <xdr:colOff>62864</xdr:colOff>
      <xdr:row>63</xdr:row>
      <xdr:rowOff>81534</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flipV="1">
          <a:off x="22160864" y="9673781"/>
          <a:ext cx="0" cy="1209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85361</xdr:rowOff>
    </xdr:from>
    <xdr:ext cx="469744" cy="259045"/>
    <xdr:sp macro="" textlink="">
      <xdr:nvSpPr>
        <xdr:cNvPr id="563" name="【学校施設】&#10;一人当たり面積最小値テキスト">
          <a:extLst>
            <a:ext uri="{FF2B5EF4-FFF2-40B4-BE49-F238E27FC236}">
              <a16:creationId xmlns:a16="http://schemas.microsoft.com/office/drawing/2014/main" id="{00000000-0008-0000-0100-000033020000}"/>
            </a:ext>
          </a:extLst>
        </xdr:cNvPr>
        <xdr:cNvSpPr txBox="1"/>
      </xdr:nvSpPr>
      <xdr:spPr>
        <a:xfrm>
          <a:off x="22199600"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81534</xdr:rowOff>
    </xdr:from>
    <xdr:to>
      <xdr:col>116</xdr:col>
      <xdr:colOff>152400</xdr:colOff>
      <xdr:row>63</xdr:row>
      <xdr:rowOff>81534</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22072600" y="10882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19258</xdr:rowOff>
    </xdr:from>
    <xdr:ext cx="469744" cy="259045"/>
    <xdr:sp macro="" textlink="">
      <xdr:nvSpPr>
        <xdr:cNvPr id="565" name="【学校施設】&#10;一人当たり面積最大値テキスト">
          <a:extLst>
            <a:ext uri="{FF2B5EF4-FFF2-40B4-BE49-F238E27FC236}">
              <a16:creationId xmlns:a16="http://schemas.microsoft.com/office/drawing/2014/main" id="{00000000-0008-0000-0100-000035020000}"/>
            </a:ext>
          </a:extLst>
        </xdr:cNvPr>
        <xdr:cNvSpPr txBox="1"/>
      </xdr:nvSpPr>
      <xdr:spPr>
        <a:xfrm>
          <a:off x="22199600" y="94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7.219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72581</xdr:rowOff>
    </xdr:from>
    <xdr:to>
      <xdr:col>116</xdr:col>
      <xdr:colOff>152400</xdr:colOff>
      <xdr:row>56</xdr:row>
      <xdr:rowOff>72581</xdr:rowOff>
    </xdr:to>
    <xdr:cxnSp macro="">
      <xdr:nvCxnSpPr>
        <xdr:cNvPr id="566" name="直線コネクタ 565">
          <a:extLst>
            <a:ext uri="{FF2B5EF4-FFF2-40B4-BE49-F238E27FC236}">
              <a16:creationId xmlns:a16="http://schemas.microsoft.com/office/drawing/2014/main" id="{00000000-0008-0000-0100-000036020000}"/>
            </a:ext>
          </a:extLst>
        </xdr:cNvPr>
        <xdr:cNvCxnSpPr/>
      </xdr:nvCxnSpPr>
      <xdr:spPr>
        <a:xfrm>
          <a:off x="22072600" y="967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101236</xdr:rowOff>
    </xdr:from>
    <xdr:ext cx="469744" cy="259045"/>
    <xdr:sp macro="" textlink="">
      <xdr:nvSpPr>
        <xdr:cNvPr id="567" name="【学校施設】&#10;一人当たり面積平均値テキスト">
          <a:extLst>
            <a:ext uri="{FF2B5EF4-FFF2-40B4-BE49-F238E27FC236}">
              <a16:creationId xmlns:a16="http://schemas.microsoft.com/office/drawing/2014/main" id="{00000000-0008-0000-0100-000037020000}"/>
            </a:ext>
          </a:extLst>
        </xdr:cNvPr>
        <xdr:cNvSpPr txBox="1"/>
      </xdr:nvSpPr>
      <xdr:spPr>
        <a:xfrm>
          <a:off x="22199600" y="10559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78359</xdr:rowOff>
    </xdr:from>
    <xdr:to>
      <xdr:col>116</xdr:col>
      <xdr:colOff>114300</xdr:colOff>
      <xdr:row>63</xdr:row>
      <xdr:rowOff>8509</xdr:rowOff>
    </xdr:to>
    <xdr:sp macro="" textlink="">
      <xdr:nvSpPr>
        <xdr:cNvPr id="568" name="フローチャート: 判断 567">
          <a:extLst>
            <a:ext uri="{FF2B5EF4-FFF2-40B4-BE49-F238E27FC236}">
              <a16:creationId xmlns:a16="http://schemas.microsoft.com/office/drawing/2014/main" id="{00000000-0008-0000-0100-000038020000}"/>
            </a:ext>
          </a:extLst>
        </xdr:cNvPr>
        <xdr:cNvSpPr/>
      </xdr:nvSpPr>
      <xdr:spPr>
        <a:xfrm>
          <a:off x="22110700" y="1070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88074</xdr:rowOff>
    </xdr:from>
    <xdr:to>
      <xdr:col>112</xdr:col>
      <xdr:colOff>38100</xdr:colOff>
      <xdr:row>63</xdr:row>
      <xdr:rowOff>18224</xdr:rowOff>
    </xdr:to>
    <xdr:sp macro="" textlink="">
      <xdr:nvSpPr>
        <xdr:cNvPr id="569" name="フローチャート: 判断 568">
          <a:extLst>
            <a:ext uri="{FF2B5EF4-FFF2-40B4-BE49-F238E27FC236}">
              <a16:creationId xmlns:a16="http://schemas.microsoft.com/office/drawing/2014/main" id="{00000000-0008-0000-0100-000039020000}"/>
            </a:ext>
          </a:extLst>
        </xdr:cNvPr>
        <xdr:cNvSpPr/>
      </xdr:nvSpPr>
      <xdr:spPr>
        <a:xfrm>
          <a:off x="21272500" y="1071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88456</xdr:rowOff>
    </xdr:from>
    <xdr:to>
      <xdr:col>107</xdr:col>
      <xdr:colOff>101600</xdr:colOff>
      <xdr:row>63</xdr:row>
      <xdr:rowOff>18606</xdr:rowOff>
    </xdr:to>
    <xdr:sp macro="" textlink="">
      <xdr:nvSpPr>
        <xdr:cNvPr id="570" name="フローチャート: 判断 569">
          <a:extLst>
            <a:ext uri="{FF2B5EF4-FFF2-40B4-BE49-F238E27FC236}">
              <a16:creationId xmlns:a16="http://schemas.microsoft.com/office/drawing/2014/main" id="{00000000-0008-0000-0100-00003A020000}"/>
            </a:ext>
          </a:extLst>
        </xdr:cNvPr>
        <xdr:cNvSpPr/>
      </xdr:nvSpPr>
      <xdr:spPr>
        <a:xfrm>
          <a:off x="20383500" y="107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91313</xdr:rowOff>
    </xdr:from>
    <xdr:to>
      <xdr:col>102</xdr:col>
      <xdr:colOff>165100</xdr:colOff>
      <xdr:row>63</xdr:row>
      <xdr:rowOff>21463</xdr:rowOff>
    </xdr:to>
    <xdr:sp macro="" textlink="">
      <xdr:nvSpPr>
        <xdr:cNvPr id="571" name="フローチャート: 判断 570">
          <a:extLst>
            <a:ext uri="{FF2B5EF4-FFF2-40B4-BE49-F238E27FC236}">
              <a16:creationId xmlns:a16="http://schemas.microsoft.com/office/drawing/2014/main" id="{00000000-0008-0000-0100-00003B020000}"/>
            </a:ext>
          </a:extLst>
        </xdr:cNvPr>
        <xdr:cNvSpPr/>
      </xdr:nvSpPr>
      <xdr:spPr>
        <a:xfrm>
          <a:off x="19494500" y="1072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65024</xdr:rowOff>
    </xdr:from>
    <xdr:to>
      <xdr:col>98</xdr:col>
      <xdr:colOff>38100</xdr:colOff>
      <xdr:row>62</xdr:row>
      <xdr:rowOff>166624</xdr:rowOff>
    </xdr:to>
    <xdr:sp macro="" textlink="">
      <xdr:nvSpPr>
        <xdr:cNvPr id="572" name="フローチャート: 判断 571">
          <a:extLst>
            <a:ext uri="{FF2B5EF4-FFF2-40B4-BE49-F238E27FC236}">
              <a16:creationId xmlns:a16="http://schemas.microsoft.com/office/drawing/2014/main" id="{00000000-0008-0000-0100-00003C020000}"/>
            </a:ext>
          </a:extLst>
        </xdr:cNvPr>
        <xdr:cNvSpPr/>
      </xdr:nvSpPr>
      <xdr:spPr>
        <a:xfrm>
          <a:off x="18605500" y="106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3" name="テキスト ボックス 572">
          <a:extLst>
            <a:ext uri="{FF2B5EF4-FFF2-40B4-BE49-F238E27FC236}">
              <a16:creationId xmlns:a16="http://schemas.microsoft.com/office/drawing/2014/main" id="{00000000-0008-0000-0100-00003D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00000000-0008-0000-0100-00003F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170561</xdr:rowOff>
    </xdr:from>
    <xdr:to>
      <xdr:col>116</xdr:col>
      <xdr:colOff>114300</xdr:colOff>
      <xdr:row>63</xdr:row>
      <xdr:rowOff>100711</xdr:rowOff>
    </xdr:to>
    <xdr:sp macro="" textlink="">
      <xdr:nvSpPr>
        <xdr:cNvPr id="578" name="楕円 577">
          <a:extLst>
            <a:ext uri="{FF2B5EF4-FFF2-40B4-BE49-F238E27FC236}">
              <a16:creationId xmlns:a16="http://schemas.microsoft.com/office/drawing/2014/main" id="{00000000-0008-0000-0100-000042020000}"/>
            </a:ext>
          </a:extLst>
        </xdr:cNvPr>
        <xdr:cNvSpPr/>
      </xdr:nvSpPr>
      <xdr:spPr>
        <a:xfrm>
          <a:off x="22110700" y="1080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85488</xdr:rowOff>
    </xdr:from>
    <xdr:ext cx="469744" cy="259045"/>
    <xdr:sp macro="" textlink="">
      <xdr:nvSpPr>
        <xdr:cNvPr id="579" name="【学校施設】&#10;一人当たり面積該当値テキスト">
          <a:extLst>
            <a:ext uri="{FF2B5EF4-FFF2-40B4-BE49-F238E27FC236}">
              <a16:creationId xmlns:a16="http://schemas.microsoft.com/office/drawing/2014/main" id="{00000000-0008-0000-0100-000043020000}"/>
            </a:ext>
          </a:extLst>
        </xdr:cNvPr>
        <xdr:cNvSpPr txBox="1"/>
      </xdr:nvSpPr>
      <xdr:spPr>
        <a:xfrm>
          <a:off x="22199600" y="1071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171132</xdr:rowOff>
    </xdr:from>
    <xdr:to>
      <xdr:col>112</xdr:col>
      <xdr:colOff>38100</xdr:colOff>
      <xdr:row>63</xdr:row>
      <xdr:rowOff>101282</xdr:rowOff>
    </xdr:to>
    <xdr:sp macro="" textlink="">
      <xdr:nvSpPr>
        <xdr:cNvPr id="580" name="楕円 579">
          <a:extLst>
            <a:ext uri="{FF2B5EF4-FFF2-40B4-BE49-F238E27FC236}">
              <a16:creationId xmlns:a16="http://schemas.microsoft.com/office/drawing/2014/main" id="{00000000-0008-0000-0100-000044020000}"/>
            </a:ext>
          </a:extLst>
        </xdr:cNvPr>
        <xdr:cNvSpPr/>
      </xdr:nvSpPr>
      <xdr:spPr>
        <a:xfrm>
          <a:off x="21272500" y="1080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49911</xdr:rowOff>
    </xdr:from>
    <xdr:to>
      <xdr:col>116</xdr:col>
      <xdr:colOff>63500</xdr:colOff>
      <xdr:row>63</xdr:row>
      <xdr:rowOff>50482</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flipV="1">
          <a:off x="21323300" y="10851261"/>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826</xdr:rowOff>
    </xdr:from>
    <xdr:to>
      <xdr:col>107</xdr:col>
      <xdr:colOff>101600</xdr:colOff>
      <xdr:row>63</xdr:row>
      <xdr:rowOff>102426</xdr:rowOff>
    </xdr:to>
    <xdr:sp macro="" textlink="">
      <xdr:nvSpPr>
        <xdr:cNvPr id="582" name="楕円 581">
          <a:extLst>
            <a:ext uri="{FF2B5EF4-FFF2-40B4-BE49-F238E27FC236}">
              <a16:creationId xmlns:a16="http://schemas.microsoft.com/office/drawing/2014/main" id="{00000000-0008-0000-0100-000046020000}"/>
            </a:ext>
          </a:extLst>
        </xdr:cNvPr>
        <xdr:cNvSpPr/>
      </xdr:nvSpPr>
      <xdr:spPr>
        <a:xfrm>
          <a:off x="20383500" y="1080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50482</xdr:rowOff>
    </xdr:from>
    <xdr:to>
      <xdr:col>111</xdr:col>
      <xdr:colOff>177800</xdr:colOff>
      <xdr:row>63</xdr:row>
      <xdr:rowOff>51626</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flipV="1">
          <a:off x="20434300" y="10851832"/>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161989</xdr:rowOff>
    </xdr:from>
    <xdr:to>
      <xdr:col>102</xdr:col>
      <xdr:colOff>165100</xdr:colOff>
      <xdr:row>63</xdr:row>
      <xdr:rowOff>92139</xdr:rowOff>
    </xdr:to>
    <xdr:sp macro="" textlink="">
      <xdr:nvSpPr>
        <xdr:cNvPr id="584" name="楕円 583">
          <a:extLst>
            <a:ext uri="{FF2B5EF4-FFF2-40B4-BE49-F238E27FC236}">
              <a16:creationId xmlns:a16="http://schemas.microsoft.com/office/drawing/2014/main" id="{00000000-0008-0000-0100-000048020000}"/>
            </a:ext>
          </a:extLst>
        </xdr:cNvPr>
        <xdr:cNvSpPr/>
      </xdr:nvSpPr>
      <xdr:spPr>
        <a:xfrm>
          <a:off x="19494500" y="1079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41339</xdr:rowOff>
    </xdr:from>
    <xdr:to>
      <xdr:col>107</xdr:col>
      <xdr:colOff>50800</xdr:colOff>
      <xdr:row>63</xdr:row>
      <xdr:rowOff>51626</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a:off x="19545300" y="10842689"/>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34751</xdr:rowOff>
    </xdr:from>
    <xdr:ext cx="469744" cy="259045"/>
    <xdr:sp macro="" textlink="">
      <xdr:nvSpPr>
        <xdr:cNvPr id="586" name="n_1aveValue【学校施設】&#10;一人当たり面積">
          <a:extLst>
            <a:ext uri="{FF2B5EF4-FFF2-40B4-BE49-F238E27FC236}">
              <a16:creationId xmlns:a16="http://schemas.microsoft.com/office/drawing/2014/main" id="{00000000-0008-0000-0100-00004A020000}"/>
            </a:ext>
          </a:extLst>
        </xdr:cNvPr>
        <xdr:cNvSpPr txBox="1"/>
      </xdr:nvSpPr>
      <xdr:spPr>
        <a:xfrm>
          <a:off x="21075727" y="1049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35133</xdr:rowOff>
    </xdr:from>
    <xdr:ext cx="469744" cy="259045"/>
    <xdr:sp macro="" textlink="">
      <xdr:nvSpPr>
        <xdr:cNvPr id="587" name="n_2aveValue【学校施設】&#10;一人当たり面積">
          <a:extLst>
            <a:ext uri="{FF2B5EF4-FFF2-40B4-BE49-F238E27FC236}">
              <a16:creationId xmlns:a16="http://schemas.microsoft.com/office/drawing/2014/main" id="{00000000-0008-0000-0100-00004B020000}"/>
            </a:ext>
          </a:extLst>
        </xdr:cNvPr>
        <xdr:cNvSpPr txBox="1"/>
      </xdr:nvSpPr>
      <xdr:spPr>
        <a:xfrm>
          <a:off x="20199427" y="1049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37990</xdr:rowOff>
    </xdr:from>
    <xdr:ext cx="469744" cy="259045"/>
    <xdr:sp macro="" textlink="">
      <xdr:nvSpPr>
        <xdr:cNvPr id="588" name="n_3aveValue【学校施設】&#10;一人当たり面積">
          <a:extLst>
            <a:ext uri="{FF2B5EF4-FFF2-40B4-BE49-F238E27FC236}">
              <a16:creationId xmlns:a16="http://schemas.microsoft.com/office/drawing/2014/main" id="{00000000-0008-0000-0100-00004C020000}"/>
            </a:ext>
          </a:extLst>
        </xdr:cNvPr>
        <xdr:cNvSpPr txBox="1"/>
      </xdr:nvSpPr>
      <xdr:spPr>
        <a:xfrm>
          <a:off x="19310427" y="1049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11701</xdr:rowOff>
    </xdr:from>
    <xdr:ext cx="469744" cy="259045"/>
    <xdr:sp macro="" textlink="">
      <xdr:nvSpPr>
        <xdr:cNvPr id="589" name="n_4aveValue【学校施設】&#10;一人当たり面積">
          <a:extLst>
            <a:ext uri="{FF2B5EF4-FFF2-40B4-BE49-F238E27FC236}">
              <a16:creationId xmlns:a16="http://schemas.microsoft.com/office/drawing/2014/main" id="{00000000-0008-0000-0100-00004D020000}"/>
            </a:ext>
          </a:extLst>
        </xdr:cNvPr>
        <xdr:cNvSpPr txBox="1"/>
      </xdr:nvSpPr>
      <xdr:spPr>
        <a:xfrm>
          <a:off x="18421427" y="1047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92409</xdr:rowOff>
    </xdr:from>
    <xdr:ext cx="469744" cy="259045"/>
    <xdr:sp macro="" textlink="">
      <xdr:nvSpPr>
        <xdr:cNvPr id="590" name="n_1mainValue【学校施設】&#10;一人当たり面積">
          <a:extLst>
            <a:ext uri="{FF2B5EF4-FFF2-40B4-BE49-F238E27FC236}">
              <a16:creationId xmlns:a16="http://schemas.microsoft.com/office/drawing/2014/main" id="{00000000-0008-0000-0100-00004E020000}"/>
            </a:ext>
          </a:extLst>
        </xdr:cNvPr>
        <xdr:cNvSpPr txBox="1"/>
      </xdr:nvSpPr>
      <xdr:spPr>
        <a:xfrm>
          <a:off x="21075727" y="1089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93553</xdr:rowOff>
    </xdr:from>
    <xdr:ext cx="469744" cy="259045"/>
    <xdr:sp macro="" textlink="">
      <xdr:nvSpPr>
        <xdr:cNvPr id="591" name="n_2mainValue【学校施設】&#10;一人当たり面積">
          <a:extLst>
            <a:ext uri="{FF2B5EF4-FFF2-40B4-BE49-F238E27FC236}">
              <a16:creationId xmlns:a16="http://schemas.microsoft.com/office/drawing/2014/main" id="{00000000-0008-0000-0100-00004F020000}"/>
            </a:ext>
          </a:extLst>
        </xdr:cNvPr>
        <xdr:cNvSpPr txBox="1"/>
      </xdr:nvSpPr>
      <xdr:spPr>
        <a:xfrm>
          <a:off x="20199427" y="10894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83266</xdr:rowOff>
    </xdr:from>
    <xdr:ext cx="469744" cy="259045"/>
    <xdr:sp macro="" textlink="">
      <xdr:nvSpPr>
        <xdr:cNvPr id="592" name="n_3mainValue【学校施設】&#10;一人当たり面積">
          <a:extLst>
            <a:ext uri="{FF2B5EF4-FFF2-40B4-BE49-F238E27FC236}">
              <a16:creationId xmlns:a16="http://schemas.microsoft.com/office/drawing/2014/main" id="{00000000-0008-0000-0100-000050020000}"/>
            </a:ext>
          </a:extLst>
        </xdr:cNvPr>
        <xdr:cNvSpPr txBox="1"/>
      </xdr:nvSpPr>
      <xdr:spPr>
        <a:xfrm>
          <a:off x="19310427" y="1088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3" name="正方形/長方形 592">
          <a:extLst>
            <a:ext uri="{FF2B5EF4-FFF2-40B4-BE49-F238E27FC236}">
              <a16:creationId xmlns:a16="http://schemas.microsoft.com/office/drawing/2014/main" id="{00000000-0008-0000-0100-00005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4" name="正方形/長方形 593">
          <a:extLst>
            <a:ext uri="{FF2B5EF4-FFF2-40B4-BE49-F238E27FC236}">
              <a16:creationId xmlns:a16="http://schemas.microsoft.com/office/drawing/2014/main" id="{00000000-0008-0000-0100-00005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5" name="正方形/長方形 594">
          <a:extLst>
            <a:ext uri="{FF2B5EF4-FFF2-40B4-BE49-F238E27FC236}">
              <a16:creationId xmlns:a16="http://schemas.microsoft.com/office/drawing/2014/main" id="{00000000-0008-0000-0100-00005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6" name="正方形/長方形 595">
          <a:extLst>
            <a:ext uri="{FF2B5EF4-FFF2-40B4-BE49-F238E27FC236}">
              <a16:creationId xmlns:a16="http://schemas.microsoft.com/office/drawing/2014/main" id="{00000000-0008-0000-0100-00005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7" name="正方形/長方形 596">
          <a:extLst>
            <a:ext uri="{FF2B5EF4-FFF2-40B4-BE49-F238E27FC236}">
              <a16:creationId xmlns:a16="http://schemas.microsoft.com/office/drawing/2014/main" id="{00000000-0008-0000-0100-00005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8" name="正方形/長方形 597">
          <a:extLst>
            <a:ext uri="{FF2B5EF4-FFF2-40B4-BE49-F238E27FC236}">
              <a16:creationId xmlns:a16="http://schemas.microsoft.com/office/drawing/2014/main" id="{00000000-0008-0000-0100-00005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9" name="正方形/長方形 598">
          <a:extLst>
            <a:ext uri="{FF2B5EF4-FFF2-40B4-BE49-F238E27FC236}">
              <a16:creationId xmlns:a16="http://schemas.microsoft.com/office/drawing/2014/main" id="{00000000-0008-0000-0100-00005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0" name="正方形/長方形 599">
          <a:extLst>
            <a:ext uri="{FF2B5EF4-FFF2-40B4-BE49-F238E27FC236}">
              <a16:creationId xmlns:a16="http://schemas.microsoft.com/office/drawing/2014/main" id="{00000000-0008-0000-0100-000058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1" name="正方形/長方形 600">
          <a:extLst>
            <a:ext uri="{FF2B5EF4-FFF2-40B4-BE49-F238E27FC236}">
              <a16:creationId xmlns:a16="http://schemas.microsoft.com/office/drawing/2014/main" id="{00000000-0008-0000-0100-000059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2" name="正方形/長方形 601">
          <a:extLst>
            <a:ext uri="{FF2B5EF4-FFF2-40B4-BE49-F238E27FC236}">
              <a16:creationId xmlns:a16="http://schemas.microsoft.com/office/drawing/2014/main" id="{00000000-0008-0000-0100-00005A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3" name="正方形/長方形 602">
          <a:extLst>
            <a:ext uri="{FF2B5EF4-FFF2-40B4-BE49-F238E27FC236}">
              <a16:creationId xmlns:a16="http://schemas.microsoft.com/office/drawing/2014/main" id="{00000000-0008-0000-0100-00005B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4" name="正方形/長方形 603">
          <a:extLst>
            <a:ext uri="{FF2B5EF4-FFF2-40B4-BE49-F238E27FC236}">
              <a16:creationId xmlns:a16="http://schemas.microsoft.com/office/drawing/2014/main" id="{00000000-0008-0000-0100-00005C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5" name="正方形/長方形 604">
          <a:extLst>
            <a:ext uri="{FF2B5EF4-FFF2-40B4-BE49-F238E27FC236}">
              <a16:creationId xmlns:a16="http://schemas.microsoft.com/office/drawing/2014/main" id="{00000000-0008-0000-0100-00005D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6" name="正方形/長方形 605">
          <a:extLst>
            <a:ext uri="{FF2B5EF4-FFF2-40B4-BE49-F238E27FC236}">
              <a16:creationId xmlns:a16="http://schemas.microsoft.com/office/drawing/2014/main" id="{00000000-0008-0000-0100-00005E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7" name="正方形/長方形 606">
          <a:extLst>
            <a:ext uri="{FF2B5EF4-FFF2-40B4-BE49-F238E27FC236}">
              <a16:creationId xmlns:a16="http://schemas.microsoft.com/office/drawing/2014/main" id="{00000000-0008-0000-0100-00005F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8" name="正方形/長方形 607">
          <a:extLst>
            <a:ext uri="{FF2B5EF4-FFF2-40B4-BE49-F238E27FC236}">
              <a16:creationId xmlns:a16="http://schemas.microsoft.com/office/drawing/2014/main" id="{00000000-0008-0000-0100-000060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09" name="正方形/長方形 608">
          <a:extLst>
            <a:ext uri="{FF2B5EF4-FFF2-40B4-BE49-F238E27FC236}">
              <a16:creationId xmlns:a16="http://schemas.microsoft.com/office/drawing/2014/main" id="{00000000-0008-0000-0100-000061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0" name="正方形/長方形 609">
          <a:extLst>
            <a:ext uri="{FF2B5EF4-FFF2-40B4-BE49-F238E27FC236}">
              <a16:creationId xmlns:a16="http://schemas.microsoft.com/office/drawing/2014/main" id="{00000000-0008-0000-0100-000062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1" name="正方形/長方形 610">
          <a:extLst>
            <a:ext uri="{FF2B5EF4-FFF2-40B4-BE49-F238E27FC236}">
              <a16:creationId xmlns:a16="http://schemas.microsoft.com/office/drawing/2014/main" id="{00000000-0008-0000-0100-000063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2" name="正方形/長方形 611">
          <a:extLst>
            <a:ext uri="{FF2B5EF4-FFF2-40B4-BE49-F238E27FC236}">
              <a16:creationId xmlns:a16="http://schemas.microsoft.com/office/drawing/2014/main" id="{00000000-0008-0000-0100-000064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3" name="正方形/長方形 612">
          <a:extLst>
            <a:ext uri="{FF2B5EF4-FFF2-40B4-BE49-F238E27FC236}">
              <a16:creationId xmlns:a16="http://schemas.microsoft.com/office/drawing/2014/main" id="{00000000-0008-0000-0100-000065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4" name="正方形/長方形 613">
          <a:extLst>
            <a:ext uri="{FF2B5EF4-FFF2-40B4-BE49-F238E27FC236}">
              <a16:creationId xmlns:a16="http://schemas.microsoft.com/office/drawing/2014/main" id="{00000000-0008-0000-0100-000066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5" name="正方形/長方形 614">
          <a:extLst>
            <a:ext uri="{FF2B5EF4-FFF2-40B4-BE49-F238E27FC236}">
              <a16:creationId xmlns:a16="http://schemas.microsoft.com/office/drawing/2014/main" id="{00000000-0008-0000-0100-000067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6" name="正方形/長方形 615">
          <a:extLst>
            <a:ext uri="{FF2B5EF4-FFF2-40B4-BE49-F238E27FC236}">
              <a16:creationId xmlns:a16="http://schemas.microsoft.com/office/drawing/2014/main" id="{00000000-0008-0000-0100-000068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7" name="テキスト ボックス 616">
          <a:extLst>
            <a:ext uri="{FF2B5EF4-FFF2-40B4-BE49-F238E27FC236}">
              <a16:creationId xmlns:a16="http://schemas.microsoft.com/office/drawing/2014/main" id="{00000000-0008-0000-0100-000069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3" name="テキスト ボックス 622">
          <a:extLst>
            <a:ext uri="{FF2B5EF4-FFF2-40B4-BE49-F238E27FC236}">
              <a16:creationId xmlns:a16="http://schemas.microsoft.com/office/drawing/2014/main" id="{00000000-0008-0000-0100-00006F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5" name="テキスト ボックス 624">
          <a:extLst>
            <a:ext uri="{FF2B5EF4-FFF2-40B4-BE49-F238E27FC236}">
              <a16:creationId xmlns:a16="http://schemas.microsoft.com/office/drawing/2014/main" id="{00000000-0008-0000-0100-000071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7" name="テキスト ボックス 626">
          <a:extLst>
            <a:ext uri="{FF2B5EF4-FFF2-40B4-BE49-F238E27FC236}">
              <a16:creationId xmlns:a16="http://schemas.microsoft.com/office/drawing/2014/main" id="{00000000-0008-0000-0100-000073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8" name="直線コネクタ 627">
          <a:extLst>
            <a:ext uri="{FF2B5EF4-FFF2-40B4-BE49-F238E27FC236}">
              <a16:creationId xmlns:a16="http://schemas.microsoft.com/office/drawing/2014/main" id="{00000000-0008-0000-0100-000074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9" name="テキスト ボックス 628">
          <a:extLst>
            <a:ext uri="{FF2B5EF4-FFF2-40B4-BE49-F238E27FC236}">
              <a16:creationId xmlns:a16="http://schemas.microsoft.com/office/drawing/2014/main" id="{00000000-0008-0000-0100-000075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0" name="直線コネクタ 629">
          <a:extLst>
            <a:ext uri="{FF2B5EF4-FFF2-40B4-BE49-F238E27FC236}">
              <a16:creationId xmlns:a16="http://schemas.microsoft.com/office/drawing/2014/main" id="{00000000-0008-0000-0100-000076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1" name="テキスト ボックス 630">
          <a:extLst>
            <a:ext uri="{FF2B5EF4-FFF2-40B4-BE49-F238E27FC236}">
              <a16:creationId xmlns:a16="http://schemas.microsoft.com/office/drawing/2014/main" id="{00000000-0008-0000-0100-000077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2" name="直線コネクタ 631">
          <a:extLst>
            <a:ext uri="{FF2B5EF4-FFF2-40B4-BE49-F238E27FC236}">
              <a16:creationId xmlns:a16="http://schemas.microsoft.com/office/drawing/2014/main" id="{00000000-0008-0000-0100-000078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3" name="【公民館】&#10;有形固定資産減価償却率グラフ枠">
          <a:extLst>
            <a:ext uri="{FF2B5EF4-FFF2-40B4-BE49-F238E27FC236}">
              <a16:creationId xmlns:a16="http://schemas.microsoft.com/office/drawing/2014/main" id="{00000000-0008-0000-0100-000079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133350</xdr:rowOff>
    </xdr:from>
    <xdr:to>
      <xdr:col>85</xdr:col>
      <xdr:colOff>126364</xdr:colOff>
      <xdr:row>109</xdr:row>
      <xdr:rowOff>35379</xdr:rowOff>
    </xdr:to>
    <xdr:cxnSp macro="">
      <xdr:nvCxnSpPr>
        <xdr:cNvPr id="634" name="直線コネクタ 633">
          <a:extLst>
            <a:ext uri="{FF2B5EF4-FFF2-40B4-BE49-F238E27FC236}">
              <a16:creationId xmlns:a16="http://schemas.microsoft.com/office/drawing/2014/main" id="{00000000-0008-0000-0100-00007A020000}"/>
            </a:ext>
          </a:extLst>
        </xdr:cNvPr>
        <xdr:cNvCxnSpPr/>
      </xdr:nvCxnSpPr>
      <xdr:spPr>
        <a:xfrm flipV="1">
          <a:off x="16318864" y="17278350"/>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35" name="【公民館】&#10;有形固定資産減価償却率最小値テキスト">
          <a:extLst>
            <a:ext uri="{FF2B5EF4-FFF2-40B4-BE49-F238E27FC236}">
              <a16:creationId xmlns:a16="http://schemas.microsoft.com/office/drawing/2014/main" id="{00000000-0008-0000-0100-00007B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36" name="直線コネクタ 635">
          <a:extLst>
            <a:ext uri="{FF2B5EF4-FFF2-40B4-BE49-F238E27FC236}">
              <a16:creationId xmlns:a16="http://schemas.microsoft.com/office/drawing/2014/main" id="{00000000-0008-0000-0100-00007C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80027</xdr:rowOff>
    </xdr:from>
    <xdr:ext cx="405111" cy="259045"/>
    <xdr:sp macro="" textlink="">
      <xdr:nvSpPr>
        <xdr:cNvPr id="637" name="【公民館】&#10;有形固定資産減価償却率最大値テキスト">
          <a:extLst>
            <a:ext uri="{FF2B5EF4-FFF2-40B4-BE49-F238E27FC236}">
              <a16:creationId xmlns:a16="http://schemas.microsoft.com/office/drawing/2014/main" id="{00000000-0008-0000-0100-00007D020000}"/>
            </a:ext>
          </a:extLst>
        </xdr:cNvPr>
        <xdr:cNvSpPr txBox="1"/>
      </xdr:nvSpPr>
      <xdr:spPr>
        <a:xfrm>
          <a:off x="16357600" y="1705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133350</xdr:rowOff>
    </xdr:from>
    <xdr:to>
      <xdr:col>86</xdr:col>
      <xdr:colOff>25400</xdr:colOff>
      <xdr:row>100</xdr:row>
      <xdr:rowOff>133350</xdr:rowOff>
    </xdr:to>
    <xdr:cxnSp macro="">
      <xdr:nvCxnSpPr>
        <xdr:cNvPr id="638" name="直線コネクタ 637">
          <a:extLst>
            <a:ext uri="{FF2B5EF4-FFF2-40B4-BE49-F238E27FC236}">
              <a16:creationId xmlns:a16="http://schemas.microsoft.com/office/drawing/2014/main" id="{00000000-0008-0000-0100-00007E020000}"/>
            </a:ext>
          </a:extLst>
        </xdr:cNvPr>
        <xdr:cNvCxnSpPr/>
      </xdr:nvCxnSpPr>
      <xdr:spPr>
        <a:xfrm>
          <a:off x="16230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7456</xdr:rowOff>
    </xdr:from>
    <xdr:ext cx="405111" cy="259045"/>
    <xdr:sp macro="" textlink="">
      <xdr:nvSpPr>
        <xdr:cNvPr id="639" name="【公民館】&#10;有形固定資産減価償却率平均値テキスト">
          <a:extLst>
            <a:ext uri="{FF2B5EF4-FFF2-40B4-BE49-F238E27FC236}">
              <a16:creationId xmlns:a16="http://schemas.microsoft.com/office/drawing/2014/main" id="{00000000-0008-0000-0100-00007F020000}"/>
            </a:ext>
          </a:extLst>
        </xdr:cNvPr>
        <xdr:cNvSpPr txBox="1"/>
      </xdr:nvSpPr>
      <xdr:spPr>
        <a:xfrm>
          <a:off x="16357600" y="1783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156029</xdr:rowOff>
    </xdr:from>
    <xdr:to>
      <xdr:col>85</xdr:col>
      <xdr:colOff>177800</xdr:colOff>
      <xdr:row>105</xdr:row>
      <xdr:rowOff>86179</xdr:rowOff>
    </xdr:to>
    <xdr:sp macro="" textlink="">
      <xdr:nvSpPr>
        <xdr:cNvPr id="640" name="フローチャート: 判断 639">
          <a:extLst>
            <a:ext uri="{FF2B5EF4-FFF2-40B4-BE49-F238E27FC236}">
              <a16:creationId xmlns:a16="http://schemas.microsoft.com/office/drawing/2014/main" id="{00000000-0008-0000-0100-000080020000}"/>
            </a:ext>
          </a:extLst>
        </xdr:cNvPr>
        <xdr:cNvSpPr/>
      </xdr:nvSpPr>
      <xdr:spPr>
        <a:xfrm>
          <a:off x="16268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138068</xdr:rowOff>
    </xdr:from>
    <xdr:to>
      <xdr:col>81</xdr:col>
      <xdr:colOff>101600</xdr:colOff>
      <xdr:row>105</xdr:row>
      <xdr:rowOff>68218</xdr:rowOff>
    </xdr:to>
    <xdr:sp macro="" textlink="">
      <xdr:nvSpPr>
        <xdr:cNvPr id="641" name="フローチャート: 判断 640">
          <a:extLst>
            <a:ext uri="{FF2B5EF4-FFF2-40B4-BE49-F238E27FC236}">
              <a16:creationId xmlns:a16="http://schemas.microsoft.com/office/drawing/2014/main" id="{00000000-0008-0000-0100-000081020000}"/>
            </a:ext>
          </a:extLst>
        </xdr:cNvPr>
        <xdr:cNvSpPr/>
      </xdr:nvSpPr>
      <xdr:spPr>
        <a:xfrm>
          <a:off x="15430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169092</xdr:rowOff>
    </xdr:from>
    <xdr:to>
      <xdr:col>76</xdr:col>
      <xdr:colOff>165100</xdr:colOff>
      <xdr:row>105</xdr:row>
      <xdr:rowOff>99242</xdr:rowOff>
    </xdr:to>
    <xdr:sp macro="" textlink="">
      <xdr:nvSpPr>
        <xdr:cNvPr id="642" name="フローチャート: 判断 641">
          <a:extLst>
            <a:ext uri="{FF2B5EF4-FFF2-40B4-BE49-F238E27FC236}">
              <a16:creationId xmlns:a16="http://schemas.microsoft.com/office/drawing/2014/main" id="{00000000-0008-0000-0100-000082020000}"/>
            </a:ext>
          </a:extLst>
        </xdr:cNvPr>
        <xdr:cNvSpPr/>
      </xdr:nvSpPr>
      <xdr:spPr>
        <a:xfrm>
          <a:off x="14541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643" name="フローチャート: 判断 642">
          <a:extLst>
            <a:ext uri="{FF2B5EF4-FFF2-40B4-BE49-F238E27FC236}">
              <a16:creationId xmlns:a16="http://schemas.microsoft.com/office/drawing/2014/main" id="{00000000-0008-0000-0100-000083020000}"/>
            </a:ext>
          </a:extLst>
        </xdr:cNvPr>
        <xdr:cNvSpPr/>
      </xdr:nvSpPr>
      <xdr:spPr>
        <a:xfrm>
          <a:off x="13652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10705</xdr:rowOff>
    </xdr:from>
    <xdr:to>
      <xdr:col>67</xdr:col>
      <xdr:colOff>101600</xdr:colOff>
      <xdr:row>105</xdr:row>
      <xdr:rowOff>112305</xdr:rowOff>
    </xdr:to>
    <xdr:sp macro="" textlink="">
      <xdr:nvSpPr>
        <xdr:cNvPr id="644" name="フローチャート: 判断 643">
          <a:extLst>
            <a:ext uri="{FF2B5EF4-FFF2-40B4-BE49-F238E27FC236}">
              <a16:creationId xmlns:a16="http://schemas.microsoft.com/office/drawing/2014/main" id="{00000000-0008-0000-0100-000084020000}"/>
            </a:ext>
          </a:extLst>
        </xdr:cNvPr>
        <xdr:cNvSpPr/>
      </xdr:nvSpPr>
      <xdr:spPr>
        <a:xfrm>
          <a:off x="12763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00000000-0008-0000-0100-000087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00000000-0008-0000-0100-000088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00000000-0008-0000-0100-000089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98879</xdr:rowOff>
    </xdr:from>
    <xdr:to>
      <xdr:col>85</xdr:col>
      <xdr:colOff>177800</xdr:colOff>
      <xdr:row>108</xdr:row>
      <xdr:rowOff>29029</xdr:rowOff>
    </xdr:to>
    <xdr:sp macro="" textlink="">
      <xdr:nvSpPr>
        <xdr:cNvPr id="650" name="楕円 649">
          <a:extLst>
            <a:ext uri="{FF2B5EF4-FFF2-40B4-BE49-F238E27FC236}">
              <a16:creationId xmlns:a16="http://schemas.microsoft.com/office/drawing/2014/main" id="{00000000-0008-0000-0100-00008A020000}"/>
            </a:ext>
          </a:extLst>
        </xdr:cNvPr>
        <xdr:cNvSpPr/>
      </xdr:nvSpPr>
      <xdr:spPr>
        <a:xfrm>
          <a:off x="162687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77306</xdr:rowOff>
    </xdr:from>
    <xdr:ext cx="405111" cy="259045"/>
    <xdr:sp macro="" textlink="">
      <xdr:nvSpPr>
        <xdr:cNvPr id="651" name="【公民館】&#10;有形固定資産減価償却率該当値テキスト">
          <a:extLst>
            <a:ext uri="{FF2B5EF4-FFF2-40B4-BE49-F238E27FC236}">
              <a16:creationId xmlns:a16="http://schemas.microsoft.com/office/drawing/2014/main" id="{00000000-0008-0000-0100-00008B020000}"/>
            </a:ext>
          </a:extLst>
        </xdr:cNvPr>
        <xdr:cNvSpPr txBox="1"/>
      </xdr:nvSpPr>
      <xdr:spPr>
        <a:xfrm>
          <a:off x="16357600" y="1842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67855</xdr:rowOff>
    </xdr:from>
    <xdr:to>
      <xdr:col>81</xdr:col>
      <xdr:colOff>101600</xdr:colOff>
      <xdr:row>107</xdr:row>
      <xdr:rowOff>169455</xdr:rowOff>
    </xdr:to>
    <xdr:sp macro="" textlink="">
      <xdr:nvSpPr>
        <xdr:cNvPr id="652" name="楕円 651">
          <a:extLst>
            <a:ext uri="{FF2B5EF4-FFF2-40B4-BE49-F238E27FC236}">
              <a16:creationId xmlns:a16="http://schemas.microsoft.com/office/drawing/2014/main" id="{00000000-0008-0000-0100-00008C020000}"/>
            </a:ext>
          </a:extLst>
        </xdr:cNvPr>
        <xdr:cNvSpPr/>
      </xdr:nvSpPr>
      <xdr:spPr>
        <a:xfrm>
          <a:off x="15430500" y="1841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118655</xdr:rowOff>
    </xdr:from>
    <xdr:to>
      <xdr:col>85</xdr:col>
      <xdr:colOff>127000</xdr:colOff>
      <xdr:row>107</xdr:row>
      <xdr:rowOff>149679</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5481300" y="18463805"/>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35198</xdr:rowOff>
    </xdr:from>
    <xdr:to>
      <xdr:col>76</xdr:col>
      <xdr:colOff>165100</xdr:colOff>
      <xdr:row>107</xdr:row>
      <xdr:rowOff>136798</xdr:rowOff>
    </xdr:to>
    <xdr:sp macro="" textlink="">
      <xdr:nvSpPr>
        <xdr:cNvPr id="654" name="楕円 653">
          <a:extLst>
            <a:ext uri="{FF2B5EF4-FFF2-40B4-BE49-F238E27FC236}">
              <a16:creationId xmlns:a16="http://schemas.microsoft.com/office/drawing/2014/main" id="{00000000-0008-0000-0100-00008E020000}"/>
            </a:ext>
          </a:extLst>
        </xdr:cNvPr>
        <xdr:cNvSpPr/>
      </xdr:nvSpPr>
      <xdr:spPr>
        <a:xfrm>
          <a:off x="14541500" y="1838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85998</xdr:rowOff>
    </xdr:from>
    <xdr:to>
      <xdr:col>81</xdr:col>
      <xdr:colOff>50800</xdr:colOff>
      <xdr:row>107</xdr:row>
      <xdr:rowOff>118655</xdr:rowOff>
    </xdr:to>
    <xdr:cxnSp macro="">
      <xdr:nvCxnSpPr>
        <xdr:cNvPr id="655" name="直線コネクタ 654">
          <a:extLst>
            <a:ext uri="{FF2B5EF4-FFF2-40B4-BE49-F238E27FC236}">
              <a16:creationId xmlns:a16="http://schemas.microsoft.com/office/drawing/2014/main" id="{00000000-0008-0000-0100-00008F020000}"/>
            </a:ext>
          </a:extLst>
        </xdr:cNvPr>
        <xdr:cNvCxnSpPr/>
      </xdr:nvCxnSpPr>
      <xdr:spPr>
        <a:xfrm>
          <a:off x="14592300" y="1843114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141332</xdr:rowOff>
    </xdr:from>
    <xdr:to>
      <xdr:col>72</xdr:col>
      <xdr:colOff>38100</xdr:colOff>
      <xdr:row>107</xdr:row>
      <xdr:rowOff>71482</xdr:rowOff>
    </xdr:to>
    <xdr:sp macro="" textlink="">
      <xdr:nvSpPr>
        <xdr:cNvPr id="656" name="楕円 655">
          <a:extLst>
            <a:ext uri="{FF2B5EF4-FFF2-40B4-BE49-F238E27FC236}">
              <a16:creationId xmlns:a16="http://schemas.microsoft.com/office/drawing/2014/main" id="{00000000-0008-0000-0100-000090020000}"/>
            </a:ext>
          </a:extLst>
        </xdr:cNvPr>
        <xdr:cNvSpPr/>
      </xdr:nvSpPr>
      <xdr:spPr>
        <a:xfrm>
          <a:off x="13652500" y="18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20682</xdr:rowOff>
    </xdr:from>
    <xdr:to>
      <xdr:col>76</xdr:col>
      <xdr:colOff>114300</xdr:colOff>
      <xdr:row>107</xdr:row>
      <xdr:rowOff>85998</xdr:rowOff>
    </xdr:to>
    <xdr:cxnSp macro="">
      <xdr:nvCxnSpPr>
        <xdr:cNvPr id="657" name="直線コネクタ 656">
          <a:extLst>
            <a:ext uri="{FF2B5EF4-FFF2-40B4-BE49-F238E27FC236}">
              <a16:creationId xmlns:a16="http://schemas.microsoft.com/office/drawing/2014/main" id="{00000000-0008-0000-0100-000091020000}"/>
            </a:ext>
          </a:extLst>
        </xdr:cNvPr>
        <xdr:cNvCxnSpPr/>
      </xdr:nvCxnSpPr>
      <xdr:spPr>
        <a:xfrm>
          <a:off x="13703300" y="18365832"/>
          <a:ext cx="889000" cy="6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84745</xdr:rowOff>
    </xdr:from>
    <xdr:ext cx="405111" cy="259045"/>
    <xdr:sp macro="" textlink="">
      <xdr:nvSpPr>
        <xdr:cNvPr id="658" name="n_1aveValue【公民館】&#10;有形固定資産減価償却率">
          <a:extLst>
            <a:ext uri="{FF2B5EF4-FFF2-40B4-BE49-F238E27FC236}">
              <a16:creationId xmlns:a16="http://schemas.microsoft.com/office/drawing/2014/main" id="{00000000-0008-0000-0100-000092020000}"/>
            </a:ext>
          </a:extLst>
        </xdr:cNvPr>
        <xdr:cNvSpPr txBox="1"/>
      </xdr:nvSpPr>
      <xdr:spPr>
        <a:xfrm>
          <a:off x="152660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115769</xdr:rowOff>
    </xdr:from>
    <xdr:ext cx="405111" cy="259045"/>
    <xdr:sp macro="" textlink="">
      <xdr:nvSpPr>
        <xdr:cNvPr id="659" name="n_2aveValue【公民館】&#10;有形固定資産減価償却率">
          <a:extLst>
            <a:ext uri="{FF2B5EF4-FFF2-40B4-BE49-F238E27FC236}">
              <a16:creationId xmlns:a16="http://schemas.microsoft.com/office/drawing/2014/main" id="{00000000-0008-0000-0100-000093020000}"/>
            </a:ext>
          </a:extLst>
        </xdr:cNvPr>
        <xdr:cNvSpPr txBox="1"/>
      </xdr:nvSpPr>
      <xdr:spPr>
        <a:xfrm>
          <a:off x="14389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123933</xdr:rowOff>
    </xdr:from>
    <xdr:ext cx="405111" cy="259045"/>
    <xdr:sp macro="" textlink="">
      <xdr:nvSpPr>
        <xdr:cNvPr id="660" name="n_3aveValue【公民館】&#10;有形固定資産減価償却率">
          <a:extLst>
            <a:ext uri="{FF2B5EF4-FFF2-40B4-BE49-F238E27FC236}">
              <a16:creationId xmlns:a16="http://schemas.microsoft.com/office/drawing/2014/main" id="{00000000-0008-0000-0100-000094020000}"/>
            </a:ext>
          </a:extLst>
        </xdr:cNvPr>
        <xdr:cNvSpPr txBox="1"/>
      </xdr:nvSpPr>
      <xdr:spPr>
        <a:xfrm>
          <a:off x="13500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128832</xdr:rowOff>
    </xdr:from>
    <xdr:ext cx="405111" cy="259045"/>
    <xdr:sp macro="" textlink="">
      <xdr:nvSpPr>
        <xdr:cNvPr id="661" name="n_4aveValue【公民館】&#10;有形固定資産減価償却率">
          <a:extLst>
            <a:ext uri="{FF2B5EF4-FFF2-40B4-BE49-F238E27FC236}">
              <a16:creationId xmlns:a16="http://schemas.microsoft.com/office/drawing/2014/main" id="{00000000-0008-0000-0100-000095020000}"/>
            </a:ext>
          </a:extLst>
        </xdr:cNvPr>
        <xdr:cNvSpPr txBox="1"/>
      </xdr:nvSpPr>
      <xdr:spPr>
        <a:xfrm>
          <a:off x="12611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160582</xdr:rowOff>
    </xdr:from>
    <xdr:ext cx="405111" cy="259045"/>
    <xdr:sp macro="" textlink="">
      <xdr:nvSpPr>
        <xdr:cNvPr id="662" name="n_1mainValue【公民館】&#10;有形固定資産減価償却率">
          <a:extLst>
            <a:ext uri="{FF2B5EF4-FFF2-40B4-BE49-F238E27FC236}">
              <a16:creationId xmlns:a16="http://schemas.microsoft.com/office/drawing/2014/main" id="{00000000-0008-0000-0100-000096020000}"/>
            </a:ext>
          </a:extLst>
        </xdr:cNvPr>
        <xdr:cNvSpPr txBox="1"/>
      </xdr:nvSpPr>
      <xdr:spPr>
        <a:xfrm>
          <a:off x="15266044" y="1850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127925</xdr:rowOff>
    </xdr:from>
    <xdr:ext cx="405111" cy="259045"/>
    <xdr:sp macro="" textlink="">
      <xdr:nvSpPr>
        <xdr:cNvPr id="663" name="n_2mainValue【公民館】&#10;有形固定資産減価償却率">
          <a:extLst>
            <a:ext uri="{FF2B5EF4-FFF2-40B4-BE49-F238E27FC236}">
              <a16:creationId xmlns:a16="http://schemas.microsoft.com/office/drawing/2014/main" id="{00000000-0008-0000-0100-000097020000}"/>
            </a:ext>
          </a:extLst>
        </xdr:cNvPr>
        <xdr:cNvSpPr txBox="1"/>
      </xdr:nvSpPr>
      <xdr:spPr>
        <a:xfrm>
          <a:off x="14389744" y="18473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62609</xdr:rowOff>
    </xdr:from>
    <xdr:ext cx="405111" cy="259045"/>
    <xdr:sp macro="" textlink="">
      <xdr:nvSpPr>
        <xdr:cNvPr id="664" name="n_3mainValue【公民館】&#10;有形固定資産減価償却率">
          <a:extLst>
            <a:ext uri="{FF2B5EF4-FFF2-40B4-BE49-F238E27FC236}">
              <a16:creationId xmlns:a16="http://schemas.microsoft.com/office/drawing/2014/main" id="{00000000-0008-0000-0100-000098020000}"/>
            </a:ext>
          </a:extLst>
        </xdr:cNvPr>
        <xdr:cNvSpPr txBox="1"/>
      </xdr:nvSpPr>
      <xdr:spPr>
        <a:xfrm>
          <a:off x="13500744" y="1840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5" name="正方形/長方形 664">
          <a:extLst>
            <a:ext uri="{FF2B5EF4-FFF2-40B4-BE49-F238E27FC236}">
              <a16:creationId xmlns:a16="http://schemas.microsoft.com/office/drawing/2014/main" id="{00000000-0008-0000-0100-000099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6" name="正方形/長方形 665">
          <a:extLst>
            <a:ext uri="{FF2B5EF4-FFF2-40B4-BE49-F238E27FC236}">
              <a16:creationId xmlns:a16="http://schemas.microsoft.com/office/drawing/2014/main" id="{00000000-0008-0000-0100-00009A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7" name="正方形/長方形 666">
          <a:extLst>
            <a:ext uri="{FF2B5EF4-FFF2-40B4-BE49-F238E27FC236}">
              <a16:creationId xmlns:a16="http://schemas.microsoft.com/office/drawing/2014/main" id="{00000000-0008-0000-0100-00009B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8" name="正方形/長方形 667">
          <a:extLst>
            <a:ext uri="{FF2B5EF4-FFF2-40B4-BE49-F238E27FC236}">
              <a16:creationId xmlns:a16="http://schemas.microsoft.com/office/drawing/2014/main" id="{00000000-0008-0000-0100-00009C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9" name="正方形/長方形 668">
          <a:extLst>
            <a:ext uri="{FF2B5EF4-FFF2-40B4-BE49-F238E27FC236}">
              <a16:creationId xmlns:a16="http://schemas.microsoft.com/office/drawing/2014/main" id="{00000000-0008-0000-0100-00009D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0" name="正方形/長方形 669">
          <a:extLst>
            <a:ext uri="{FF2B5EF4-FFF2-40B4-BE49-F238E27FC236}">
              <a16:creationId xmlns:a16="http://schemas.microsoft.com/office/drawing/2014/main" id="{00000000-0008-0000-0100-00009E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1" name="正方形/長方形 670">
          <a:extLst>
            <a:ext uri="{FF2B5EF4-FFF2-40B4-BE49-F238E27FC236}">
              <a16:creationId xmlns:a16="http://schemas.microsoft.com/office/drawing/2014/main" id="{00000000-0008-0000-0100-00009F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2" name="正方形/長方形 671">
          <a:extLst>
            <a:ext uri="{FF2B5EF4-FFF2-40B4-BE49-F238E27FC236}">
              <a16:creationId xmlns:a16="http://schemas.microsoft.com/office/drawing/2014/main" id="{00000000-0008-0000-0100-0000A0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3" name="テキスト ボックス 672">
          <a:extLst>
            <a:ext uri="{FF2B5EF4-FFF2-40B4-BE49-F238E27FC236}">
              <a16:creationId xmlns:a16="http://schemas.microsoft.com/office/drawing/2014/main" id="{00000000-0008-0000-0100-0000A1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4" name="直線コネクタ 673">
          <a:extLst>
            <a:ext uri="{FF2B5EF4-FFF2-40B4-BE49-F238E27FC236}">
              <a16:creationId xmlns:a16="http://schemas.microsoft.com/office/drawing/2014/main" id="{00000000-0008-0000-0100-0000A2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5" name="直線コネクタ 674">
          <a:extLst>
            <a:ext uri="{FF2B5EF4-FFF2-40B4-BE49-F238E27FC236}">
              <a16:creationId xmlns:a16="http://schemas.microsoft.com/office/drawing/2014/main" id="{00000000-0008-0000-0100-0000A3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6" name="テキスト ボックス 675">
          <a:extLst>
            <a:ext uri="{FF2B5EF4-FFF2-40B4-BE49-F238E27FC236}">
              <a16:creationId xmlns:a16="http://schemas.microsoft.com/office/drawing/2014/main" id="{00000000-0008-0000-0100-0000A4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7" name="直線コネクタ 676">
          <a:extLst>
            <a:ext uri="{FF2B5EF4-FFF2-40B4-BE49-F238E27FC236}">
              <a16:creationId xmlns:a16="http://schemas.microsoft.com/office/drawing/2014/main" id="{00000000-0008-0000-0100-0000A5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79" name="直線コネクタ 678">
          <a:extLst>
            <a:ext uri="{FF2B5EF4-FFF2-40B4-BE49-F238E27FC236}">
              <a16:creationId xmlns:a16="http://schemas.microsoft.com/office/drawing/2014/main" id="{00000000-0008-0000-0100-0000A7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0" name="テキスト ボックス 679">
          <a:extLst>
            <a:ext uri="{FF2B5EF4-FFF2-40B4-BE49-F238E27FC236}">
              <a16:creationId xmlns:a16="http://schemas.microsoft.com/office/drawing/2014/main" id="{00000000-0008-0000-0100-0000A8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1" name="直線コネクタ 680">
          <a:extLst>
            <a:ext uri="{FF2B5EF4-FFF2-40B4-BE49-F238E27FC236}">
              <a16:creationId xmlns:a16="http://schemas.microsoft.com/office/drawing/2014/main" id="{00000000-0008-0000-0100-0000A9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2" name="テキスト ボックス 681">
          <a:extLst>
            <a:ext uri="{FF2B5EF4-FFF2-40B4-BE49-F238E27FC236}">
              <a16:creationId xmlns:a16="http://schemas.microsoft.com/office/drawing/2014/main" id="{00000000-0008-0000-0100-0000AA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3" name="直線コネクタ 682">
          <a:extLst>
            <a:ext uri="{FF2B5EF4-FFF2-40B4-BE49-F238E27FC236}">
              <a16:creationId xmlns:a16="http://schemas.microsoft.com/office/drawing/2014/main" id="{00000000-0008-0000-0100-0000AB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4" name="テキスト ボックス 683">
          <a:extLst>
            <a:ext uri="{FF2B5EF4-FFF2-40B4-BE49-F238E27FC236}">
              <a16:creationId xmlns:a16="http://schemas.microsoft.com/office/drawing/2014/main" id="{00000000-0008-0000-0100-0000AC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6" name="テキスト ボックス 685">
          <a:extLst>
            <a:ext uri="{FF2B5EF4-FFF2-40B4-BE49-F238E27FC236}">
              <a16:creationId xmlns:a16="http://schemas.microsoft.com/office/drawing/2014/main" id="{00000000-0008-0000-0100-0000AE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8" name="テキスト ボックス 687">
          <a:extLst>
            <a:ext uri="{FF2B5EF4-FFF2-40B4-BE49-F238E27FC236}">
              <a16:creationId xmlns:a16="http://schemas.microsoft.com/office/drawing/2014/main" id="{00000000-0008-0000-0100-0000B0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9" name="【公民館】&#10;一人当たり面積グラフ枠">
          <a:extLst>
            <a:ext uri="{FF2B5EF4-FFF2-40B4-BE49-F238E27FC236}">
              <a16:creationId xmlns:a16="http://schemas.microsoft.com/office/drawing/2014/main" id="{00000000-0008-0000-0100-0000B1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102326</xdr:rowOff>
    </xdr:from>
    <xdr:to>
      <xdr:col>116</xdr:col>
      <xdr:colOff>62864</xdr:colOff>
      <xdr:row>108</xdr:row>
      <xdr:rowOff>167639</xdr:rowOff>
    </xdr:to>
    <xdr:cxnSp macro="">
      <xdr:nvCxnSpPr>
        <xdr:cNvPr id="690" name="直線コネクタ 689">
          <a:extLst>
            <a:ext uri="{FF2B5EF4-FFF2-40B4-BE49-F238E27FC236}">
              <a16:creationId xmlns:a16="http://schemas.microsoft.com/office/drawing/2014/main" id="{00000000-0008-0000-0100-0000B2020000}"/>
            </a:ext>
          </a:extLst>
        </xdr:cNvPr>
        <xdr:cNvCxnSpPr/>
      </xdr:nvCxnSpPr>
      <xdr:spPr>
        <a:xfrm flipV="1">
          <a:off x="22160864" y="17247326"/>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691" name="【公民館】&#10;一人当たり面積最小値テキスト">
          <a:extLst>
            <a:ext uri="{FF2B5EF4-FFF2-40B4-BE49-F238E27FC236}">
              <a16:creationId xmlns:a16="http://schemas.microsoft.com/office/drawing/2014/main" id="{00000000-0008-0000-0100-0000B3020000}"/>
            </a:ext>
          </a:extLst>
        </xdr:cNvPr>
        <xdr:cNvSpPr txBox="1"/>
      </xdr:nvSpPr>
      <xdr:spPr>
        <a:xfrm>
          <a:off x="221996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a:off x="22072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49003</xdr:rowOff>
    </xdr:from>
    <xdr:ext cx="469744" cy="259045"/>
    <xdr:sp macro="" textlink="">
      <xdr:nvSpPr>
        <xdr:cNvPr id="693" name="【公民館】&#10;一人当たり面積最大値テキスト">
          <a:extLst>
            <a:ext uri="{FF2B5EF4-FFF2-40B4-BE49-F238E27FC236}">
              <a16:creationId xmlns:a16="http://schemas.microsoft.com/office/drawing/2014/main" id="{00000000-0008-0000-0100-0000B5020000}"/>
            </a:ext>
          </a:extLst>
        </xdr:cNvPr>
        <xdr:cNvSpPr txBox="1"/>
      </xdr:nvSpPr>
      <xdr:spPr>
        <a:xfrm>
          <a:off x="22199600" y="1702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102326</xdr:rowOff>
    </xdr:from>
    <xdr:to>
      <xdr:col>116</xdr:col>
      <xdr:colOff>152400</xdr:colOff>
      <xdr:row>100</xdr:row>
      <xdr:rowOff>102326</xdr:rowOff>
    </xdr:to>
    <xdr:cxnSp macro="">
      <xdr:nvCxnSpPr>
        <xdr:cNvPr id="694" name="直線コネクタ 693">
          <a:extLst>
            <a:ext uri="{FF2B5EF4-FFF2-40B4-BE49-F238E27FC236}">
              <a16:creationId xmlns:a16="http://schemas.microsoft.com/office/drawing/2014/main" id="{00000000-0008-0000-0100-0000B6020000}"/>
            </a:ext>
          </a:extLst>
        </xdr:cNvPr>
        <xdr:cNvCxnSpPr/>
      </xdr:nvCxnSpPr>
      <xdr:spPr>
        <a:xfrm>
          <a:off x="22072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53176</xdr:rowOff>
    </xdr:from>
    <xdr:ext cx="469744" cy="259045"/>
    <xdr:sp macro="" textlink="">
      <xdr:nvSpPr>
        <xdr:cNvPr id="695" name="【公民館】&#10;一人当たり面積平均値テキスト">
          <a:extLst>
            <a:ext uri="{FF2B5EF4-FFF2-40B4-BE49-F238E27FC236}">
              <a16:creationId xmlns:a16="http://schemas.microsoft.com/office/drawing/2014/main" id="{00000000-0008-0000-0100-0000B7020000}"/>
            </a:ext>
          </a:extLst>
        </xdr:cNvPr>
        <xdr:cNvSpPr txBox="1"/>
      </xdr:nvSpPr>
      <xdr:spPr>
        <a:xfrm>
          <a:off x="22199600" y="182268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30299</xdr:rowOff>
    </xdr:from>
    <xdr:to>
      <xdr:col>116</xdr:col>
      <xdr:colOff>114300</xdr:colOff>
      <xdr:row>107</xdr:row>
      <xdr:rowOff>131899</xdr:rowOff>
    </xdr:to>
    <xdr:sp macro="" textlink="">
      <xdr:nvSpPr>
        <xdr:cNvPr id="696" name="フローチャート: 判断 695">
          <a:extLst>
            <a:ext uri="{FF2B5EF4-FFF2-40B4-BE49-F238E27FC236}">
              <a16:creationId xmlns:a16="http://schemas.microsoft.com/office/drawing/2014/main" id="{00000000-0008-0000-0100-0000B8020000}"/>
            </a:ext>
          </a:extLst>
        </xdr:cNvPr>
        <xdr:cNvSpPr/>
      </xdr:nvSpPr>
      <xdr:spPr>
        <a:xfrm>
          <a:off x="22110700" y="1837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43362</xdr:rowOff>
    </xdr:from>
    <xdr:to>
      <xdr:col>112</xdr:col>
      <xdr:colOff>38100</xdr:colOff>
      <xdr:row>107</xdr:row>
      <xdr:rowOff>144962</xdr:rowOff>
    </xdr:to>
    <xdr:sp macro="" textlink="">
      <xdr:nvSpPr>
        <xdr:cNvPr id="697" name="フローチャート: 判断 696">
          <a:extLst>
            <a:ext uri="{FF2B5EF4-FFF2-40B4-BE49-F238E27FC236}">
              <a16:creationId xmlns:a16="http://schemas.microsoft.com/office/drawing/2014/main" id="{00000000-0008-0000-0100-0000B9020000}"/>
            </a:ext>
          </a:extLst>
        </xdr:cNvPr>
        <xdr:cNvSpPr/>
      </xdr:nvSpPr>
      <xdr:spPr>
        <a:xfrm>
          <a:off x="212725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62956</xdr:rowOff>
    </xdr:from>
    <xdr:to>
      <xdr:col>107</xdr:col>
      <xdr:colOff>101600</xdr:colOff>
      <xdr:row>107</xdr:row>
      <xdr:rowOff>164556</xdr:rowOff>
    </xdr:to>
    <xdr:sp macro="" textlink="">
      <xdr:nvSpPr>
        <xdr:cNvPr id="698" name="フローチャート: 判断 697">
          <a:extLst>
            <a:ext uri="{FF2B5EF4-FFF2-40B4-BE49-F238E27FC236}">
              <a16:creationId xmlns:a16="http://schemas.microsoft.com/office/drawing/2014/main" id="{00000000-0008-0000-0100-0000BA020000}"/>
            </a:ext>
          </a:extLst>
        </xdr:cNvPr>
        <xdr:cNvSpPr/>
      </xdr:nvSpPr>
      <xdr:spPr>
        <a:xfrm>
          <a:off x="20383500" y="1840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49893</xdr:rowOff>
    </xdr:from>
    <xdr:to>
      <xdr:col>102</xdr:col>
      <xdr:colOff>165100</xdr:colOff>
      <xdr:row>107</xdr:row>
      <xdr:rowOff>151493</xdr:rowOff>
    </xdr:to>
    <xdr:sp macro="" textlink="">
      <xdr:nvSpPr>
        <xdr:cNvPr id="699" name="フローチャート: 判断 698">
          <a:extLst>
            <a:ext uri="{FF2B5EF4-FFF2-40B4-BE49-F238E27FC236}">
              <a16:creationId xmlns:a16="http://schemas.microsoft.com/office/drawing/2014/main" id="{00000000-0008-0000-0100-0000BB020000}"/>
            </a:ext>
          </a:extLst>
        </xdr:cNvPr>
        <xdr:cNvSpPr/>
      </xdr:nvSpPr>
      <xdr:spPr>
        <a:xfrm>
          <a:off x="19494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46627</xdr:rowOff>
    </xdr:from>
    <xdr:to>
      <xdr:col>98</xdr:col>
      <xdr:colOff>38100</xdr:colOff>
      <xdr:row>107</xdr:row>
      <xdr:rowOff>148227</xdr:rowOff>
    </xdr:to>
    <xdr:sp macro="" textlink="">
      <xdr:nvSpPr>
        <xdr:cNvPr id="700" name="フローチャート: 判断 699">
          <a:extLst>
            <a:ext uri="{FF2B5EF4-FFF2-40B4-BE49-F238E27FC236}">
              <a16:creationId xmlns:a16="http://schemas.microsoft.com/office/drawing/2014/main" id="{00000000-0008-0000-0100-0000BC020000}"/>
            </a:ext>
          </a:extLst>
        </xdr:cNvPr>
        <xdr:cNvSpPr/>
      </xdr:nvSpPr>
      <xdr:spPr>
        <a:xfrm>
          <a:off x="18605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id="{00000000-0008-0000-0100-0000BD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2" name="テキスト ボックス 701">
          <a:extLst>
            <a:ext uri="{FF2B5EF4-FFF2-40B4-BE49-F238E27FC236}">
              <a16:creationId xmlns:a16="http://schemas.microsoft.com/office/drawing/2014/main" id="{00000000-0008-0000-0100-0000BE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id="{00000000-0008-0000-0100-0000BF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4" name="テキスト ボックス 703">
          <a:extLst>
            <a:ext uri="{FF2B5EF4-FFF2-40B4-BE49-F238E27FC236}">
              <a16:creationId xmlns:a16="http://schemas.microsoft.com/office/drawing/2014/main" id="{00000000-0008-0000-0100-0000C0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5" name="テキスト ボックス 704">
          <a:extLst>
            <a:ext uri="{FF2B5EF4-FFF2-40B4-BE49-F238E27FC236}">
              <a16:creationId xmlns:a16="http://schemas.microsoft.com/office/drawing/2014/main" id="{00000000-0008-0000-0100-0000C1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12337</xdr:rowOff>
    </xdr:from>
    <xdr:to>
      <xdr:col>116</xdr:col>
      <xdr:colOff>114300</xdr:colOff>
      <xdr:row>108</xdr:row>
      <xdr:rowOff>113937</xdr:rowOff>
    </xdr:to>
    <xdr:sp macro="" textlink="">
      <xdr:nvSpPr>
        <xdr:cNvPr id="706" name="楕円 705">
          <a:extLst>
            <a:ext uri="{FF2B5EF4-FFF2-40B4-BE49-F238E27FC236}">
              <a16:creationId xmlns:a16="http://schemas.microsoft.com/office/drawing/2014/main" id="{00000000-0008-0000-0100-0000C2020000}"/>
            </a:ext>
          </a:extLst>
        </xdr:cNvPr>
        <xdr:cNvSpPr/>
      </xdr:nvSpPr>
      <xdr:spPr>
        <a:xfrm>
          <a:off x="22110700" y="185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98714</xdr:rowOff>
    </xdr:from>
    <xdr:ext cx="469744" cy="259045"/>
    <xdr:sp macro="" textlink="">
      <xdr:nvSpPr>
        <xdr:cNvPr id="707" name="【公民館】&#10;一人当たり面積該当値テキスト">
          <a:extLst>
            <a:ext uri="{FF2B5EF4-FFF2-40B4-BE49-F238E27FC236}">
              <a16:creationId xmlns:a16="http://schemas.microsoft.com/office/drawing/2014/main" id="{00000000-0008-0000-0100-0000C3020000}"/>
            </a:ext>
          </a:extLst>
        </xdr:cNvPr>
        <xdr:cNvSpPr txBox="1"/>
      </xdr:nvSpPr>
      <xdr:spPr>
        <a:xfrm>
          <a:off x="22199600" y="18443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12337</xdr:rowOff>
    </xdr:from>
    <xdr:to>
      <xdr:col>112</xdr:col>
      <xdr:colOff>38100</xdr:colOff>
      <xdr:row>108</xdr:row>
      <xdr:rowOff>113937</xdr:rowOff>
    </xdr:to>
    <xdr:sp macro="" textlink="">
      <xdr:nvSpPr>
        <xdr:cNvPr id="708" name="楕円 707">
          <a:extLst>
            <a:ext uri="{FF2B5EF4-FFF2-40B4-BE49-F238E27FC236}">
              <a16:creationId xmlns:a16="http://schemas.microsoft.com/office/drawing/2014/main" id="{00000000-0008-0000-0100-0000C4020000}"/>
            </a:ext>
          </a:extLst>
        </xdr:cNvPr>
        <xdr:cNvSpPr/>
      </xdr:nvSpPr>
      <xdr:spPr>
        <a:xfrm>
          <a:off x="21272500" y="185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63137</xdr:rowOff>
    </xdr:from>
    <xdr:to>
      <xdr:col>116</xdr:col>
      <xdr:colOff>63500</xdr:colOff>
      <xdr:row>108</xdr:row>
      <xdr:rowOff>63137</xdr:rowOff>
    </xdr:to>
    <xdr:cxnSp macro="">
      <xdr:nvCxnSpPr>
        <xdr:cNvPr id="709" name="直線コネクタ 708">
          <a:extLst>
            <a:ext uri="{FF2B5EF4-FFF2-40B4-BE49-F238E27FC236}">
              <a16:creationId xmlns:a16="http://schemas.microsoft.com/office/drawing/2014/main" id="{00000000-0008-0000-0100-0000C5020000}"/>
            </a:ext>
          </a:extLst>
        </xdr:cNvPr>
        <xdr:cNvCxnSpPr/>
      </xdr:nvCxnSpPr>
      <xdr:spPr>
        <a:xfrm>
          <a:off x="21323300" y="185797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15602</xdr:rowOff>
    </xdr:from>
    <xdr:to>
      <xdr:col>107</xdr:col>
      <xdr:colOff>101600</xdr:colOff>
      <xdr:row>108</xdr:row>
      <xdr:rowOff>117202</xdr:rowOff>
    </xdr:to>
    <xdr:sp macro="" textlink="">
      <xdr:nvSpPr>
        <xdr:cNvPr id="710" name="楕円 709">
          <a:extLst>
            <a:ext uri="{FF2B5EF4-FFF2-40B4-BE49-F238E27FC236}">
              <a16:creationId xmlns:a16="http://schemas.microsoft.com/office/drawing/2014/main" id="{00000000-0008-0000-0100-0000C6020000}"/>
            </a:ext>
          </a:extLst>
        </xdr:cNvPr>
        <xdr:cNvSpPr/>
      </xdr:nvSpPr>
      <xdr:spPr>
        <a:xfrm>
          <a:off x="20383500" y="185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63137</xdr:rowOff>
    </xdr:from>
    <xdr:to>
      <xdr:col>111</xdr:col>
      <xdr:colOff>177800</xdr:colOff>
      <xdr:row>108</xdr:row>
      <xdr:rowOff>66402</xdr:rowOff>
    </xdr:to>
    <xdr:cxnSp macro="">
      <xdr:nvCxnSpPr>
        <xdr:cNvPr id="711" name="直線コネクタ 710">
          <a:extLst>
            <a:ext uri="{FF2B5EF4-FFF2-40B4-BE49-F238E27FC236}">
              <a16:creationId xmlns:a16="http://schemas.microsoft.com/office/drawing/2014/main" id="{00000000-0008-0000-0100-0000C7020000}"/>
            </a:ext>
          </a:extLst>
        </xdr:cNvPr>
        <xdr:cNvCxnSpPr/>
      </xdr:nvCxnSpPr>
      <xdr:spPr>
        <a:xfrm flipV="1">
          <a:off x="20434300" y="18579737"/>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15602</xdr:rowOff>
    </xdr:from>
    <xdr:to>
      <xdr:col>102</xdr:col>
      <xdr:colOff>165100</xdr:colOff>
      <xdr:row>108</xdr:row>
      <xdr:rowOff>117202</xdr:rowOff>
    </xdr:to>
    <xdr:sp macro="" textlink="">
      <xdr:nvSpPr>
        <xdr:cNvPr id="712" name="楕円 711">
          <a:extLst>
            <a:ext uri="{FF2B5EF4-FFF2-40B4-BE49-F238E27FC236}">
              <a16:creationId xmlns:a16="http://schemas.microsoft.com/office/drawing/2014/main" id="{00000000-0008-0000-0100-0000C8020000}"/>
            </a:ext>
          </a:extLst>
        </xdr:cNvPr>
        <xdr:cNvSpPr/>
      </xdr:nvSpPr>
      <xdr:spPr>
        <a:xfrm>
          <a:off x="19494500" y="185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66402</xdr:rowOff>
    </xdr:from>
    <xdr:to>
      <xdr:col>107</xdr:col>
      <xdr:colOff>50800</xdr:colOff>
      <xdr:row>108</xdr:row>
      <xdr:rowOff>66402</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a:off x="19545300" y="185830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161489</xdr:rowOff>
    </xdr:from>
    <xdr:ext cx="469744" cy="259045"/>
    <xdr:sp macro="" textlink="">
      <xdr:nvSpPr>
        <xdr:cNvPr id="714" name="n_1aveValue【公民館】&#10;一人当たり面積">
          <a:extLst>
            <a:ext uri="{FF2B5EF4-FFF2-40B4-BE49-F238E27FC236}">
              <a16:creationId xmlns:a16="http://schemas.microsoft.com/office/drawing/2014/main" id="{00000000-0008-0000-0100-0000CA020000}"/>
            </a:ext>
          </a:extLst>
        </xdr:cNvPr>
        <xdr:cNvSpPr txBox="1"/>
      </xdr:nvSpPr>
      <xdr:spPr>
        <a:xfrm>
          <a:off x="21075727" y="1816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9633</xdr:rowOff>
    </xdr:from>
    <xdr:ext cx="469744" cy="259045"/>
    <xdr:sp macro="" textlink="">
      <xdr:nvSpPr>
        <xdr:cNvPr id="715" name="n_2aveValue【公民館】&#10;一人当たり面積">
          <a:extLst>
            <a:ext uri="{FF2B5EF4-FFF2-40B4-BE49-F238E27FC236}">
              <a16:creationId xmlns:a16="http://schemas.microsoft.com/office/drawing/2014/main" id="{00000000-0008-0000-0100-0000CB020000}"/>
            </a:ext>
          </a:extLst>
        </xdr:cNvPr>
        <xdr:cNvSpPr txBox="1"/>
      </xdr:nvSpPr>
      <xdr:spPr>
        <a:xfrm>
          <a:off x="20199427" y="1818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168020</xdr:rowOff>
    </xdr:from>
    <xdr:ext cx="469744" cy="259045"/>
    <xdr:sp macro="" textlink="">
      <xdr:nvSpPr>
        <xdr:cNvPr id="716" name="n_3aveValue【公民館】&#10;一人当たり面積">
          <a:extLst>
            <a:ext uri="{FF2B5EF4-FFF2-40B4-BE49-F238E27FC236}">
              <a16:creationId xmlns:a16="http://schemas.microsoft.com/office/drawing/2014/main" id="{00000000-0008-0000-0100-0000CC020000}"/>
            </a:ext>
          </a:extLst>
        </xdr:cNvPr>
        <xdr:cNvSpPr txBox="1"/>
      </xdr:nvSpPr>
      <xdr:spPr>
        <a:xfrm>
          <a:off x="193104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164754</xdr:rowOff>
    </xdr:from>
    <xdr:ext cx="469744" cy="259045"/>
    <xdr:sp macro="" textlink="">
      <xdr:nvSpPr>
        <xdr:cNvPr id="717" name="n_4aveValue【公民館】&#10;一人当たり面積">
          <a:extLst>
            <a:ext uri="{FF2B5EF4-FFF2-40B4-BE49-F238E27FC236}">
              <a16:creationId xmlns:a16="http://schemas.microsoft.com/office/drawing/2014/main" id="{00000000-0008-0000-0100-0000CD020000}"/>
            </a:ext>
          </a:extLst>
        </xdr:cNvPr>
        <xdr:cNvSpPr txBox="1"/>
      </xdr:nvSpPr>
      <xdr:spPr>
        <a:xfrm>
          <a:off x="18421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105064</xdr:rowOff>
    </xdr:from>
    <xdr:ext cx="469744" cy="259045"/>
    <xdr:sp macro="" textlink="">
      <xdr:nvSpPr>
        <xdr:cNvPr id="718" name="n_1mainValue【公民館】&#10;一人当たり面積">
          <a:extLst>
            <a:ext uri="{FF2B5EF4-FFF2-40B4-BE49-F238E27FC236}">
              <a16:creationId xmlns:a16="http://schemas.microsoft.com/office/drawing/2014/main" id="{00000000-0008-0000-0100-0000CE020000}"/>
            </a:ext>
          </a:extLst>
        </xdr:cNvPr>
        <xdr:cNvSpPr txBox="1"/>
      </xdr:nvSpPr>
      <xdr:spPr>
        <a:xfrm>
          <a:off x="21075727" y="1862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108329</xdr:rowOff>
    </xdr:from>
    <xdr:ext cx="469744" cy="259045"/>
    <xdr:sp macro="" textlink="">
      <xdr:nvSpPr>
        <xdr:cNvPr id="719" name="n_2mainValue【公民館】&#10;一人当たり面積">
          <a:extLst>
            <a:ext uri="{FF2B5EF4-FFF2-40B4-BE49-F238E27FC236}">
              <a16:creationId xmlns:a16="http://schemas.microsoft.com/office/drawing/2014/main" id="{00000000-0008-0000-0100-0000CF020000}"/>
            </a:ext>
          </a:extLst>
        </xdr:cNvPr>
        <xdr:cNvSpPr txBox="1"/>
      </xdr:nvSpPr>
      <xdr:spPr>
        <a:xfrm>
          <a:off x="20199427" y="1862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108329</xdr:rowOff>
    </xdr:from>
    <xdr:ext cx="469744" cy="259045"/>
    <xdr:sp macro="" textlink="">
      <xdr:nvSpPr>
        <xdr:cNvPr id="720" name="n_3mainValue【公民館】&#10;一人当たり面積">
          <a:extLst>
            <a:ext uri="{FF2B5EF4-FFF2-40B4-BE49-F238E27FC236}">
              <a16:creationId xmlns:a16="http://schemas.microsoft.com/office/drawing/2014/main" id="{00000000-0008-0000-0100-0000D0020000}"/>
            </a:ext>
          </a:extLst>
        </xdr:cNvPr>
        <xdr:cNvSpPr txBox="1"/>
      </xdr:nvSpPr>
      <xdr:spPr>
        <a:xfrm>
          <a:off x="19310427" y="1862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1" name="正方形/長方形 720">
          <a:extLst>
            <a:ext uri="{FF2B5EF4-FFF2-40B4-BE49-F238E27FC236}">
              <a16:creationId xmlns:a16="http://schemas.microsoft.com/office/drawing/2014/main" id="{00000000-0008-0000-0100-0000D1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2" name="正方形/長方形 721">
          <a:extLst>
            <a:ext uri="{FF2B5EF4-FFF2-40B4-BE49-F238E27FC236}">
              <a16:creationId xmlns:a16="http://schemas.microsoft.com/office/drawing/2014/main" id="{00000000-0008-0000-0100-0000D2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3" name="テキスト ボックス 722">
          <a:extLst>
            <a:ext uri="{FF2B5EF4-FFF2-40B4-BE49-F238E27FC236}">
              <a16:creationId xmlns:a16="http://schemas.microsoft.com/office/drawing/2014/main" id="{00000000-0008-0000-0100-0000D3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rgbClr val="000000"/>
              </a:solidFill>
              <a:effectLst/>
              <a:latin typeface="ＭＳ Ｐゴシック" panose="020B0600070205080204" pitchFamily="50" charset="-128"/>
              <a:ea typeface="ＭＳ Ｐゴシック" panose="020B0600070205080204" pitchFamily="50" charset="-128"/>
              <a:cs typeface="+mn-cs"/>
            </a:rPr>
            <a:t>　一人当たりの</a:t>
          </a:r>
          <a:r>
            <a:rPr kumimoji="1" lang="ja-JP" altLang="ja-JP" sz="1400">
              <a:solidFill>
                <a:srgbClr val="000000"/>
              </a:solidFill>
              <a:effectLst/>
              <a:latin typeface="ＭＳ Ｐゴシック" panose="020B0600070205080204" pitchFamily="50" charset="-128"/>
              <a:ea typeface="ＭＳ Ｐゴシック" panose="020B0600070205080204" pitchFamily="50" charset="-128"/>
              <a:cs typeface="+mn-cs"/>
            </a:rPr>
            <a:t>道路延長については類似団体内平均値と比較して低くなっている</a:t>
          </a:r>
          <a:r>
            <a:rPr kumimoji="1" lang="ja-JP" altLang="en-US" sz="140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rgbClr val="000000"/>
              </a:solidFill>
              <a:effectLst/>
              <a:latin typeface="ＭＳ Ｐゴシック" panose="020B0600070205080204" pitchFamily="50" charset="-128"/>
              <a:ea typeface="ＭＳ Ｐゴシック" panose="020B0600070205080204" pitchFamily="50" charset="-128"/>
              <a:cs typeface="+mn-cs"/>
            </a:rPr>
            <a:t>本市のほぼ全域が市街地となっており、平坦でコンパクトであることが主な要因と考えられる。</a:t>
          </a:r>
          <a:endParaRPr lang="ja-JP" altLang="ja-JP" sz="14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rgbClr val="000000"/>
              </a:solidFill>
              <a:effectLst/>
              <a:latin typeface="ＭＳ Ｐゴシック" panose="020B0600070205080204" pitchFamily="50" charset="-128"/>
              <a:ea typeface="ＭＳ Ｐゴシック" panose="020B0600070205080204" pitchFamily="50" charset="-128"/>
              <a:cs typeface="+mn-cs"/>
            </a:rPr>
            <a:t>また、認定こども園・幼稚園・保育所の有形固定資産減価償却率については、</a:t>
          </a:r>
          <a:r>
            <a:rPr kumimoji="1" lang="en-US" altLang="ja-JP" sz="1400">
              <a:solidFill>
                <a:srgbClr val="000000"/>
              </a:solidFill>
              <a:effectLst/>
              <a:latin typeface="ＭＳ Ｐゴシック" panose="020B0600070205080204" pitchFamily="50" charset="-128"/>
              <a:ea typeface="ＭＳ Ｐゴシック" panose="020B0600070205080204" pitchFamily="50" charset="-128"/>
              <a:cs typeface="+mn-cs"/>
            </a:rPr>
            <a:t>69.4</a:t>
          </a:r>
          <a:r>
            <a:rPr kumimoji="1" lang="ja-JP" altLang="ja-JP" sz="1400">
              <a:solidFill>
                <a:srgbClr val="000000"/>
              </a:solidFill>
              <a:effectLst/>
              <a:latin typeface="ＭＳ Ｐゴシック" panose="020B0600070205080204" pitchFamily="50" charset="-128"/>
              <a:ea typeface="ＭＳ Ｐゴシック" panose="020B0600070205080204" pitchFamily="50" charset="-128"/>
              <a:cs typeface="+mn-cs"/>
            </a:rPr>
            <a:t>％と高くなっており、</a:t>
          </a:r>
          <a:r>
            <a:rPr kumimoji="1" lang="ja-JP" altLang="en-US" sz="1400">
              <a:solidFill>
                <a:srgbClr val="000000"/>
              </a:solidFill>
              <a:effectLst/>
              <a:latin typeface="ＭＳ Ｐゴシック" panose="020B0600070205080204" pitchFamily="50" charset="-128"/>
              <a:ea typeface="ＭＳ Ｐゴシック" panose="020B0600070205080204" pitchFamily="50" charset="-128"/>
              <a:cs typeface="+mn-cs"/>
            </a:rPr>
            <a:t>施設の老朽化が進んでいる。</a:t>
          </a:r>
          <a:r>
            <a:rPr kumimoji="1" lang="ja-JP" altLang="ja-JP" sz="1400">
              <a:solidFill>
                <a:srgbClr val="000000"/>
              </a:solidFill>
              <a:effectLst/>
              <a:latin typeface="ＭＳ Ｐゴシック" panose="020B0600070205080204" pitchFamily="50" charset="-128"/>
              <a:ea typeface="ＭＳ Ｐゴシック" panose="020B0600070205080204" pitchFamily="50" charset="-128"/>
              <a:cs typeface="+mn-cs"/>
            </a:rPr>
            <a:t>一人</a:t>
          </a:r>
          <a:r>
            <a:rPr kumimoji="1" lang="ja-JP" altLang="en-US" sz="1400">
              <a:solidFill>
                <a:srgbClr val="000000"/>
              </a:solidFill>
              <a:effectLst/>
              <a:latin typeface="ＭＳ Ｐゴシック" panose="020B0600070205080204" pitchFamily="50" charset="-128"/>
              <a:ea typeface="ＭＳ Ｐゴシック" panose="020B0600070205080204" pitchFamily="50" charset="-128"/>
              <a:cs typeface="+mn-cs"/>
            </a:rPr>
            <a:t>当たり</a:t>
          </a:r>
          <a:r>
            <a:rPr kumimoji="1" lang="ja-JP" altLang="ja-JP" sz="1400">
              <a:solidFill>
                <a:srgbClr val="000000"/>
              </a:solidFill>
              <a:effectLst/>
              <a:latin typeface="ＭＳ Ｐゴシック" panose="020B0600070205080204" pitchFamily="50" charset="-128"/>
              <a:ea typeface="ＭＳ Ｐゴシック" panose="020B0600070205080204" pitchFamily="50" charset="-128"/>
              <a:cs typeface="+mn-cs"/>
            </a:rPr>
            <a:t>の面積</a:t>
          </a:r>
          <a:r>
            <a:rPr kumimoji="1" lang="ja-JP" altLang="en-US" sz="1400">
              <a:solidFill>
                <a:srgbClr val="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400">
              <a:solidFill>
                <a:srgbClr val="000000"/>
              </a:solidFill>
              <a:effectLst/>
              <a:latin typeface="ＭＳ Ｐゴシック" panose="020B0600070205080204" pitchFamily="50" charset="-128"/>
              <a:ea typeface="ＭＳ Ｐゴシック" panose="020B0600070205080204" pitchFamily="50" charset="-128"/>
              <a:cs typeface="+mn-cs"/>
            </a:rPr>
            <a:t>高いことから、人口に対し施設面積が多いことが分かる。</a:t>
          </a:r>
          <a:endParaRPr lang="ja-JP" altLang="ja-JP" sz="14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rgbClr val="000000"/>
              </a:solidFill>
              <a:effectLst/>
              <a:latin typeface="ＭＳ Ｐゴシック" panose="020B0600070205080204" pitchFamily="50" charset="-128"/>
              <a:ea typeface="ＭＳ Ｐゴシック" panose="020B0600070205080204" pitchFamily="50" charset="-128"/>
              <a:cs typeface="+mn-cs"/>
            </a:rPr>
            <a:t>学校施設については全体的に老朽化が進んでいるが、長寿命化工事を予定しているため改善していくと考えられる。</a:t>
          </a:r>
          <a:endParaRPr kumimoji="1" lang="en-US" altLang="ja-JP" sz="1400">
            <a:solidFill>
              <a:srgbClr val="000000"/>
            </a:solidFill>
            <a:effectLst/>
            <a:latin typeface="ＭＳ Ｐゴシック" panose="020B0600070205080204" pitchFamily="50" charset="-128"/>
            <a:ea typeface="ＭＳ Ｐゴシック" panose="020B0600070205080204" pitchFamily="50" charset="-128"/>
            <a:cs typeface="+mn-cs"/>
          </a:endParaRPr>
        </a:p>
        <a:p>
          <a:r>
            <a:rPr lang="ja-JP" altLang="en-US" sz="1400">
              <a:solidFill>
                <a:srgbClr val="000000"/>
              </a:solidFill>
              <a:effectLst/>
              <a:latin typeface="ＭＳ Ｐゴシック" panose="020B0600070205080204" pitchFamily="50" charset="-128"/>
              <a:ea typeface="ＭＳ Ｐゴシック" panose="020B0600070205080204" pitchFamily="50" charset="-128"/>
            </a:rPr>
            <a:t>公民館における有形固定資産減価償却率に大きな乖離が見られるが、建築が古く、長寿化工事が未だ実施されていないことが要因である。</a:t>
          </a:r>
          <a:endParaRPr lang="ja-JP" altLang="ja-JP" sz="14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rgbClr val="000000"/>
              </a:solidFill>
              <a:effectLst/>
              <a:latin typeface="ＭＳ Ｐゴシック" panose="020B0600070205080204" pitchFamily="50" charset="-128"/>
              <a:ea typeface="ＭＳ Ｐゴシック" panose="020B0600070205080204" pitchFamily="50" charset="-128"/>
              <a:cs typeface="+mn-cs"/>
            </a:rPr>
            <a:t>これらのことから「泉大津市公共施設適正配置基本計画」に沿って幼稚園・保育所など施設の統合を推進していくことが改善につながると考えられる。</a:t>
          </a:r>
          <a:endParaRPr lang="ja-JP" altLang="ja-JP" sz="1400">
            <a:solidFill>
              <a:srgbClr val="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大阪府泉大津市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74,605
73,213
14.33
28,234,063
27,745,931
450,689
16,699,454
27,956,155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41</xdr:row>
      <xdr:rowOff>64770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714456"/>
          <a:ext cx="0" cy="1379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68597</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64770</xdr:rowOff>
    </xdr:from>
    <xdr:to>
      <xdr:col>24</xdr:col>
      <xdr:colOff>152400</xdr:colOff>
      <xdr:row>41</xdr:row>
      <xdr:rowOff>64770</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49910</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222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27033</xdr:rowOff>
    </xdr:from>
    <xdr:to>
      <xdr:col>24</xdr:col>
      <xdr:colOff>114300</xdr:colOff>
      <xdr:row>37</xdr:row>
      <xdr:rowOff>128633</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149497</xdr:rowOff>
    </xdr:from>
    <xdr:to>
      <xdr:col>15</xdr:col>
      <xdr:colOff>101600</xdr:colOff>
      <xdr:row>37</xdr:row>
      <xdr:rowOff>79647</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32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4173</xdr:rowOff>
    </xdr:from>
    <xdr:to>
      <xdr:col>10</xdr:col>
      <xdr:colOff>165100</xdr:colOff>
      <xdr:row>37</xdr:row>
      <xdr:rowOff>105773</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7439</xdr:rowOff>
    </xdr:from>
    <xdr:to>
      <xdr:col>6</xdr:col>
      <xdr:colOff>38100</xdr:colOff>
      <xdr:row>37</xdr:row>
      <xdr:rowOff>109039</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134801</xdr:rowOff>
    </xdr:from>
    <xdr:to>
      <xdr:col>24</xdr:col>
      <xdr:colOff>114300</xdr:colOff>
      <xdr:row>40</xdr:row>
      <xdr:rowOff>64951</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82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113228</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79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102144</xdr:rowOff>
    </xdr:from>
    <xdr:to>
      <xdr:col>20</xdr:col>
      <xdr:colOff>38100</xdr:colOff>
      <xdr:row>40</xdr:row>
      <xdr:rowOff>32294</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78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152944</xdr:rowOff>
    </xdr:from>
    <xdr:to>
      <xdr:col>24</xdr:col>
      <xdr:colOff>63500</xdr:colOff>
      <xdr:row>40</xdr:row>
      <xdr:rowOff>14151</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83949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69487</xdr:rowOff>
    </xdr:from>
    <xdr:to>
      <xdr:col>15</xdr:col>
      <xdr:colOff>101600</xdr:colOff>
      <xdr:row>39</xdr:row>
      <xdr:rowOff>171087</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75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120287</xdr:rowOff>
    </xdr:from>
    <xdr:to>
      <xdr:col>19</xdr:col>
      <xdr:colOff>177800</xdr:colOff>
      <xdr:row>39</xdr:row>
      <xdr:rowOff>152944</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80683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4173</xdr:rowOff>
    </xdr:from>
    <xdr:to>
      <xdr:col>10</xdr:col>
      <xdr:colOff>165100</xdr:colOff>
      <xdr:row>39</xdr:row>
      <xdr:rowOff>105773</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6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54973</xdr:rowOff>
    </xdr:from>
    <xdr:to>
      <xdr:col>15</xdr:col>
      <xdr:colOff>50800</xdr:colOff>
      <xdr:row>39</xdr:row>
      <xdr:rowOff>120287</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74152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112503</xdr:rowOff>
    </xdr:from>
    <xdr:ext cx="405111" cy="259045"/>
    <xdr:sp macro="" textlink="">
      <xdr:nvSpPr>
        <xdr:cNvPr id="82" name="n_1aveValue【図書館】&#10;有形固定資産減価償却率">
          <a:extLst>
            <a:ext uri="{FF2B5EF4-FFF2-40B4-BE49-F238E27FC236}">
              <a16:creationId xmlns:a16="http://schemas.microsoft.com/office/drawing/2014/main" id="{00000000-0008-0000-0200-000052000000}"/>
            </a:ext>
          </a:extLst>
        </xdr:cNvPr>
        <xdr:cNvSpPr txBox="1"/>
      </xdr:nvSpPr>
      <xdr:spPr>
        <a:xfrm>
          <a:off x="35820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96174</xdr:rowOff>
    </xdr:from>
    <xdr:ext cx="405111" cy="259045"/>
    <xdr:sp macro="" textlink="">
      <xdr:nvSpPr>
        <xdr:cNvPr id="83" name="n_2aveValue【図書館】&#10;有形固定資産減価償却率">
          <a:extLst>
            <a:ext uri="{FF2B5EF4-FFF2-40B4-BE49-F238E27FC236}">
              <a16:creationId xmlns:a16="http://schemas.microsoft.com/office/drawing/2014/main" id="{00000000-0008-0000-0200-000053000000}"/>
            </a:ext>
          </a:extLst>
        </xdr:cNvPr>
        <xdr:cNvSpPr txBox="1"/>
      </xdr:nvSpPr>
      <xdr:spPr>
        <a:xfrm>
          <a:off x="27057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122300</xdr:rowOff>
    </xdr:from>
    <xdr:ext cx="405111" cy="259045"/>
    <xdr:sp macro="" textlink="">
      <xdr:nvSpPr>
        <xdr:cNvPr id="84" name="n_3aveValue【図書館】&#10;有形固定資産減価償却率">
          <a:extLst>
            <a:ext uri="{FF2B5EF4-FFF2-40B4-BE49-F238E27FC236}">
              <a16:creationId xmlns:a16="http://schemas.microsoft.com/office/drawing/2014/main" id="{00000000-0008-0000-0200-000054000000}"/>
            </a:ext>
          </a:extLst>
        </xdr:cNvPr>
        <xdr:cNvSpPr txBox="1"/>
      </xdr:nvSpPr>
      <xdr:spPr>
        <a:xfrm>
          <a:off x="181674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125566</xdr:rowOff>
    </xdr:from>
    <xdr:ext cx="405111" cy="259045"/>
    <xdr:sp macro="" textlink="">
      <xdr:nvSpPr>
        <xdr:cNvPr id="85" name="n_4aveValue【図書館】&#10;有形固定資産減価償却率">
          <a:extLst>
            <a:ext uri="{FF2B5EF4-FFF2-40B4-BE49-F238E27FC236}">
              <a16:creationId xmlns:a16="http://schemas.microsoft.com/office/drawing/2014/main" id="{00000000-0008-0000-0200-000055000000}"/>
            </a:ext>
          </a:extLst>
        </xdr:cNvPr>
        <xdr:cNvSpPr txBox="1"/>
      </xdr:nvSpPr>
      <xdr:spPr>
        <a:xfrm>
          <a:off x="9277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23421</xdr:rowOff>
    </xdr:from>
    <xdr:ext cx="405111" cy="259045"/>
    <xdr:sp macro="" textlink="">
      <xdr:nvSpPr>
        <xdr:cNvPr id="86" name="n_1mainValue【図書館】&#10;有形固定資産減価償却率">
          <a:extLst>
            <a:ext uri="{FF2B5EF4-FFF2-40B4-BE49-F238E27FC236}">
              <a16:creationId xmlns:a16="http://schemas.microsoft.com/office/drawing/2014/main" id="{00000000-0008-0000-0200-000056000000}"/>
            </a:ext>
          </a:extLst>
        </xdr:cNvPr>
        <xdr:cNvSpPr txBox="1"/>
      </xdr:nvSpPr>
      <xdr:spPr>
        <a:xfrm>
          <a:off x="3582044" y="688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162214</xdr:rowOff>
    </xdr:from>
    <xdr:ext cx="405111" cy="259045"/>
    <xdr:sp macro="" textlink="">
      <xdr:nvSpPr>
        <xdr:cNvPr id="87" name="n_2mainValue【図書館】&#10;有形固定資産減価償却率">
          <a:extLst>
            <a:ext uri="{FF2B5EF4-FFF2-40B4-BE49-F238E27FC236}">
              <a16:creationId xmlns:a16="http://schemas.microsoft.com/office/drawing/2014/main" id="{00000000-0008-0000-0200-000057000000}"/>
            </a:ext>
          </a:extLst>
        </xdr:cNvPr>
        <xdr:cNvSpPr txBox="1"/>
      </xdr:nvSpPr>
      <xdr:spPr>
        <a:xfrm>
          <a:off x="2705744" y="684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96900</xdr:rowOff>
    </xdr:from>
    <xdr:ext cx="405111" cy="259045"/>
    <xdr:sp macro="" textlink="">
      <xdr:nvSpPr>
        <xdr:cNvPr id="88" name="n_3mainValue【図書館】&#10;有形固定資産減価償却率">
          <a:extLst>
            <a:ext uri="{FF2B5EF4-FFF2-40B4-BE49-F238E27FC236}">
              <a16:creationId xmlns:a16="http://schemas.microsoft.com/office/drawing/2014/main" id="{00000000-0008-0000-0200-000058000000}"/>
            </a:ext>
          </a:extLst>
        </xdr:cNvPr>
        <xdr:cNvSpPr txBox="1"/>
      </xdr:nvSpPr>
      <xdr:spPr>
        <a:xfrm>
          <a:off x="1816744" y="678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2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2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00000000-0008-0000-0200-000061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2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200-000066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3" name="直線コネクタ 102">
          <a:extLst>
            <a:ext uri="{FF2B5EF4-FFF2-40B4-BE49-F238E27FC236}">
              <a16:creationId xmlns:a16="http://schemas.microsoft.com/office/drawing/2014/main" id="{00000000-0008-0000-0200-000067000000}"/>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4" name="テキスト ボックス 103">
          <a:extLst>
            <a:ext uri="{FF2B5EF4-FFF2-40B4-BE49-F238E27FC236}">
              <a16:creationId xmlns:a16="http://schemas.microsoft.com/office/drawing/2014/main" id="{00000000-0008-0000-0200-000068000000}"/>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00000000-0008-0000-0200-000069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a:extLst>
            <a:ext uri="{FF2B5EF4-FFF2-40B4-BE49-F238E27FC236}">
              <a16:creationId xmlns:a16="http://schemas.microsoft.com/office/drawing/2014/main" id="{00000000-0008-0000-0200-00006A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a:extLst>
            <a:ext uri="{FF2B5EF4-FFF2-40B4-BE49-F238E27FC236}">
              <a16:creationId xmlns:a16="http://schemas.microsoft.com/office/drawing/2014/main" id="{00000000-0008-0000-0200-00006B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19050</xdr:rowOff>
    </xdr:from>
    <xdr:to>
      <xdr:col>54</xdr:col>
      <xdr:colOff>189865</xdr:colOff>
      <xdr:row>41</xdr:row>
      <xdr:rowOff>7620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flipV="1">
          <a:off x="10476865" y="584835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09" name="【図書館】&#10;一人当たり面積最小値テキスト">
          <a:extLst>
            <a:ext uri="{FF2B5EF4-FFF2-40B4-BE49-F238E27FC236}">
              <a16:creationId xmlns:a16="http://schemas.microsoft.com/office/drawing/2014/main" id="{00000000-0008-0000-0200-00006D000000}"/>
            </a:ext>
          </a:extLst>
        </xdr:cNvPr>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137177</xdr:rowOff>
    </xdr:from>
    <xdr:ext cx="469744" cy="259045"/>
    <xdr:sp macro="" textlink="">
      <xdr:nvSpPr>
        <xdr:cNvPr id="111" name="【図書館】&#10;一人当たり面積最大値テキスト">
          <a:extLst>
            <a:ext uri="{FF2B5EF4-FFF2-40B4-BE49-F238E27FC236}">
              <a16:creationId xmlns:a16="http://schemas.microsoft.com/office/drawing/2014/main" id="{00000000-0008-0000-0200-00006F000000}"/>
            </a:ext>
          </a:extLst>
        </xdr:cNvPr>
        <xdr:cNvSpPr txBox="1"/>
      </xdr:nvSpPr>
      <xdr:spPr>
        <a:xfrm>
          <a:off x="10515600" y="562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19050</xdr:rowOff>
    </xdr:from>
    <xdr:to>
      <xdr:col>55</xdr:col>
      <xdr:colOff>88900</xdr:colOff>
      <xdr:row>34</xdr:row>
      <xdr:rowOff>19050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10388600" y="58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99712</xdr:rowOff>
    </xdr:from>
    <xdr:ext cx="469744" cy="259045"/>
    <xdr:sp macro="" textlink="">
      <xdr:nvSpPr>
        <xdr:cNvPr id="113" name="【図書館】&#10;一人当たり面積平均値テキスト">
          <a:extLst>
            <a:ext uri="{FF2B5EF4-FFF2-40B4-BE49-F238E27FC236}">
              <a16:creationId xmlns:a16="http://schemas.microsoft.com/office/drawing/2014/main" id="{00000000-0008-0000-0200-000071000000}"/>
            </a:ext>
          </a:extLst>
        </xdr:cNvPr>
        <xdr:cNvSpPr txBox="1"/>
      </xdr:nvSpPr>
      <xdr:spPr>
        <a:xfrm>
          <a:off x="10515600" y="6614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76835</xdr:rowOff>
    </xdr:from>
    <xdr:to>
      <xdr:col>55</xdr:col>
      <xdr:colOff>50800</xdr:colOff>
      <xdr:row>40</xdr:row>
      <xdr:rowOff>6985</xdr:rowOff>
    </xdr:to>
    <xdr:sp macro="" textlink="">
      <xdr:nvSpPr>
        <xdr:cNvPr id="114" name="フローチャート: 判断 113">
          <a:extLst>
            <a:ext uri="{FF2B5EF4-FFF2-40B4-BE49-F238E27FC236}">
              <a16:creationId xmlns:a16="http://schemas.microsoft.com/office/drawing/2014/main" id="{00000000-0008-0000-0200-000072000000}"/>
            </a:ext>
          </a:extLst>
        </xdr:cNvPr>
        <xdr:cNvSpPr/>
      </xdr:nvSpPr>
      <xdr:spPr>
        <a:xfrm>
          <a:off x="104267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15" name="フローチャート: 判断 114">
          <a:extLst>
            <a:ext uri="{FF2B5EF4-FFF2-40B4-BE49-F238E27FC236}">
              <a16:creationId xmlns:a16="http://schemas.microsoft.com/office/drawing/2014/main" id="{00000000-0008-0000-0200-000073000000}"/>
            </a:ext>
          </a:extLst>
        </xdr:cNvPr>
        <xdr:cNvSpPr/>
      </xdr:nvSpPr>
      <xdr:spPr>
        <a:xfrm>
          <a:off x="9588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16" name="フローチャート: 判断 115">
          <a:extLst>
            <a:ext uri="{FF2B5EF4-FFF2-40B4-BE49-F238E27FC236}">
              <a16:creationId xmlns:a16="http://schemas.microsoft.com/office/drawing/2014/main" id="{00000000-0008-0000-0200-000074000000}"/>
            </a:ext>
          </a:extLst>
        </xdr:cNvPr>
        <xdr:cNvSpPr/>
      </xdr:nvSpPr>
      <xdr:spPr>
        <a:xfrm>
          <a:off x="8699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93980</xdr:rowOff>
    </xdr:from>
    <xdr:to>
      <xdr:col>41</xdr:col>
      <xdr:colOff>101600</xdr:colOff>
      <xdr:row>40</xdr:row>
      <xdr:rowOff>24130</xdr:rowOff>
    </xdr:to>
    <xdr:sp macro="" textlink="">
      <xdr:nvSpPr>
        <xdr:cNvPr id="117" name="フローチャート: 判断 116">
          <a:extLst>
            <a:ext uri="{FF2B5EF4-FFF2-40B4-BE49-F238E27FC236}">
              <a16:creationId xmlns:a16="http://schemas.microsoft.com/office/drawing/2014/main" id="{00000000-0008-0000-0200-000075000000}"/>
            </a:ext>
          </a:extLst>
        </xdr:cNvPr>
        <xdr:cNvSpPr/>
      </xdr:nvSpPr>
      <xdr:spPr>
        <a:xfrm>
          <a:off x="7810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93980</xdr:rowOff>
    </xdr:from>
    <xdr:to>
      <xdr:col>36</xdr:col>
      <xdr:colOff>165100</xdr:colOff>
      <xdr:row>40</xdr:row>
      <xdr:rowOff>24130</xdr:rowOff>
    </xdr:to>
    <xdr:sp macro="" textlink="">
      <xdr:nvSpPr>
        <xdr:cNvPr id="118" name="フローチャート: 判断 117">
          <a:extLst>
            <a:ext uri="{FF2B5EF4-FFF2-40B4-BE49-F238E27FC236}">
              <a16:creationId xmlns:a16="http://schemas.microsoft.com/office/drawing/2014/main" id="{00000000-0008-0000-0200-000076000000}"/>
            </a:ext>
          </a:extLst>
        </xdr:cNvPr>
        <xdr:cNvSpPr/>
      </xdr:nvSpPr>
      <xdr:spPr>
        <a:xfrm>
          <a:off x="6921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xdr:rowOff>
    </xdr:from>
    <xdr:to>
      <xdr:col>55</xdr:col>
      <xdr:colOff>50800</xdr:colOff>
      <xdr:row>40</xdr:row>
      <xdr:rowOff>104140</xdr:rowOff>
    </xdr:to>
    <xdr:sp macro="" textlink="">
      <xdr:nvSpPr>
        <xdr:cNvPr id="124" name="楕円 123">
          <a:extLst>
            <a:ext uri="{FF2B5EF4-FFF2-40B4-BE49-F238E27FC236}">
              <a16:creationId xmlns:a16="http://schemas.microsoft.com/office/drawing/2014/main" id="{00000000-0008-0000-0200-00007C000000}"/>
            </a:ext>
          </a:extLst>
        </xdr:cNvPr>
        <xdr:cNvSpPr/>
      </xdr:nvSpPr>
      <xdr:spPr>
        <a:xfrm>
          <a:off x="104267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88917</xdr:rowOff>
    </xdr:from>
    <xdr:ext cx="469744" cy="259045"/>
    <xdr:sp macro="" textlink="">
      <xdr:nvSpPr>
        <xdr:cNvPr id="125" name="【図書館】&#10;一人当たり面積該当値テキスト">
          <a:extLst>
            <a:ext uri="{FF2B5EF4-FFF2-40B4-BE49-F238E27FC236}">
              <a16:creationId xmlns:a16="http://schemas.microsoft.com/office/drawing/2014/main" id="{00000000-0008-0000-0200-00007D000000}"/>
            </a:ext>
          </a:extLst>
        </xdr:cNvPr>
        <xdr:cNvSpPr txBox="1"/>
      </xdr:nvSpPr>
      <xdr:spPr>
        <a:xfrm>
          <a:off x="10515600" y="677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xdr:rowOff>
    </xdr:from>
    <xdr:to>
      <xdr:col>50</xdr:col>
      <xdr:colOff>165100</xdr:colOff>
      <xdr:row>40</xdr:row>
      <xdr:rowOff>104140</xdr:rowOff>
    </xdr:to>
    <xdr:sp macro="" textlink="">
      <xdr:nvSpPr>
        <xdr:cNvPr id="126" name="楕円 125">
          <a:extLst>
            <a:ext uri="{FF2B5EF4-FFF2-40B4-BE49-F238E27FC236}">
              <a16:creationId xmlns:a16="http://schemas.microsoft.com/office/drawing/2014/main" id="{00000000-0008-0000-0200-00007E000000}"/>
            </a:ext>
          </a:extLst>
        </xdr:cNvPr>
        <xdr:cNvSpPr/>
      </xdr:nvSpPr>
      <xdr:spPr>
        <a:xfrm>
          <a:off x="9588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53340</xdr:rowOff>
    </xdr:from>
    <xdr:to>
      <xdr:col>55</xdr:col>
      <xdr:colOff>0</xdr:colOff>
      <xdr:row>40</xdr:row>
      <xdr:rowOff>53340</xdr:rowOff>
    </xdr:to>
    <xdr:cxnSp macro="">
      <xdr:nvCxnSpPr>
        <xdr:cNvPr id="127" name="直線コネクタ 126">
          <a:extLst>
            <a:ext uri="{FF2B5EF4-FFF2-40B4-BE49-F238E27FC236}">
              <a16:creationId xmlns:a16="http://schemas.microsoft.com/office/drawing/2014/main" id="{00000000-0008-0000-0200-00007F000000}"/>
            </a:ext>
          </a:extLst>
        </xdr:cNvPr>
        <xdr:cNvCxnSpPr/>
      </xdr:nvCxnSpPr>
      <xdr:spPr>
        <a:xfrm>
          <a:off x="9639300" y="6911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8255</xdr:rowOff>
    </xdr:from>
    <xdr:to>
      <xdr:col>46</xdr:col>
      <xdr:colOff>38100</xdr:colOff>
      <xdr:row>40</xdr:row>
      <xdr:rowOff>109855</xdr:rowOff>
    </xdr:to>
    <xdr:sp macro="" textlink="">
      <xdr:nvSpPr>
        <xdr:cNvPr id="128" name="楕円 127">
          <a:extLst>
            <a:ext uri="{FF2B5EF4-FFF2-40B4-BE49-F238E27FC236}">
              <a16:creationId xmlns:a16="http://schemas.microsoft.com/office/drawing/2014/main" id="{00000000-0008-0000-0200-000080000000}"/>
            </a:ext>
          </a:extLst>
        </xdr:cNvPr>
        <xdr:cNvSpPr/>
      </xdr:nvSpPr>
      <xdr:spPr>
        <a:xfrm>
          <a:off x="8699500" y="68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53340</xdr:rowOff>
    </xdr:from>
    <xdr:to>
      <xdr:col>50</xdr:col>
      <xdr:colOff>114300</xdr:colOff>
      <xdr:row>40</xdr:row>
      <xdr:rowOff>59055</xdr:rowOff>
    </xdr:to>
    <xdr:cxnSp macro="">
      <xdr:nvCxnSpPr>
        <xdr:cNvPr id="129" name="直線コネクタ 128">
          <a:extLst>
            <a:ext uri="{FF2B5EF4-FFF2-40B4-BE49-F238E27FC236}">
              <a16:creationId xmlns:a16="http://schemas.microsoft.com/office/drawing/2014/main" id="{00000000-0008-0000-0200-000081000000}"/>
            </a:ext>
          </a:extLst>
        </xdr:cNvPr>
        <xdr:cNvCxnSpPr/>
      </xdr:nvCxnSpPr>
      <xdr:spPr>
        <a:xfrm flipV="1">
          <a:off x="8750300" y="69113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2540</xdr:rowOff>
    </xdr:from>
    <xdr:to>
      <xdr:col>41</xdr:col>
      <xdr:colOff>101600</xdr:colOff>
      <xdr:row>40</xdr:row>
      <xdr:rowOff>104140</xdr:rowOff>
    </xdr:to>
    <xdr:sp macro="" textlink="">
      <xdr:nvSpPr>
        <xdr:cNvPr id="130" name="楕円 129">
          <a:extLst>
            <a:ext uri="{FF2B5EF4-FFF2-40B4-BE49-F238E27FC236}">
              <a16:creationId xmlns:a16="http://schemas.microsoft.com/office/drawing/2014/main" id="{00000000-0008-0000-0200-000082000000}"/>
            </a:ext>
          </a:extLst>
        </xdr:cNvPr>
        <xdr:cNvSpPr/>
      </xdr:nvSpPr>
      <xdr:spPr>
        <a:xfrm>
          <a:off x="7810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53340</xdr:rowOff>
    </xdr:from>
    <xdr:to>
      <xdr:col>45</xdr:col>
      <xdr:colOff>177800</xdr:colOff>
      <xdr:row>40</xdr:row>
      <xdr:rowOff>59055</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a:off x="7861300" y="69113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23512</xdr:rowOff>
    </xdr:from>
    <xdr:ext cx="469744" cy="259045"/>
    <xdr:sp macro="" textlink="">
      <xdr:nvSpPr>
        <xdr:cNvPr id="132" name="n_1aveValue【図書館】&#10;一人当たり面積">
          <a:extLst>
            <a:ext uri="{FF2B5EF4-FFF2-40B4-BE49-F238E27FC236}">
              <a16:creationId xmlns:a16="http://schemas.microsoft.com/office/drawing/2014/main" id="{00000000-0008-0000-0200-000084000000}"/>
            </a:ext>
          </a:extLst>
        </xdr:cNvPr>
        <xdr:cNvSpPr txBox="1"/>
      </xdr:nvSpPr>
      <xdr:spPr>
        <a:xfrm>
          <a:off x="93917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23512</xdr:rowOff>
    </xdr:from>
    <xdr:ext cx="469744" cy="259045"/>
    <xdr:sp macro="" textlink="">
      <xdr:nvSpPr>
        <xdr:cNvPr id="133" name="n_2aveValue【図書館】&#10;一人当たり面積">
          <a:extLst>
            <a:ext uri="{FF2B5EF4-FFF2-40B4-BE49-F238E27FC236}">
              <a16:creationId xmlns:a16="http://schemas.microsoft.com/office/drawing/2014/main" id="{00000000-0008-0000-0200-000085000000}"/>
            </a:ext>
          </a:extLst>
        </xdr:cNvPr>
        <xdr:cNvSpPr txBox="1"/>
      </xdr:nvSpPr>
      <xdr:spPr>
        <a:xfrm>
          <a:off x="8515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40657</xdr:rowOff>
    </xdr:from>
    <xdr:ext cx="469744" cy="259045"/>
    <xdr:sp macro="" textlink="">
      <xdr:nvSpPr>
        <xdr:cNvPr id="134" name="n_3aveValue【図書館】&#10;一人当たり面積">
          <a:extLst>
            <a:ext uri="{FF2B5EF4-FFF2-40B4-BE49-F238E27FC236}">
              <a16:creationId xmlns:a16="http://schemas.microsoft.com/office/drawing/2014/main" id="{00000000-0008-0000-0200-000086000000}"/>
            </a:ext>
          </a:extLst>
        </xdr:cNvPr>
        <xdr:cNvSpPr txBox="1"/>
      </xdr:nvSpPr>
      <xdr:spPr>
        <a:xfrm>
          <a:off x="7626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40657</xdr:rowOff>
    </xdr:from>
    <xdr:ext cx="469744" cy="259045"/>
    <xdr:sp macro="" textlink="">
      <xdr:nvSpPr>
        <xdr:cNvPr id="135" name="n_4aveValue【図書館】&#10;一人当たり面積">
          <a:extLst>
            <a:ext uri="{FF2B5EF4-FFF2-40B4-BE49-F238E27FC236}">
              <a16:creationId xmlns:a16="http://schemas.microsoft.com/office/drawing/2014/main" id="{00000000-0008-0000-0200-000087000000}"/>
            </a:ext>
          </a:extLst>
        </xdr:cNvPr>
        <xdr:cNvSpPr txBox="1"/>
      </xdr:nvSpPr>
      <xdr:spPr>
        <a:xfrm>
          <a:off x="6737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95267</xdr:rowOff>
    </xdr:from>
    <xdr:ext cx="469744" cy="259045"/>
    <xdr:sp macro="" textlink="">
      <xdr:nvSpPr>
        <xdr:cNvPr id="136" name="n_1mainValue【図書館】&#10;一人当たり面積">
          <a:extLst>
            <a:ext uri="{FF2B5EF4-FFF2-40B4-BE49-F238E27FC236}">
              <a16:creationId xmlns:a16="http://schemas.microsoft.com/office/drawing/2014/main" id="{00000000-0008-0000-0200-000088000000}"/>
            </a:ext>
          </a:extLst>
        </xdr:cNvPr>
        <xdr:cNvSpPr txBox="1"/>
      </xdr:nvSpPr>
      <xdr:spPr>
        <a:xfrm>
          <a:off x="9391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100982</xdr:rowOff>
    </xdr:from>
    <xdr:ext cx="469744" cy="259045"/>
    <xdr:sp macro="" textlink="">
      <xdr:nvSpPr>
        <xdr:cNvPr id="137" name="n_2mainValue【図書館】&#10;一人当たり面積">
          <a:extLst>
            <a:ext uri="{FF2B5EF4-FFF2-40B4-BE49-F238E27FC236}">
              <a16:creationId xmlns:a16="http://schemas.microsoft.com/office/drawing/2014/main" id="{00000000-0008-0000-0200-000089000000}"/>
            </a:ext>
          </a:extLst>
        </xdr:cNvPr>
        <xdr:cNvSpPr txBox="1"/>
      </xdr:nvSpPr>
      <xdr:spPr>
        <a:xfrm>
          <a:off x="8515427" y="695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95267</xdr:rowOff>
    </xdr:from>
    <xdr:ext cx="469744" cy="259045"/>
    <xdr:sp macro="" textlink="">
      <xdr:nvSpPr>
        <xdr:cNvPr id="138" name="n_3mainValue【図書館】&#10;一人当たり面積">
          <a:extLst>
            <a:ext uri="{FF2B5EF4-FFF2-40B4-BE49-F238E27FC236}">
              <a16:creationId xmlns:a16="http://schemas.microsoft.com/office/drawing/2014/main" id="{00000000-0008-0000-0200-00008A000000}"/>
            </a:ext>
          </a:extLst>
        </xdr:cNvPr>
        <xdr:cNvSpPr txBox="1"/>
      </xdr:nvSpPr>
      <xdr:spPr>
        <a:xfrm>
          <a:off x="7626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a:extLst>
            <a:ext uri="{FF2B5EF4-FFF2-40B4-BE49-F238E27FC236}">
              <a16:creationId xmlns:a16="http://schemas.microsoft.com/office/drawing/2014/main" id="{00000000-0008-0000-0200-00008B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a:extLst>
            <a:ext uri="{FF2B5EF4-FFF2-40B4-BE49-F238E27FC236}">
              <a16:creationId xmlns:a16="http://schemas.microsoft.com/office/drawing/2014/main" id="{00000000-0008-0000-0200-00008C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a:extLst>
            <a:ext uri="{FF2B5EF4-FFF2-40B4-BE49-F238E27FC236}">
              <a16:creationId xmlns:a16="http://schemas.microsoft.com/office/drawing/2014/main" id="{00000000-0008-0000-0200-00008D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a:extLst>
            <a:ext uri="{FF2B5EF4-FFF2-40B4-BE49-F238E27FC236}">
              <a16:creationId xmlns:a16="http://schemas.microsoft.com/office/drawing/2014/main" id="{00000000-0008-0000-0200-00008E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a:extLst>
            <a:ext uri="{FF2B5EF4-FFF2-40B4-BE49-F238E27FC236}">
              <a16:creationId xmlns:a16="http://schemas.microsoft.com/office/drawing/2014/main" id="{00000000-0008-0000-0200-00008F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a:extLst>
            <a:ext uri="{FF2B5EF4-FFF2-40B4-BE49-F238E27FC236}">
              <a16:creationId xmlns:a16="http://schemas.microsoft.com/office/drawing/2014/main" id="{00000000-0008-0000-0200-000090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a:extLst>
            <a:ext uri="{FF2B5EF4-FFF2-40B4-BE49-F238E27FC236}">
              <a16:creationId xmlns:a16="http://schemas.microsoft.com/office/drawing/2014/main" id="{00000000-0008-0000-0200-000091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a:extLst>
            <a:ext uri="{FF2B5EF4-FFF2-40B4-BE49-F238E27FC236}">
              <a16:creationId xmlns:a16="http://schemas.microsoft.com/office/drawing/2014/main" id="{00000000-0008-0000-0200-000092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a:extLst>
            <a:ext uri="{FF2B5EF4-FFF2-40B4-BE49-F238E27FC236}">
              <a16:creationId xmlns:a16="http://schemas.microsoft.com/office/drawing/2014/main" id="{00000000-0008-0000-0200-000093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a:extLst>
            <a:ext uri="{FF2B5EF4-FFF2-40B4-BE49-F238E27FC236}">
              <a16:creationId xmlns:a16="http://schemas.microsoft.com/office/drawing/2014/main" id="{00000000-0008-0000-0200-000094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9" name="テキスト ボックス 148">
          <a:extLst>
            <a:ext uri="{FF2B5EF4-FFF2-40B4-BE49-F238E27FC236}">
              <a16:creationId xmlns:a16="http://schemas.microsoft.com/office/drawing/2014/main" id="{00000000-0008-0000-0200-000095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0" name="直線コネクタ 149">
          <a:extLst>
            <a:ext uri="{FF2B5EF4-FFF2-40B4-BE49-F238E27FC236}">
              <a16:creationId xmlns:a16="http://schemas.microsoft.com/office/drawing/2014/main" id="{00000000-0008-0000-0200-000096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1" name="テキスト ボックス 150">
          <a:extLst>
            <a:ext uri="{FF2B5EF4-FFF2-40B4-BE49-F238E27FC236}">
              <a16:creationId xmlns:a16="http://schemas.microsoft.com/office/drawing/2014/main" id="{00000000-0008-0000-0200-000097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2" name="直線コネクタ 151">
          <a:extLst>
            <a:ext uri="{FF2B5EF4-FFF2-40B4-BE49-F238E27FC236}">
              <a16:creationId xmlns:a16="http://schemas.microsoft.com/office/drawing/2014/main" id="{00000000-0008-0000-0200-000098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3" name="テキスト ボックス 152">
          <a:extLst>
            <a:ext uri="{FF2B5EF4-FFF2-40B4-BE49-F238E27FC236}">
              <a16:creationId xmlns:a16="http://schemas.microsoft.com/office/drawing/2014/main" id="{00000000-0008-0000-0200-000099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4" name="直線コネクタ 153">
          <a:extLst>
            <a:ext uri="{FF2B5EF4-FFF2-40B4-BE49-F238E27FC236}">
              <a16:creationId xmlns:a16="http://schemas.microsoft.com/office/drawing/2014/main" id="{00000000-0008-0000-0200-00009A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体育館・プール】&#10;有形固定資産減価償却率グラフ枠">
          <a:extLst>
            <a:ext uri="{FF2B5EF4-FFF2-40B4-BE49-F238E27FC236}">
              <a16:creationId xmlns:a16="http://schemas.microsoft.com/office/drawing/2014/main" id="{00000000-0008-0000-0200-0000A2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123825</xdr:rowOff>
    </xdr:from>
    <xdr:to>
      <xdr:col>24</xdr:col>
      <xdr:colOff>62865</xdr:colOff>
      <xdr:row>64</xdr:row>
      <xdr:rowOff>53340</xdr:rowOff>
    </xdr:to>
    <xdr:cxnSp macro="">
      <xdr:nvCxnSpPr>
        <xdr:cNvPr id="163" name="直線コネクタ 162">
          <a:extLst>
            <a:ext uri="{FF2B5EF4-FFF2-40B4-BE49-F238E27FC236}">
              <a16:creationId xmlns:a16="http://schemas.microsoft.com/office/drawing/2014/main" id="{00000000-0008-0000-0200-0000A3000000}"/>
            </a:ext>
          </a:extLst>
        </xdr:cNvPr>
        <xdr:cNvCxnSpPr/>
      </xdr:nvCxnSpPr>
      <xdr:spPr>
        <a:xfrm flipV="1">
          <a:off x="4634865" y="955357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64" name="【体育館・プール】&#10;有形固定資産減価償却率最小値テキスト">
          <a:extLst>
            <a:ext uri="{FF2B5EF4-FFF2-40B4-BE49-F238E27FC236}">
              <a16:creationId xmlns:a16="http://schemas.microsoft.com/office/drawing/2014/main" id="{00000000-0008-0000-0200-0000A4000000}"/>
            </a:ext>
          </a:extLst>
        </xdr:cNvPr>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65" name="直線コネクタ 164">
          <a:extLst>
            <a:ext uri="{FF2B5EF4-FFF2-40B4-BE49-F238E27FC236}">
              <a16:creationId xmlns:a16="http://schemas.microsoft.com/office/drawing/2014/main" id="{00000000-0008-0000-0200-0000A5000000}"/>
            </a:ext>
          </a:extLst>
        </xdr:cNvPr>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70502</xdr:rowOff>
    </xdr:from>
    <xdr:ext cx="405111" cy="259045"/>
    <xdr:sp macro="" textlink="">
      <xdr:nvSpPr>
        <xdr:cNvPr id="166" name="【体育館・プール】&#10;有形固定資産減価償却率最大値テキスト">
          <a:extLst>
            <a:ext uri="{FF2B5EF4-FFF2-40B4-BE49-F238E27FC236}">
              <a16:creationId xmlns:a16="http://schemas.microsoft.com/office/drawing/2014/main" id="{00000000-0008-0000-0200-0000A6000000}"/>
            </a:ext>
          </a:extLst>
        </xdr:cNvPr>
        <xdr:cNvSpPr txBox="1"/>
      </xdr:nvSpPr>
      <xdr:spPr>
        <a:xfrm>
          <a:off x="4673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123825</xdr:rowOff>
    </xdr:from>
    <xdr:to>
      <xdr:col>24</xdr:col>
      <xdr:colOff>152400</xdr:colOff>
      <xdr:row>55</xdr:row>
      <xdr:rowOff>123825</xdr:rowOff>
    </xdr:to>
    <xdr:cxnSp macro="">
      <xdr:nvCxnSpPr>
        <xdr:cNvPr id="167" name="直線コネクタ 166">
          <a:extLst>
            <a:ext uri="{FF2B5EF4-FFF2-40B4-BE49-F238E27FC236}">
              <a16:creationId xmlns:a16="http://schemas.microsoft.com/office/drawing/2014/main" id="{00000000-0008-0000-0200-0000A7000000}"/>
            </a:ext>
          </a:extLst>
        </xdr:cNvPr>
        <xdr:cNvCxnSpPr/>
      </xdr:nvCxnSpPr>
      <xdr:spPr>
        <a:xfrm>
          <a:off x="4546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10177</xdr:rowOff>
    </xdr:from>
    <xdr:ext cx="405111" cy="259045"/>
    <xdr:sp macro="" textlink="">
      <xdr:nvSpPr>
        <xdr:cNvPr id="168" name="【体育館・プール】&#10;有形固定資産減価償却率平均値テキスト">
          <a:extLst>
            <a:ext uri="{FF2B5EF4-FFF2-40B4-BE49-F238E27FC236}">
              <a16:creationId xmlns:a16="http://schemas.microsoft.com/office/drawing/2014/main" id="{00000000-0008-0000-0200-0000A8000000}"/>
            </a:ext>
          </a:extLst>
        </xdr:cNvPr>
        <xdr:cNvSpPr txBox="1"/>
      </xdr:nvSpPr>
      <xdr:spPr>
        <a:xfrm>
          <a:off x="4673600" y="1012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69" name="フローチャート: 判断 168">
          <a:extLst>
            <a:ext uri="{FF2B5EF4-FFF2-40B4-BE49-F238E27FC236}">
              <a16:creationId xmlns:a16="http://schemas.microsoft.com/office/drawing/2014/main" id="{00000000-0008-0000-0200-0000A9000000}"/>
            </a:ext>
          </a:extLst>
        </xdr:cNvPr>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70" name="フローチャート: 判断 169">
          <a:extLst>
            <a:ext uri="{FF2B5EF4-FFF2-40B4-BE49-F238E27FC236}">
              <a16:creationId xmlns:a16="http://schemas.microsoft.com/office/drawing/2014/main" id="{00000000-0008-0000-0200-0000AA000000}"/>
            </a:ext>
          </a:extLst>
        </xdr:cNvPr>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105410</xdr:rowOff>
    </xdr:from>
    <xdr:to>
      <xdr:col>15</xdr:col>
      <xdr:colOff>101600</xdr:colOff>
      <xdr:row>60</xdr:row>
      <xdr:rowOff>35560</xdr:rowOff>
    </xdr:to>
    <xdr:sp macro="" textlink="">
      <xdr:nvSpPr>
        <xdr:cNvPr id="171" name="フローチャート: 判断 170">
          <a:extLst>
            <a:ext uri="{FF2B5EF4-FFF2-40B4-BE49-F238E27FC236}">
              <a16:creationId xmlns:a16="http://schemas.microsoft.com/office/drawing/2014/main" id="{00000000-0008-0000-0200-0000AB000000}"/>
            </a:ext>
          </a:extLst>
        </xdr:cNvPr>
        <xdr:cNvSpPr/>
      </xdr:nvSpPr>
      <xdr:spPr>
        <a:xfrm>
          <a:off x="2857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72" name="フローチャート: 判断 171">
          <a:extLst>
            <a:ext uri="{FF2B5EF4-FFF2-40B4-BE49-F238E27FC236}">
              <a16:creationId xmlns:a16="http://schemas.microsoft.com/office/drawing/2014/main" id="{00000000-0008-0000-0200-0000AC000000}"/>
            </a:ext>
          </a:extLst>
        </xdr:cNvPr>
        <xdr:cNvSpPr/>
      </xdr:nvSpPr>
      <xdr:spPr>
        <a:xfrm>
          <a:off x="1968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52070</xdr:rowOff>
    </xdr:from>
    <xdr:to>
      <xdr:col>6</xdr:col>
      <xdr:colOff>38100</xdr:colOff>
      <xdr:row>59</xdr:row>
      <xdr:rowOff>153670</xdr:rowOff>
    </xdr:to>
    <xdr:sp macro="" textlink="">
      <xdr:nvSpPr>
        <xdr:cNvPr id="173" name="フローチャート: 判断 172">
          <a:extLst>
            <a:ext uri="{FF2B5EF4-FFF2-40B4-BE49-F238E27FC236}">
              <a16:creationId xmlns:a16="http://schemas.microsoft.com/office/drawing/2014/main" id="{00000000-0008-0000-0200-0000AD000000}"/>
            </a:ext>
          </a:extLst>
        </xdr:cNvPr>
        <xdr:cNvSpPr/>
      </xdr:nvSpPr>
      <xdr:spPr>
        <a:xfrm>
          <a:off x="1079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00000000-0008-0000-0200-0000AE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000000-0008-0000-0200-0000B0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200-0000B1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200-0000B2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21590</xdr:rowOff>
    </xdr:from>
    <xdr:to>
      <xdr:col>24</xdr:col>
      <xdr:colOff>114300</xdr:colOff>
      <xdr:row>60</xdr:row>
      <xdr:rowOff>123190</xdr:rowOff>
    </xdr:to>
    <xdr:sp macro="" textlink="">
      <xdr:nvSpPr>
        <xdr:cNvPr id="179" name="楕円 178">
          <a:extLst>
            <a:ext uri="{FF2B5EF4-FFF2-40B4-BE49-F238E27FC236}">
              <a16:creationId xmlns:a16="http://schemas.microsoft.com/office/drawing/2014/main" id="{00000000-0008-0000-0200-0000B3000000}"/>
            </a:ext>
          </a:extLst>
        </xdr:cNvPr>
        <xdr:cNvSpPr/>
      </xdr:nvSpPr>
      <xdr:spPr>
        <a:xfrm>
          <a:off x="45847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17</xdr:rowOff>
    </xdr:from>
    <xdr:ext cx="405111" cy="259045"/>
    <xdr:sp macro="" textlink="">
      <xdr:nvSpPr>
        <xdr:cNvPr id="180" name="【体育館・プール】&#10;有形固定資産減価償却率該当値テキスト">
          <a:extLst>
            <a:ext uri="{FF2B5EF4-FFF2-40B4-BE49-F238E27FC236}">
              <a16:creationId xmlns:a16="http://schemas.microsoft.com/office/drawing/2014/main" id="{00000000-0008-0000-0200-0000B4000000}"/>
            </a:ext>
          </a:extLst>
        </xdr:cNvPr>
        <xdr:cNvSpPr txBox="1"/>
      </xdr:nvSpPr>
      <xdr:spPr>
        <a:xfrm>
          <a:off x="4673600" y="1028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141605</xdr:rowOff>
    </xdr:from>
    <xdr:to>
      <xdr:col>20</xdr:col>
      <xdr:colOff>38100</xdr:colOff>
      <xdr:row>60</xdr:row>
      <xdr:rowOff>71755</xdr:rowOff>
    </xdr:to>
    <xdr:sp macro="" textlink="">
      <xdr:nvSpPr>
        <xdr:cNvPr id="181" name="楕円 180">
          <a:extLst>
            <a:ext uri="{FF2B5EF4-FFF2-40B4-BE49-F238E27FC236}">
              <a16:creationId xmlns:a16="http://schemas.microsoft.com/office/drawing/2014/main" id="{00000000-0008-0000-0200-0000B5000000}"/>
            </a:ext>
          </a:extLst>
        </xdr:cNvPr>
        <xdr:cNvSpPr/>
      </xdr:nvSpPr>
      <xdr:spPr>
        <a:xfrm>
          <a:off x="37465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20955</xdr:rowOff>
    </xdr:from>
    <xdr:to>
      <xdr:col>24</xdr:col>
      <xdr:colOff>63500</xdr:colOff>
      <xdr:row>60</xdr:row>
      <xdr:rowOff>72390</xdr:rowOff>
    </xdr:to>
    <xdr:cxnSp macro="">
      <xdr:nvCxnSpPr>
        <xdr:cNvPr id="182" name="直線コネクタ 181">
          <a:extLst>
            <a:ext uri="{FF2B5EF4-FFF2-40B4-BE49-F238E27FC236}">
              <a16:creationId xmlns:a16="http://schemas.microsoft.com/office/drawing/2014/main" id="{00000000-0008-0000-0200-0000B6000000}"/>
            </a:ext>
          </a:extLst>
        </xdr:cNvPr>
        <xdr:cNvCxnSpPr/>
      </xdr:nvCxnSpPr>
      <xdr:spPr>
        <a:xfrm>
          <a:off x="3797300" y="1030795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97790</xdr:rowOff>
    </xdr:from>
    <xdr:to>
      <xdr:col>15</xdr:col>
      <xdr:colOff>101600</xdr:colOff>
      <xdr:row>60</xdr:row>
      <xdr:rowOff>27940</xdr:rowOff>
    </xdr:to>
    <xdr:sp macro="" textlink="">
      <xdr:nvSpPr>
        <xdr:cNvPr id="183" name="楕円 182">
          <a:extLst>
            <a:ext uri="{FF2B5EF4-FFF2-40B4-BE49-F238E27FC236}">
              <a16:creationId xmlns:a16="http://schemas.microsoft.com/office/drawing/2014/main" id="{00000000-0008-0000-0200-0000B7000000}"/>
            </a:ext>
          </a:extLst>
        </xdr:cNvPr>
        <xdr:cNvSpPr/>
      </xdr:nvSpPr>
      <xdr:spPr>
        <a:xfrm>
          <a:off x="2857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148590</xdr:rowOff>
    </xdr:from>
    <xdr:to>
      <xdr:col>19</xdr:col>
      <xdr:colOff>177800</xdr:colOff>
      <xdr:row>60</xdr:row>
      <xdr:rowOff>20955</xdr:rowOff>
    </xdr:to>
    <xdr:cxnSp macro="">
      <xdr:nvCxnSpPr>
        <xdr:cNvPr id="184" name="直線コネクタ 183">
          <a:extLst>
            <a:ext uri="{FF2B5EF4-FFF2-40B4-BE49-F238E27FC236}">
              <a16:creationId xmlns:a16="http://schemas.microsoft.com/office/drawing/2014/main" id="{00000000-0008-0000-0200-0000B8000000}"/>
            </a:ext>
          </a:extLst>
        </xdr:cNvPr>
        <xdr:cNvCxnSpPr/>
      </xdr:nvCxnSpPr>
      <xdr:spPr>
        <a:xfrm>
          <a:off x="2908300" y="1026414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154940</xdr:rowOff>
    </xdr:from>
    <xdr:to>
      <xdr:col>10</xdr:col>
      <xdr:colOff>165100</xdr:colOff>
      <xdr:row>56</xdr:row>
      <xdr:rowOff>85090</xdr:rowOff>
    </xdr:to>
    <xdr:sp macro="" textlink="">
      <xdr:nvSpPr>
        <xdr:cNvPr id="185" name="楕円 184">
          <a:extLst>
            <a:ext uri="{FF2B5EF4-FFF2-40B4-BE49-F238E27FC236}">
              <a16:creationId xmlns:a16="http://schemas.microsoft.com/office/drawing/2014/main" id="{00000000-0008-0000-0200-0000B9000000}"/>
            </a:ext>
          </a:extLst>
        </xdr:cNvPr>
        <xdr:cNvSpPr/>
      </xdr:nvSpPr>
      <xdr:spPr>
        <a:xfrm>
          <a:off x="1968500" y="9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34290</xdr:rowOff>
    </xdr:from>
    <xdr:to>
      <xdr:col>15</xdr:col>
      <xdr:colOff>50800</xdr:colOff>
      <xdr:row>59</xdr:row>
      <xdr:rowOff>148590</xdr:rowOff>
    </xdr:to>
    <xdr:cxnSp macro="">
      <xdr:nvCxnSpPr>
        <xdr:cNvPr id="186" name="直線コネクタ 185">
          <a:extLst>
            <a:ext uri="{FF2B5EF4-FFF2-40B4-BE49-F238E27FC236}">
              <a16:creationId xmlns:a16="http://schemas.microsoft.com/office/drawing/2014/main" id="{00000000-0008-0000-0200-0000BA000000}"/>
            </a:ext>
          </a:extLst>
        </xdr:cNvPr>
        <xdr:cNvCxnSpPr/>
      </xdr:nvCxnSpPr>
      <xdr:spPr>
        <a:xfrm>
          <a:off x="2019300" y="9635490"/>
          <a:ext cx="889000" cy="62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69232</xdr:rowOff>
    </xdr:from>
    <xdr:ext cx="405111" cy="259045"/>
    <xdr:sp macro="" textlink="">
      <xdr:nvSpPr>
        <xdr:cNvPr id="187" name="n_1aveValue【体育館・プール】&#10;有形固定資産減価償却率">
          <a:extLst>
            <a:ext uri="{FF2B5EF4-FFF2-40B4-BE49-F238E27FC236}">
              <a16:creationId xmlns:a16="http://schemas.microsoft.com/office/drawing/2014/main" id="{00000000-0008-0000-0200-0000BB000000}"/>
            </a:ext>
          </a:extLst>
        </xdr:cNvPr>
        <xdr:cNvSpPr txBox="1"/>
      </xdr:nvSpPr>
      <xdr:spPr>
        <a:xfrm>
          <a:off x="35820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26687</xdr:rowOff>
    </xdr:from>
    <xdr:ext cx="405111" cy="259045"/>
    <xdr:sp macro="" textlink="">
      <xdr:nvSpPr>
        <xdr:cNvPr id="188" name="n_2aveValue【体育館・プール】&#10;有形固定資産減価償却率">
          <a:extLst>
            <a:ext uri="{FF2B5EF4-FFF2-40B4-BE49-F238E27FC236}">
              <a16:creationId xmlns:a16="http://schemas.microsoft.com/office/drawing/2014/main" id="{00000000-0008-0000-0200-0000BC000000}"/>
            </a:ext>
          </a:extLst>
        </xdr:cNvPr>
        <xdr:cNvSpPr txBox="1"/>
      </xdr:nvSpPr>
      <xdr:spPr>
        <a:xfrm>
          <a:off x="27057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167657</xdr:rowOff>
    </xdr:from>
    <xdr:ext cx="405111" cy="259045"/>
    <xdr:sp macro="" textlink="">
      <xdr:nvSpPr>
        <xdr:cNvPr id="189" name="n_3aveValue【体育館・プール】&#10;有形固定資産減価償却率">
          <a:extLst>
            <a:ext uri="{FF2B5EF4-FFF2-40B4-BE49-F238E27FC236}">
              <a16:creationId xmlns:a16="http://schemas.microsoft.com/office/drawing/2014/main" id="{00000000-0008-0000-0200-0000BD000000}"/>
            </a:ext>
          </a:extLst>
        </xdr:cNvPr>
        <xdr:cNvSpPr txBox="1"/>
      </xdr:nvSpPr>
      <xdr:spPr>
        <a:xfrm>
          <a:off x="1816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170197</xdr:rowOff>
    </xdr:from>
    <xdr:ext cx="405111" cy="259045"/>
    <xdr:sp macro="" textlink="">
      <xdr:nvSpPr>
        <xdr:cNvPr id="190" name="n_4aveValue【体育館・プール】&#10;有形固定資産減価償却率">
          <a:extLst>
            <a:ext uri="{FF2B5EF4-FFF2-40B4-BE49-F238E27FC236}">
              <a16:creationId xmlns:a16="http://schemas.microsoft.com/office/drawing/2014/main" id="{00000000-0008-0000-0200-0000BE000000}"/>
            </a:ext>
          </a:extLst>
        </xdr:cNvPr>
        <xdr:cNvSpPr txBox="1"/>
      </xdr:nvSpPr>
      <xdr:spPr>
        <a:xfrm>
          <a:off x="927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62882</xdr:rowOff>
    </xdr:from>
    <xdr:ext cx="405111" cy="259045"/>
    <xdr:sp macro="" textlink="">
      <xdr:nvSpPr>
        <xdr:cNvPr id="191" name="n_1mainValue【体育館・プール】&#10;有形固定資産減価償却率">
          <a:extLst>
            <a:ext uri="{FF2B5EF4-FFF2-40B4-BE49-F238E27FC236}">
              <a16:creationId xmlns:a16="http://schemas.microsoft.com/office/drawing/2014/main" id="{00000000-0008-0000-0200-0000BF000000}"/>
            </a:ext>
          </a:extLst>
        </xdr:cNvPr>
        <xdr:cNvSpPr txBox="1"/>
      </xdr:nvSpPr>
      <xdr:spPr>
        <a:xfrm>
          <a:off x="35820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44467</xdr:rowOff>
    </xdr:from>
    <xdr:ext cx="405111" cy="259045"/>
    <xdr:sp macro="" textlink="">
      <xdr:nvSpPr>
        <xdr:cNvPr id="192" name="n_2mainValue【体育館・プール】&#10;有形固定資産減価償却率">
          <a:extLst>
            <a:ext uri="{FF2B5EF4-FFF2-40B4-BE49-F238E27FC236}">
              <a16:creationId xmlns:a16="http://schemas.microsoft.com/office/drawing/2014/main" id="{00000000-0008-0000-0200-0000C0000000}"/>
            </a:ext>
          </a:extLst>
        </xdr:cNvPr>
        <xdr:cNvSpPr txBox="1"/>
      </xdr:nvSpPr>
      <xdr:spPr>
        <a:xfrm>
          <a:off x="2705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101617</xdr:rowOff>
    </xdr:from>
    <xdr:ext cx="405111" cy="259045"/>
    <xdr:sp macro="" textlink="">
      <xdr:nvSpPr>
        <xdr:cNvPr id="193" name="n_3mainValue【体育館・プール】&#10;有形固定資産減価償却率">
          <a:extLst>
            <a:ext uri="{FF2B5EF4-FFF2-40B4-BE49-F238E27FC236}">
              <a16:creationId xmlns:a16="http://schemas.microsoft.com/office/drawing/2014/main" id="{00000000-0008-0000-0200-0000C1000000}"/>
            </a:ext>
          </a:extLst>
        </xdr:cNvPr>
        <xdr:cNvSpPr txBox="1"/>
      </xdr:nvSpPr>
      <xdr:spPr>
        <a:xfrm>
          <a:off x="1816744" y="935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4" name="正方形/長方形 193">
          <a:extLst>
            <a:ext uri="{FF2B5EF4-FFF2-40B4-BE49-F238E27FC236}">
              <a16:creationId xmlns:a16="http://schemas.microsoft.com/office/drawing/2014/main" id="{00000000-0008-0000-0200-0000C2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5" name="正方形/長方形 194">
          <a:extLst>
            <a:ext uri="{FF2B5EF4-FFF2-40B4-BE49-F238E27FC236}">
              <a16:creationId xmlns:a16="http://schemas.microsoft.com/office/drawing/2014/main" id="{00000000-0008-0000-0200-0000C3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6" name="正方形/長方形 195">
          <a:extLst>
            <a:ext uri="{FF2B5EF4-FFF2-40B4-BE49-F238E27FC236}">
              <a16:creationId xmlns:a16="http://schemas.microsoft.com/office/drawing/2014/main" id="{00000000-0008-0000-0200-0000C4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7" name="正方形/長方形 196">
          <a:extLst>
            <a:ext uri="{FF2B5EF4-FFF2-40B4-BE49-F238E27FC236}">
              <a16:creationId xmlns:a16="http://schemas.microsoft.com/office/drawing/2014/main" id="{00000000-0008-0000-0200-0000C5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8" name="正方形/長方形 197">
          <a:extLst>
            <a:ext uri="{FF2B5EF4-FFF2-40B4-BE49-F238E27FC236}">
              <a16:creationId xmlns:a16="http://schemas.microsoft.com/office/drawing/2014/main" id="{00000000-0008-0000-0200-0000C6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9" name="正方形/長方形 198">
          <a:extLst>
            <a:ext uri="{FF2B5EF4-FFF2-40B4-BE49-F238E27FC236}">
              <a16:creationId xmlns:a16="http://schemas.microsoft.com/office/drawing/2014/main" id="{00000000-0008-0000-0200-0000C7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0" name="正方形/長方形 199">
          <a:extLst>
            <a:ext uri="{FF2B5EF4-FFF2-40B4-BE49-F238E27FC236}">
              <a16:creationId xmlns:a16="http://schemas.microsoft.com/office/drawing/2014/main" id="{00000000-0008-0000-0200-0000C8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1" name="正方形/長方形 200">
          <a:extLst>
            <a:ext uri="{FF2B5EF4-FFF2-40B4-BE49-F238E27FC236}">
              <a16:creationId xmlns:a16="http://schemas.microsoft.com/office/drawing/2014/main" id="{00000000-0008-0000-0200-0000C9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2" name="テキスト ボックス 201">
          <a:extLst>
            <a:ext uri="{FF2B5EF4-FFF2-40B4-BE49-F238E27FC236}">
              <a16:creationId xmlns:a16="http://schemas.microsoft.com/office/drawing/2014/main" id="{00000000-0008-0000-0200-0000CA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3" name="直線コネクタ 202">
          <a:extLst>
            <a:ext uri="{FF2B5EF4-FFF2-40B4-BE49-F238E27FC236}">
              <a16:creationId xmlns:a16="http://schemas.microsoft.com/office/drawing/2014/main" id="{00000000-0008-0000-0200-0000CB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4" name="直線コネクタ 203">
          <a:extLst>
            <a:ext uri="{FF2B5EF4-FFF2-40B4-BE49-F238E27FC236}">
              <a16:creationId xmlns:a16="http://schemas.microsoft.com/office/drawing/2014/main" id="{00000000-0008-0000-0200-0000CC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5" name="テキスト ボックス 204">
          <a:extLst>
            <a:ext uri="{FF2B5EF4-FFF2-40B4-BE49-F238E27FC236}">
              <a16:creationId xmlns:a16="http://schemas.microsoft.com/office/drawing/2014/main" id="{00000000-0008-0000-0200-0000CD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6" name="直線コネクタ 205">
          <a:extLst>
            <a:ext uri="{FF2B5EF4-FFF2-40B4-BE49-F238E27FC236}">
              <a16:creationId xmlns:a16="http://schemas.microsoft.com/office/drawing/2014/main" id="{00000000-0008-0000-0200-0000CE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7" name="テキスト ボックス 206">
          <a:extLst>
            <a:ext uri="{FF2B5EF4-FFF2-40B4-BE49-F238E27FC236}">
              <a16:creationId xmlns:a16="http://schemas.microsoft.com/office/drawing/2014/main" id="{00000000-0008-0000-0200-0000CF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8" name="直線コネクタ 207">
          <a:extLst>
            <a:ext uri="{FF2B5EF4-FFF2-40B4-BE49-F238E27FC236}">
              <a16:creationId xmlns:a16="http://schemas.microsoft.com/office/drawing/2014/main" id="{00000000-0008-0000-0200-0000D0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9" name="テキスト ボックス 208">
          <a:extLst>
            <a:ext uri="{FF2B5EF4-FFF2-40B4-BE49-F238E27FC236}">
              <a16:creationId xmlns:a16="http://schemas.microsoft.com/office/drawing/2014/main" id="{00000000-0008-0000-0200-0000D1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0" name="直線コネクタ 209">
          <a:extLst>
            <a:ext uri="{FF2B5EF4-FFF2-40B4-BE49-F238E27FC236}">
              <a16:creationId xmlns:a16="http://schemas.microsoft.com/office/drawing/2014/main" id="{00000000-0008-0000-0200-0000D2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1" name="テキスト ボックス 210">
          <a:extLst>
            <a:ext uri="{FF2B5EF4-FFF2-40B4-BE49-F238E27FC236}">
              <a16:creationId xmlns:a16="http://schemas.microsoft.com/office/drawing/2014/main" id="{00000000-0008-0000-0200-0000D3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2" name="直線コネクタ 211">
          <a:extLst>
            <a:ext uri="{FF2B5EF4-FFF2-40B4-BE49-F238E27FC236}">
              <a16:creationId xmlns:a16="http://schemas.microsoft.com/office/drawing/2014/main" id="{00000000-0008-0000-0200-0000D4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5" name="テキスト ボックス 214">
          <a:extLst>
            <a:ext uri="{FF2B5EF4-FFF2-40B4-BE49-F238E27FC236}">
              <a16:creationId xmlns:a16="http://schemas.microsoft.com/office/drawing/2014/main" id="{00000000-0008-0000-0200-0000D7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体育館・プール】&#10;一人当たり面積グラフ枠">
          <a:extLst>
            <a:ext uri="{FF2B5EF4-FFF2-40B4-BE49-F238E27FC236}">
              <a16:creationId xmlns:a16="http://schemas.microsoft.com/office/drawing/2014/main" id="{00000000-0008-0000-0200-0000DA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161653</xdr:rowOff>
    </xdr:from>
    <xdr:to>
      <xdr:col>54</xdr:col>
      <xdr:colOff>189865</xdr:colOff>
      <xdr:row>64</xdr:row>
      <xdr:rowOff>104503</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flipV="1">
          <a:off x="10476865" y="959140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0" name="【体育館・プール】&#10;一人当たり面積最小値テキスト">
          <a:extLst>
            <a:ext uri="{FF2B5EF4-FFF2-40B4-BE49-F238E27FC236}">
              <a16:creationId xmlns:a16="http://schemas.microsoft.com/office/drawing/2014/main" id="{00000000-0008-0000-0200-0000DC000000}"/>
            </a:ext>
          </a:extLst>
        </xdr:cNvPr>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108330</xdr:rowOff>
    </xdr:from>
    <xdr:ext cx="469744" cy="259045"/>
    <xdr:sp macro="" textlink="">
      <xdr:nvSpPr>
        <xdr:cNvPr id="222" name="【体育館・プール】&#10;一人当たり面積最大値テキスト">
          <a:extLst>
            <a:ext uri="{FF2B5EF4-FFF2-40B4-BE49-F238E27FC236}">
              <a16:creationId xmlns:a16="http://schemas.microsoft.com/office/drawing/2014/main" id="{00000000-0008-0000-0200-0000DE000000}"/>
            </a:ext>
          </a:extLst>
        </xdr:cNvPr>
        <xdr:cNvSpPr txBox="1"/>
      </xdr:nvSpPr>
      <xdr:spPr>
        <a:xfrm>
          <a:off x="10515600" y="936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161653</xdr:rowOff>
    </xdr:from>
    <xdr:to>
      <xdr:col>55</xdr:col>
      <xdr:colOff>88900</xdr:colOff>
      <xdr:row>55</xdr:row>
      <xdr:rowOff>161653</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10388600" y="959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14531</xdr:rowOff>
    </xdr:from>
    <xdr:ext cx="469744" cy="259045"/>
    <xdr:sp macro="" textlink="">
      <xdr:nvSpPr>
        <xdr:cNvPr id="224" name="【体育館・プール】&#10;一人当たり面積平均値テキスト">
          <a:extLst>
            <a:ext uri="{FF2B5EF4-FFF2-40B4-BE49-F238E27FC236}">
              <a16:creationId xmlns:a16="http://schemas.microsoft.com/office/drawing/2014/main" id="{00000000-0008-0000-0200-0000E0000000}"/>
            </a:ext>
          </a:extLst>
        </xdr:cNvPr>
        <xdr:cNvSpPr txBox="1"/>
      </xdr:nvSpPr>
      <xdr:spPr>
        <a:xfrm>
          <a:off x="10515600" y="10644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163104</xdr:rowOff>
    </xdr:from>
    <xdr:to>
      <xdr:col>55</xdr:col>
      <xdr:colOff>50800</xdr:colOff>
      <xdr:row>63</xdr:row>
      <xdr:rowOff>93254</xdr:rowOff>
    </xdr:to>
    <xdr:sp macro="" textlink="">
      <xdr:nvSpPr>
        <xdr:cNvPr id="225" name="フローチャート: 判断 224">
          <a:extLst>
            <a:ext uri="{FF2B5EF4-FFF2-40B4-BE49-F238E27FC236}">
              <a16:creationId xmlns:a16="http://schemas.microsoft.com/office/drawing/2014/main" id="{00000000-0008-0000-0200-0000E1000000}"/>
            </a:ext>
          </a:extLst>
        </xdr:cNvPr>
        <xdr:cNvSpPr/>
      </xdr:nvSpPr>
      <xdr:spPr>
        <a:xfrm>
          <a:off x="10426700" y="10793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26" name="フローチャート: 判断 225">
          <a:extLst>
            <a:ext uri="{FF2B5EF4-FFF2-40B4-BE49-F238E27FC236}">
              <a16:creationId xmlns:a16="http://schemas.microsoft.com/office/drawing/2014/main" id="{00000000-0008-0000-0200-0000E2000000}"/>
            </a:ext>
          </a:extLst>
        </xdr:cNvPr>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14515</xdr:rowOff>
    </xdr:from>
    <xdr:to>
      <xdr:col>46</xdr:col>
      <xdr:colOff>38100</xdr:colOff>
      <xdr:row>63</xdr:row>
      <xdr:rowOff>116115</xdr:rowOff>
    </xdr:to>
    <xdr:sp macro="" textlink="">
      <xdr:nvSpPr>
        <xdr:cNvPr id="227" name="フローチャート: 判断 226">
          <a:extLst>
            <a:ext uri="{FF2B5EF4-FFF2-40B4-BE49-F238E27FC236}">
              <a16:creationId xmlns:a16="http://schemas.microsoft.com/office/drawing/2014/main" id="{00000000-0008-0000-0200-0000E3000000}"/>
            </a:ext>
          </a:extLst>
        </xdr:cNvPr>
        <xdr:cNvSpPr/>
      </xdr:nvSpPr>
      <xdr:spPr>
        <a:xfrm>
          <a:off x="8699500" y="108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132080</xdr:rowOff>
    </xdr:from>
    <xdr:to>
      <xdr:col>41</xdr:col>
      <xdr:colOff>101600</xdr:colOff>
      <xdr:row>63</xdr:row>
      <xdr:rowOff>62230</xdr:rowOff>
    </xdr:to>
    <xdr:sp macro="" textlink="">
      <xdr:nvSpPr>
        <xdr:cNvPr id="228" name="フローチャート: 判断 227">
          <a:extLst>
            <a:ext uri="{FF2B5EF4-FFF2-40B4-BE49-F238E27FC236}">
              <a16:creationId xmlns:a16="http://schemas.microsoft.com/office/drawing/2014/main" id="{00000000-0008-0000-0200-0000E4000000}"/>
            </a:ext>
          </a:extLst>
        </xdr:cNvPr>
        <xdr:cNvSpPr/>
      </xdr:nvSpPr>
      <xdr:spPr>
        <a:xfrm>
          <a:off x="7810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27577</xdr:rowOff>
    </xdr:from>
    <xdr:to>
      <xdr:col>36</xdr:col>
      <xdr:colOff>165100</xdr:colOff>
      <xdr:row>63</xdr:row>
      <xdr:rowOff>129177</xdr:rowOff>
    </xdr:to>
    <xdr:sp macro="" textlink="">
      <xdr:nvSpPr>
        <xdr:cNvPr id="229" name="フローチャート: 判断 228">
          <a:extLst>
            <a:ext uri="{FF2B5EF4-FFF2-40B4-BE49-F238E27FC236}">
              <a16:creationId xmlns:a16="http://schemas.microsoft.com/office/drawing/2014/main" id="{00000000-0008-0000-0200-0000E5000000}"/>
            </a:ext>
          </a:extLst>
        </xdr:cNvPr>
        <xdr:cNvSpPr/>
      </xdr:nvSpPr>
      <xdr:spPr>
        <a:xfrm>
          <a:off x="6921500" y="1082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0000000-0008-0000-0200-0000E6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0000000-0008-0000-0200-0000E7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00000000-0008-0000-0200-0000E8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0000000-0008-0000-0200-0000E9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00000000-0008-0000-0200-0000EA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97790</xdr:rowOff>
    </xdr:from>
    <xdr:to>
      <xdr:col>55</xdr:col>
      <xdr:colOff>50800</xdr:colOff>
      <xdr:row>64</xdr:row>
      <xdr:rowOff>27940</xdr:rowOff>
    </xdr:to>
    <xdr:sp macro="" textlink="">
      <xdr:nvSpPr>
        <xdr:cNvPr id="235" name="楕円 234">
          <a:extLst>
            <a:ext uri="{FF2B5EF4-FFF2-40B4-BE49-F238E27FC236}">
              <a16:creationId xmlns:a16="http://schemas.microsoft.com/office/drawing/2014/main" id="{00000000-0008-0000-0200-0000EB000000}"/>
            </a:ext>
          </a:extLst>
        </xdr:cNvPr>
        <xdr:cNvSpPr/>
      </xdr:nvSpPr>
      <xdr:spPr>
        <a:xfrm>
          <a:off x="104267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76217</xdr:rowOff>
    </xdr:from>
    <xdr:ext cx="469744" cy="259045"/>
    <xdr:sp macro="" textlink="">
      <xdr:nvSpPr>
        <xdr:cNvPr id="236" name="【体育館・プール】&#10;一人当たり面積該当値テキスト">
          <a:extLst>
            <a:ext uri="{FF2B5EF4-FFF2-40B4-BE49-F238E27FC236}">
              <a16:creationId xmlns:a16="http://schemas.microsoft.com/office/drawing/2014/main" id="{00000000-0008-0000-0200-0000EC000000}"/>
            </a:ext>
          </a:extLst>
        </xdr:cNvPr>
        <xdr:cNvSpPr txBox="1"/>
      </xdr:nvSpPr>
      <xdr:spPr>
        <a:xfrm>
          <a:off x="10515600"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97790</xdr:rowOff>
    </xdr:from>
    <xdr:to>
      <xdr:col>50</xdr:col>
      <xdr:colOff>165100</xdr:colOff>
      <xdr:row>64</xdr:row>
      <xdr:rowOff>27940</xdr:rowOff>
    </xdr:to>
    <xdr:sp macro="" textlink="">
      <xdr:nvSpPr>
        <xdr:cNvPr id="237" name="楕円 236">
          <a:extLst>
            <a:ext uri="{FF2B5EF4-FFF2-40B4-BE49-F238E27FC236}">
              <a16:creationId xmlns:a16="http://schemas.microsoft.com/office/drawing/2014/main" id="{00000000-0008-0000-0200-0000ED000000}"/>
            </a:ext>
          </a:extLst>
        </xdr:cNvPr>
        <xdr:cNvSpPr/>
      </xdr:nvSpPr>
      <xdr:spPr>
        <a:xfrm>
          <a:off x="9588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148590</xdr:rowOff>
    </xdr:from>
    <xdr:to>
      <xdr:col>55</xdr:col>
      <xdr:colOff>0</xdr:colOff>
      <xdr:row>63</xdr:row>
      <xdr:rowOff>148590</xdr:rowOff>
    </xdr:to>
    <xdr:cxnSp macro="">
      <xdr:nvCxnSpPr>
        <xdr:cNvPr id="238" name="直線コネクタ 237">
          <a:extLst>
            <a:ext uri="{FF2B5EF4-FFF2-40B4-BE49-F238E27FC236}">
              <a16:creationId xmlns:a16="http://schemas.microsoft.com/office/drawing/2014/main" id="{00000000-0008-0000-0200-0000EE000000}"/>
            </a:ext>
          </a:extLst>
        </xdr:cNvPr>
        <xdr:cNvCxnSpPr/>
      </xdr:nvCxnSpPr>
      <xdr:spPr>
        <a:xfrm>
          <a:off x="9639300" y="109499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112485</xdr:rowOff>
    </xdr:from>
    <xdr:to>
      <xdr:col>46</xdr:col>
      <xdr:colOff>38100</xdr:colOff>
      <xdr:row>64</xdr:row>
      <xdr:rowOff>42635</xdr:rowOff>
    </xdr:to>
    <xdr:sp macro="" textlink="">
      <xdr:nvSpPr>
        <xdr:cNvPr id="239" name="楕円 238">
          <a:extLst>
            <a:ext uri="{FF2B5EF4-FFF2-40B4-BE49-F238E27FC236}">
              <a16:creationId xmlns:a16="http://schemas.microsoft.com/office/drawing/2014/main" id="{00000000-0008-0000-0200-0000EF000000}"/>
            </a:ext>
          </a:extLst>
        </xdr:cNvPr>
        <xdr:cNvSpPr/>
      </xdr:nvSpPr>
      <xdr:spPr>
        <a:xfrm>
          <a:off x="8699500" y="1091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148590</xdr:rowOff>
    </xdr:from>
    <xdr:to>
      <xdr:col>50</xdr:col>
      <xdr:colOff>114300</xdr:colOff>
      <xdr:row>63</xdr:row>
      <xdr:rowOff>163285</xdr:rowOff>
    </xdr:to>
    <xdr:cxnSp macro="">
      <xdr:nvCxnSpPr>
        <xdr:cNvPr id="240" name="直線コネクタ 239">
          <a:extLst>
            <a:ext uri="{FF2B5EF4-FFF2-40B4-BE49-F238E27FC236}">
              <a16:creationId xmlns:a16="http://schemas.microsoft.com/office/drawing/2014/main" id="{00000000-0008-0000-0200-0000F0000000}"/>
            </a:ext>
          </a:extLst>
        </xdr:cNvPr>
        <xdr:cNvCxnSpPr/>
      </xdr:nvCxnSpPr>
      <xdr:spPr>
        <a:xfrm flipV="1">
          <a:off x="8750300" y="10949940"/>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91259</xdr:rowOff>
    </xdr:from>
    <xdr:to>
      <xdr:col>41</xdr:col>
      <xdr:colOff>101600</xdr:colOff>
      <xdr:row>64</xdr:row>
      <xdr:rowOff>21409</xdr:rowOff>
    </xdr:to>
    <xdr:sp macro="" textlink="">
      <xdr:nvSpPr>
        <xdr:cNvPr id="241" name="楕円 240">
          <a:extLst>
            <a:ext uri="{FF2B5EF4-FFF2-40B4-BE49-F238E27FC236}">
              <a16:creationId xmlns:a16="http://schemas.microsoft.com/office/drawing/2014/main" id="{00000000-0008-0000-0200-0000F1000000}"/>
            </a:ext>
          </a:extLst>
        </xdr:cNvPr>
        <xdr:cNvSpPr/>
      </xdr:nvSpPr>
      <xdr:spPr>
        <a:xfrm>
          <a:off x="7810500" y="1089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142059</xdr:rowOff>
    </xdr:from>
    <xdr:to>
      <xdr:col>45</xdr:col>
      <xdr:colOff>177800</xdr:colOff>
      <xdr:row>63</xdr:row>
      <xdr:rowOff>163285</xdr:rowOff>
    </xdr:to>
    <xdr:cxnSp macro="">
      <xdr:nvCxnSpPr>
        <xdr:cNvPr id="242" name="直線コネクタ 241">
          <a:extLst>
            <a:ext uri="{FF2B5EF4-FFF2-40B4-BE49-F238E27FC236}">
              <a16:creationId xmlns:a16="http://schemas.microsoft.com/office/drawing/2014/main" id="{00000000-0008-0000-0200-0000F2000000}"/>
            </a:ext>
          </a:extLst>
        </xdr:cNvPr>
        <xdr:cNvCxnSpPr/>
      </xdr:nvCxnSpPr>
      <xdr:spPr>
        <a:xfrm>
          <a:off x="7861300" y="10943409"/>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43" name="n_1aveValue【体育館・プール】&#10;一人当たり面積">
          <a:extLst>
            <a:ext uri="{FF2B5EF4-FFF2-40B4-BE49-F238E27FC236}">
              <a16:creationId xmlns:a16="http://schemas.microsoft.com/office/drawing/2014/main" id="{00000000-0008-0000-0200-0000F3000000}"/>
            </a:ext>
          </a:extLst>
        </xdr:cNvPr>
        <xdr:cNvSpPr txBox="1"/>
      </xdr:nvSpPr>
      <xdr:spPr>
        <a:xfrm>
          <a:off x="93917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132642</xdr:rowOff>
    </xdr:from>
    <xdr:ext cx="469744" cy="259045"/>
    <xdr:sp macro="" textlink="">
      <xdr:nvSpPr>
        <xdr:cNvPr id="244" name="n_2aveValue【体育館・プール】&#10;一人当たり面積">
          <a:extLst>
            <a:ext uri="{FF2B5EF4-FFF2-40B4-BE49-F238E27FC236}">
              <a16:creationId xmlns:a16="http://schemas.microsoft.com/office/drawing/2014/main" id="{00000000-0008-0000-0200-0000F4000000}"/>
            </a:ext>
          </a:extLst>
        </xdr:cNvPr>
        <xdr:cNvSpPr txBox="1"/>
      </xdr:nvSpPr>
      <xdr:spPr>
        <a:xfrm>
          <a:off x="8515427" y="1059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78757</xdr:rowOff>
    </xdr:from>
    <xdr:ext cx="469744" cy="259045"/>
    <xdr:sp macro="" textlink="">
      <xdr:nvSpPr>
        <xdr:cNvPr id="245" name="n_3aveValue【体育館・プール】&#10;一人当たり面積">
          <a:extLst>
            <a:ext uri="{FF2B5EF4-FFF2-40B4-BE49-F238E27FC236}">
              <a16:creationId xmlns:a16="http://schemas.microsoft.com/office/drawing/2014/main" id="{00000000-0008-0000-0200-0000F5000000}"/>
            </a:ext>
          </a:extLst>
        </xdr:cNvPr>
        <xdr:cNvSpPr txBox="1"/>
      </xdr:nvSpPr>
      <xdr:spPr>
        <a:xfrm>
          <a:off x="7626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145704</xdr:rowOff>
    </xdr:from>
    <xdr:ext cx="469744" cy="259045"/>
    <xdr:sp macro="" textlink="">
      <xdr:nvSpPr>
        <xdr:cNvPr id="246" name="n_4aveValue【体育館・プール】&#10;一人当たり面積">
          <a:extLst>
            <a:ext uri="{FF2B5EF4-FFF2-40B4-BE49-F238E27FC236}">
              <a16:creationId xmlns:a16="http://schemas.microsoft.com/office/drawing/2014/main" id="{00000000-0008-0000-0200-0000F6000000}"/>
            </a:ext>
          </a:extLst>
        </xdr:cNvPr>
        <xdr:cNvSpPr txBox="1"/>
      </xdr:nvSpPr>
      <xdr:spPr>
        <a:xfrm>
          <a:off x="6737427" y="1060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19067</xdr:rowOff>
    </xdr:from>
    <xdr:ext cx="469744" cy="259045"/>
    <xdr:sp macro="" textlink="">
      <xdr:nvSpPr>
        <xdr:cNvPr id="247" name="n_1mainValue【体育館・プール】&#10;一人当たり面積">
          <a:extLst>
            <a:ext uri="{FF2B5EF4-FFF2-40B4-BE49-F238E27FC236}">
              <a16:creationId xmlns:a16="http://schemas.microsoft.com/office/drawing/2014/main" id="{00000000-0008-0000-0200-0000F7000000}"/>
            </a:ext>
          </a:extLst>
        </xdr:cNvPr>
        <xdr:cNvSpPr txBox="1"/>
      </xdr:nvSpPr>
      <xdr:spPr>
        <a:xfrm>
          <a:off x="9391727"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33762</xdr:rowOff>
    </xdr:from>
    <xdr:ext cx="469744" cy="259045"/>
    <xdr:sp macro="" textlink="">
      <xdr:nvSpPr>
        <xdr:cNvPr id="248" name="n_2mainValue【体育館・プール】&#10;一人当たり面積">
          <a:extLst>
            <a:ext uri="{FF2B5EF4-FFF2-40B4-BE49-F238E27FC236}">
              <a16:creationId xmlns:a16="http://schemas.microsoft.com/office/drawing/2014/main" id="{00000000-0008-0000-0200-0000F8000000}"/>
            </a:ext>
          </a:extLst>
        </xdr:cNvPr>
        <xdr:cNvSpPr txBox="1"/>
      </xdr:nvSpPr>
      <xdr:spPr>
        <a:xfrm>
          <a:off x="8515427" y="11006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12536</xdr:rowOff>
    </xdr:from>
    <xdr:ext cx="469744" cy="259045"/>
    <xdr:sp macro="" textlink="">
      <xdr:nvSpPr>
        <xdr:cNvPr id="249" name="n_3mainValue【体育館・プール】&#10;一人当たり面積">
          <a:extLst>
            <a:ext uri="{FF2B5EF4-FFF2-40B4-BE49-F238E27FC236}">
              <a16:creationId xmlns:a16="http://schemas.microsoft.com/office/drawing/2014/main" id="{00000000-0008-0000-0200-0000F9000000}"/>
            </a:ext>
          </a:extLst>
        </xdr:cNvPr>
        <xdr:cNvSpPr txBox="1"/>
      </xdr:nvSpPr>
      <xdr:spPr>
        <a:xfrm>
          <a:off x="7626427" y="1098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00000000-0008-0000-0200-0000FA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00000000-0008-0000-0200-0000FB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00000000-0008-0000-0200-0000FC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00000000-0008-0000-0200-0000FD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00000000-0008-0000-0200-0000FE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00000000-0008-0000-0200-0000FF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00000000-0008-0000-0200-00000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00000000-0008-0000-0200-000001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58" name="正方形/長方形 257">
          <a:extLst>
            <a:ext uri="{FF2B5EF4-FFF2-40B4-BE49-F238E27FC236}">
              <a16:creationId xmlns:a16="http://schemas.microsoft.com/office/drawing/2014/main" id="{00000000-0008-0000-0200-00000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9" name="正方形/長方形 258">
          <a:extLst>
            <a:ext uri="{FF2B5EF4-FFF2-40B4-BE49-F238E27FC236}">
              <a16:creationId xmlns:a16="http://schemas.microsoft.com/office/drawing/2014/main" id="{00000000-0008-0000-0200-00000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0" name="正方形/長方形 259">
          <a:extLst>
            <a:ext uri="{FF2B5EF4-FFF2-40B4-BE49-F238E27FC236}">
              <a16:creationId xmlns:a16="http://schemas.microsoft.com/office/drawing/2014/main" id="{00000000-0008-0000-0200-00000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1" name="正方形/長方形 260">
          <a:extLst>
            <a:ext uri="{FF2B5EF4-FFF2-40B4-BE49-F238E27FC236}">
              <a16:creationId xmlns:a16="http://schemas.microsoft.com/office/drawing/2014/main" id="{00000000-0008-0000-0200-00000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3" name="正方形/長方形 272">
          <a:extLst>
            <a:ext uri="{FF2B5EF4-FFF2-40B4-BE49-F238E27FC236}">
              <a16:creationId xmlns:a16="http://schemas.microsoft.com/office/drawing/2014/main" id="{00000000-0008-0000-0200-000011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86" name="テキスト ボックス 285">
          <a:extLst>
            <a:ext uri="{FF2B5EF4-FFF2-40B4-BE49-F238E27FC236}">
              <a16:creationId xmlns:a16="http://schemas.microsoft.com/office/drawing/2014/main" id="{00000000-0008-0000-0200-00001E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88" name="テキスト ボックス 287">
          <a:extLst>
            <a:ext uri="{FF2B5EF4-FFF2-40B4-BE49-F238E27FC236}">
              <a16:creationId xmlns:a16="http://schemas.microsoft.com/office/drawing/2014/main" id="{00000000-0008-0000-0200-000020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90" name="【市民会館】&#10;有形固定資産減価償却率グラフ枠">
          <a:extLst>
            <a:ext uri="{FF2B5EF4-FFF2-40B4-BE49-F238E27FC236}">
              <a16:creationId xmlns:a16="http://schemas.microsoft.com/office/drawing/2014/main" id="{00000000-0008-0000-0200-000022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85998</xdr:rowOff>
    </xdr:from>
    <xdr:to>
      <xdr:col>24</xdr:col>
      <xdr:colOff>62865</xdr:colOff>
      <xdr:row>109</xdr:row>
      <xdr:rowOff>22316</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flipV="1">
          <a:off x="4634865" y="17230998"/>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26143</xdr:rowOff>
    </xdr:from>
    <xdr:ext cx="405111" cy="259045"/>
    <xdr:sp macro="" textlink="">
      <xdr:nvSpPr>
        <xdr:cNvPr id="292" name="【市民会館】&#10;有形固定資産減価償却率最小値テキスト">
          <a:extLst>
            <a:ext uri="{FF2B5EF4-FFF2-40B4-BE49-F238E27FC236}">
              <a16:creationId xmlns:a16="http://schemas.microsoft.com/office/drawing/2014/main" id="{00000000-0008-0000-0200-000024010000}"/>
            </a:ext>
          </a:extLst>
        </xdr:cNvPr>
        <xdr:cNvSpPr txBox="1"/>
      </xdr:nvSpPr>
      <xdr:spPr>
        <a:xfrm>
          <a:off x="4673600" y="1871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22316</xdr:rowOff>
    </xdr:from>
    <xdr:to>
      <xdr:col>24</xdr:col>
      <xdr:colOff>152400</xdr:colOff>
      <xdr:row>109</xdr:row>
      <xdr:rowOff>22316</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a:off x="4546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32675</xdr:rowOff>
    </xdr:from>
    <xdr:ext cx="340478" cy="259045"/>
    <xdr:sp macro="" textlink="">
      <xdr:nvSpPr>
        <xdr:cNvPr id="294" name="【市民会館】&#10;有形固定資産減価償却率最大値テキスト">
          <a:extLst>
            <a:ext uri="{FF2B5EF4-FFF2-40B4-BE49-F238E27FC236}">
              <a16:creationId xmlns:a16="http://schemas.microsoft.com/office/drawing/2014/main" id="{00000000-0008-0000-0200-000026010000}"/>
            </a:ext>
          </a:extLst>
        </xdr:cNvPr>
        <xdr:cNvSpPr txBox="1"/>
      </xdr:nvSpPr>
      <xdr:spPr>
        <a:xfrm>
          <a:off x="4673600" y="170062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85998</xdr:rowOff>
    </xdr:from>
    <xdr:to>
      <xdr:col>24</xdr:col>
      <xdr:colOff>152400</xdr:colOff>
      <xdr:row>100</xdr:row>
      <xdr:rowOff>85998</xdr:rowOff>
    </xdr:to>
    <xdr:cxnSp macro="">
      <xdr:nvCxnSpPr>
        <xdr:cNvPr id="295" name="直線コネクタ 294">
          <a:extLst>
            <a:ext uri="{FF2B5EF4-FFF2-40B4-BE49-F238E27FC236}">
              <a16:creationId xmlns:a16="http://schemas.microsoft.com/office/drawing/2014/main" id="{00000000-0008-0000-0200-000027010000}"/>
            </a:ext>
          </a:extLst>
        </xdr:cNvPr>
        <xdr:cNvCxnSpPr/>
      </xdr:nvCxnSpPr>
      <xdr:spPr>
        <a:xfrm>
          <a:off x="4546600" y="1723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150784</xdr:rowOff>
    </xdr:from>
    <xdr:ext cx="405111" cy="259045"/>
    <xdr:sp macro="" textlink="">
      <xdr:nvSpPr>
        <xdr:cNvPr id="296" name="【市民会館】&#10;有形固定資産減価償却率平均値テキスト">
          <a:extLst>
            <a:ext uri="{FF2B5EF4-FFF2-40B4-BE49-F238E27FC236}">
              <a16:creationId xmlns:a16="http://schemas.microsoft.com/office/drawing/2014/main" id="{00000000-0008-0000-0200-000028010000}"/>
            </a:ext>
          </a:extLst>
        </xdr:cNvPr>
        <xdr:cNvSpPr txBox="1"/>
      </xdr:nvSpPr>
      <xdr:spPr>
        <a:xfrm>
          <a:off x="4673600" y="1798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907</xdr:rowOff>
    </xdr:from>
    <xdr:to>
      <xdr:col>24</xdr:col>
      <xdr:colOff>114300</xdr:colOff>
      <xdr:row>105</xdr:row>
      <xdr:rowOff>102507</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45847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141332</xdr:rowOff>
    </xdr:from>
    <xdr:to>
      <xdr:col>20</xdr:col>
      <xdr:colOff>38100</xdr:colOff>
      <xdr:row>105</xdr:row>
      <xdr:rowOff>71482</xdr:rowOff>
    </xdr:to>
    <xdr:sp macro="" textlink="">
      <xdr:nvSpPr>
        <xdr:cNvPr id="298" name="フローチャート: 判断 297">
          <a:extLst>
            <a:ext uri="{FF2B5EF4-FFF2-40B4-BE49-F238E27FC236}">
              <a16:creationId xmlns:a16="http://schemas.microsoft.com/office/drawing/2014/main" id="{00000000-0008-0000-0200-00002A010000}"/>
            </a:ext>
          </a:extLst>
        </xdr:cNvPr>
        <xdr:cNvSpPr/>
      </xdr:nvSpPr>
      <xdr:spPr>
        <a:xfrm>
          <a:off x="3746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71120</xdr:rowOff>
    </xdr:from>
    <xdr:to>
      <xdr:col>15</xdr:col>
      <xdr:colOff>101600</xdr:colOff>
      <xdr:row>105</xdr:row>
      <xdr:rowOff>1270</xdr:rowOff>
    </xdr:to>
    <xdr:sp macro="" textlink="">
      <xdr:nvSpPr>
        <xdr:cNvPr id="299" name="フローチャート: 判断 298">
          <a:extLst>
            <a:ext uri="{FF2B5EF4-FFF2-40B4-BE49-F238E27FC236}">
              <a16:creationId xmlns:a16="http://schemas.microsoft.com/office/drawing/2014/main" id="{00000000-0008-0000-0200-00002B010000}"/>
            </a:ext>
          </a:extLst>
        </xdr:cNvPr>
        <xdr:cNvSpPr/>
      </xdr:nvSpPr>
      <xdr:spPr>
        <a:xfrm>
          <a:off x="2857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105411</xdr:rowOff>
    </xdr:from>
    <xdr:to>
      <xdr:col>10</xdr:col>
      <xdr:colOff>165100</xdr:colOff>
      <xdr:row>105</xdr:row>
      <xdr:rowOff>35561</xdr:rowOff>
    </xdr:to>
    <xdr:sp macro="" textlink="">
      <xdr:nvSpPr>
        <xdr:cNvPr id="300" name="フローチャート: 判断 299">
          <a:extLst>
            <a:ext uri="{FF2B5EF4-FFF2-40B4-BE49-F238E27FC236}">
              <a16:creationId xmlns:a16="http://schemas.microsoft.com/office/drawing/2014/main" id="{00000000-0008-0000-0200-00002C010000}"/>
            </a:ext>
          </a:extLst>
        </xdr:cNvPr>
        <xdr:cNvSpPr/>
      </xdr:nvSpPr>
      <xdr:spPr>
        <a:xfrm>
          <a:off x="1968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33564</xdr:rowOff>
    </xdr:from>
    <xdr:to>
      <xdr:col>6</xdr:col>
      <xdr:colOff>38100</xdr:colOff>
      <xdr:row>104</xdr:row>
      <xdr:rowOff>135164</xdr:rowOff>
    </xdr:to>
    <xdr:sp macro="" textlink="">
      <xdr:nvSpPr>
        <xdr:cNvPr id="301" name="フローチャート: 判断 300">
          <a:extLst>
            <a:ext uri="{FF2B5EF4-FFF2-40B4-BE49-F238E27FC236}">
              <a16:creationId xmlns:a16="http://schemas.microsoft.com/office/drawing/2014/main" id="{00000000-0008-0000-0200-00002D010000}"/>
            </a:ext>
          </a:extLst>
        </xdr:cNvPr>
        <xdr:cNvSpPr/>
      </xdr:nvSpPr>
      <xdr:spPr>
        <a:xfrm>
          <a:off x="1079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6" name="テキスト ボックス 305">
          <a:extLst>
            <a:ext uri="{FF2B5EF4-FFF2-40B4-BE49-F238E27FC236}">
              <a16:creationId xmlns:a16="http://schemas.microsoft.com/office/drawing/2014/main" id="{00000000-0008-0000-0200-000032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102144</xdr:rowOff>
    </xdr:from>
    <xdr:to>
      <xdr:col>20</xdr:col>
      <xdr:colOff>38100</xdr:colOff>
      <xdr:row>109</xdr:row>
      <xdr:rowOff>32294</xdr:rowOff>
    </xdr:to>
    <xdr:sp macro="" textlink="">
      <xdr:nvSpPr>
        <xdr:cNvPr id="307" name="楕円 306">
          <a:extLst>
            <a:ext uri="{FF2B5EF4-FFF2-40B4-BE49-F238E27FC236}">
              <a16:creationId xmlns:a16="http://schemas.microsoft.com/office/drawing/2014/main" id="{00000000-0008-0000-0200-000033010000}"/>
            </a:ext>
          </a:extLst>
        </xdr:cNvPr>
        <xdr:cNvSpPr/>
      </xdr:nvSpPr>
      <xdr:spPr>
        <a:xfrm>
          <a:off x="3746500" y="1861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108</xdr:row>
      <xdr:rowOff>98879</xdr:rowOff>
    </xdr:from>
    <xdr:to>
      <xdr:col>15</xdr:col>
      <xdr:colOff>101600</xdr:colOff>
      <xdr:row>109</xdr:row>
      <xdr:rowOff>29029</xdr:rowOff>
    </xdr:to>
    <xdr:sp macro="" textlink="">
      <xdr:nvSpPr>
        <xdr:cNvPr id="308" name="楕円 307">
          <a:extLst>
            <a:ext uri="{FF2B5EF4-FFF2-40B4-BE49-F238E27FC236}">
              <a16:creationId xmlns:a16="http://schemas.microsoft.com/office/drawing/2014/main" id="{00000000-0008-0000-0200-000034010000}"/>
            </a:ext>
          </a:extLst>
        </xdr:cNvPr>
        <xdr:cNvSpPr/>
      </xdr:nvSpPr>
      <xdr:spPr>
        <a:xfrm>
          <a:off x="2857500" y="1861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149679</xdr:rowOff>
    </xdr:from>
    <xdr:to>
      <xdr:col>19</xdr:col>
      <xdr:colOff>177800</xdr:colOff>
      <xdr:row>108</xdr:row>
      <xdr:rowOff>152944</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2908300" y="1866627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44994</xdr:rowOff>
    </xdr:from>
    <xdr:to>
      <xdr:col>10</xdr:col>
      <xdr:colOff>165100</xdr:colOff>
      <xdr:row>108</xdr:row>
      <xdr:rowOff>146594</xdr:rowOff>
    </xdr:to>
    <xdr:sp macro="" textlink="">
      <xdr:nvSpPr>
        <xdr:cNvPr id="310" name="楕円 309">
          <a:extLst>
            <a:ext uri="{FF2B5EF4-FFF2-40B4-BE49-F238E27FC236}">
              <a16:creationId xmlns:a16="http://schemas.microsoft.com/office/drawing/2014/main" id="{00000000-0008-0000-0200-000036010000}"/>
            </a:ext>
          </a:extLst>
        </xdr:cNvPr>
        <xdr:cNvSpPr/>
      </xdr:nvSpPr>
      <xdr:spPr>
        <a:xfrm>
          <a:off x="1968500" y="185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95794</xdr:rowOff>
    </xdr:from>
    <xdr:to>
      <xdr:col>15</xdr:col>
      <xdr:colOff>50800</xdr:colOff>
      <xdr:row>108</xdr:row>
      <xdr:rowOff>149679</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2019300" y="18612394"/>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88009</xdr:rowOff>
    </xdr:from>
    <xdr:ext cx="405111" cy="259045"/>
    <xdr:sp macro="" textlink="">
      <xdr:nvSpPr>
        <xdr:cNvPr id="312" name="n_1aveValue【市民会館】&#10;有形固定資産減価償却率">
          <a:extLst>
            <a:ext uri="{FF2B5EF4-FFF2-40B4-BE49-F238E27FC236}">
              <a16:creationId xmlns:a16="http://schemas.microsoft.com/office/drawing/2014/main" id="{00000000-0008-0000-0200-000038010000}"/>
            </a:ext>
          </a:extLst>
        </xdr:cNvPr>
        <xdr:cNvSpPr txBox="1"/>
      </xdr:nvSpPr>
      <xdr:spPr>
        <a:xfrm>
          <a:off x="35820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17797</xdr:rowOff>
    </xdr:from>
    <xdr:ext cx="405111" cy="259045"/>
    <xdr:sp macro="" textlink="">
      <xdr:nvSpPr>
        <xdr:cNvPr id="313" name="n_2aveValue【市民会館】&#10;有形固定資産減価償却率">
          <a:extLst>
            <a:ext uri="{FF2B5EF4-FFF2-40B4-BE49-F238E27FC236}">
              <a16:creationId xmlns:a16="http://schemas.microsoft.com/office/drawing/2014/main" id="{00000000-0008-0000-0200-000039010000}"/>
            </a:ext>
          </a:extLst>
        </xdr:cNvPr>
        <xdr:cNvSpPr txBox="1"/>
      </xdr:nvSpPr>
      <xdr:spPr>
        <a:xfrm>
          <a:off x="2705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52088</xdr:rowOff>
    </xdr:from>
    <xdr:ext cx="405111" cy="259045"/>
    <xdr:sp macro="" textlink="">
      <xdr:nvSpPr>
        <xdr:cNvPr id="314" name="n_3aveValue【市民会館】&#10;有形固定資産減価償却率">
          <a:extLst>
            <a:ext uri="{FF2B5EF4-FFF2-40B4-BE49-F238E27FC236}">
              <a16:creationId xmlns:a16="http://schemas.microsoft.com/office/drawing/2014/main" id="{00000000-0008-0000-0200-00003A010000}"/>
            </a:ext>
          </a:extLst>
        </xdr:cNvPr>
        <xdr:cNvSpPr txBox="1"/>
      </xdr:nvSpPr>
      <xdr:spPr>
        <a:xfrm>
          <a:off x="1816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151691</xdr:rowOff>
    </xdr:from>
    <xdr:ext cx="405111" cy="259045"/>
    <xdr:sp macro="" textlink="">
      <xdr:nvSpPr>
        <xdr:cNvPr id="315" name="n_4aveValue【市民会館】&#10;有形固定資産減価償却率">
          <a:extLst>
            <a:ext uri="{FF2B5EF4-FFF2-40B4-BE49-F238E27FC236}">
              <a16:creationId xmlns:a16="http://schemas.microsoft.com/office/drawing/2014/main" id="{00000000-0008-0000-0200-00003B010000}"/>
            </a:ext>
          </a:extLst>
        </xdr:cNvPr>
        <xdr:cNvSpPr txBox="1"/>
      </xdr:nvSpPr>
      <xdr:spPr>
        <a:xfrm>
          <a:off x="927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23421</xdr:rowOff>
    </xdr:from>
    <xdr:ext cx="405111" cy="259045"/>
    <xdr:sp macro="" textlink="">
      <xdr:nvSpPr>
        <xdr:cNvPr id="316" name="n_1mainValue【市民会館】&#10;有形固定資産減価償却率">
          <a:extLst>
            <a:ext uri="{FF2B5EF4-FFF2-40B4-BE49-F238E27FC236}">
              <a16:creationId xmlns:a16="http://schemas.microsoft.com/office/drawing/2014/main" id="{00000000-0008-0000-0200-00003C010000}"/>
            </a:ext>
          </a:extLst>
        </xdr:cNvPr>
        <xdr:cNvSpPr txBox="1"/>
      </xdr:nvSpPr>
      <xdr:spPr>
        <a:xfrm>
          <a:off x="3582044" y="1871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20156</xdr:rowOff>
    </xdr:from>
    <xdr:ext cx="405111" cy="259045"/>
    <xdr:sp macro="" textlink="">
      <xdr:nvSpPr>
        <xdr:cNvPr id="317" name="n_2mainValue【市民会館】&#10;有形固定資産減価償却率">
          <a:extLst>
            <a:ext uri="{FF2B5EF4-FFF2-40B4-BE49-F238E27FC236}">
              <a16:creationId xmlns:a16="http://schemas.microsoft.com/office/drawing/2014/main" id="{00000000-0008-0000-0200-00003D010000}"/>
            </a:ext>
          </a:extLst>
        </xdr:cNvPr>
        <xdr:cNvSpPr txBox="1"/>
      </xdr:nvSpPr>
      <xdr:spPr>
        <a:xfrm>
          <a:off x="2705744" y="18708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137721</xdr:rowOff>
    </xdr:from>
    <xdr:ext cx="405111" cy="259045"/>
    <xdr:sp macro="" textlink="">
      <xdr:nvSpPr>
        <xdr:cNvPr id="318" name="n_3mainValue【市民会館】&#10;有形固定資産減価償却率">
          <a:extLst>
            <a:ext uri="{FF2B5EF4-FFF2-40B4-BE49-F238E27FC236}">
              <a16:creationId xmlns:a16="http://schemas.microsoft.com/office/drawing/2014/main" id="{00000000-0008-0000-0200-00003E010000}"/>
            </a:ext>
          </a:extLst>
        </xdr:cNvPr>
        <xdr:cNvSpPr txBox="1"/>
      </xdr:nvSpPr>
      <xdr:spPr>
        <a:xfrm>
          <a:off x="1816744" y="1865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9" name="正方形/長方形 318">
          <a:extLst>
            <a:ext uri="{FF2B5EF4-FFF2-40B4-BE49-F238E27FC236}">
              <a16:creationId xmlns:a16="http://schemas.microsoft.com/office/drawing/2014/main" id="{00000000-0008-0000-0200-00003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7" name="テキスト ボックス 326">
          <a:extLst>
            <a:ext uri="{FF2B5EF4-FFF2-40B4-BE49-F238E27FC236}">
              <a16:creationId xmlns:a16="http://schemas.microsoft.com/office/drawing/2014/main" id="{00000000-0008-0000-0200-000047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8" name="直線コネクタ 327">
          <a:extLst>
            <a:ext uri="{FF2B5EF4-FFF2-40B4-BE49-F238E27FC236}">
              <a16:creationId xmlns:a16="http://schemas.microsoft.com/office/drawing/2014/main" id="{00000000-0008-0000-0200-000048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3" name="【市民会館】&#10;一人当たり面積グラフ枠">
          <a:extLst>
            <a:ext uri="{FF2B5EF4-FFF2-40B4-BE49-F238E27FC236}">
              <a16:creationId xmlns:a16="http://schemas.microsoft.com/office/drawing/2014/main" id="{00000000-0008-0000-0200-000057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152944</xdr:rowOff>
    </xdr:from>
    <xdr:to>
      <xdr:col>54</xdr:col>
      <xdr:colOff>189865</xdr:colOff>
      <xdr:row>108</xdr:row>
      <xdr:rowOff>115388</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flipV="1">
          <a:off x="10476865" y="17126494"/>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119215</xdr:rowOff>
    </xdr:from>
    <xdr:ext cx="469744" cy="259045"/>
    <xdr:sp macro="" textlink="">
      <xdr:nvSpPr>
        <xdr:cNvPr id="345" name="【市民会館】&#10;一人当たり面積最小値テキスト">
          <a:extLst>
            <a:ext uri="{FF2B5EF4-FFF2-40B4-BE49-F238E27FC236}">
              <a16:creationId xmlns:a16="http://schemas.microsoft.com/office/drawing/2014/main" id="{00000000-0008-0000-0200-000059010000}"/>
            </a:ext>
          </a:extLst>
        </xdr:cNvPr>
        <xdr:cNvSpPr txBox="1"/>
      </xdr:nvSpPr>
      <xdr:spPr>
        <a:xfrm>
          <a:off x="10515600" y="1863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115388</xdr:rowOff>
    </xdr:from>
    <xdr:to>
      <xdr:col>55</xdr:col>
      <xdr:colOff>88900</xdr:colOff>
      <xdr:row>108</xdr:row>
      <xdr:rowOff>115388</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a:off x="10388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99621</xdr:rowOff>
    </xdr:from>
    <xdr:ext cx="469744" cy="259045"/>
    <xdr:sp macro="" textlink="">
      <xdr:nvSpPr>
        <xdr:cNvPr id="347" name="【市民会館】&#10;一人当たり面積最大値テキスト">
          <a:extLst>
            <a:ext uri="{FF2B5EF4-FFF2-40B4-BE49-F238E27FC236}">
              <a16:creationId xmlns:a16="http://schemas.microsoft.com/office/drawing/2014/main" id="{00000000-0008-0000-0200-00005B010000}"/>
            </a:ext>
          </a:extLst>
        </xdr:cNvPr>
        <xdr:cNvSpPr txBox="1"/>
      </xdr:nvSpPr>
      <xdr:spPr>
        <a:xfrm>
          <a:off x="10515600" y="1690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152944</xdr:rowOff>
    </xdr:from>
    <xdr:to>
      <xdr:col>55</xdr:col>
      <xdr:colOff>88900</xdr:colOff>
      <xdr:row>99</xdr:row>
      <xdr:rowOff>152944</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a:off x="10388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56078</xdr:rowOff>
    </xdr:from>
    <xdr:ext cx="469744" cy="259045"/>
    <xdr:sp macro="" textlink="">
      <xdr:nvSpPr>
        <xdr:cNvPr id="349" name="【市民会館】&#10;一人当たり面積平均値テキスト">
          <a:extLst>
            <a:ext uri="{FF2B5EF4-FFF2-40B4-BE49-F238E27FC236}">
              <a16:creationId xmlns:a16="http://schemas.microsoft.com/office/drawing/2014/main" id="{00000000-0008-0000-0200-00005D010000}"/>
            </a:ext>
          </a:extLst>
        </xdr:cNvPr>
        <xdr:cNvSpPr txBox="1"/>
      </xdr:nvSpPr>
      <xdr:spPr>
        <a:xfrm>
          <a:off x="10515600" y="18229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77651</xdr:rowOff>
    </xdr:from>
    <xdr:to>
      <xdr:col>55</xdr:col>
      <xdr:colOff>50800</xdr:colOff>
      <xdr:row>107</xdr:row>
      <xdr:rowOff>7801</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104267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84182</xdr:rowOff>
    </xdr:from>
    <xdr:to>
      <xdr:col>50</xdr:col>
      <xdr:colOff>165100</xdr:colOff>
      <xdr:row>107</xdr:row>
      <xdr:rowOff>14332</xdr:rowOff>
    </xdr:to>
    <xdr:sp macro="" textlink="">
      <xdr:nvSpPr>
        <xdr:cNvPr id="351" name="フローチャート: 判断 350">
          <a:extLst>
            <a:ext uri="{FF2B5EF4-FFF2-40B4-BE49-F238E27FC236}">
              <a16:creationId xmlns:a16="http://schemas.microsoft.com/office/drawing/2014/main" id="{00000000-0008-0000-0200-00005F010000}"/>
            </a:ext>
          </a:extLst>
        </xdr:cNvPr>
        <xdr:cNvSpPr/>
      </xdr:nvSpPr>
      <xdr:spPr>
        <a:xfrm>
          <a:off x="9588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77651</xdr:rowOff>
    </xdr:from>
    <xdr:to>
      <xdr:col>46</xdr:col>
      <xdr:colOff>38100</xdr:colOff>
      <xdr:row>107</xdr:row>
      <xdr:rowOff>7801</xdr:rowOff>
    </xdr:to>
    <xdr:sp macro="" textlink="">
      <xdr:nvSpPr>
        <xdr:cNvPr id="352" name="フローチャート: 判断 351">
          <a:extLst>
            <a:ext uri="{FF2B5EF4-FFF2-40B4-BE49-F238E27FC236}">
              <a16:creationId xmlns:a16="http://schemas.microsoft.com/office/drawing/2014/main" id="{00000000-0008-0000-0200-000060010000}"/>
            </a:ext>
          </a:extLst>
        </xdr:cNvPr>
        <xdr:cNvSpPr/>
      </xdr:nvSpPr>
      <xdr:spPr>
        <a:xfrm>
          <a:off x="8699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74386</xdr:rowOff>
    </xdr:from>
    <xdr:to>
      <xdr:col>41</xdr:col>
      <xdr:colOff>101600</xdr:colOff>
      <xdr:row>107</xdr:row>
      <xdr:rowOff>4536</xdr:rowOff>
    </xdr:to>
    <xdr:sp macro="" textlink="">
      <xdr:nvSpPr>
        <xdr:cNvPr id="353" name="フローチャート: 判断 352">
          <a:extLst>
            <a:ext uri="{FF2B5EF4-FFF2-40B4-BE49-F238E27FC236}">
              <a16:creationId xmlns:a16="http://schemas.microsoft.com/office/drawing/2014/main" id="{00000000-0008-0000-0200-000061010000}"/>
            </a:ext>
          </a:extLst>
        </xdr:cNvPr>
        <xdr:cNvSpPr/>
      </xdr:nvSpPr>
      <xdr:spPr>
        <a:xfrm>
          <a:off x="7810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110308</xdr:rowOff>
    </xdr:from>
    <xdr:to>
      <xdr:col>36</xdr:col>
      <xdr:colOff>165100</xdr:colOff>
      <xdr:row>107</xdr:row>
      <xdr:rowOff>40458</xdr:rowOff>
    </xdr:to>
    <xdr:sp macro="" textlink="">
      <xdr:nvSpPr>
        <xdr:cNvPr id="354" name="フローチャート: 判断 353">
          <a:extLst>
            <a:ext uri="{FF2B5EF4-FFF2-40B4-BE49-F238E27FC236}">
              <a16:creationId xmlns:a16="http://schemas.microsoft.com/office/drawing/2014/main" id="{00000000-0008-0000-0200-000062010000}"/>
            </a:ext>
          </a:extLst>
        </xdr:cNvPr>
        <xdr:cNvSpPr/>
      </xdr:nvSpPr>
      <xdr:spPr>
        <a:xfrm>
          <a:off x="6921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142966</xdr:rowOff>
    </xdr:from>
    <xdr:to>
      <xdr:col>50</xdr:col>
      <xdr:colOff>165100</xdr:colOff>
      <xdr:row>107</xdr:row>
      <xdr:rowOff>73116</xdr:rowOff>
    </xdr:to>
    <xdr:sp macro="" textlink="">
      <xdr:nvSpPr>
        <xdr:cNvPr id="360" name="楕円 359">
          <a:extLst>
            <a:ext uri="{FF2B5EF4-FFF2-40B4-BE49-F238E27FC236}">
              <a16:creationId xmlns:a16="http://schemas.microsoft.com/office/drawing/2014/main" id="{00000000-0008-0000-0200-000068010000}"/>
            </a:ext>
          </a:extLst>
        </xdr:cNvPr>
        <xdr:cNvSpPr/>
      </xdr:nvSpPr>
      <xdr:spPr>
        <a:xfrm>
          <a:off x="9588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146231</xdr:rowOff>
    </xdr:from>
    <xdr:to>
      <xdr:col>46</xdr:col>
      <xdr:colOff>38100</xdr:colOff>
      <xdr:row>107</xdr:row>
      <xdr:rowOff>76381</xdr:rowOff>
    </xdr:to>
    <xdr:sp macro="" textlink="">
      <xdr:nvSpPr>
        <xdr:cNvPr id="361" name="楕円 360">
          <a:extLst>
            <a:ext uri="{FF2B5EF4-FFF2-40B4-BE49-F238E27FC236}">
              <a16:creationId xmlns:a16="http://schemas.microsoft.com/office/drawing/2014/main" id="{00000000-0008-0000-0200-000069010000}"/>
            </a:ext>
          </a:extLst>
        </xdr:cNvPr>
        <xdr:cNvSpPr/>
      </xdr:nvSpPr>
      <xdr:spPr>
        <a:xfrm>
          <a:off x="8699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22316</xdr:rowOff>
    </xdr:from>
    <xdr:to>
      <xdr:col>50</xdr:col>
      <xdr:colOff>114300</xdr:colOff>
      <xdr:row>107</xdr:row>
      <xdr:rowOff>25581</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flipV="1">
          <a:off x="8750300" y="1836746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136434</xdr:rowOff>
    </xdr:from>
    <xdr:to>
      <xdr:col>41</xdr:col>
      <xdr:colOff>101600</xdr:colOff>
      <xdr:row>107</xdr:row>
      <xdr:rowOff>66584</xdr:rowOff>
    </xdr:to>
    <xdr:sp macro="" textlink="">
      <xdr:nvSpPr>
        <xdr:cNvPr id="363" name="楕円 362">
          <a:extLst>
            <a:ext uri="{FF2B5EF4-FFF2-40B4-BE49-F238E27FC236}">
              <a16:creationId xmlns:a16="http://schemas.microsoft.com/office/drawing/2014/main" id="{00000000-0008-0000-0200-00006B010000}"/>
            </a:ext>
          </a:extLst>
        </xdr:cNvPr>
        <xdr:cNvSpPr/>
      </xdr:nvSpPr>
      <xdr:spPr>
        <a:xfrm>
          <a:off x="7810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15784</xdr:rowOff>
    </xdr:from>
    <xdr:to>
      <xdr:col>45</xdr:col>
      <xdr:colOff>177800</xdr:colOff>
      <xdr:row>107</xdr:row>
      <xdr:rowOff>25581</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7861300" y="1836093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30859</xdr:rowOff>
    </xdr:from>
    <xdr:ext cx="469744" cy="259045"/>
    <xdr:sp macro="" textlink="">
      <xdr:nvSpPr>
        <xdr:cNvPr id="365" name="n_1aveValue【市民会館】&#10;一人当たり面積">
          <a:extLst>
            <a:ext uri="{FF2B5EF4-FFF2-40B4-BE49-F238E27FC236}">
              <a16:creationId xmlns:a16="http://schemas.microsoft.com/office/drawing/2014/main" id="{00000000-0008-0000-0200-00006D010000}"/>
            </a:ext>
          </a:extLst>
        </xdr:cNvPr>
        <xdr:cNvSpPr txBox="1"/>
      </xdr:nvSpPr>
      <xdr:spPr>
        <a:xfrm>
          <a:off x="93917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24328</xdr:rowOff>
    </xdr:from>
    <xdr:ext cx="469744" cy="259045"/>
    <xdr:sp macro="" textlink="">
      <xdr:nvSpPr>
        <xdr:cNvPr id="366" name="n_2aveValue【市民会館】&#10;一人当たり面積">
          <a:extLst>
            <a:ext uri="{FF2B5EF4-FFF2-40B4-BE49-F238E27FC236}">
              <a16:creationId xmlns:a16="http://schemas.microsoft.com/office/drawing/2014/main" id="{00000000-0008-0000-0200-00006E010000}"/>
            </a:ext>
          </a:extLst>
        </xdr:cNvPr>
        <xdr:cNvSpPr txBox="1"/>
      </xdr:nvSpPr>
      <xdr:spPr>
        <a:xfrm>
          <a:off x="8515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21063</xdr:rowOff>
    </xdr:from>
    <xdr:ext cx="469744" cy="259045"/>
    <xdr:sp macro="" textlink="">
      <xdr:nvSpPr>
        <xdr:cNvPr id="367" name="n_3aveValue【市民会館】&#10;一人当たり面積">
          <a:extLst>
            <a:ext uri="{FF2B5EF4-FFF2-40B4-BE49-F238E27FC236}">
              <a16:creationId xmlns:a16="http://schemas.microsoft.com/office/drawing/2014/main" id="{00000000-0008-0000-0200-00006F010000}"/>
            </a:ext>
          </a:extLst>
        </xdr:cNvPr>
        <xdr:cNvSpPr txBox="1"/>
      </xdr:nvSpPr>
      <xdr:spPr>
        <a:xfrm>
          <a:off x="76264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56985</xdr:rowOff>
    </xdr:from>
    <xdr:ext cx="469744" cy="259045"/>
    <xdr:sp macro="" textlink="">
      <xdr:nvSpPr>
        <xdr:cNvPr id="368" name="n_4aveValue【市民会館】&#10;一人当たり面積">
          <a:extLst>
            <a:ext uri="{FF2B5EF4-FFF2-40B4-BE49-F238E27FC236}">
              <a16:creationId xmlns:a16="http://schemas.microsoft.com/office/drawing/2014/main" id="{00000000-0008-0000-0200-000070010000}"/>
            </a:ext>
          </a:extLst>
        </xdr:cNvPr>
        <xdr:cNvSpPr txBox="1"/>
      </xdr:nvSpPr>
      <xdr:spPr>
        <a:xfrm>
          <a:off x="6737427" y="1805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64243</xdr:rowOff>
    </xdr:from>
    <xdr:ext cx="469744" cy="259045"/>
    <xdr:sp macro="" textlink="">
      <xdr:nvSpPr>
        <xdr:cNvPr id="369" name="n_1mainValue【市民会館】&#10;一人当たり面積">
          <a:extLst>
            <a:ext uri="{FF2B5EF4-FFF2-40B4-BE49-F238E27FC236}">
              <a16:creationId xmlns:a16="http://schemas.microsoft.com/office/drawing/2014/main" id="{00000000-0008-0000-0200-000071010000}"/>
            </a:ext>
          </a:extLst>
        </xdr:cNvPr>
        <xdr:cNvSpPr txBox="1"/>
      </xdr:nvSpPr>
      <xdr:spPr>
        <a:xfrm>
          <a:off x="93917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67508</xdr:rowOff>
    </xdr:from>
    <xdr:ext cx="469744" cy="259045"/>
    <xdr:sp macro="" textlink="">
      <xdr:nvSpPr>
        <xdr:cNvPr id="370" name="n_2mainValue【市民会館】&#10;一人当たり面積">
          <a:extLst>
            <a:ext uri="{FF2B5EF4-FFF2-40B4-BE49-F238E27FC236}">
              <a16:creationId xmlns:a16="http://schemas.microsoft.com/office/drawing/2014/main" id="{00000000-0008-0000-0200-000072010000}"/>
            </a:ext>
          </a:extLst>
        </xdr:cNvPr>
        <xdr:cNvSpPr txBox="1"/>
      </xdr:nvSpPr>
      <xdr:spPr>
        <a:xfrm>
          <a:off x="8515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57711</xdr:rowOff>
    </xdr:from>
    <xdr:ext cx="469744" cy="259045"/>
    <xdr:sp macro="" textlink="">
      <xdr:nvSpPr>
        <xdr:cNvPr id="371" name="n_3mainValue【市民会館】&#10;一人当たり面積">
          <a:extLst>
            <a:ext uri="{FF2B5EF4-FFF2-40B4-BE49-F238E27FC236}">
              <a16:creationId xmlns:a16="http://schemas.microsoft.com/office/drawing/2014/main" id="{00000000-0008-0000-0200-000073010000}"/>
            </a:ext>
          </a:extLst>
        </xdr:cNvPr>
        <xdr:cNvSpPr txBox="1"/>
      </xdr:nvSpPr>
      <xdr:spPr>
        <a:xfrm>
          <a:off x="7626427" y="1840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2" name="正方形/長方形 371">
          <a:extLst>
            <a:ext uri="{FF2B5EF4-FFF2-40B4-BE49-F238E27FC236}">
              <a16:creationId xmlns:a16="http://schemas.microsoft.com/office/drawing/2014/main" id="{00000000-0008-0000-0200-000074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3" name="正方形/長方形 372">
          <a:extLst>
            <a:ext uri="{FF2B5EF4-FFF2-40B4-BE49-F238E27FC236}">
              <a16:creationId xmlns:a16="http://schemas.microsoft.com/office/drawing/2014/main" id="{00000000-0008-0000-0200-000075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4" name="正方形/長方形 373">
          <a:extLst>
            <a:ext uri="{FF2B5EF4-FFF2-40B4-BE49-F238E27FC236}">
              <a16:creationId xmlns:a16="http://schemas.microsoft.com/office/drawing/2014/main" id="{00000000-0008-0000-0200-000076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5" name="正方形/長方形 374">
          <a:extLst>
            <a:ext uri="{FF2B5EF4-FFF2-40B4-BE49-F238E27FC236}">
              <a16:creationId xmlns:a16="http://schemas.microsoft.com/office/drawing/2014/main" id="{00000000-0008-0000-0200-000077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0" name="テキスト ボックス 379">
          <a:extLst>
            <a:ext uri="{FF2B5EF4-FFF2-40B4-BE49-F238E27FC236}">
              <a16:creationId xmlns:a16="http://schemas.microsoft.com/office/drawing/2014/main" id="{00000000-0008-0000-0200-00007C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1" name="直線コネクタ 380">
          <a:extLst>
            <a:ext uri="{FF2B5EF4-FFF2-40B4-BE49-F238E27FC236}">
              <a16:creationId xmlns:a16="http://schemas.microsoft.com/office/drawing/2014/main" id="{00000000-0008-0000-0200-00007D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2" name="テキスト ボックス 381">
          <a:extLst>
            <a:ext uri="{FF2B5EF4-FFF2-40B4-BE49-F238E27FC236}">
              <a16:creationId xmlns:a16="http://schemas.microsoft.com/office/drawing/2014/main" id="{00000000-0008-0000-0200-00007E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4" name="テキスト ボックス 383">
          <a:extLst>
            <a:ext uri="{FF2B5EF4-FFF2-40B4-BE49-F238E27FC236}">
              <a16:creationId xmlns:a16="http://schemas.microsoft.com/office/drawing/2014/main" id="{00000000-0008-0000-0200-000080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一般廃棄物処理施設】&#10;有形固定資産減価償却率グラフ枠">
          <a:extLst>
            <a:ext uri="{FF2B5EF4-FFF2-40B4-BE49-F238E27FC236}">
              <a16:creationId xmlns:a16="http://schemas.microsoft.com/office/drawing/2014/main" id="{00000000-0008-0000-0200-00008C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17417</xdr:rowOff>
    </xdr:from>
    <xdr:to>
      <xdr:col>85</xdr:col>
      <xdr:colOff>126364</xdr:colOff>
      <xdr:row>41</xdr:row>
      <xdr:rowOff>167640</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flipV="1">
          <a:off x="16318864" y="5846717"/>
          <a:ext cx="0" cy="135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398" name="【一般廃棄物処理施設】&#10;有形固定資産減価償却率最小値テキスト">
          <a:extLst>
            <a:ext uri="{FF2B5EF4-FFF2-40B4-BE49-F238E27FC236}">
              <a16:creationId xmlns:a16="http://schemas.microsoft.com/office/drawing/2014/main" id="{00000000-0008-0000-0200-00008E010000}"/>
            </a:ext>
          </a:extLst>
        </xdr:cNvPr>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135544</xdr:rowOff>
    </xdr:from>
    <xdr:ext cx="405111" cy="259045"/>
    <xdr:sp macro="" textlink="">
      <xdr:nvSpPr>
        <xdr:cNvPr id="400" name="【一般廃棄物処理施設】&#10;有形固定資産減価償却率最大値テキスト">
          <a:extLst>
            <a:ext uri="{FF2B5EF4-FFF2-40B4-BE49-F238E27FC236}">
              <a16:creationId xmlns:a16="http://schemas.microsoft.com/office/drawing/2014/main" id="{00000000-0008-0000-0200-000090010000}"/>
            </a:ext>
          </a:extLst>
        </xdr:cNvPr>
        <xdr:cNvSpPr txBox="1"/>
      </xdr:nvSpPr>
      <xdr:spPr>
        <a:xfrm>
          <a:off x="16357600" y="562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17417</xdr:rowOff>
    </xdr:from>
    <xdr:to>
      <xdr:col>86</xdr:col>
      <xdr:colOff>25400</xdr:colOff>
      <xdr:row>34</xdr:row>
      <xdr:rowOff>17417</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16230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77669</xdr:rowOff>
    </xdr:from>
    <xdr:ext cx="405111" cy="259045"/>
    <xdr:sp macro="" textlink="">
      <xdr:nvSpPr>
        <xdr:cNvPr id="402" name="【一般廃棄物処理施設】&#10;有形固定資産減価償却率平均値テキスト">
          <a:extLst>
            <a:ext uri="{FF2B5EF4-FFF2-40B4-BE49-F238E27FC236}">
              <a16:creationId xmlns:a16="http://schemas.microsoft.com/office/drawing/2014/main" id="{00000000-0008-0000-0200-000092010000}"/>
            </a:ext>
          </a:extLst>
        </xdr:cNvPr>
        <xdr:cNvSpPr txBox="1"/>
      </xdr:nvSpPr>
      <xdr:spPr>
        <a:xfrm>
          <a:off x="16357600" y="6421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54791</xdr:rowOff>
    </xdr:from>
    <xdr:to>
      <xdr:col>85</xdr:col>
      <xdr:colOff>177800</xdr:colOff>
      <xdr:row>38</xdr:row>
      <xdr:rowOff>156391</xdr:rowOff>
    </xdr:to>
    <xdr:sp macro="" textlink="">
      <xdr:nvSpPr>
        <xdr:cNvPr id="403" name="フローチャート: 判断 402">
          <a:extLst>
            <a:ext uri="{FF2B5EF4-FFF2-40B4-BE49-F238E27FC236}">
              <a16:creationId xmlns:a16="http://schemas.microsoft.com/office/drawing/2014/main" id="{00000000-0008-0000-0200-000093010000}"/>
            </a:ext>
          </a:extLst>
        </xdr:cNvPr>
        <xdr:cNvSpPr/>
      </xdr:nvSpPr>
      <xdr:spPr>
        <a:xfrm>
          <a:off x="162687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38463</xdr:rowOff>
    </xdr:from>
    <xdr:to>
      <xdr:col>81</xdr:col>
      <xdr:colOff>101600</xdr:colOff>
      <xdr:row>38</xdr:row>
      <xdr:rowOff>140063</xdr:rowOff>
    </xdr:to>
    <xdr:sp macro="" textlink="">
      <xdr:nvSpPr>
        <xdr:cNvPr id="404" name="フローチャート: 判断 403">
          <a:extLst>
            <a:ext uri="{FF2B5EF4-FFF2-40B4-BE49-F238E27FC236}">
              <a16:creationId xmlns:a16="http://schemas.microsoft.com/office/drawing/2014/main" id="{00000000-0008-0000-0200-000094010000}"/>
            </a:ext>
          </a:extLst>
        </xdr:cNvPr>
        <xdr:cNvSpPr/>
      </xdr:nvSpPr>
      <xdr:spPr>
        <a:xfrm>
          <a:off x="15430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405" name="フローチャート: 判断 404">
          <a:extLst>
            <a:ext uri="{FF2B5EF4-FFF2-40B4-BE49-F238E27FC236}">
              <a16:creationId xmlns:a16="http://schemas.microsoft.com/office/drawing/2014/main" id="{00000000-0008-0000-0200-000095010000}"/>
            </a:ext>
          </a:extLst>
        </xdr:cNvPr>
        <xdr:cNvSpPr/>
      </xdr:nvSpPr>
      <xdr:spPr>
        <a:xfrm>
          <a:off x="14541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72753</xdr:rowOff>
    </xdr:from>
    <xdr:to>
      <xdr:col>72</xdr:col>
      <xdr:colOff>38100</xdr:colOff>
      <xdr:row>39</xdr:row>
      <xdr:rowOff>2903</xdr:rowOff>
    </xdr:to>
    <xdr:sp macro="" textlink="">
      <xdr:nvSpPr>
        <xdr:cNvPr id="406" name="フローチャート: 判断 405">
          <a:extLst>
            <a:ext uri="{FF2B5EF4-FFF2-40B4-BE49-F238E27FC236}">
              <a16:creationId xmlns:a16="http://schemas.microsoft.com/office/drawing/2014/main" id="{00000000-0008-0000-0200-000096010000}"/>
            </a:ext>
          </a:extLst>
        </xdr:cNvPr>
        <xdr:cNvSpPr/>
      </xdr:nvSpPr>
      <xdr:spPr>
        <a:xfrm>
          <a:off x="13652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128270</xdr:rowOff>
    </xdr:from>
    <xdr:to>
      <xdr:col>67</xdr:col>
      <xdr:colOff>101600</xdr:colOff>
      <xdr:row>39</xdr:row>
      <xdr:rowOff>58420</xdr:rowOff>
    </xdr:to>
    <xdr:sp macro="" textlink="">
      <xdr:nvSpPr>
        <xdr:cNvPr id="407" name="フローチャート: 判断 406">
          <a:extLst>
            <a:ext uri="{FF2B5EF4-FFF2-40B4-BE49-F238E27FC236}">
              <a16:creationId xmlns:a16="http://schemas.microsoft.com/office/drawing/2014/main" id="{00000000-0008-0000-0200-000097010000}"/>
            </a:ext>
          </a:extLst>
        </xdr:cNvPr>
        <xdr:cNvSpPr/>
      </xdr:nvSpPr>
      <xdr:spPr>
        <a:xfrm>
          <a:off x="12763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8" name="テキスト ボックス 407">
          <a:extLst>
            <a:ext uri="{FF2B5EF4-FFF2-40B4-BE49-F238E27FC236}">
              <a16:creationId xmlns:a16="http://schemas.microsoft.com/office/drawing/2014/main" id="{00000000-0008-0000-0200-000098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id="{00000000-0008-0000-0200-000099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79284</xdr:rowOff>
    </xdr:from>
    <xdr:to>
      <xdr:col>85</xdr:col>
      <xdr:colOff>177800</xdr:colOff>
      <xdr:row>39</xdr:row>
      <xdr:rowOff>9434</xdr:rowOff>
    </xdr:to>
    <xdr:sp macro="" textlink="">
      <xdr:nvSpPr>
        <xdr:cNvPr id="413" name="楕円 412">
          <a:extLst>
            <a:ext uri="{FF2B5EF4-FFF2-40B4-BE49-F238E27FC236}">
              <a16:creationId xmlns:a16="http://schemas.microsoft.com/office/drawing/2014/main" id="{00000000-0008-0000-0200-00009D010000}"/>
            </a:ext>
          </a:extLst>
        </xdr:cNvPr>
        <xdr:cNvSpPr/>
      </xdr:nvSpPr>
      <xdr:spPr>
        <a:xfrm>
          <a:off x="16268700" y="659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57711</xdr:rowOff>
    </xdr:from>
    <xdr:ext cx="405111" cy="259045"/>
    <xdr:sp macro="" textlink="">
      <xdr:nvSpPr>
        <xdr:cNvPr id="414" name="【一般廃棄物処理施設】&#10;有形固定資産減価償却率該当値テキスト">
          <a:extLst>
            <a:ext uri="{FF2B5EF4-FFF2-40B4-BE49-F238E27FC236}">
              <a16:creationId xmlns:a16="http://schemas.microsoft.com/office/drawing/2014/main" id="{00000000-0008-0000-0200-00009E010000}"/>
            </a:ext>
          </a:extLst>
        </xdr:cNvPr>
        <xdr:cNvSpPr txBox="1"/>
      </xdr:nvSpPr>
      <xdr:spPr>
        <a:xfrm>
          <a:off x="16357600"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43362</xdr:rowOff>
    </xdr:from>
    <xdr:to>
      <xdr:col>81</xdr:col>
      <xdr:colOff>101600</xdr:colOff>
      <xdr:row>38</xdr:row>
      <xdr:rowOff>144962</xdr:rowOff>
    </xdr:to>
    <xdr:sp macro="" textlink="">
      <xdr:nvSpPr>
        <xdr:cNvPr id="415" name="楕円 414">
          <a:extLst>
            <a:ext uri="{FF2B5EF4-FFF2-40B4-BE49-F238E27FC236}">
              <a16:creationId xmlns:a16="http://schemas.microsoft.com/office/drawing/2014/main" id="{00000000-0008-0000-0200-00009F010000}"/>
            </a:ext>
          </a:extLst>
        </xdr:cNvPr>
        <xdr:cNvSpPr/>
      </xdr:nvSpPr>
      <xdr:spPr>
        <a:xfrm>
          <a:off x="15430500" y="655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94162</xdr:rowOff>
    </xdr:from>
    <xdr:to>
      <xdr:col>85</xdr:col>
      <xdr:colOff>127000</xdr:colOff>
      <xdr:row>38</xdr:row>
      <xdr:rowOff>130084</xdr:rowOff>
    </xdr:to>
    <xdr:cxnSp macro="">
      <xdr:nvCxnSpPr>
        <xdr:cNvPr id="416" name="直線コネクタ 415">
          <a:extLst>
            <a:ext uri="{FF2B5EF4-FFF2-40B4-BE49-F238E27FC236}">
              <a16:creationId xmlns:a16="http://schemas.microsoft.com/office/drawing/2014/main" id="{00000000-0008-0000-0200-0000A0010000}"/>
            </a:ext>
          </a:extLst>
        </xdr:cNvPr>
        <xdr:cNvCxnSpPr/>
      </xdr:nvCxnSpPr>
      <xdr:spPr>
        <a:xfrm>
          <a:off x="15481300" y="6609262"/>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7438</xdr:rowOff>
    </xdr:from>
    <xdr:to>
      <xdr:col>76</xdr:col>
      <xdr:colOff>165100</xdr:colOff>
      <xdr:row>38</xdr:row>
      <xdr:rowOff>109038</xdr:rowOff>
    </xdr:to>
    <xdr:sp macro="" textlink="">
      <xdr:nvSpPr>
        <xdr:cNvPr id="417" name="楕円 416">
          <a:extLst>
            <a:ext uri="{FF2B5EF4-FFF2-40B4-BE49-F238E27FC236}">
              <a16:creationId xmlns:a16="http://schemas.microsoft.com/office/drawing/2014/main" id="{00000000-0008-0000-0200-0000A1010000}"/>
            </a:ext>
          </a:extLst>
        </xdr:cNvPr>
        <xdr:cNvSpPr/>
      </xdr:nvSpPr>
      <xdr:spPr>
        <a:xfrm>
          <a:off x="14541500" y="652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58238</xdr:rowOff>
    </xdr:from>
    <xdr:to>
      <xdr:col>81</xdr:col>
      <xdr:colOff>50800</xdr:colOff>
      <xdr:row>38</xdr:row>
      <xdr:rowOff>94162</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14592300" y="657333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125004</xdr:rowOff>
    </xdr:from>
    <xdr:to>
      <xdr:col>72</xdr:col>
      <xdr:colOff>38100</xdr:colOff>
      <xdr:row>38</xdr:row>
      <xdr:rowOff>55155</xdr:rowOff>
    </xdr:to>
    <xdr:sp macro="" textlink="">
      <xdr:nvSpPr>
        <xdr:cNvPr id="419" name="楕円 418">
          <a:extLst>
            <a:ext uri="{FF2B5EF4-FFF2-40B4-BE49-F238E27FC236}">
              <a16:creationId xmlns:a16="http://schemas.microsoft.com/office/drawing/2014/main" id="{00000000-0008-0000-0200-0000A3010000}"/>
            </a:ext>
          </a:extLst>
        </xdr:cNvPr>
        <xdr:cNvSpPr/>
      </xdr:nvSpPr>
      <xdr:spPr>
        <a:xfrm>
          <a:off x="13652500" y="64686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4354</xdr:rowOff>
    </xdr:from>
    <xdr:to>
      <xdr:col>76</xdr:col>
      <xdr:colOff>114300</xdr:colOff>
      <xdr:row>38</xdr:row>
      <xdr:rowOff>58238</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13703300" y="6519454"/>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156590</xdr:rowOff>
    </xdr:from>
    <xdr:ext cx="405111" cy="259045"/>
    <xdr:sp macro="" textlink="">
      <xdr:nvSpPr>
        <xdr:cNvPr id="421" name="n_1aveValue【一般廃棄物処理施設】&#10;有形固定資産減価償却率">
          <a:extLst>
            <a:ext uri="{FF2B5EF4-FFF2-40B4-BE49-F238E27FC236}">
              <a16:creationId xmlns:a16="http://schemas.microsoft.com/office/drawing/2014/main" id="{00000000-0008-0000-0200-0000A5010000}"/>
            </a:ext>
          </a:extLst>
        </xdr:cNvPr>
        <xdr:cNvSpPr txBox="1"/>
      </xdr:nvSpPr>
      <xdr:spPr>
        <a:xfrm>
          <a:off x="152660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160581</xdr:rowOff>
    </xdr:from>
    <xdr:ext cx="405111" cy="259045"/>
    <xdr:sp macro="" textlink="">
      <xdr:nvSpPr>
        <xdr:cNvPr id="422" name="n_2aveValue【一般廃棄物処理施設】&#10;有形固定資産減価償却率">
          <a:extLst>
            <a:ext uri="{FF2B5EF4-FFF2-40B4-BE49-F238E27FC236}">
              <a16:creationId xmlns:a16="http://schemas.microsoft.com/office/drawing/2014/main" id="{00000000-0008-0000-0200-0000A6010000}"/>
            </a:ext>
          </a:extLst>
        </xdr:cNvPr>
        <xdr:cNvSpPr txBox="1"/>
      </xdr:nvSpPr>
      <xdr:spPr>
        <a:xfrm>
          <a:off x="14389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165480</xdr:rowOff>
    </xdr:from>
    <xdr:ext cx="405111" cy="259045"/>
    <xdr:sp macro="" textlink="">
      <xdr:nvSpPr>
        <xdr:cNvPr id="423" name="n_3aveValue【一般廃棄物処理施設】&#10;有形固定資産減価償却率">
          <a:extLst>
            <a:ext uri="{FF2B5EF4-FFF2-40B4-BE49-F238E27FC236}">
              <a16:creationId xmlns:a16="http://schemas.microsoft.com/office/drawing/2014/main" id="{00000000-0008-0000-0200-0000A7010000}"/>
            </a:ext>
          </a:extLst>
        </xdr:cNvPr>
        <xdr:cNvSpPr txBox="1"/>
      </xdr:nvSpPr>
      <xdr:spPr>
        <a:xfrm>
          <a:off x="13500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74947</xdr:rowOff>
    </xdr:from>
    <xdr:ext cx="405111" cy="259045"/>
    <xdr:sp macro="" textlink="">
      <xdr:nvSpPr>
        <xdr:cNvPr id="424" name="n_4aveValue【一般廃棄物処理施設】&#10;有形固定資産減価償却率">
          <a:extLst>
            <a:ext uri="{FF2B5EF4-FFF2-40B4-BE49-F238E27FC236}">
              <a16:creationId xmlns:a16="http://schemas.microsoft.com/office/drawing/2014/main" id="{00000000-0008-0000-0200-0000A8010000}"/>
            </a:ext>
          </a:extLst>
        </xdr:cNvPr>
        <xdr:cNvSpPr txBox="1"/>
      </xdr:nvSpPr>
      <xdr:spPr>
        <a:xfrm>
          <a:off x="126117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136089</xdr:rowOff>
    </xdr:from>
    <xdr:ext cx="405111" cy="259045"/>
    <xdr:sp macro="" textlink="">
      <xdr:nvSpPr>
        <xdr:cNvPr id="425" name="n_1mainValue【一般廃棄物処理施設】&#10;有形固定資産減価償却率">
          <a:extLst>
            <a:ext uri="{FF2B5EF4-FFF2-40B4-BE49-F238E27FC236}">
              <a16:creationId xmlns:a16="http://schemas.microsoft.com/office/drawing/2014/main" id="{00000000-0008-0000-0200-0000A9010000}"/>
            </a:ext>
          </a:extLst>
        </xdr:cNvPr>
        <xdr:cNvSpPr txBox="1"/>
      </xdr:nvSpPr>
      <xdr:spPr>
        <a:xfrm>
          <a:off x="152660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125566</xdr:rowOff>
    </xdr:from>
    <xdr:ext cx="405111" cy="259045"/>
    <xdr:sp macro="" textlink="">
      <xdr:nvSpPr>
        <xdr:cNvPr id="426" name="n_2mainValue【一般廃棄物処理施設】&#10;有形固定資産減価償却率">
          <a:extLst>
            <a:ext uri="{FF2B5EF4-FFF2-40B4-BE49-F238E27FC236}">
              <a16:creationId xmlns:a16="http://schemas.microsoft.com/office/drawing/2014/main" id="{00000000-0008-0000-0200-0000AA010000}"/>
            </a:ext>
          </a:extLst>
        </xdr:cNvPr>
        <xdr:cNvSpPr txBox="1"/>
      </xdr:nvSpPr>
      <xdr:spPr>
        <a:xfrm>
          <a:off x="14389744" y="6297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71681</xdr:rowOff>
    </xdr:from>
    <xdr:ext cx="405111" cy="259045"/>
    <xdr:sp macro="" textlink="">
      <xdr:nvSpPr>
        <xdr:cNvPr id="427" name="n_3mainValue【一般廃棄物処理施設】&#10;有形固定資産減価償却率">
          <a:extLst>
            <a:ext uri="{FF2B5EF4-FFF2-40B4-BE49-F238E27FC236}">
              <a16:creationId xmlns:a16="http://schemas.microsoft.com/office/drawing/2014/main" id="{00000000-0008-0000-0200-0000AB010000}"/>
            </a:ext>
          </a:extLst>
        </xdr:cNvPr>
        <xdr:cNvSpPr txBox="1"/>
      </xdr:nvSpPr>
      <xdr:spPr>
        <a:xfrm>
          <a:off x="13500744" y="624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8" name="正方形/長方形 427">
          <a:extLst>
            <a:ext uri="{FF2B5EF4-FFF2-40B4-BE49-F238E27FC236}">
              <a16:creationId xmlns:a16="http://schemas.microsoft.com/office/drawing/2014/main" id="{00000000-0008-0000-0200-0000AC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9" name="正方形/長方形 428">
          <a:extLst>
            <a:ext uri="{FF2B5EF4-FFF2-40B4-BE49-F238E27FC236}">
              <a16:creationId xmlns:a16="http://schemas.microsoft.com/office/drawing/2014/main" id="{00000000-0008-0000-0200-0000AD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0" name="正方形/長方形 429">
          <a:extLst>
            <a:ext uri="{FF2B5EF4-FFF2-40B4-BE49-F238E27FC236}">
              <a16:creationId xmlns:a16="http://schemas.microsoft.com/office/drawing/2014/main" id="{00000000-0008-0000-0200-0000AE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1" name="正方形/長方形 430">
          <a:extLst>
            <a:ext uri="{FF2B5EF4-FFF2-40B4-BE49-F238E27FC236}">
              <a16:creationId xmlns:a16="http://schemas.microsoft.com/office/drawing/2014/main" id="{00000000-0008-0000-0200-0000AF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2" name="正方形/長方形 431">
          <a:extLst>
            <a:ext uri="{FF2B5EF4-FFF2-40B4-BE49-F238E27FC236}">
              <a16:creationId xmlns:a16="http://schemas.microsoft.com/office/drawing/2014/main" id="{00000000-0008-0000-0200-0000B0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3" name="正方形/長方形 432">
          <a:extLst>
            <a:ext uri="{FF2B5EF4-FFF2-40B4-BE49-F238E27FC236}">
              <a16:creationId xmlns:a16="http://schemas.microsoft.com/office/drawing/2014/main" id="{00000000-0008-0000-0200-0000B1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4" name="正方形/長方形 433">
          <a:extLst>
            <a:ext uri="{FF2B5EF4-FFF2-40B4-BE49-F238E27FC236}">
              <a16:creationId xmlns:a16="http://schemas.microsoft.com/office/drawing/2014/main" id="{00000000-0008-0000-0200-0000B2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6" name="テキスト ボックス 435">
          <a:extLst>
            <a:ext uri="{FF2B5EF4-FFF2-40B4-BE49-F238E27FC236}">
              <a16:creationId xmlns:a16="http://schemas.microsoft.com/office/drawing/2014/main" id="{00000000-0008-0000-0200-0000B4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8" name="直線コネクタ 437">
          <a:extLst>
            <a:ext uri="{FF2B5EF4-FFF2-40B4-BE49-F238E27FC236}">
              <a16:creationId xmlns:a16="http://schemas.microsoft.com/office/drawing/2014/main" id="{00000000-0008-0000-0200-0000B6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39" name="テキスト ボックス 438">
          <a:extLst>
            <a:ext uri="{FF2B5EF4-FFF2-40B4-BE49-F238E27FC236}">
              <a16:creationId xmlns:a16="http://schemas.microsoft.com/office/drawing/2014/main" id="{00000000-0008-0000-0200-0000B7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41" name="テキスト ボックス 440">
          <a:extLst>
            <a:ext uri="{FF2B5EF4-FFF2-40B4-BE49-F238E27FC236}">
              <a16:creationId xmlns:a16="http://schemas.microsoft.com/office/drawing/2014/main" id="{00000000-0008-0000-0200-0000B9010000}"/>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43" name="テキスト ボックス 442">
          <a:extLst>
            <a:ext uri="{FF2B5EF4-FFF2-40B4-BE49-F238E27FC236}">
              <a16:creationId xmlns:a16="http://schemas.microsoft.com/office/drawing/2014/main" id="{00000000-0008-0000-0200-0000BB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45" name="テキスト ボックス 444">
          <a:extLst>
            <a:ext uri="{FF2B5EF4-FFF2-40B4-BE49-F238E27FC236}">
              <a16:creationId xmlns:a16="http://schemas.microsoft.com/office/drawing/2014/main" id="{00000000-0008-0000-0200-0000BD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0" name="【一般廃棄物処理施設】&#10;一人当たり有形固定資産（償却資産）額グラフ枠">
          <a:extLst>
            <a:ext uri="{FF2B5EF4-FFF2-40B4-BE49-F238E27FC236}">
              <a16:creationId xmlns:a16="http://schemas.microsoft.com/office/drawing/2014/main" id="{00000000-0008-0000-0200-0000C2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113858</xdr:rowOff>
    </xdr:from>
    <xdr:to>
      <xdr:col>116</xdr:col>
      <xdr:colOff>62864</xdr:colOff>
      <xdr:row>42</xdr:row>
      <xdr:rowOff>37498</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flipV="1">
          <a:off x="22160864" y="5771708"/>
          <a:ext cx="0" cy="1466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452" name="【一般廃棄物処理施設】&#10;一人当たり有形固定資産（償却資産）額最小値テキスト">
          <a:extLst>
            <a:ext uri="{FF2B5EF4-FFF2-40B4-BE49-F238E27FC236}">
              <a16:creationId xmlns:a16="http://schemas.microsoft.com/office/drawing/2014/main" id="{00000000-0008-0000-0200-0000C4010000}"/>
            </a:ext>
          </a:extLst>
        </xdr:cNvPr>
        <xdr:cNvSpPr txBox="1"/>
      </xdr:nvSpPr>
      <xdr:spPr>
        <a:xfrm>
          <a:off x="22199600" y="7242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22072600" y="723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60535</xdr:rowOff>
    </xdr:from>
    <xdr:ext cx="599010" cy="259045"/>
    <xdr:sp macro="" textlink="">
      <xdr:nvSpPr>
        <xdr:cNvPr id="454" name="【一般廃棄物処理施設】&#10;一人当たり有形固定資産（償却資産）額最大値テキスト">
          <a:extLst>
            <a:ext uri="{FF2B5EF4-FFF2-40B4-BE49-F238E27FC236}">
              <a16:creationId xmlns:a16="http://schemas.microsoft.com/office/drawing/2014/main" id="{00000000-0008-0000-0200-0000C6010000}"/>
            </a:ext>
          </a:extLst>
        </xdr:cNvPr>
        <xdr:cNvSpPr txBox="1"/>
      </xdr:nvSpPr>
      <xdr:spPr>
        <a:xfrm>
          <a:off x="22199600" y="5546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113858</xdr:rowOff>
    </xdr:from>
    <xdr:to>
      <xdr:col>116</xdr:col>
      <xdr:colOff>152400</xdr:colOff>
      <xdr:row>33</xdr:row>
      <xdr:rowOff>113858</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22072600" y="577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150484</xdr:rowOff>
    </xdr:from>
    <xdr:ext cx="534377" cy="259045"/>
    <xdr:sp macro="" textlink="">
      <xdr:nvSpPr>
        <xdr:cNvPr id="456" name="【一般廃棄物処理施設】&#10;一人当たり有形固定資産（償却資産）額平均値テキスト">
          <a:extLst>
            <a:ext uri="{FF2B5EF4-FFF2-40B4-BE49-F238E27FC236}">
              <a16:creationId xmlns:a16="http://schemas.microsoft.com/office/drawing/2014/main" id="{00000000-0008-0000-0200-0000C8010000}"/>
            </a:ext>
          </a:extLst>
        </xdr:cNvPr>
        <xdr:cNvSpPr txBox="1"/>
      </xdr:nvSpPr>
      <xdr:spPr>
        <a:xfrm>
          <a:off x="22199600" y="6494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127607</xdr:rowOff>
    </xdr:from>
    <xdr:to>
      <xdr:col>116</xdr:col>
      <xdr:colOff>114300</xdr:colOff>
      <xdr:row>39</xdr:row>
      <xdr:rowOff>57757</xdr:rowOff>
    </xdr:to>
    <xdr:sp macro="" textlink="">
      <xdr:nvSpPr>
        <xdr:cNvPr id="457" name="フローチャート: 判断 456">
          <a:extLst>
            <a:ext uri="{FF2B5EF4-FFF2-40B4-BE49-F238E27FC236}">
              <a16:creationId xmlns:a16="http://schemas.microsoft.com/office/drawing/2014/main" id="{00000000-0008-0000-0200-0000C9010000}"/>
            </a:ext>
          </a:extLst>
        </xdr:cNvPr>
        <xdr:cNvSpPr/>
      </xdr:nvSpPr>
      <xdr:spPr>
        <a:xfrm>
          <a:off x="22110700" y="664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148616</xdr:rowOff>
    </xdr:from>
    <xdr:to>
      <xdr:col>112</xdr:col>
      <xdr:colOff>38100</xdr:colOff>
      <xdr:row>39</xdr:row>
      <xdr:rowOff>78766</xdr:rowOff>
    </xdr:to>
    <xdr:sp macro="" textlink="">
      <xdr:nvSpPr>
        <xdr:cNvPr id="458" name="フローチャート: 判断 457">
          <a:extLst>
            <a:ext uri="{FF2B5EF4-FFF2-40B4-BE49-F238E27FC236}">
              <a16:creationId xmlns:a16="http://schemas.microsoft.com/office/drawing/2014/main" id="{00000000-0008-0000-0200-0000CA010000}"/>
            </a:ext>
          </a:extLst>
        </xdr:cNvPr>
        <xdr:cNvSpPr/>
      </xdr:nvSpPr>
      <xdr:spPr>
        <a:xfrm>
          <a:off x="21272500" y="666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163292</xdr:rowOff>
    </xdr:from>
    <xdr:to>
      <xdr:col>107</xdr:col>
      <xdr:colOff>101600</xdr:colOff>
      <xdr:row>39</xdr:row>
      <xdr:rowOff>93442</xdr:rowOff>
    </xdr:to>
    <xdr:sp macro="" textlink="">
      <xdr:nvSpPr>
        <xdr:cNvPr id="459" name="フローチャート: 判断 458">
          <a:extLst>
            <a:ext uri="{FF2B5EF4-FFF2-40B4-BE49-F238E27FC236}">
              <a16:creationId xmlns:a16="http://schemas.microsoft.com/office/drawing/2014/main" id="{00000000-0008-0000-0200-0000CB010000}"/>
            </a:ext>
          </a:extLst>
        </xdr:cNvPr>
        <xdr:cNvSpPr/>
      </xdr:nvSpPr>
      <xdr:spPr>
        <a:xfrm>
          <a:off x="20383500" y="667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171285</xdr:rowOff>
    </xdr:from>
    <xdr:to>
      <xdr:col>102</xdr:col>
      <xdr:colOff>165100</xdr:colOff>
      <xdr:row>39</xdr:row>
      <xdr:rowOff>101435</xdr:rowOff>
    </xdr:to>
    <xdr:sp macro="" textlink="">
      <xdr:nvSpPr>
        <xdr:cNvPr id="460" name="フローチャート: 判断 459">
          <a:extLst>
            <a:ext uri="{FF2B5EF4-FFF2-40B4-BE49-F238E27FC236}">
              <a16:creationId xmlns:a16="http://schemas.microsoft.com/office/drawing/2014/main" id="{00000000-0008-0000-0200-0000CC010000}"/>
            </a:ext>
          </a:extLst>
        </xdr:cNvPr>
        <xdr:cNvSpPr/>
      </xdr:nvSpPr>
      <xdr:spPr>
        <a:xfrm>
          <a:off x="19494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47856</xdr:rowOff>
    </xdr:from>
    <xdr:to>
      <xdr:col>98</xdr:col>
      <xdr:colOff>38100</xdr:colOff>
      <xdr:row>39</xdr:row>
      <xdr:rowOff>149456</xdr:rowOff>
    </xdr:to>
    <xdr:sp macro="" textlink="">
      <xdr:nvSpPr>
        <xdr:cNvPr id="461" name="フローチャート: 判断 460">
          <a:extLst>
            <a:ext uri="{FF2B5EF4-FFF2-40B4-BE49-F238E27FC236}">
              <a16:creationId xmlns:a16="http://schemas.microsoft.com/office/drawing/2014/main" id="{00000000-0008-0000-0200-0000CD010000}"/>
            </a:ext>
          </a:extLst>
        </xdr:cNvPr>
        <xdr:cNvSpPr/>
      </xdr:nvSpPr>
      <xdr:spPr>
        <a:xfrm>
          <a:off x="18605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140713</xdr:rowOff>
    </xdr:from>
    <xdr:to>
      <xdr:col>116</xdr:col>
      <xdr:colOff>114300</xdr:colOff>
      <xdr:row>41</xdr:row>
      <xdr:rowOff>70863</xdr:rowOff>
    </xdr:to>
    <xdr:sp macro="" textlink="">
      <xdr:nvSpPr>
        <xdr:cNvPr id="467" name="楕円 466">
          <a:extLst>
            <a:ext uri="{FF2B5EF4-FFF2-40B4-BE49-F238E27FC236}">
              <a16:creationId xmlns:a16="http://schemas.microsoft.com/office/drawing/2014/main" id="{00000000-0008-0000-0200-0000D3010000}"/>
            </a:ext>
          </a:extLst>
        </xdr:cNvPr>
        <xdr:cNvSpPr/>
      </xdr:nvSpPr>
      <xdr:spPr>
        <a:xfrm>
          <a:off x="22110700" y="699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119140</xdr:rowOff>
    </xdr:from>
    <xdr:ext cx="534377" cy="259045"/>
    <xdr:sp macro="" textlink="">
      <xdr:nvSpPr>
        <xdr:cNvPr id="468" name="【一般廃棄物処理施設】&#10;一人当たり有形固定資産（償却資産）額該当値テキスト">
          <a:extLst>
            <a:ext uri="{FF2B5EF4-FFF2-40B4-BE49-F238E27FC236}">
              <a16:creationId xmlns:a16="http://schemas.microsoft.com/office/drawing/2014/main" id="{00000000-0008-0000-0200-0000D4010000}"/>
            </a:ext>
          </a:extLst>
        </xdr:cNvPr>
        <xdr:cNvSpPr txBox="1"/>
      </xdr:nvSpPr>
      <xdr:spPr>
        <a:xfrm>
          <a:off x="22199600" y="697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137216</xdr:rowOff>
    </xdr:from>
    <xdr:to>
      <xdr:col>112</xdr:col>
      <xdr:colOff>38100</xdr:colOff>
      <xdr:row>41</xdr:row>
      <xdr:rowOff>67366</xdr:rowOff>
    </xdr:to>
    <xdr:sp macro="" textlink="">
      <xdr:nvSpPr>
        <xdr:cNvPr id="469" name="楕円 468">
          <a:extLst>
            <a:ext uri="{FF2B5EF4-FFF2-40B4-BE49-F238E27FC236}">
              <a16:creationId xmlns:a16="http://schemas.microsoft.com/office/drawing/2014/main" id="{00000000-0008-0000-0200-0000D5010000}"/>
            </a:ext>
          </a:extLst>
        </xdr:cNvPr>
        <xdr:cNvSpPr/>
      </xdr:nvSpPr>
      <xdr:spPr>
        <a:xfrm>
          <a:off x="21272500" y="699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16566</xdr:rowOff>
    </xdr:from>
    <xdr:to>
      <xdr:col>116</xdr:col>
      <xdr:colOff>63500</xdr:colOff>
      <xdr:row>41</xdr:row>
      <xdr:rowOff>20063</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a:off x="21323300" y="7046016"/>
          <a:ext cx="838200" cy="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134663</xdr:rowOff>
    </xdr:from>
    <xdr:to>
      <xdr:col>107</xdr:col>
      <xdr:colOff>101600</xdr:colOff>
      <xdr:row>41</xdr:row>
      <xdr:rowOff>64813</xdr:rowOff>
    </xdr:to>
    <xdr:sp macro="" textlink="">
      <xdr:nvSpPr>
        <xdr:cNvPr id="471" name="楕円 470">
          <a:extLst>
            <a:ext uri="{FF2B5EF4-FFF2-40B4-BE49-F238E27FC236}">
              <a16:creationId xmlns:a16="http://schemas.microsoft.com/office/drawing/2014/main" id="{00000000-0008-0000-0200-0000D7010000}"/>
            </a:ext>
          </a:extLst>
        </xdr:cNvPr>
        <xdr:cNvSpPr/>
      </xdr:nvSpPr>
      <xdr:spPr>
        <a:xfrm>
          <a:off x="20383500" y="699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14013</xdr:rowOff>
    </xdr:from>
    <xdr:to>
      <xdr:col>111</xdr:col>
      <xdr:colOff>177800</xdr:colOff>
      <xdr:row>41</xdr:row>
      <xdr:rowOff>16566</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a:off x="20434300" y="7043463"/>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135143</xdr:rowOff>
    </xdr:from>
    <xdr:to>
      <xdr:col>102</xdr:col>
      <xdr:colOff>165100</xdr:colOff>
      <xdr:row>41</xdr:row>
      <xdr:rowOff>65293</xdr:rowOff>
    </xdr:to>
    <xdr:sp macro="" textlink="">
      <xdr:nvSpPr>
        <xdr:cNvPr id="473" name="楕円 472">
          <a:extLst>
            <a:ext uri="{FF2B5EF4-FFF2-40B4-BE49-F238E27FC236}">
              <a16:creationId xmlns:a16="http://schemas.microsoft.com/office/drawing/2014/main" id="{00000000-0008-0000-0200-0000D9010000}"/>
            </a:ext>
          </a:extLst>
        </xdr:cNvPr>
        <xdr:cNvSpPr/>
      </xdr:nvSpPr>
      <xdr:spPr>
        <a:xfrm>
          <a:off x="19494500" y="699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14013</xdr:rowOff>
    </xdr:from>
    <xdr:to>
      <xdr:col>107</xdr:col>
      <xdr:colOff>50800</xdr:colOff>
      <xdr:row>41</xdr:row>
      <xdr:rowOff>14493</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flipV="1">
          <a:off x="19545300" y="7043463"/>
          <a:ext cx="889000" cy="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95292</xdr:rowOff>
    </xdr:from>
    <xdr:ext cx="534377" cy="259045"/>
    <xdr:sp macro="" textlink="">
      <xdr:nvSpPr>
        <xdr:cNvPr id="475" name="n_1aveValue【一般廃棄物処理施設】&#10;一人当たり有形固定資産（償却資産）額">
          <a:extLst>
            <a:ext uri="{FF2B5EF4-FFF2-40B4-BE49-F238E27FC236}">
              <a16:creationId xmlns:a16="http://schemas.microsoft.com/office/drawing/2014/main" id="{00000000-0008-0000-0200-0000DB010000}"/>
            </a:ext>
          </a:extLst>
        </xdr:cNvPr>
        <xdr:cNvSpPr txBox="1"/>
      </xdr:nvSpPr>
      <xdr:spPr>
        <a:xfrm>
          <a:off x="21043411" y="643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109969</xdr:rowOff>
    </xdr:from>
    <xdr:ext cx="534377" cy="259045"/>
    <xdr:sp macro="" textlink="">
      <xdr:nvSpPr>
        <xdr:cNvPr id="476" name="n_2aveValue【一般廃棄物処理施設】&#10;一人当たり有形固定資産（償却資産）額">
          <a:extLst>
            <a:ext uri="{FF2B5EF4-FFF2-40B4-BE49-F238E27FC236}">
              <a16:creationId xmlns:a16="http://schemas.microsoft.com/office/drawing/2014/main" id="{00000000-0008-0000-0200-0000DC010000}"/>
            </a:ext>
          </a:extLst>
        </xdr:cNvPr>
        <xdr:cNvSpPr txBox="1"/>
      </xdr:nvSpPr>
      <xdr:spPr>
        <a:xfrm>
          <a:off x="20167111" y="645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117962</xdr:rowOff>
    </xdr:from>
    <xdr:ext cx="534377" cy="259045"/>
    <xdr:sp macro="" textlink="">
      <xdr:nvSpPr>
        <xdr:cNvPr id="477" name="n_3aveValue【一般廃棄物処理施設】&#10;一人当たり有形固定資産（償却資産）額">
          <a:extLst>
            <a:ext uri="{FF2B5EF4-FFF2-40B4-BE49-F238E27FC236}">
              <a16:creationId xmlns:a16="http://schemas.microsoft.com/office/drawing/2014/main" id="{00000000-0008-0000-0200-0000DD010000}"/>
            </a:ext>
          </a:extLst>
        </xdr:cNvPr>
        <xdr:cNvSpPr txBox="1"/>
      </xdr:nvSpPr>
      <xdr:spPr>
        <a:xfrm>
          <a:off x="19278111" y="64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165983</xdr:rowOff>
    </xdr:from>
    <xdr:ext cx="534377" cy="259045"/>
    <xdr:sp macro="" textlink="">
      <xdr:nvSpPr>
        <xdr:cNvPr id="478" name="n_4aveValue【一般廃棄物処理施設】&#10;一人当たり有形固定資産（償却資産）額">
          <a:extLst>
            <a:ext uri="{FF2B5EF4-FFF2-40B4-BE49-F238E27FC236}">
              <a16:creationId xmlns:a16="http://schemas.microsoft.com/office/drawing/2014/main" id="{00000000-0008-0000-0200-0000DE010000}"/>
            </a:ext>
          </a:extLst>
        </xdr:cNvPr>
        <xdr:cNvSpPr txBox="1"/>
      </xdr:nvSpPr>
      <xdr:spPr>
        <a:xfrm>
          <a:off x="18389111"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58493</xdr:rowOff>
    </xdr:from>
    <xdr:ext cx="534377" cy="259045"/>
    <xdr:sp macro="" textlink="">
      <xdr:nvSpPr>
        <xdr:cNvPr id="479" name="n_1mainValue【一般廃棄物処理施設】&#10;一人当たり有形固定資産（償却資産）額">
          <a:extLst>
            <a:ext uri="{FF2B5EF4-FFF2-40B4-BE49-F238E27FC236}">
              <a16:creationId xmlns:a16="http://schemas.microsoft.com/office/drawing/2014/main" id="{00000000-0008-0000-0200-0000DF010000}"/>
            </a:ext>
          </a:extLst>
        </xdr:cNvPr>
        <xdr:cNvSpPr txBox="1"/>
      </xdr:nvSpPr>
      <xdr:spPr>
        <a:xfrm>
          <a:off x="21043411" y="708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55940</xdr:rowOff>
    </xdr:from>
    <xdr:ext cx="534377" cy="259045"/>
    <xdr:sp macro="" textlink="">
      <xdr:nvSpPr>
        <xdr:cNvPr id="480" name="n_2mainValue【一般廃棄物処理施設】&#10;一人当たり有形固定資産（償却資産）額">
          <a:extLst>
            <a:ext uri="{FF2B5EF4-FFF2-40B4-BE49-F238E27FC236}">
              <a16:creationId xmlns:a16="http://schemas.microsoft.com/office/drawing/2014/main" id="{00000000-0008-0000-0200-0000E0010000}"/>
            </a:ext>
          </a:extLst>
        </xdr:cNvPr>
        <xdr:cNvSpPr txBox="1"/>
      </xdr:nvSpPr>
      <xdr:spPr>
        <a:xfrm>
          <a:off x="20167111" y="708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56420</xdr:rowOff>
    </xdr:from>
    <xdr:ext cx="534377" cy="259045"/>
    <xdr:sp macro="" textlink="">
      <xdr:nvSpPr>
        <xdr:cNvPr id="481" name="n_3mainValue【一般廃棄物処理施設】&#10;一人当たり有形固定資産（償却資産）額">
          <a:extLst>
            <a:ext uri="{FF2B5EF4-FFF2-40B4-BE49-F238E27FC236}">
              <a16:creationId xmlns:a16="http://schemas.microsoft.com/office/drawing/2014/main" id="{00000000-0008-0000-0200-0000E1010000}"/>
            </a:ext>
          </a:extLst>
        </xdr:cNvPr>
        <xdr:cNvSpPr txBox="1"/>
      </xdr:nvSpPr>
      <xdr:spPr>
        <a:xfrm>
          <a:off x="19278111" y="708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2" name="正方形/長方形 481">
          <a:extLst>
            <a:ext uri="{FF2B5EF4-FFF2-40B4-BE49-F238E27FC236}">
              <a16:creationId xmlns:a16="http://schemas.microsoft.com/office/drawing/2014/main" id="{00000000-0008-0000-0200-0000E2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3" name="正方形/長方形 482">
          <a:extLst>
            <a:ext uri="{FF2B5EF4-FFF2-40B4-BE49-F238E27FC236}">
              <a16:creationId xmlns:a16="http://schemas.microsoft.com/office/drawing/2014/main" id="{00000000-0008-0000-0200-0000E3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4" name="正方形/長方形 483">
          <a:extLst>
            <a:ext uri="{FF2B5EF4-FFF2-40B4-BE49-F238E27FC236}">
              <a16:creationId xmlns:a16="http://schemas.microsoft.com/office/drawing/2014/main" id="{00000000-0008-0000-0200-0000E4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5" name="正方形/長方形 484">
          <a:extLst>
            <a:ext uri="{FF2B5EF4-FFF2-40B4-BE49-F238E27FC236}">
              <a16:creationId xmlns:a16="http://schemas.microsoft.com/office/drawing/2014/main" id="{00000000-0008-0000-0200-0000E5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6" name="正方形/長方形 485">
          <a:extLst>
            <a:ext uri="{FF2B5EF4-FFF2-40B4-BE49-F238E27FC236}">
              <a16:creationId xmlns:a16="http://schemas.microsoft.com/office/drawing/2014/main" id="{00000000-0008-0000-0200-0000E6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7" name="正方形/長方形 486">
          <a:extLst>
            <a:ext uri="{FF2B5EF4-FFF2-40B4-BE49-F238E27FC236}">
              <a16:creationId xmlns:a16="http://schemas.microsoft.com/office/drawing/2014/main" id="{00000000-0008-0000-0200-0000E7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8" name="正方形/長方形 487">
          <a:extLst>
            <a:ext uri="{FF2B5EF4-FFF2-40B4-BE49-F238E27FC236}">
              <a16:creationId xmlns:a16="http://schemas.microsoft.com/office/drawing/2014/main" id="{00000000-0008-0000-0200-0000E8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9" name="正方形/長方形 488">
          <a:extLst>
            <a:ext uri="{FF2B5EF4-FFF2-40B4-BE49-F238E27FC236}">
              <a16:creationId xmlns:a16="http://schemas.microsoft.com/office/drawing/2014/main" id="{00000000-0008-0000-0200-0000E9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0" name="テキスト ボックス 489">
          <a:extLst>
            <a:ext uri="{FF2B5EF4-FFF2-40B4-BE49-F238E27FC236}">
              <a16:creationId xmlns:a16="http://schemas.microsoft.com/office/drawing/2014/main" id="{00000000-0008-0000-0200-0000EA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1" name="直線コネクタ 490">
          <a:extLst>
            <a:ext uri="{FF2B5EF4-FFF2-40B4-BE49-F238E27FC236}">
              <a16:creationId xmlns:a16="http://schemas.microsoft.com/office/drawing/2014/main" id="{00000000-0008-0000-0200-0000EB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2" name="テキスト ボックス 491">
          <a:extLst>
            <a:ext uri="{FF2B5EF4-FFF2-40B4-BE49-F238E27FC236}">
              <a16:creationId xmlns:a16="http://schemas.microsoft.com/office/drawing/2014/main" id="{00000000-0008-0000-0200-0000EC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3" name="直線コネクタ 492">
          <a:extLst>
            <a:ext uri="{FF2B5EF4-FFF2-40B4-BE49-F238E27FC236}">
              <a16:creationId xmlns:a16="http://schemas.microsoft.com/office/drawing/2014/main" id="{00000000-0008-0000-0200-0000ED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4" name="テキスト ボックス 493">
          <a:extLst>
            <a:ext uri="{FF2B5EF4-FFF2-40B4-BE49-F238E27FC236}">
              <a16:creationId xmlns:a16="http://schemas.microsoft.com/office/drawing/2014/main" id="{00000000-0008-0000-0200-0000EE01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5" name="直線コネクタ 494">
          <a:extLst>
            <a:ext uri="{FF2B5EF4-FFF2-40B4-BE49-F238E27FC236}">
              <a16:creationId xmlns:a16="http://schemas.microsoft.com/office/drawing/2014/main" id="{00000000-0008-0000-0200-0000EF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6" name="テキスト ボックス 495">
          <a:extLst>
            <a:ext uri="{FF2B5EF4-FFF2-40B4-BE49-F238E27FC236}">
              <a16:creationId xmlns:a16="http://schemas.microsoft.com/office/drawing/2014/main" id="{00000000-0008-0000-0200-0000F0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8" name="テキスト ボックス 497">
          <a:extLst>
            <a:ext uri="{FF2B5EF4-FFF2-40B4-BE49-F238E27FC236}">
              <a16:creationId xmlns:a16="http://schemas.microsoft.com/office/drawing/2014/main" id="{00000000-0008-0000-0200-0000F2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9" name="直線コネクタ 498">
          <a:extLst>
            <a:ext uri="{FF2B5EF4-FFF2-40B4-BE49-F238E27FC236}">
              <a16:creationId xmlns:a16="http://schemas.microsoft.com/office/drawing/2014/main" id="{00000000-0008-0000-0200-0000F3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1" name="直線コネクタ 500">
          <a:extLst>
            <a:ext uri="{FF2B5EF4-FFF2-40B4-BE49-F238E27FC236}">
              <a16:creationId xmlns:a16="http://schemas.microsoft.com/office/drawing/2014/main" id="{00000000-0008-0000-0200-0000F5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3" name="直線コネクタ 502">
          <a:extLst>
            <a:ext uri="{FF2B5EF4-FFF2-40B4-BE49-F238E27FC236}">
              <a16:creationId xmlns:a16="http://schemas.microsoft.com/office/drawing/2014/main" id="{00000000-0008-0000-0200-0000F7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保健センター・保健所】&#10;有形固定資産減価償却率グラフ枠">
          <a:extLst>
            <a:ext uri="{FF2B5EF4-FFF2-40B4-BE49-F238E27FC236}">
              <a16:creationId xmlns:a16="http://schemas.microsoft.com/office/drawing/2014/main" id="{00000000-0008-0000-0200-0000FA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73478</xdr:rowOff>
    </xdr:from>
    <xdr:to>
      <xdr:col>85</xdr:col>
      <xdr:colOff>126364</xdr:colOff>
      <xdr:row>64</xdr:row>
      <xdr:rowOff>99604</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flipV="1">
          <a:off x="16318864" y="9674678"/>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103431</xdr:rowOff>
    </xdr:from>
    <xdr:ext cx="405111" cy="259045"/>
    <xdr:sp macro="" textlink="">
      <xdr:nvSpPr>
        <xdr:cNvPr id="508" name="【保健センター・保健所】&#10;有形固定資産減価償却率最小値テキスト">
          <a:extLst>
            <a:ext uri="{FF2B5EF4-FFF2-40B4-BE49-F238E27FC236}">
              <a16:creationId xmlns:a16="http://schemas.microsoft.com/office/drawing/2014/main" id="{00000000-0008-0000-0200-0000FC010000}"/>
            </a:ext>
          </a:extLst>
        </xdr:cNvPr>
        <xdr:cNvSpPr txBox="1"/>
      </xdr:nvSpPr>
      <xdr:spPr>
        <a:xfrm>
          <a:off x="16357600" y="1107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99604</xdr:rowOff>
    </xdr:from>
    <xdr:to>
      <xdr:col>86</xdr:col>
      <xdr:colOff>25400</xdr:colOff>
      <xdr:row>64</xdr:row>
      <xdr:rowOff>99604</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16230600" y="1107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20155</xdr:rowOff>
    </xdr:from>
    <xdr:ext cx="405111" cy="259045"/>
    <xdr:sp macro="" textlink="">
      <xdr:nvSpPr>
        <xdr:cNvPr id="510" name="【保健センター・保健所】&#10;有形固定資産減価償却率最大値テキスト">
          <a:extLst>
            <a:ext uri="{FF2B5EF4-FFF2-40B4-BE49-F238E27FC236}">
              <a16:creationId xmlns:a16="http://schemas.microsoft.com/office/drawing/2014/main" id="{00000000-0008-0000-0200-0000FE010000}"/>
            </a:ext>
          </a:extLst>
        </xdr:cNvPr>
        <xdr:cNvSpPr txBox="1"/>
      </xdr:nvSpPr>
      <xdr:spPr>
        <a:xfrm>
          <a:off x="16357600" y="9449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73478</xdr:rowOff>
    </xdr:from>
    <xdr:to>
      <xdr:col>86</xdr:col>
      <xdr:colOff>25400</xdr:colOff>
      <xdr:row>56</xdr:row>
      <xdr:rowOff>73478</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6230600" y="967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161489</xdr:rowOff>
    </xdr:from>
    <xdr:ext cx="405111" cy="259045"/>
    <xdr:sp macro="" textlink="">
      <xdr:nvSpPr>
        <xdr:cNvPr id="512" name="【保健センター・保健所】&#10;有形固定資産減価償却率平均値テキスト">
          <a:extLst>
            <a:ext uri="{FF2B5EF4-FFF2-40B4-BE49-F238E27FC236}">
              <a16:creationId xmlns:a16="http://schemas.microsoft.com/office/drawing/2014/main" id="{00000000-0008-0000-0200-000000020000}"/>
            </a:ext>
          </a:extLst>
        </xdr:cNvPr>
        <xdr:cNvSpPr txBox="1"/>
      </xdr:nvSpPr>
      <xdr:spPr>
        <a:xfrm>
          <a:off x="16357600" y="9934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138612</xdr:rowOff>
    </xdr:from>
    <xdr:to>
      <xdr:col>85</xdr:col>
      <xdr:colOff>177800</xdr:colOff>
      <xdr:row>59</xdr:row>
      <xdr:rowOff>68762</xdr:rowOff>
    </xdr:to>
    <xdr:sp macro="" textlink="">
      <xdr:nvSpPr>
        <xdr:cNvPr id="513" name="フローチャート: 判断 512">
          <a:extLst>
            <a:ext uri="{FF2B5EF4-FFF2-40B4-BE49-F238E27FC236}">
              <a16:creationId xmlns:a16="http://schemas.microsoft.com/office/drawing/2014/main" id="{00000000-0008-0000-0200-000001020000}"/>
            </a:ext>
          </a:extLst>
        </xdr:cNvPr>
        <xdr:cNvSpPr/>
      </xdr:nvSpPr>
      <xdr:spPr>
        <a:xfrm>
          <a:off x="16268700" y="1008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127181</xdr:rowOff>
    </xdr:from>
    <xdr:to>
      <xdr:col>81</xdr:col>
      <xdr:colOff>101600</xdr:colOff>
      <xdr:row>59</xdr:row>
      <xdr:rowOff>57331</xdr:rowOff>
    </xdr:to>
    <xdr:sp macro="" textlink="">
      <xdr:nvSpPr>
        <xdr:cNvPr id="514" name="フローチャート: 判断 513">
          <a:extLst>
            <a:ext uri="{FF2B5EF4-FFF2-40B4-BE49-F238E27FC236}">
              <a16:creationId xmlns:a16="http://schemas.microsoft.com/office/drawing/2014/main" id="{00000000-0008-0000-0200-000002020000}"/>
            </a:ext>
          </a:extLst>
        </xdr:cNvPr>
        <xdr:cNvSpPr/>
      </xdr:nvSpPr>
      <xdr:spPr>
        <a:xfrm>
          <a:off x="154305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109220</xdr:rowOff>
    </xdr:from>
    <xdr:to>
      <xdr:col>76</xdr:col>
      <xdr:colOff>165100</xdr:colOff>
      <xdr:row>59</xdr:row>
      <xdr:rowOff>39370</xdr:rowOff>
    </xdr:to>
    <xdr:sp macro="" textlink="">
      <xdr:nvSpPr>
        <xdr:cNvPr id="515" name="フローチャート: 判断 514">
          <a:extLst>
            <a:ext uri="{FF2B5EF4-FFF2-40B4-BE49-F238E27FC236}">
              <a16:creationId xmlns:a16="http://schemas.microsoft.com/office/drawing/2014/main" id="{00000000-0008-0000-0200-000003020000}"/>
            </a:ext>
          </a:extLst>
        </xdr:cNvPr>
        <xdr:cNvSpPr/>
      </xdr:nvSpPr>
      <xdr:spPr>
        <a:xfrm>
          <a:off x="14541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101056</xdr:rowOff>
    </xdr:from>
    <xdr:to>
      <xdr:col>72</xdr:col>
      <xdr:colOff>38100</xdr:colOff>
      <xdr:row>59</xdr:row>
      <xdr:rowOff>31206</xdr:rowOff>
    </xdr:to>
    <xdr:sp macro="" textlink="">
      <xdr:nvSpPr>
        <xdr:cNvPr id="516" name="フローチャート: 判断 515">
          <a:extLst>
            <a:ext uri="{FF2B5EF4-FFF2-40B4-BE49-F238E27FC236}">
              <a16:creationId xmlns:a16="http://schemas.microsoft.com/office/drawing/2014/main" id="{00000000-0008-0000-0200-000004020000}"/>
            </a:ext>
          </a:extLst>
        </xdr:cNvPr>
        <xdr:cNvSpPr/>
      </xdr:nvSpPr>
      <xdr:spPr>
        <a:xfrm>
          <a:off x="13652500" y="1004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6350</xdr:rowOff>
    </xdr:from>
    <xdr:to>
      <xdr:col>67</xdr:col>
      <xdr:colOff>101600</xdr:colOff>
      <xdr:row>59</xdr:row>
      <xdr:rowOff>107950</xdr:rowOff>
    </xdr:to>
    <xdr:sp macro="" textlink="">
      <xdr:nvSpPr>
        <xdr:cNvPr id="517" name="フローチャート: 判断 516">
          <a:extLst>
            <a:ext uri="{FF2B5EF4-FFF2-40B4-BE49-F238E27FC236}">
              <a16:creationId xmlns:a16="http://schemas.microsoft.com/office/drawing/2014/main" id="{00000000-0008-0000-0200-000005020000}"/>
            </a:ext>
          </a:extLst>
        </xdr:cNvPr>
        <xdr:cNvSpPr/>
      </xdr:nvSpPr>
      <xdr:spPr>
        <a:xfrm>
          <a:off x="12763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125549</xdr:rowOff>
    </xdr:from>
    <xdr:to>
      <xdr:col>85</xdr:col>
      <xdr:colOff>177800</xdr:colOff>
      <xdr:row>61</xdr:row>
      <xdr:rowOff>55699</xdr:rowOff>
    </xdr:to>
    <xdr:sp macro="" textlink="">
      <xdr:nvSpPr>
        <xdr:cNvPr id="523" name="楕円 522">
          <a:extLst>
            <a:ext uri="{FF2B5EF4-FFF2-40B4-BE49-F238E27FC236}">
              <a16:creationId xmlns:a16="http://schemas.microsoft.com/office/drawing/2014/main" id="{00000000-0008-0000-0200-00000B020000}"/>
            </a:ext>
          </a:extLst>
        </xdr:cNvPr>
        <xdr:cNvSpPr/>
      </xdr:nvSpPr>
      <xdr:spPr>
        <a:xfrm>
          <a:off x="162687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103976</xdr:rowOff>
    </xdr:from>
    <xdr:ext cx="405111" cy="259045"/>
    <xdr:sp macro="" textlink="">
      <xdr:nvSpPr>
        <xdr:cNvPr id="524" name="【保健センター・保健所】&#10;有形固定資産減価償却率該当値テキスト">
          <a:extLst>
            <a:ext uri="{FF2B5EF4-FFF2-40B4-BE49-F238E27FC236}">
              <a16:creationId xmlns:a16="http://schemas.microsoft.com/office/drawing/2014/main" id="{00000000-0008-0000-0200-00000C020000}"/>
            </a:ext>
          </a:extLst>
        </xdr:cNvPr>
        <xdr:cNvSpPr txBox="1"/>
      </xdr:nvSpPr>
      <xdr:spPr>
        <a:xfrm>
          <a:off x="16357600" y="1039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92891</xdr:rowOff>
    </xdr:from>
    <xdr:to>
      <xdr:col>81</xdr:col>
      <xdr:colOff>101600</xdr:colOff>
      <xdr:row>62</xdr:row>
      <xdr:rowOff>23041</xdr:rowOff>
    </xdr:to>
    <xdr:sp macro="" textlink="">
      <xdr:nvSpPr>
        <xdr:cNvPr id="525" name="楕円 524">
          <a:extLst>
            <a:ext uri="{FF2B5EF4-FFF2-40B4-BE49-F238E27FC236}">
              <a16:creationId xmlns:a16="http://schemas.microsoft.com/office/drawing/2014/main" id="{00000000-0008-0000-0200-00000D020000}"/>
            </a:ext>
          </a:extLst>
        </xdr:cNvPr>
        <xdr:cNvSpPr/>
      </xdr:nvSpPr>
      <xdr:spPr>
        <a:xfrm>
          <a:off x="15430500" y="1055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4899</xdr:rowOff>
    </xdr:from>
    <xdr:to>
      <xdr:col>85</xdr:col>
      <xdr:colOff>127000</xdr:colOff>
      <xdr:row>61</xdr:row>
      <xdr:rowOff>143691</xdr:rowOff>
    </xdr:to>
    <xdr:cxnSp macro="">
      <xdr:nvCxnSpPr>
        <xdr:cNvPr id="526" name="直線コネクタ 525">
          <a:extLst>
            <a:ext uri="{FF2B5EF4-FFF2-40B4-BE49-F238E27FC236}">
              <a16:creationId xmlns:a16="http://schemas.microsoft.com/office/drawing/2014/main" id="{00000000-0008-0000-0200-00000E020000}"/>
            </a:ext>
          </a:extLst>
        </xdr:cNvPr>
        <xdr:cNvCxnSpPr/>
      </xdr:nvCxnSpPr>
      <xdr:spPr>
        <a:xfrm flipV="1">
          <a:off x="15481300" y="10463349"/>
          <a:ext cx="838200" cy="13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65133</xdr:rowOff>
    </xdr:from>
    <xdr:to>
      <xdr:col>76</xdr:col>
      <xdr:colOff>165100</xdr:colOff>
      <xdr:row>61</xdr:row>
      <xdr:rowOff>166733</xdr:rowOff>
    </xdr:to>
    <xdr:sp macro="" textlink="">
      <xdr:nvSpPr>
        <xdr:cNvPr id="527" name="楕円 526">
          <a:extLst>
            <a:ext uri="{FF2B5EF4-FFF2-40B4-BE49-F238E27FC236}">
              <a16:creationId xmlns:a16="http://schemas.microsoft.com/office/drawing/2014/main" id="{00000000-0008-0000-0200-00000F020000}"/>
            </a:ext>
          </a:extLst>
        </xdr:cNvPr>
        <xdr:cNvSpPr/>
      </xdr:nvSpPr>
      <xdr:spPr>
        <a:xfrm>
          <a:off x="145415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115933</xdr:rowOff>
    </xdr:from>
    <xdr:to>
      <xdr:col>81</xdr:col>
      <xdr:colOff>50800</xdr:colOff>
      <xdr:row>61</xdr:row>
      <xdr:rowOff>143691</xdr:rowOff>
    </xdr:to>
    <xdr:cxnSp macro="">
      <xdr:nvCxnSpPr>
        <xdr:cNvPr id="528" name="直線コネクタ 527">
          <a:extLst>
            <a:ext uri="{FF2B5EF4-FFF2-40B4-BE49-F238E27FC236}">
              <a16:creationId xmlns:a16="http://schemas.microsoft.com/office/drawing/2014/main" id="{00000000-0008-0000-0200-000010020000}"/>
            </a:ext>
          </a:extLst>
        </xdr:cNvPr>
        <xdr:cNvCxnSpPr/>
      </xdr:nvCxnSpPr>
      <xdr:spPr>
        <a:xfrm>
          <a:off x="14592300" y="1057438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9616</xdr:rowOff>
    </xdr:from>
    <xdr:to>
      <xdr:col>72</xdr:col>
      <xdr:colOff>38100</xdr:colOff>
      <xdr:row>61</xdr:row>
      <xdr:rowOff>111216</xdr:rowOff>
    </xdr:to>
    <xdr:sp macro="" textlink="">
      <xdr:nvSpPr>
        <xdr:cNvPr id="529" name="楕円 528">
          <a:extLst>
            <a:ext uri="{FF2B5EF4-FFF2-40B4-BE49-F238E27FC236}">
              <a16:creationId xmlns:a16="http://schemas.microsoft.com/office/drawing/2014/main" id="{00000000-0008-0000-0200-000011020000}"/>
            </a:ext>
          </a:extLst>
        </xdr:cNvPr>
        <xdr:cNvSpPr/>
      </xdr:nvSpPr>
      <xdr:spPr>
        <a:xfrm>
          <a:off x="13652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60416</xdr:rowOff>
    </xdr:from>
    <xdr:to>
      <xdr:col>76</xdr:col>
      <xdr:colOff>114300</xdr:colOff>
      <xdr:row>61</xdr:row>
      <xdr:rowOff>115933</xdr:rowOff>
    </xdr:to>
    <xdr:cxnSp macro="">
      <xdr:nvCxnSpPr>
        <xdr:cNvPr id="530" name="直線コネクタ 529">
          <a:extLst>
            <a:ext uri="{FF2B5EF4-FFF2-40B4-BE49-F238E27FC236}">
              <a16:creationId xmlns:a16="http://schemas.microsoft.com/office/drawing/2014/main" id="{00000000-0008-0000-0200-000012020000}"/>
            </a:ext>
          </a:extLst>
        </xdr:cNvPr>
        <xdr:cNvCxnSpPr/>
      </xdr:nvCxnSpPr>
      <xdr:spPr>
        <a:xfrm>
          <a:off x="13703300" y="1051886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73858</xdr:rowOff>
    </xdr:from>
    <xdr:ext cx="405111" cy="259045"/>
    <xdr:sp macro="" textlink="">
      <xdr:nvSpPr>
        <xdr:cNvPr id="531" name="n_1aveValue【保健センター・保健所】&#10;有形固定資産減価償却率">
          <a:extLst>
            <a:ext uri="{FF2B5EF4-FFF2-40B4-BE49-F238E27FC236}">
              <a16:creationId xmlns:a16="http://schemas.microsoft.com/office/drawing/2014/main" id="{00000000-0008-0000-0200-000013020000}"/>
            </a:ext>
          </a:extLst>
        </xdr:cNvPr>
        <xdr:cNvSpPr txBox="1"/>
      </xdr:nvSpPr>
      <xdr:spPr>
        <a:xfrm>
          <a:off x="15266044" y="984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55897</xdr:rowOff>
    </xdr:from>
    <xdr:ext cx="405111" cy="259045"/>
    <xdr:sp macro="" textlink="">
      <xdr:nvSpPr>
        <xdr:cNvPr id="532" name="n_2aveValue【保健センター・保健所】&#10;有形固定資産減価償却率">
          <a:extLst>
            <a:ext uri="{FF2B5EF4-FFF2-40B4-BE49-F238E27FC236}">
              <a16:creationId xmlns:a16="http://schemas.microsoft.com/office/drawing/2014/main" id="{00000000-0008-0000-0200-000014020000}"/>
            </a:ext>
          </a:extLst>
        </xdr:cNvPr>
        <xdr:cNvSpPr txBox="1"/>
      </xdr:nvSpPr>
      <xdr:spPr>
        <a:xfrm>
          <a:off x="14389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47733</xdr:rowOff>
    </xdr:from>
    <xdr:ext cx="405111" cy="259045"/>
    <xdr:sp macro="" textlink="">
      <xdr:nvSpPr>
        <xdr:cNvPr id="533" name="n_3aveValue【保健センター・保健所】&#10;有形固定資産減価償却率">
          <a:extLst>
            <a:ext uri="{FF2B5EF4-FFF2-40B4-BE49-F238E27FC236}">
              <a16:creationId xmlns:a16="http://schemas.microsoft.com/office/drawing/2014/main" id="{00000000-0008-0000-0200-000015020000}"/>
            </a:ext>
          </a:extLst>
        </xdr:cNvPr>
        <xdr:cNvSpPr txBox="1"/>
      </xdr:nvSpPr>
      <xdr:spPr>
        <a:xfrm>
          <a:off x="13500744" y="982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124477</xdr:rowOff>
    </xdr:from>
    <xdr:ext cx="405111" cy="259045"/>
    <xdr:sp macro="" textlink="">
      <xdr:nvSpPr>
        <xdr:cNvPr id="534" name="n_4aveValue【保健センター・保健所】&#10;有形固定資産減価償却率">
          <a:extLst>
            <a:ext uri="{FF2B5EF4-FFF2-40B4-BE49-F238E27FC236}">
              <a16:creationId xmlns:a16="http://schemas.microsoft.com/office/drawing/2014/main" id="{00000000-0008-0000-0200-000016020000}"/>
            </a:ext>
          </a:extLst>
        </xdr:cNvPr>
        <xdr:cNvSpPr txBox="1"/>
      </xdr:nvSpPr>
      <xdr:spPr>
        <a:xfrm>
          <a:off x="12611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14168</xdr:rowOff>
    </xdr:from>
    <xdr:ext cx="405111" cy="259045"/>
    <xdr:sp macro="" textlink="">
      <xdr:nvSpPr>
        <xdr:cNvPr id="535" name="n_1mainValue【保健センター・保健所】&#10;有形固定資産減価償却率">
          <a:extLst>
            <a:ext uri="{FF2B5EF4-FFF2-40B4-BE49-F238E27FC236}">
              <a16:creationId xmlns:a16="http://schemas.microsoft.com/office/drawing/2014/main" id="{00000000-0008-0000-0200-000017020000}"/>
            </a:ext>
          </a:extLst>
        </xdr:cNvPr>
        <xdr:cNvSpPr txBox="1"/>
      </xdr:nvSpPr>
      <xdr:spPr>
        <a:xfrm>
          <a:off x="15266044" y="1064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157860</xdr:rowOff>
    </xdr:from>
    <xdr:ext cx="405111" cy="259045"/>
    <xdr:sp macro="" textlink="">
      <xdr:nvSpPr>
        <xdr:cNvPr id="536" name="n_2mainValue【保健センター・保健所】&#10;有形固定資産減価償却率">
          <a:extLst>
            <a:ext uri="{FF2B5EF4-FFF2-40B4-BE49-F238E27FC236}">
              <a16:creationId xmlns:a16="http://schemas.microsoft.com/office/drawing/2014/main" id="{00000000-0008-0000-0200-000018020000}"/>
            </a:ext>
          </a:extLst>
        </xdr:cNvPr>
        <xdr:cNvSpPr txBox="1"/>
      </xdr:nvSpPr>
      <xdr:spPr>
        <a:xfrm>
          <a:off x="14389744" y="1061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102343</xdr:rowOff>
    </xdr:from>
    <xdr:ext cx="405111" cy="259045"/>
    <xdr:sp macro="" textlink="">
      <xdr:nvSpPr>
        <xdr:cNvPr id="537" name="n_3mainValue【保健センター・保健所】&#10;有形固定資産減価償却率">
          <a:extLst>
            <a:ext uri="{FF2B5EF4-FFF2-40B4-BE49-F238E27FC236}">
              <a16:creationId xmlns:a16="http://schemas.microsoft.com/office/drawing/2014/main" id="{00000000-0008-0000-0200-000019020000}"/>
            </a:ext>
          </a:extLst>
        </xdr:cNvPr>
        <xdr:cNvSpPr txBox="1"/>
      </xdr:nvSpPr>
      <xdr:spPr>
        <a:xfrm>
          <a:off x="135007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8" name="正方形/長方形 537">
          <a:extLst>
            <a:ext uri="{FF2B5EF4-FFF2-40B4-BE49-F238E27FC236}">
              <a16:creationId xmlns:a16="http://schemas.microsoft.com/office/drawing/2014/main" id="{00000000-0008-0000-0200-00001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9" name="正方形/長方形 538">
          <a:extLst>
            <a:ext uri="{FF2B5EF4-FFF2-40B4-BE49-F238E27FC236}">
              <a16:creationId xmlns:a16="http://schemas.microsoft.com/office/drawing/2014/main" id="{00000000-0008-0000-0200-00001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0" name="正方形/長方形 539">
          <a:extLst>
            <a:ext uri="{FF2B5EF4-FFF2-40B4-BE49-F238E27FC236}">
              <a16:creationId xmlns:a16="http://schemas.microsoft.com/office/drawing/2014/main" id="{00000000-0008-0000-0200-00001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1" name="正方形/長方形 540">
          <a:extLst>
            <a:ext uri="{FF2B5EF4-FFF2-40B4-BE49-F238E27FC236}">
              <a16:creationId xmlns:a16="http://schemas.microsoft.com/office/drawing/2014/main" id="{00000000-0008-0000-0200-00001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2" name="正方形/長方形 541">
          <a:extLst>
            <a:ext uri="{FF2B5EF4-FFF2-40B4-BE49-F238E27FC236}">
              <a16:creationId xmlns:a16="http://schemas.microsoft.com/office/drawing/2014/main" id="{00000000-0008-0000-0200-00001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3" name="正方形/長方形 542">
          <a:extLst>
            <a:ext uri="{FF2B5EF4-FFF2-40B4-BE49-F238E27FC236}">
              <a16:creationId xmlns:a16="http://schemas.microsoft.com/office/drawing/2014/main" id="{00000000-0008-0000-0200-00001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4" name="正方形/長方形 543">
          <a:extLst>
            <a:ext uri="{FF2B5EF4-FFF2-40B4-BE49-F238E27FC236}">
              <a16:creationId xmlns:a16="http://schemas.microsoft.com/office/drawing/2014/main" id="{00000000-0008-0000-0200-00002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5" name="正方形/長方形 544">
          <a:extLst>
            <a:ext uri="{FF2B5EF4-FFF2-40B4-BE49-F238E27FC236}">
              <a16:creationId xmlns:a16="http://schemas.microsoft.com/office/drawing/2014/main" id="{00000000-0008-0000-0200-00002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6" name="テキスト ボックス 545">
          <a:extLst>
            <a:ext uri="{FF2B5EF4-FFF2-40B4-BE49-F238E27FC236}">
              <a16:creationId xmlns:a16="http://schemas.microsoft.com/office/drawing/2014/main" id="{00000000-0008-0000-0200-00002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7" name="直線コネクタ 546">
          <a:extLst>
            <a:ext uri="{FF2B5EF4-FFF2-40B4-BE49-F238E27FC236}">
              <a16:creationId xmlns:a16="http://schemas.microsoft.com/office/drawing/2014/main" id="{00000000-0008-0000-0200-00002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49" name="テキスト ボックス 548">
          <a:extLst>
            <a:ext uri="{FF2B5EF4-FFF2-40B4-BE49-F238E27FC236}">
              <a16:creationId xmlns:a16="http://schemas.microsoft.com/office/drawing/2014/main" id="{00000000-0008-0000-0200-00002502000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0" name="直線コネクタ 549">
          <a:extLst>
            <a:ext uri="{FF2B5EF4-FFF2-40B4-BE49-F238E27FC236}">
              <a16:creationId xmlns:a16="http://schemas.microsoft.com/office/drawing/2014/main" id="{00000000-0008-0000-0200-000026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1" name="テキスト ボックス 550">
          <a:extLst>
            <a:ext uri="{FF2B5EF4-FFF2-40B4-BE49-F238E27FC236}">
              <a16:creationId xmlns:a16="http://schemas.microsoft.com/office/drawing/2014/main" id="{00000000-0008-0000-0200-000027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52" name="直線コネクタ 551">
          <a:extLst>
            <a:ext uri="{FF2B5EF4-FFF2-40B4-BE49-F238E27FC236}">
              <a16:creationId xmlns:a16="http://schemas.microsoft.com/office/drawing/2014/main" id="{00000000-0008-0000-0200-000028020000}"/>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53" name="テキスト ボックス 552">
          <a:extLst>
            <a:ext uri="{FF2B5EF4-FFF2-40B4-BE49-F238E27FC236}">
              <a16:creationId xmlns:a16="http://schemas.microsoft.com/office/drawing/2014/main" id="{00000000-0008-0000-0200-00002902000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4" name="直線コネクタ 553">
          <a:extLst>
            <a:ext uri="{FF2B5EF4-FFF2-40B4-BE49-F238E27FC236}">
              <a16:creationId xmlns:a16="http://schemas.microsoft.com/office/drawing/2014/main" id="{00000000-0008-0000-0200-00002A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5" name="テキスト ボックス 554">
          <a:extLst>
            <a:ext uri="{FF2B5EF4-FFF2-40B4-BE49-F238E27FC236}">
              <a16:creationId xmlns:a16="http://schemas.microsoft.com/office/drawing/2014/main" id="{00000000-0008-0000-0200-00002B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6" name="【保健センター・保健所】&#10;一人当たり面積グラフ枠">
          <a:extLst>
            <a:ext uri="{FF2B5EF4-FFF2-40B4-BE49-F238E27FC236}">
              <a16:creationId xmlns:a16="http://schemas.microsoft.com/office/drawing/2014/main" id="{00000000-0008-0000-0200-00002C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63</xdr:row>
      <xdr:rowOff>17145</xdr:rowOff>
    </xdr:to>
    <xdr:cxnSp macro="">
      <xdr:nvCxnSpPr>
        <xdr:cNvPr id="557" name="直線コネクタ 556">
          <a:extLst>
            <a:ext uri="{FF2B5EF4-FFF2-40B4-BE49-F238E27FC236}">
              <a16:creationId xmlns:a16="http://schemas.microsoft.com/office/drawing/2014/main" id="{00000000-0008-0000-0200-00002D020000}"/>
            </a:ext>
          </a:extLst>
        </xdr:cNvPr>
        <xdr:cNvCxnSpPr/>
      </xdr:nvCxnSpPr>
      <xdr:spPr>
        <a:xfrm flipV="1">
          <a:off x="22160864" y="96126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20972</xdr:rowOff>
    </xdr:from>
    <xdr:ext cx="469744" cy="259045"/>
    <xdr:sp macro="" textlink="">
      <xdr:nvSpPr>
        <xdr:cNvPr id="558" name="【保健センター・保健所】&#10;一人当たり面積最小値テキスト">
          <a:extLst>
            <a:ext uri="{FF2B5EF4-FFF2-40B4-BE49-F238E27FC236}">
              <a16:creationId xmlns:a16="http://schemas.microsoft.com/office/drawing/2014/main" id="{00000000-0008-0000-0200-00002E020000}"/>
            </a:ext>
          </a:extLst>
        </xdr:cNvPr>
        <xdr:cNvSpPr txBox="1"/>
      </xdr:nvSpPr>
      <xdr:spPr>
        <a:xfrm>
          <a:off x="22199600" y="1082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17145</xdr:rowOff>
    </xdr:from>
    <xdr:to>
      <xdr:col>116</xdr:col>
      <xdr:colOff>152400</xdr:colOff>
      <xdr:row>63</xdr:row>
      <xdr:rowOff>17145</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22072600" y="1081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560" name="【保健センター・保健所】&#10;一人当たり面積最大値テキスト">
          <a:extLst>
            <a:ext uri="{FF2B5EF4-FFF2-40B4-BE49-F238E27FC236}">
              <a16:creationId xmlns:a16="http://schemas.microsoft.com/office/drawing/2014/main" id="{00000000-0008-0000-0200-000030020000}"/>
            </a:ext>
          </a:extLst>
        </xdr:cNvPr>
        <xdr:cNvSpPr txBox="1"/>
      </xdr:nvSpPr>
      <xdr:spPr>
        <a:xfrm>
          <a:off x="221996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a:off x="22072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12082</xdr:rowOff>
    </xdr:from>
    <xdr:ext cx="469744" cy="259045"/>
    <xdr:sp macro="" textlink="">
      <xdr:nvSpPr>
        <xdr:cNvPr id="562" name="【保健センター・保健所】&#10;一人当たり面積平均値テキスト">
          <a:extLst>
            <a:ext uri="{FF2B5EF4-FFF2-40B4-BE49-F238E27FC236}">
              <a16:creationId xmlns:a16="http://schemas.microsoft.com/office/drawing/2014/main" id="{00000000-0008-0000-0200-000032020000}"/>
            </a:ext>
          </a:extLst>
        </xdr:cNvPr>
        <xdr:cNvSpPr txBox="1"/>
      </xdr:nvSpPr>
      <xdr:spPr>
        <a:xfrm>
          <a:off x="22199600" y="104705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160655</xdr:rowOff>
    </xdr:from>
    <xdr:to>
      <xdr:col>116</xdr:col>
      <xdr:colOff>114300</xdr:colOff>
      <xdr:row>62</xdr:row>
      <xdr:rowOff>90805</xdr:rowOff>
    </xdr:to>
    <xdr:sp macro="" textlink="">
      <xdr:nvSpPr>
        <xdr:cNvPr id="563" name="フローチャート: 判断 562">
          <a:extLst>
            <a:ext uri="{FF2B5EF4-FFF2-40B4-BE49-F238E27FC236}">
              <a16:creationId xmlns:a16="http://schemas.microsoft.com/office/drawing/2014/main" id="{00000000-0008-0000-0200-000033020000}"/>
            </a:ext>
          </a:extLst>
        </xdr:cNvPr>
        <xdr:cNvSpPr/>
      </xdr:nvSpPr>
      <xdr:spPr>
        <a:xfrm>
          <a:off x="22110700" y="1061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149225</xdr:rowOff>
    </xdr:from>
    <xdr:to>
      <xdr:col>112</xdr:col>
      <xdr:colOff>38100</xdr:colOff>
      <xdr:row>62</xdr:row>
      <xdr:rowOff>79375</xdr:rowOff>
    </xdr:to>
    <xdr:sp macro="" textlink="">
      <xdr:nvSpPr>
        <xdr:cNvPr id="564" name="フローチャート: 判断 563">
          <a:extLst>
            <a:ext uri="{FF2B5EF4-FFF2-40B4-BE49-F238E27FC236}">
              <a16:creationId xmlns:a16="http://schemas.microsoft.com/office/drawing/2014/main" id="{00000000-0008-0000-0200-000034020000}"/>
            </a:ext>
          </a:extLst>
        </xdr:cNvPr>
        <xdr:cNvSpPr/>
      </xdr:nvSpPr>
      <xdr:spPr>
        <a:xfrm>
          <a:off x="21272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565" name="フローチャート: 判断 564">
          <a:extLst>
            <a:ext uri="{FF2B5EF4-FFF2-40B4-BE49-F238E27FC236}">
              <a16:creationId xmlns:a16="http://schemas.microsoft.com/office/drawing/2014/main" id="{00000000-0008-0000-0200-000035020000}"/>
            </a:ext>
          </a:extLst>
        </xdr:cNvPr>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566" name="フローチャート: 判断 565">
          <a:extLst>
            <a:ext uri="{FF2B5EF4-FFF2-40B4-BE49-F238E27FC236}">
              <a16:creationId xmlns:a16="http://schemas.microsoft.com/office/drawing/2014/main" id="{00000000-0008-0000-0200-000036020000}"/>
            </a:ext>
          </a:extLst>
        </xdr:cNvPr>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154940</xdr:rowOff>
    </xdr:from>
    <xdr:to>
      <xdr:col>98</xdr:col>
      <xdr:colOff>38100</xdr:colOff>
      <xdr:row>62</xdr:row>
      <xdr:rowOff>85090</xdr:rowOff>
    </xdr:to>
    <xdr:sp macro="" textlink="">
      <xdr:nvSpPr>
        <xdr:cNvPr id="567" name="フローチャート: 判断 566">
          <a:extLst>
            <a:ext uri="{FF2B5EF4-FFF2-40B4-BE49-F238E27FC236}">
              <a16:creationId xmlns:a16="http://schemas.microsoft.com/office/drawing/2014/main" id="{00000000-0008-0000-0200-000037020000}"/>
            </a:ext>
          </a:extLst>
        </xdr:cNvPr>
        <xdr:cNvSpPr/>
      </xdr:nvSpPr>
      <xdr:spPr>
        <a:xfrm>
          <a:off x="18605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8" name="テキスト ボックス 567">
          <a:extLst>
            <a:ext uri="{FF2B5EF4-FFF2-40B4-BE49-F238E27FC236}">
              <a16:creationId xmlns:a16="http://schemas.microsoft.com/office/drawing/2014/main" id="{00000000-0008-0000-0200-000038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9" name="テキスト ボックス 568">
          <a:extLst>
            <a:ext uri="{FF2B5EF4-FFF2-40B4-BE49-F238E27FC236}">
              <a16:creationId xmlns:a16="http://schemas.microsoft.com/office/drawing/2014/main" id="{00000000-0008-0000-0200-000039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0" name="テキスト ボックス 569">
          <a:extLst>
            <a:ext uri="{FF2B5EF4-FFF2-40B4-BE49-F238E27FC236}">
              <a16:creationId xmlns:a16="http://schemas.microsoft.com/office/drawing/2014/main" id="{00000000-0008-0000-0200-00003A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1" name="テキスト ボックス 570">
          <a:extLst>
            <a:ext uri="{FF2B5EF4-FFF2-40B4-BE49-F238E27FC236}">
              <a16:creationId xmlns:a16="http://schemas.microsoft.com/office/drawing/2014/main" id="{00000000-0008-0000-0200-00003B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2" name="テキスト ボックス 571">
          <a:extLst>
            <a:ext uri="{FF2B5EF4-FFF2-40B4-BE49-F238E27FC236}">
              <a16:creationId xmlns:a16="http://schemas.microsoft.com/office/drawing/2014/main" id="{00000000-0008-0000-0200-00003C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29210</xdr:rowOff>
    </xdr:from>
    <xdr:to>
      <xdr:col>116</xdr:col>
      <xdr:colOff>114300</xdr:colOff>
      <xdr:row>62</xdr:row>
      <xdr:rowOff>130810</xdr:rowOff>
    </xdr:to>
    <xdr:sp macro="" textlink="">
      <xdr:nvSpPr>
        <xdr:cNvPr id="573" name="楕円 572">
          <a:extLst>
            <a:ext uri="{FF2B5EF4-FFF2-40B4-BE49-F238E27FC236}">
              <a16:creationId xmlns:a16="http://schemas.microsoft.com/office/drawing/2014/main" id="{00000000-0008-0000-0200-00003D020000}"/>
            </a:ext>
          </a:extLst>
        </xdr:cNvPr>
        <xdr:cNvSpPr/>
      </xdr:nvSpPr>
      <xdr:spPr>
        <a:xfrm>
          <a:off x="221107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139082</xdr:rowOff>
    </xdr:from>
    <xdr:ext cx="469744" cy="259045"/>
    <xdr:sp macro="" textlink="">
      <xdr:nvSpPr>
        <xdr:cNvPr id="574" name="【保健センター・保健所】&#10;一人当たり面積該当値テキスト">
          <a:extLst>
            <a:ext uri="{FF2B5EF4-FFF2-40B4-BE49-F238E27FC236}">
              <a16:creationId xmlns:a16="http://schemas.microsoft.com/office/drawing/2014/main" id="{00000000-0008-0000-0200-00003E020000}"/>
            </a:ext>
          </a:extLst>
        </xdr:cNvPr>
        <xdr:cNvSpPr txBox="1"/>
      </xdr:nvSpPr>
      <xdr:spPr>
        <a:xfrm>
          <a:off x="22199600" y="1059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29210</xdr:rowOff>
    </xdr:from>
    <xdr:to>
      <xdr:col>112</xdr:col>
      <xdr:colOff>38100</xdr:colOff>
      <xdr:row>62</xdr:row>
      <xdr:rowOff>130810</xdr:rowOff>
    </xdr:to>
    <xdr:sp macro="" textlink="">
      <xdr:nvSpPr>
        <xdr:cNvPr id="575" name="楕円 574">
          <a:extLst>
            <a:ext uri="{FF2B5EF4-FFF2-40B4-BE49-F238E27FC236}">
              <a16:creationId xmlns:a16="http://schemas.microsoft.com/office/drawing/2014/main" id="{00000000-0008-0000-0200-00003F020000}"/>
            </a:ext>
          </a:extLst>
        </xdr:cNvPr>
        <xdr:cNvSpPr/>
      </xdr:nvSpPr>
      <xdr:spPr>
        <a:xfrm>
          <a:off x="21272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80010</xdr:rowOff>
    </xdr:from>
    <xdr:to>
      <xdr:col>116</xdr:col>
      <xdr:colOff>63500</xdr:colOff>
      <xdr:row>62</xdr:row>
      <xdr:rowOff>80010</xdr:rowOff>
    </xdr:to>
    <xdr:cxnSp macro="">
      <xdr:nvCxnSpPr>
        <xdr:cNvPr id="576" name="直線コネクタ 575">
          <a:extLst>
            <a:ext uri="{FF2B5EF4-FFF2-40B4-BE49-F238E27FC236}">
              <a16:creationId xmlns:a16="http://schemas.microsoft.com/office/drawing/2014/main" id="{00000000-0008-0000-0200-000040020000}"/>
            </a:ext>
          </a:extLst>
        </xdr:cNvPr>
        <xdr:cNvCxnSpPr/>
      </xdr:nvCxnSpPr>
      <xdr:spPr>
        <a:xfrm>
          <a:off x="21323300" y="107099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29210</xdr:rowOff>
    </xdr:from>
    <xdr:to>
      <xdr:col>107</xdr:col>
      <xdr:colOff>101600</xdr:colOff>
      <xdr:row>62</xdr:row>
      <xdr:rowOff>130810</xdr:rowOff>
    </xdr:to>
    <xdr:sp macro="" textlink="">
      <xdr:nvSpPr>
        <xdr:cNvPr id="577" name="楕円 576">
          <a:extLst>
            <a:ext uri="{FF2B5EF4-FFF2-40B4-BE49-F238E27FC236}">
              <a16:creationId xmlns:a16="http://schemas.microsoft.com/office/drawing/2014/main" id="{00000000-0008-0000-0200-000041020000}"/>
            </a:ext>
          </a:extLst>
        </xdr:cNvPr>
        <xdr:cNvSpPr/>
      </xdr:nvSpPr>
      <xdr:spPr>
        <a:xfrm>
          <a:off x="20383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80010</xdr:rowOff>
    </xdr:from>
    <xdr:to>
      <xdr:col>111</xdr:col>
      <xdr:colOff>177800</xdr:colOff>
      <xdr:row>62</xdr:row>
      <xdr:rowOff>80010</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a:off x="20434300" y="10709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57785</xdr:rowOff>
    </xdr:from>
    <xdr:to>
      <xdr:col>102</xdr:col>
      <xdr:colOff>165100</xdr:colOff>
      <xdr:row>62</xdr:row>
      <xdr:rowOff>159385</xdr:rowOff>
    </xdr:to>
    <xdr:sp macro="" textlink="">
      <xdr:nvSpPr>
        <xdr:cNvPr id="579" name="楕円 578">
          <a:extLst>
            <a:ext uri="{FF2B5EF4-FFF2-40B4-BE49-F238E27FC236}">
              <a16:creationId xmlns:a16="http://schemas.microsoft.com/office/drawing/2014/main" id="{00000000-0008-0000-0200-000043020000}"/>
            </a:ext>
          </a:extLst>
        </xdr:cNvPr>
        <xdr:cNvSpPr/>
      </xdr:nvSpPr>
      <xdr:spPr>
        <a:xfrm>
          <a:off x="19494500" y="1068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80010</xdr:rowOff>
    </xdr:from>
    <xdr:to>
      <xdr:col>107</xdr:col>
      <xdr:colOff>50800</xdr:colOff>
      <xdr:row>62</xdr:row>
      <xdr:rowOff>108585</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flipV="1">
          <a:off x="19545300" y="107099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95902</xdr:rowOff>
    </xdr:from>
    <xdr:ext cx="469744" cy="259045"/>
    <xdr:sp macro="" textlink="">
      <xdr:nvSpPr>
        <xdr:cNvPr id="581" name="n_1aveValue【保健センター・保健所】&#10;一人当たり面積">
          <a:extLst>
            <a:ext uri="{FF2B5EF4-FFF2-40B4-BE49-F238E27FC236}">
              <a16:creationId xmlns:a16="http://schemas.microsoft.com/office/drawing/2014/main" id="{00000000-0008-0000-0200-000045020000}"/>
            </a:ext>
          </a:extLst>
        </xdr:cNvPr>
        <xdr:cNvSpPr txBox="1"/>
      </xdr:nvSpPr>
      <xdr:spPr>
        <a:xfrm>
          <a:off x="21075727" y="1038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582" name="n_2aveValue【保健センター・保健所】&#10;一人当たり面積">
          <a:extLst>
            <a:ext uri="{FF2B5EF4-FFF2-40B4-BE49-F238E27FC236}">
              <a16:creationId xmlns:a16="http://schemas.microsoft.com/office/drawing/2014/main" id="{00000000-0008-0000-0200-000046020000}"/>
            </a:ext>
          </a:extLst>
        </xdr:cNvPr>
        <xdr:cNvSpPr txBox="1"/>
      </xdr:nvSpPr>
      <xdr:spPr>
        <a:xfrm>
          <a:off x="20199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90187</xdr:rowOff>
    </xdr:from>
    <xdr:ext cx="469744" cy="259045"/>
    <xdr:sp macro="" textlink="">
      <xdr:nvSpPr>
        <xdr:cNvPr id="583" name="n_3aveValue【保健センター・保健所】&#10;一人当たり面積">
          <a:extLst>
            <a:ext uri="{FF2B5EF4-FFF2-40B4-BE49-F238E27FC236}">
              <a16:creationId xmlns:a16="http://schemas.microsoft.com/office/drawing/2014/main" id="{00000000-0008-0000-0200-000047020000}"/>
            </a:ext>
          </a:extLst>
        </xdr:cNvPr>
        <xdr:cNvSpPr txBox="1"/>
      </xdr:nvSpPr>
      <xdr:spPr>
        <a:xfrm>
          <a:off x="19310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101617</xdr:rowOff>
    </xdr:from>
    <xdr:ext cx="469744" cy="259045"/>
    <xdr:sp macro="" textlink="">
      <xdr:nvSpPr>
        <xdr:cNvPr id="584" name="n_4aveValue【保健センター・保健所】&#10;一人当たり面積">
          <a:extLst>
            <a:ext uri="{FF2B5EF4-FFF2-40B4-BE49-F238E27FC236}">
              <a16:creationId xmlns:a16="http://schemas.microsoft.com/office/drawing/2014/main" id="{00000000-0008-0000-0200-000048020000}"/>
            </a:ext>
          </a:extLst>
        </xdr:cNvPr>
        <xdr:cNvSpPr txBox="1"/>
      </xdr:nvSpPr>
      <xdr:spPr>
        <a:xfrm>
          <a:off x="184214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121937</xdr:rowOff>
    </xdr:from>
    <xdr:ext cx="469744" cy="259045"/>
    <xdr:sp macro="" textlink="">
      <xdr:nvSpPr>
        <xdr:cNvPr id="585" name="n_1mainValue【保健センター・保健所】&#10;一人当たり面積">
          <a:extLst>
            <a:ext uri="{FF2B5EF4-FFF2-40B4-BE49-F238E27FC236}">
              <a16:creationId xmlns:a16="http://schemas.microsoft.com/office/drawing/2014/main" id="{00000000-0008-0000-0200-000049020000}"/>
            </a:ext>
          </a:extLst>
        </xdr:cNvPr>
        <xdr:cNvSpPr txBox="1"/>
      </xdr:nvSpPr>
      <xdr:spPr>
        <a:xfrm>
          <a:off x="210757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121937</xdr:rowOff>
    </xdr:from>
    <xdr:ext cx="469744" cy="259045"/>
    <xdr:sp macro="" textlink="">
      <xdr:nvSpPr>
        <xdr:cNvPr id="586" name="n_2mainValue【保健センター・保健所】&#10;一人当たり面積">
          <a:extLst>
            <a:ext uri="{FF2B5EF4-FFF2-40B4-BE49-F238E27FC236}">
              <a16:creationId xmlns:a16="http://schemas.microsoft.com/office/drawing/2014/main" id="{00000000-0008-0000-0200-00004A020000}"/>
            </a:ext>
          </a:extLst>
        </xdr:cNvPr>
        <xdr:cNvSpPr txBox="1"/>
      </xdr:nvSpPr>
      <xdr:spPr>
        <a:xfrm>
          <a:off x="20199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150512</xdr:rowOff>
    </xdr:from>
    <xdr:ext cx="469744" cy="259045"/>
    <xdr:sp macro="" textlink="">
      <xdr:nvSpPr>
        <xdr:cNvPr id="587" name="n_3mainValue【保健センター・保健所】&#10;一人当たり面積">
          <a:extLst>
            <a:ext uri="{FF2B5EF4-FFF2-40B4-BE49-F238E27FC236}">
              <a16:creationId xmlns:a16="http://schemas.microsoft.com/office/drawing/2014/main" id="{00000000-0008-0000-0200-00004B020000}"/>
            </a:ext>
          </a:extLst>
        </xdr:cNvPr>
        <xdr:cNvSpPr txBox="1"/>
      </xdr:nvSpPr>
      <xdr:spPr>
        <a:xfrm>
          <a:off x="19310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8" name="正方形/長方形 587">
          <a:extLst>
            <a:ext uri="{FF2B5EF4-FFF2-40B4-BE49-F238E27FC236}">
              <a16:creationId xmlns:a16="http://schemas.microsoft.com/office/drawing/2014/main" id="{00000000-0008-0000-0200-00004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9" name="正方形/長方形 588">
          <a:extLst>
            <a:ext uri="{FF2B5EF4-FFF2-40B4-BE49-F238E27FC236}">
              <a16:creationId xmlns:a16="http://schemas.microsoft.com/office/drawing/2014/main" id="{00000000-0008-0000-0200-00004D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0" name="正方形/長方形 589">
          <a:extLst>
            <a:ext uri="{FF2B5EF4-FFF2-40B4-BE49-F238E27FC236}">
              <a16:creationId xmlns:a16="http://schemas.microsoft.com/office/drawing/2014/main" id="{00000000-0008-0000-0200-00004E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1" name="正方形/長方形 590">
          <a:extLst>
            <a:ext uri="{FF2B5EF4-FFF2-40B4-BE49-F238E27FC236}">
              <a16:creationId xmlns:a16="http://schemas.microsoft.com/office/drawing/2014/main" id="{00000000-0008-0000-0200-00004F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2" name="正方形/長方形 591">
          <a:extLst>
            <a:ext uri="{FF2B5EF4-FFF2-40B4-BE49-F238E27FC236}">
              <a16:creationId xmlns:a16="http://schemas.microsoft.com/office/drawing/2014/main" id="{00000000-0008-0000-0200-000050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3" name="正方形/長方形 592">
          <a:extLst>
            <a:ext uri="{FF2B5EF4-FFF2-40B4-BE49-F238E27FC236}">
              <a16:creationId xmlns:a16="http://schemas.microsoft.com/office/drawing/2014/main" id="{00000000-0008-0000-0200-000051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4" name="正方形/長方形 593">
          <a:extLst>
            <a:ext uri="{FF2B5EF4-FFF2-40B4-BE49-F238E27FC236}">
              <a16:creationId xmlns:a16="http://schemas.microsoft.com/office/drawing/2014/main" id="{00000000-0008-0000-0200-000052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5" name="正方形/長方形 594">
          <a:extLst>
            <a:ext uri="{FF2B5EF4-FFF2-40B4-BE49-F238E27FC236}">
              <a16:creationId xmlns:a16="http://schemas.microsoft.com/office/drawing/2014/main" id="{00000000-0008-0000-0200-000053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6" name="テキスト ボックス 595">
          <a:extLst>
            <a:ext uri="{FF2B5EF4-FFF2-40B4-BE49-F238E27FC236}">
              <a16:creationId xmlns:a16="http://schemas.microsoft.com/office/drawing/2014/main" id="{00000000-0008-0000-0200-000054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8" name="テキスト ボックス 597">
          <a:extLst>
            <a:ext uri="{FF2B5EF4-FFF2-40B4-BE49-F238E27FC236}">
              <a16:creationId xmlns:a16="http://schemas.microsoft.com/office/drawing/2014/main" id="{00000000-0008-0000-0200-000056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0" name="テキスト ボックス 599">
          <a:extLst>
            <a:ext uri="{FF2B5EF4-FFF2-40B4-BE49-F238E27FC236}">
              <a16:creationId xmlns:a16="http://schemas.microsoft.com/office/drawing/2014/main" id="{00000000-0008-0000-0200-000058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1" name="直線コネクタ 600">
          <a:extLst>
            <a:ext uri="{FF2B5EF4-FFF2-40B4-BE49-F238E27FC236}">
              <a16:creationId xmlns:a16="http://schemas.microsoft.com/office/drawing/2014/main" id="{00000000-0008-0000-0200-000059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2" name="テキスト ボックス 601">
          <a:extLst>
            <a:ext uri="{FF2B5EF4-FFF2-40B4-BE49-F238E27FC236}">
              <a16:creationId xmlns:a16="http://schemas.microsoft.com/office/drawing/2014/main" id="{00000000-0008-0000-0200-00005A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3" name="直線コネクタ 602">
          <a:extLst>
            <a:ext uri="{FF2B5EF4-FFF2-40B4-BE49-F238E27FC236}">
              <a16:creationId xmlns:a16="http://schemas.microsoft.com/office/drawing/2014/main" id="{00000000-0008-0000-0200-00005B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4" name="テキスト ボックス 603">
          <a:extLst>
            <a:ext uri="{FF2B5EF4-FFF2-40B4-BE49-F238E27FC236}">
              <a16:creationId xmlns:a16="http://schemas.microsoft.com/office/drawing/2014/main" id="{00000000-0008-0000-0200-00005C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5" name="直線コネクタ 604">
          <a:extLst>
            <a:ext uri="{FF2B5EF4-FFF2-40B4-BE49-F238E27FC236}">
              <a16:creationId xmlns:a16="http://schemas.microsoft.com/office/drawing/2014/main" id="{00000000-0008-0000-0200-00005D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6" name="テキスト ボックス 605">
          <a:extLst>
            <a:ext uri="{FF2B5EF4-FFF2-40B4-BE49-F238E27FC236}">
              <a16:creationId xmlns:a16="http://schemas.microsoft.com/office/drawing/2014/main" id="{00000000-0008-0000-0200-00005E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07" name="直線コネクタ 606">
          <a:extLst>
            <a:ext uri="{FF2B5EF4-FFF2-40B4-BE49-F238E27FC236}">
              <a16:creationId xmlns:a16="http://schemas.microsoft.com/office/drawing/2014/main" id="{00000000-0008-0000-0200-00005F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08" name="テキスト ボックス 607">
          <a:extLst>
            <a:ext uri="{FF2B5EF4-FFF2-40B4-BE49-F238E27FC236}">
              <a16:creationId xmlns:a16="http://schemas.microsoft.com/office/drawing/2014/main" id="{00000000-0008-0000-0200-000060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09" name="直線コネクタ 608">
          <a:extLst>
            <a:ext uri="{FF2B5EF4-FFF2-40B4-BE49-F238E27FC236}">
              <a16:creationId xmlns:a16="http://schemas.microsoft.com/office/drawing/2014/main" id="{00000000-0008-0000-0200-000061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0" name="テキスト ボックス 609">
          <a:extLst>
            <a:ext uri="{FF2B5EF4-FFF2-40B4-BE49-F238E27FC236}">
              <a16:creationId xmlns:a16="http://schemas.microsoft.com/office/drawing/2014/main" id="{00000000-0008-0000-0200-000062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1" name="直線コネクタ 610">
          <a:extLst>
            <a:ext uri="{FF2B5EF4-FFF2-40B4-BE49-F238E27FC236}">
              <a16:creationId xmlns:a16="http://schemas.microsoft.com/office/drawing/2014/main" id="{00000000-0008-0000-0200-000063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2" name="【消防施設】&#10;有形固定資産減価償却率グラフ枠">
          <a:extLst>
            <a:ext uri="{FF2B5EF4-FFF2-40B4-BE49-F238E27FC236}">
              <a16:creationId xmlns:a16="http://schemas.microsoft.com/office/drawing/2014/main" id="{00000000-0008-0000-0200-000064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74023</xdr:rowOff>
    </xdr:to>
    <xdr:cxnSp macro="">
      <xdr:nvCxnSpPr>
        <xdr:cNvPr id="613" name="直線コネクタ 612">
          <a:extLst>
            <a:ext uri="{FF2B5EF4-FFF2-40B4-BE49-F238E27FC236}">
              <a16:creationId xmlns:a16="http://schemas.microsoft.com/office/drawing/2014/main" id="{00000000-0008-0000-0200-000065020000}"/>
            </a:ext>
          </a:extLst>
        </xdr:cNvPr>
        <xdr:cNvCxnSpPr/>
      </xdr:nvCxnSpPr>
      <xdr:spPr>
        <a:xfrm flipV="1">
          <a:off x="16318864" y="13465084"/>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77850</xdr:rowOff>
    </xdr:from>
    <xdr:ext cx="405111" cy="259045"/>
    <xdr:sp macro="" textlink="">
      <xdr:nvSpPr>
        <xdr:cNvPr id="614" name="【消防施設】&#10;有形固定資産減価償却率最小値テキスト">
          <a:extLst>
            <a:ext uri="{FF2B5EF4-FFF2-40B4-BE49-F238E27FC236}">
              <a16:creationId xmlns:a16="http://schemas.microsoft.com/office/drawing/2014/main" id="{00000000-0008-0000-0200-000066020000}"/>
            </a:ext>
          </a:extLst>
        </xdr:cNvPr>
        <xdr:cNvSpPr txBox="1"/>
      </xdr:nvSpPr>
      <xdr:spPr>
        <a:xfrm>
          <a:off x="16357600" y="1482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74023</xdr:rowOff>
    </xdr:from>
    <xdr:to>
      <xdr:col>86</xdr:col>
      <xdr:colOff>25400</xdr:colOff>
      <xdr:row>86</xdr:row>
      <xdr:rowOff>74023</xdr:rowOff>
    </xdr:to>
    <xdr:cxnSp macro="">
      <xdr:nvCxnSpPr>
        <xdr:cNvPr id="615" name="直線コネクタ 614">
          <a:extLst>
            <a:ext uri="{FF2B5EF4-FFF2-40B4-BE49-F238E27FC236}">
              <a16:creationId xmlns:a16="http://schemas.microsoft.com/office/drawing/2014/main" id="{00000000-0008-0000-0200-000067020000}"/>
            </a:ext>
          </a:extLst>
        </xdr:cNvPr>
        <xdr:cNvCxnSpPr/>
      </xdr:nvCxnSpPr>
      <xdr:spPr>
        <a:xfrm>
          <a:off x="16230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616" name="【消防施設】&#10;有形固定資産減価償却率最大値テキスト">
          <a:extLst>
            <a:ext uri="{FF2B5EF4-FFF2-40B4-BE49-F238E27FC236}">
              <a16:creationId xmlns:a16="http://schemas.microsoft.com/office/drawing/2014/main" id="{00000000-0008-0000-0200-000068020000}"/>
            </a:ext>
          </a:extLst>
        </xdr:cNvPr>
        <xdr:cNvSpPr txBox="1"/>
      </xdr:nvSpPr>
      <xdr:spPr>
        <a:xfrm>
          <a:off x="16357600" y="1324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617" name="直線コネクタ 616">
          <a:extLst>
            <a:ext uri="{FF2B5EF4-FFF2-40B4-BE49-F238E27FC236}">
              <a16:creationId xmlns:a16="http://schemas.microsoft.com/office/drawing/2014/main" id="{00000000-0008-0000-0200-000069020000}"/>
            </a:ext>
          </a:extLst>
        </xdr:cNvPr>
        <xdr:cNvCxnSpPr/>
      </xdr:nvCxnSpPr>
      <xdr:spPr>
        <a:xfrm>
          <a:off x="16230600" y="1346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78395</xdr:rowOff>
    </xdr:from>
    <xdr:ext cx="405111" cy="259045"/>
    <xdr:sp macro="" textlink="">
      <xdr:nvSpPr>
        <xdr:cNvPr id="618" name="【消防施設】&#10;有形固定資産減価償却率平均値テキスト">
          <a:extLst>
            <a:ext uri="{FF2B5EF4-FFF2-40B4-BE49-F238E27FC236}">
              <a16:creationId xmlns:a16="http://schemas.microsoft.com/office/drawing/2014/main" id="{00000000-0008-0000-0200-00006A020000}"/>
            </a:ext>
          </a:extLst>
        </xdr:cNvPr>
        <xdr:cNvSpPr txBox="1"/>
      </xdr:nvSpPr>
      <xdr:spPr>
        <a:xfrm>
          <a:off x="16357600" y="143087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99968</xdr:rowOff>
    </xdr:from>
    <xdr:to>
      <xdr:col>85</xdr:col>
      <xdr:colOff>177800</xdr:colOff>
      <xdr:row>84</xdr:row>
      <xdr:rowOff>30118</xdr:rowOff>
    </xdr:to>
    <xdr:sp macro="" textlink="">
      <xdr:nvSpPr>
        <xdr:cNvPr id="619" name="フローチャート: 判断 618">
          <a:extLst>
            <a:ext uri="{FF2B5EF4-FFF2-40B4-BE49-F238E27FC236}">
              <a16:creationId xmlns:a16="http://schemas.microsoft.com/office/drawing/2014/main" id="{00000000-0008-0000-0200-00006B020000}"/>
            </a:ext>
          </a:extLst>
        </xdr:cNvPr>
        <xdr:cNvSpPr/>
      </xdr:nvSpPr>
      <xdr:spPr>
        <a:xfrm>
          <a:off x="162687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67311</xdr:rowOff>
    </xdr:from>
    <xdr:to>
      <xdr:col>81</xdr:col>
      <xdr:colOff>101600</xdr:colOff>
      <xdr:row>83</xdr:row>
      <xdr:rowOff>168911</xdr:rowOff>
    </xdr:to>
    <xdr:sp macro="" textlink="">
      <xdr:nvSpPr>
        <xdr:cNvPr id="620" name="フローチャート: 判断 619">
          <a:extLst>
            <a:ext uri="{FF2B5EF4-FFF2-40B4-BE49-F238E27FC236}">
              <a16:creationId xmlns:a16="http://schemas.microsoft.com/office/drawing/2014/main" id="{00000000-0008-0000-0200-00006C020000}"/>
            </a:ext>
          </a:extLst>
        </xdr:cNvPr>
        <xdr:cNvSpPr/>
      </xdr:nvSpPr>
      <xdr:spPr>
        <a:xfrm>
          <a:off x="15430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57513</xdr:rowOff>
    </xdr:from>
    <xdr:to>
      <xdr:col>76</xdr:col>
      <xdr:colOff>165100</xdr:colOff>
      <xdr:row>83</xdr:row>
      <xdr:rowOff>159113</xdr:rowOff>
    </xdr:to>
    <xdr:sp macro="" textlink="">
      <xdr:nvSpPr>
        <xdr:cNvPr id="621" name="フローチャート: 判断 620">
          <a:extLst>
            <a:ext uri="{FF2B5EF4-FFF2-40B4-BE49-F238E27FC236}">
              <a16:creationId xmlns:a16="http://schemas.microsoft.com/office/drawing/2014/main" id="{00000000-0008-0000-0200-00006D020000}"/>
            </a:ext>
          </a:extLst>
        </xdr:cNvPr>
        <xdr:cNvSpPr/>
      </xdr:nvSpPr>
      <xdr:spPr>
        <a:xfrm>
          <a:off x="14541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55880</xdr:rowOff>
    </xdr:from>
    <xdr:to>
      <xdr:col>72</xdr:col>
      <xdr:colOff>38100</xdr:colOff>
      <xdr:row>83</xdr:row>
      <xdr:rowOff>157480</xdr:rowOff>
    </xdr:to>
    <xdr:sp macro="" textlink="">
      <xdr:nvSpPr>
        <xdr:cNvPr id="622" name="フローチャート: 判断 621">
          <a:extLst>
            <a:ext uri="{FF2B5EF4-FFF2-40B4-BE49-F238E27FC236}">
              <a16:creationId xmlns:a16="http://schemas.microsoft.com/office/drawing/2014/main" id="{00000000-0008-0000-0200-00006E020000}"/>
            </a:ext>
          </a:extLst>
        </xdr:cNvPr>
        <xdr:cNvSpPr/>
      </xdr:nvSpPr>
      <xdr:spPr>
        <a:xfrm>
          <a:off x="13652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62412</xdr:rowOff>
    </xdr:from>
    <xdr:to>
      <xdr:col>67</xdr:col>
      <xdr:colOff>101600</xdr:colOff>
      <xdr:row>82</xdr:row>
      <xdr:rowOff>164012</xdr:rowOff>
    </xdr:to>
    <xdr:sp macro="" textlink="">
      <xdr:nvSpPr>
        <xdr:cNvPr id="623" name="フローチャート: 判断 622">
          <a:extLst>
            <a:ext uri="{FF2B5EF4-FFF2-40B4-BE49-F238E27FC236}">
              <a16:creationId xmlns:a16="http://schemas.microsoft.com/office/drawing/2014/main" id="{00000000-0008-0000-0200-00006F020000}"/>
            </a:ext>
          </a:extLst>
        </xdr:cNvPr>
        <xdr:cNvSpPr/>
      </xdr:nvSpPr>
      <xdr:spPr>
        <a:xfrm>
          <a:off x="127635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00000000-0008-0000-0200-000070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00000000-0008-0000-0200-000071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00000000-0008-0000-0200-000072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00000000-0008-0000-0200-000073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00000000-0008-0000-0200-000074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41184</xdr:rowOff>
    </xdr:from>
    <xdr:to>
      <xdr:col>85</xdr:col>
      <xdr:colOff>177800</xdr:colOff>
      <xdr:row>78</xdr:row>
      <xdr:rowOff>142784</xdr:rowOff>
    </xdr:to>
    <xdr:sp macro="" textlink="">
      <xdr:nvSpPr>
        <xdr:cNvPr id="629" name="楕円 628">
          <a:extLst>
            <a:ext uri="{FF2B5EF4-FFF2-40B4-BE49-F238E27FC236}">
              <a16:creationId xmlns:a16="http://schemas.microsoft.com/office/drawing/2014/main" id="{00000000-0008-0000-0200-000075020000}"/>
            </a:ext>
          </a:extLst>
        </xdr:cNvPr>
        <xdr:cNvSpPr/>
      </xdr:nvSpPr>
      <xdr:spPr>
        <a:xfrm>
          <a:off x="16268700" y="1341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165661</xdr:rowOff>
    </xdr:from>
    <xdr:ext cx="405111" cy="259045"/>
    <xdr:sp macro="" textlink="">
      <xdr:nvSpPr>
        <xdr:cNvPr id="630" name="【消防施設】&#10;有形固定資産減価償却率該当値テキスト">
          <a:extLst>
            <a:ext uri="{FF2B5EF4-FFF2-40B4-BE49-F238E27FC236}">
              <a16:creationId xmlns:a16="http://schemas.microsoft.com/office/drawing/2014/main" id="{00000000-0008-0000-0200-000076020000}"/>
            </a:ext>
          </a:extLst>
        </xdr:cNvPr>
        <xdr:cNvSpPr txBox="1"/>
      </xdr:nvSpPr>
      <xdr:spPr>
        <a:xfrm>
          <a:off x="16357600" y="13367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77107</xdr:rowOff>
    </xdr:from>
    <xdr:to>
      <xdr:col>81</xdr:col>
      <xdr:colOff>101600</xdr:colOff>
      <xdr:row>80</xdr:row>
      <xdr:rowOff>7257</xdr:rowOff>
    </xdr:to>
    <xdr:sp macro="" textlink="">
      <xdr:nvSpPr>
        <xdr:cNvPr id="631" name="楕円 630">
          <a:extLst>
            <a:ext uri="{FF2B5EF4-FFF2-40B4-BE49-F238E27FC236}">
              <a16:creationId xmlns:a16="http://schemas.microsoft.com/office/drawing/2014/main" id="{00000000-0008-0000-0200-000077020000}"/>
            </a:ext>
          </a:extLst>
        </xdr:cNvPr>
        <xdr:cNvSpPr/>
      </xdr:nvSpPr>
      <xdr:spPr>
        <a:xfrm>
          <a:off x="15430500" y="1362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91984</xdr:rowOff>
    </xdr:from>
    <xdr:to>
      <xdr:col>85</xdr:col>
      <xdr:colOff>127000</xdr:colOff>
      <xdr:row>79</xdr:row>
      <xdr:rowOff>127907</xdr:rowOff>
    </xdr:to>
    <xdr:cxnSp macro="">
      <xdr:nvCxnSpPr>
        <xdr:cNvPr id="632" name="直線コネクタ 631">
          <a:extLst>
            <a:ext uri="{FF2B5EF4-FFF2-40B4-BE49-F238E27FC236}">
              <a16:creationId xmlns:a16="http://schemas.microsoft.com/office/drawing/2014/main" id="{00000000-0008-0000-0200-000078020000}"/>
            </a:ext>
          </a:extLst>
        </xdr:cNvPr>
        <xdr:cNvCxnSpPr/>
      </xdr:nvCxnSpPr>
      <xdr:spPr>
        <a:xfrm flipV="1">
          <a:off x="15481300" y="13465084"/>
          <a:ext cx="838200" cy="20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55880</xdr:rowOff>
    </xdr:from>
    <xdr:to>
      <xdr:col>76</xdr:col>
      <xdr:colOff>165100</xdr:colOff>
      <xdr:row>79</xdr:row>
      <xdr:rowOff>157480</xdr:rowOff>
    </xdr:to>
    <xdr:sp macro="" textlink="">
      <xdr:nvSpPr>
        <xdr:cNvPr id="633" name="楕円 632">
          <a:extLst>
            <a:ext uri="{FF2B5EF4-FFF2-40B4-BE49-F238E27FC236}">
              <a16:creationId xmlns:a16="http://schemas.microsoft.com/office/drawing/2014/main" id="{00000000-0008-0000-0200-000079020000}"/>
            </a:ext>
          </a:extLst>
        </xdr:cNvPr>
        <xdr:cNvSpPr/>
      </xdr:nvSpPr>
      <xdr:spPr>
        <a:xfrm>
          <a:off x="14541500" y="136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106680</xdr:rowOff>
    </xdr:from>
    <xdr:to>
      <xdr:col>81</xdr:col>
      <xdr:colOff>50800</xdr:colOff>
      <xdr:row>79</xdr:row>
      <xdr:rowOff>127907</xdr:rowOff>
    </xdr:to>
    <xdr:cxnSp macro="">
      <xdr:nvCxnSpPr>
        <xdr:cNvPr id="634" name="直線コネクタ 633">
          <a:extLst>
            <a:ext uri="{FF2B5EF4-FFF2-40B4-BE49-F238E27FC236}">
              <a16:creationId xmlns:a16="http://schemas.microsoft.com/office/drawing/2014/main" id="{00000000-0008-0000-0200-00007A020000}"/>
            </a:ext>
          </a:extLst>
        </xdr:cNvPr>
        <xdr:cNvCxnSpPr/>
      </xdr:nvCxnSpPr>
      <xdr:spPr>
        <a:xfrm>
          <a:off x="14592300" y="1365123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13426</xdr:rowOff>
    </xdr:from>
    <xdr:to>
      <xdr:col>72</xdr:col>
      <xdr:colOff>38100</xdr:colOff>
      <xdr:row>85</xdr:row>
      <xdr:rowOff>115026</xdr:rowOff>
    </xdr:to>
    <xdr:sp macro="" textlink="">
      <xdr:nvSpPr>
        <xdr:cNvPr id="635" name="楕円 634">
          <a:extLst>
            <a:ext uri="{FF2B5EF4-FFF2-40B4-BE49-F238E27FC236}">
              <a16:creationId xmlns:a16="http://schemas.microsoft.com/office/drawing/2014/main" id="{00000000-0008-0000-0200-00007B020000}"/>
            </a:ext>
          </a:extLst>
        </xdr:cNvPr>
        <xdr:cNvSpPr/>
      </xdr:nvSpPr>
      <xdr:spPr>
        <a:xfrm>
          <a:off x="13652500" y="1458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106680</xdr:rowOff>
    </xdr:from>
    <xdr:to>
      <xdr:col>76</xdr:col>
      <xdr:colOff>114300</xdr:colOff>
      <xdr:row>85</xdr:row>
      <xdr:rowOff>64226</xdr:rowOff>
    </xdr:to>
    <xdr:cxnSp macro="">
      <xdr:nvCxnSpPr>
        <xdr:cNvPr id="636" name="直線コネクタ 635">
          <a:extLst>
            <a:ext uri="{FF2B5EF4-FFF2-40B4-BE49-F238E27FC236}">
              <a16:creationId xmlns:a16="http://schemas.microsoft.com/office/drawing/2014/main" id="{00000000-0008-0000-0200-00007C020000}"/>
            </a:ext>
          </a:extLst>
        </xdr:cNvPr>
        <xdr:cNvCxnSpPr/>
      </xdr:nvCxnSpPr>
      <xdr:spPr>
        <a:xfrm flipV="1">
          <a:off x="13703300" y="13651230"/>
          <a:ext cx="889000" cy="98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160038</xdr:rowOff>
    </xdr:from>
    <xdr:ext cx="405111" cy="259045"/>
    <xdr:sp macro="" textlink="">
      <xdr:nvSpPr>
        <xdr:cNvPr id="637" name="n_1aveValue【消防施設】&#10;有形固定資産減価償却率">
          <a:extLst>
            <a:ext uri="{FF2B5EF4-FFF2-40B4-BE49-F238E27FC236}">
              <a16:creationId xmlns:a16="http://schemas.microsoft.com/office/drawing/2014/main" id="{00000000-0008-0000-0200-00007D020000}"/>
            </a:ext>
          </a:extLst>
        </xdr:cNvPr>
        <xdr:cNvSpPr txBox="1"/>
      </xdr:nvSpPr>
      <xdr:spPr>
        <a:xfrm>
          <a:off x="152660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150240</xdr:rowOff>
    </xdr:from>
    <xdr:ext cx="405111" cy="259045"/>
    <xdr:sp macro="" textlink="">
      <xdr:nvSpPr>
        <xdr:cNvPr id="638" name="n_2aveValue【消防施設】&#10;有形固定資産減価償却率">
          <a:extLst>
            <a:ext uri="{FF2B5EF4-FFF2-40B4-BE49-F238E27FC236}">
              <a16:creationId xmlns:a16="http://schemas.microsoft.com/office/drawing/2014/main" id="{00000000-0008-0000-0200-00007E020000}"/>
            </a:ext>
          </a:extLst>
        </xdr:cNvPr>
        <xdr:cNvSpPr txBox="1"/>
      </xdr:nvSpPr>
      <xdr:spPr>
        <a:xfrm>
          <a:off x="14389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2557</xdr:rowOff>
    </xdr:from>
    <xdr:ext cx="405111" cy="259045"/>
    <xdr:sp macro="" textlink="">
      <xdr:nvSpPr>
        <xdr:cNvPr id="639" name="n_3aveValue【消防施設】&#10;有形固定資産減価償却率">
          <a:extLst>
            <a:ext uri="{FF2B5EF4-FFF2-40B4-BE49-F238E27FC236}">
              <a16:creationId xmlns:a16="http://schemas.microsoft.com/office/drawing/2014/main" id="{00000000-0008-0000-0200-00007F020000}"/>
            </a:ext>
          </a:extLst>
        </xdr:cNvPr>
        <xdr:cNvSpPr txBox="1"/>
      </xdr:nvSpPr>
      <xdr:spPr>
        <a:xfrm>
          <a:off x="13500744" y="1406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9089</xdr:rowOff>
    </xdr:from>
    <xdr:ext cx="405111" cy="259045"/>
    <xdr:sp macro="" textlink="">
      <xdr:nvSpPr>
        <xdr:cNvPr id="640" name="n_4aveValue【消防施設】&#10;有形固定資産減価償却率">
          <a:extLst>
            <a:ext uri="{FF2B5EF4-FFF2-40B4-BE49-F238E27FC236}">
              <a16:creationId xmlns:a16="http://schemas.microsoft.com/office/drawing/2014/main" id="{00000000-0008-0000-0200-000080020000}"/>
            </a:ext>
          </a:extLst>
        </xdr:cNvPr>
        <xdr:cNvSpPr txBox="1"/>
      </xdr:nvSpPr>
      <xdr:spPr>
        <a:xfrm>
          <a:off x="12611744" y="1389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23784</xdr:rowOff>
    </xdr:from>
    <xdr:ext cx="405111" cy="259045"/>
    <xdr:sp macro="" textlink="">
      <xdr:nvSpPr>
        <xdr:cNvPr id="641" name="n_1mainValue【消防施設】&#10;有形固定資産減価償却率">
          <a:extLst>
            <a:ext uri="{FF2B5EF4-FFF2-40B4-BE49-F238E27FC236}">
              <a16:creationId xmlns:a16="http://schemas.microsoft.com/office/drawing/2014/main" id="{00000000-0008-0000-0200-000081020000}"/>
            </a:ext>
          </a:extLst>
        </xdr:cNvPr>
        <xdr:cNvSpPr txBox="1"/>
      </xdr:nvSpPr>
      <xdr:spPr>
        <a:xfrm>
          <a:off x="15266044" y="1339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2557</xdr:rowOff>
    </xdr:from>
    <xdr:ext cx="405111" cy="259045"/>
    <xdr:sp macro="" textlink="">
      <xdr:nvSpPr>
        <xdr:cNvPr id="642" name="n_2mainValue【消防施設】&#10;有形固定資産減価償却率">
          <a:extLst>
            <a:ext uri="{FF2B5EF4-FFF2-40B4-BE49-F238E27FC236}">
              <a16:creationId xmlns:a16="http://schemas.microsoft.com/office/drawing/2014/main" id="{00000000-0008-0000-0200-000082020000}"/>
            </a:ext>
          </a:extLst>
        </xdr:cNvPr>
        <xdr:cNvSpPr txBox="1"/>
      </xdr:nvSpPr>
      <xdr:spPr>
        <a:xfrm>
          <a:off x="14389744"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106153</xdr:rowOff>
    </xdr:from>
    <xdr:ext cx="405111" cy="259045"/>
    <xdr:sp macro="" textlink="">
      <xdr:nvSpPr>
        <xdr:cNvPr id="643" name="n_3mainValue【消防施設】&#10;有形固定資産減価償却率">
          <a:extLst>
            <a:ext uri="{FF2B5EF4-FFF2-40B4-BE49-F238E27FC236}">
              <a16:creationId xmlns:a16="http://schemas.microsoft.com/office/drawing/2014/main" id="{00000000-0008-0000-0200-000083020000}"/>
            </a:ext>
          </a:extLst>
        </xdr:cNvPr>
        <xdr:cNvSpPr txBox="1"/>
      </xdr:nvSpPr>
      <xdr:spPr>
        <a:xfrm>
          <a:off x="13500744" y="1467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4" name="正方形/長方形 643">
          <a:extLst>
            <a:ext uri="{FF2B5EF4-FFF2-40B4-BE49-F238E27FC236}">
              <a16:creationId xmlns:a16="http://schemas.microsoft.com/office/drawing/2014/main" id="{00000000-0008-0000-0200-000084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5" name="正方形/長方形 644">
          <a:extLst>
            <a:ext uri="{FF2B5EF4-FFF2-40B4-BE49-F238E27FC236}">
              <a16:creationId xmlns:a16="http://schemas.microsoft.com/office/drawing/2014/main" id="{00000000-0008-0000-0200-000085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6" name="正方形/長方形 645">
          <a:extLst>
            <a:ext uri="{FF2B5EF4-FFF2-40B4-BE49-F238E27FC236}">
              <a16:creationId xmlns:a16="http://schemas.microsoft.com/office/drawing/2014/main" id="{00000000-0008-0000-0200-000086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7" name="正方形/長方形 646">
          <a:extLst>
            <a:ext uri="{FF2B5EF4-FFF2-40B4-BE49-F238E27FC236}">
              <a16:creationId xmlns:a16="http://schemas.microsoft.com/office/drawing/2014/main" id="{00000000-0008-0000-0200-000087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8" name="正方形/長方形 647">
          <a:extLst>
            <a:ext uri="{FF2B5EF4-FFF2-40B4-BE49-F238E27FC236}">
              <a16:creationId xmlns:a16="http://schemas.microsoft.com/office/drawing/2014/main" id="{00000000-0008-0000-0200-000088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9" name="正方形/長方形 648">
          <a:extLst>
            <a:ext uri="{FF2B5EF4-FFF2-40B4-BE49-F238E27FC236}">
              <a16:creationId xmlns:a16="http://schemas.microsoft.com/office/drawing/2014/main" id="{00000000-0008-0000-0200-000089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0" name="正方形/長方形 649">
          <a:extLst>
            <a:ext uri="{FF2B5EF4-FFF2-40B4-BE49-F238E27FC236}">
              <a16:creationId xmlns:a16="http://schemas.microsoft.com/office/drawing/2014/main" id="{00000000-0008-0000-0200-00008A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1" name="正方形/長方形 650">
          <a:extLst>
            <a:ext uri="{FF2B5EF4-FFF2-40B4-BE49-F238E27FC236}">
              <a16:creationId xmlns:a16="http://schemas.microsoft.com/office/drawing/2014/main" id="{00000000-0008-0000-0200-00008B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2" name="テキスト ボックス 651">
          <a:extLst>
            <a:ext uri="{FF2B5EF4-FFF2-40B4-BE49-F238E27FC236}">
              <a16:creationId xmlns:a16="http://schemas.microsoft.com/office/drawing/2014/main" id="{00000000-0008-0000-0200-00008C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55" name="テキスト ボックス 654">
          <a:extLst>
            <a:ext uri="{FF2B5EF4-FFF2-40B4-BE49-F238E27FC236}">
              <a16:creationId xmlns:a16="http://schemas.microsoft.com/office/drawing/2014/main" id="{00000000-0008-0000-0200-00008F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56" name="直線コネクタ 655">
          <a:extLst>
            <a:ext uri="{FF2B5EF4-FFF2-40B4-BE49-F238E27FC236}">
              <a16:creationId xmlns:a16="http://schemas.microsoft.com/office/drawing/2014/main" id="{00000000-0008-0000-0200-000090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57" name="テキスト ボックス 656">
          <a:extLst>
            <a:ext uri="{FF2B5EF4-FFF2-40B4-BE49-F238E27FC236}">
              <a16:creationId xmlns:a16="http://schemas.microsoft.com/office/drawing/2014/main" id="{00000000-0008-0000-0200-000091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58" name="直線コネクタ 657">
          <a:extLst>
            <a:ext uri="{FF2B5EF4-FFF2-40B4-BE49-F238E27FC236}">
              <a16:creationId xmlns:a16="http://schemas.microsoft.com/office/drawing/2014/main" id="{00000000-0008-0000-0200-000092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59" name="テキスト ボックス 658">
          <a:extLst>
            <a:ext uri="{FF2B5EF4-FFF2-40B4-BE49-F238E27FC236}">
              <a16:creationId xmlns:a16="http://schemas.microsoft.com/office/drawing/2014/main" id="{00000000-0008-0000-0200-000093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0" name="直線コネクタ 659">
          <a:extLst>
            <a:ext uri="{FF2B5EF4-FFF2-40B4-BE49-F238E27FC236}">
              <a16:creationId xmlns:a16="http://schemas.microsoft.com/office/drawing/2014/main" id="{00000000-0008-0000-0200-000094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1" name="テキスト ボックス 660">
          <a:extLst>
            <a:ext uri="{FF2B5EF4-FFF2-40B4-BE49-F238E27FC236}">
              <a16:creationId xmlns:a16="http://schemas.microsoft.com/office/drawing/2014/main" id="{00000000-0008-0000-0200-000095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3" name="テキスト ボックス 662">
          <a:extLst>
            <a:ext uri="{FF2B5EF4-FFF2-40B4-BE49-F238E27FC236}">
              <a16:creationId xmlns:a16="http://schemas.microsoft.com/office/drawing/2014/main" id="{00000000-0008-0000-0200-000097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4" name="【消防施設】&#10;一人当たり面積グラフ枠">
          <a:extLst>
            <a:ext uri="{FF2B5EF4-FFF2-40B4-BE49-F238E27FC236}">
              <a16:creationId xmlns:a16="http://schemas.microsoft.com/office/drawing/2014/main" id="{00000000-0008-0000-0200-000098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131826</xdr:rowOff>
    </xdr:from>
    <xdr:to>
      <xdr:col>116</xdr:col>
      <xdr:colOff>62864</xdr:colOff>
      <xdr:row>86</xdr:row>
      <xdr:rowOff>24385</xdr:rowOff>
    </xdr:to>
    <xdr:cxnSp macro="">
      <xdr:nvCxnSpPr>
        <xdr:cNvPr id="665" name="直線コネクタ 664">
          <a:extLst>
            <a:ext uri="{FF2B5EF4-FFF2-40B4-BE49-F238E27FC236}">
              <a16:creationId xmlns:a16="http://schemas.microsoft.com/office/drawing/2014/main" id="{00000000-0008-0000-0200-000099020000}"/>
            </a:ext>
          </a:extLst>
        </xdr:cNvPr>
        <xdr:cNvCxnSpPr/>
      </xdr:nvCxnSpPr>
      <xdr:spPr>
        <a:xfrm flipV="1">
          <a:off x="22160864" y="13676376"/>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66" name="【消防施設】&#10;一人当たり面積最小値テキスト">
          <a:extLst>
            <a:ext uri="{FF2B5EF4-FFF2-40B4-BE49-F238E27FC236}">
              <a16:creationId xmlns:a16="http://schemas.microsoft.com/office/drawing/2014/main" id="{00000000-0008-0000-0200-00009A02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67" name="直線コネクタ 666">
          <a:extLst>
            <a:ext uri="{FF2B5EF4-FFF2-40B4-BE49-F238E27FC236}">
              <a16:creationId xmlns:a16="http://schemas.microsoft.com/office/drawing/2014/main" id="{00000000-0008-0000-0200-00009B02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78503</xdr:rowOff>
    </xdr:from>
    <xdr:ext cx="469744" cy="259045"/>
    <xdr:sp macro="" textlink="">
      <xdr:nvSpPr>
        <xdr:cNvPr id="668" name="【消防施設】&#10;一人当たり面積最大値テキスト">
          <a:extLst>
            <a:ext uri="{FF2B5EF4-FFF2-40B4-BE49-F238E27FC236}">
              <a16:creationId xmlns:a16="http://schemas.microsoft.com/office/drawing/2014/main" id="{00000000-0008-0000-0200-00009C020000}"/>
            </a:ext>
          </a:extLst>
        </xdr:cNvPr>
        <xdr:cNvSpPr txBox="1"/>
      </xdr:nvSpPr>
      <xdr:spPr>
        <a:xfrm>
          <a:off x="22199600" y="1345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131826</xdr:rowOff>
    </xdr:from>
    <xdr:to>
      <xdr:col>116</xdr:col>
      <xdr:colOff>152400</xdr:colOff>
      <xdr:row>79</xdr:row>
      <xdr:rowOff>131826</xdr:rowOff>
    </xdr:to>
    <xdr:cxnSp macro="">
      <xdr:nvCxnSpPr>
        <xdr:cNvPr id="669" name="直線コネクタ 668">
          <a:extLst>
            <a:ext uri="{FF2B5EF4-FFF2-40B4-BE49-F238E27FC236}">
              <a16:creationId xmlns:a16="http://schemas.microsoft.com/office/drawing/2014/main" id="{00000000-0008-0000-0200-00009D020000}"/>
            </a:ext>
          </a:extLst>
        </xdr:cNvPr>
        <xdr:cNvCxnSpPr/>
      </xdr:nvCxnSpPr>
      <xdr:spPr>
        <a:xfrm>
          <a:off x="22072600" y="1367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69614</xdr:rowOff>
    </xdr:from>
    <xdr:ext cx="469744" cy="259045"/>
    <xdr:sp macro="" textlink="">
      <xdr:nvSpPr>
        <xdr:cNvPr id="670" name="【消防施設】&#10;一人当たり面積平均値テキスト">
          <a:extLst>
            <a:ext uri="{FF2B5EF4-FFF2-40B4-BE49-F238E27FC236}">
              <a16:creationId xmlns:a16="http://schemas.microsoft.com/office/drawing/2014/main" id="{00000000-0008-0000-0200-00009E020000}"/>
            </a:ext>
          </a:extLst>
        </xdr:cNvPr>
        <xdr:cNvSpPr txBox="1"/>
      </xdr:nvSpPr>
      <xdr:spPr>
        <a:xfrm>
          <a:off x="22199600" y="142999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46737</xdr:rowOff>
    </xdr:from>
    <xdr:to>
      <xdr:col>116</xdr:col>
      <xdr:colOff>114300</xdr:colOff>
      <xdr:row>84</xdr:row>
      <xdr:rowOff>148337</xdr:rowOff>
    </xdr:to>
    <xdr:sp macro="" textlink="">
      <xdr:nvSpPr>
        <xdr:cNvPr id="671" name="フローチャート: 判断 670">
          <a:extLst>
            <a:ext uri="{FF2B5EF4-FFF2-40B4-BE49-F238E27FC236}">
              <a16:creationId xmlns:a16="http://schemas.microsoft.com/office/drawing/2014/main" id="{00000000-0008-0000-0200-00009F020000}"/>
            </a:ext>
          </a:extLst>
        </xdr:cNvPr>
        <xdr:cNvSpPr/>
      </xdr:nvSpPr>
      <xdr:spPr>
        <a:xfrm>
          <a:off x="221107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46737</xdr:rowOff>
    </xdr:from>
    <xdr:to>
      <xdr:col>112</xdr:col>
      <xdr:colOff>38100</xdr:colOff>
      <xdr:row>84</xdr:row>
      <xdr:rowOff>148337</xdr:rowOff>
    </xdr:to>
    <xdr:sp macro="" textlink="">
      <xdr:nvSpPr>
        <xdr:cNvPr id="672" name="フローチャート: 判断 671">
          <a:extLst>
            <a:ext uri="{FF2B5EF4-FFF2-40B4-BE49-F238E27FC236}">
              <a16:creationId xmlns:a16="http://schemas.microsoft.com/office/drawing/2014/main" id="{00000000-0008-0000-0200-0000A0020000}"/>
            </a:ext>
          </a:extLst>
        </xdr:cNvPr>
        <xdr:cNvSpPr/>
      </xdr:nvSpPr>
      <xdr:spPr>
        <a:xfrm>
          <a:off x="21272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65024</xdr:rowOff>
    </xdr:from>
    <xdr:to>
      <xdr:col>107</xdr:col>
      <xdr:colOff>101600</xdr:colOff>
      <xdr:row>84</xdr:row>
      <xdr:rowOff>166624</xdr:rowOff>
    </xdr:to>
    <xdr:sp macro="" textlink="">
      <xdr:nvSpPr>
        <xdr:cNvPr id="673" name="フローチャート: 判断 672">
          <a:extLst>
            <a:ext uri="{FF2B5EF4-FFF2-40B4-BE49-F238E27FC236}">
              <a16:creationId xmlns:a16="http://schemas.microsoft.com/office/drawing/2014/main" id="{00000000-0008-0000-0200-0000A1020000}"/>
            </a:ext>
          </a:extLst>
        </xdr:cNvPr>
        <xdr:cNvSpPr/>
      </xdr:nvSpPr>
      <xdr:spPr>
        <a:xfrm>
          <a:off x="20383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60452</xdr:rowOff>
    </xdr:from>
    <xdr:to>
      <xdr:col>102</xdr:col>
      <xdr:colOff>165100</xdr:colOff>
      <xdr:row>84</xdr:row>
      <xdr:rowOff>162052</xdr:rowOff>
    </xdr:to>
    <xdr:sp macro="" textlink="">
      <xdr:nvSpPr>
        <xdr:cNvPr id="674" name="フローチャート: 判断 673">
          <a:extLst>
            <a:ext uri="{FF2B5EF4-FFF2-40B4-BE49-F238E27FC236}">
              <a16:creationId xmlns:a16="http://schemas.microsoft.com/office/drawing/2014/main" id="{00000000-0008-0000-0200-0000A2020000}"/>
            </a:ext>
          </a:extLst>
        </xdr:cNvPr>
        <xdr:cNvSpPr/>
      </xdr:nvSpPr>
      <xdr:spPr>
        <a:xfrm>
          <a:off x="19494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129032</xdr:rowOff>
    </xdr:from>
    <xdr:to>
      <xdr:col>98</xdr:col>
      <xdr:colOff>38100</xdr:colOff>
      <xdr:row>85</xdr:row>
      <xdr:rowOff>59182</xdr:rowOff>
    </xdr:to>
    <xdr:sp macro="" textlink="">
      <xdr:nvSpPr>
        <xdr:cNvPr id="675" name="フローチャート: 判断 674">
          <a:extLst>
            <a:ext uri="{FF2B5EF4-FFF2-40B4-BE49-F238E27FC236}">
              <a16:creationId xmlns:a16="http://schemas.microsoft.com/office/drawing/2014/main" id="{00000000-0008-0000-0200-0000A3020000}"/>
            </a:ext>
          </a:extLst>
        </xdr:cNvPr>
        <xdr:cNvSpPr/>
      </xdr:nvSpPr>
      <xdr:spPr>
        <a:xfrm>
          <a:off x="18605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7" name="テキスト ボックス 676">
          <a:extLst>
            <a:ext uri="{FF2B5EF4-FFF2-40B4-BE49-F238E27FC236}">
              <a16:creationId xmlns:a16="http://schemas.microsoft.com/office/drawing/2014/main" id="{00000000-0008-0000-0200-0000A5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8" name="テキスト ボックス 677">
          <a:extLst>
            <a:ext uri="{FF2B5EF4-FFF2-40B4-BE49-F238E27FC236}">
              <a16:creationId xmlns:a16="http://schemas.microsoft.com/office/drawing/2014/main" id="{00000000-0008-0000-0200-0000A6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9" name="テキスト ボックス 678">
          <a:extLst>
            <a:ext uri="{FF2B5EF4-FFF2-40B4-BE49-F238E27FC236}">
              <a16:creationId xmlns:a16="http://schemas.microsoft.com/office/drawing/2014/main" id="{00000000-0008-0000-0200-0000A7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0" name="テキスト ボックス 679">
          <a:extLst>
            <a:ext uri="{FF2B5EF4-FFF2-40B4-BE49-F238E27FC236}">
              <a16:creationId xmlns:a16="http://schemas.microsoft.com/office/drawing/2014/main" id="{00000000-0008-0000-0200-0000A8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161037</xdr:rowOff>
    </xdr:from>
    <xdr:to>
      <xdr:col>116</xdr:col>
      <xdr:colOff>114300</xdr:colOff>
      <xdr:row>85</xdr:row>
      <xdr:rowOff>91187</xdr:rowOff>
    </xdr:to>
    <xdr:sp macro="" textlink="">
      <xdr:nvSpPr>
        <xdr:cNvPr id="681" name="楕円 680">
          <a:extLst>
            <a:ext uri="{FF2B5EF4-FFF2-40B4-BE49-F238E27FC236}">
              <a16:creationId xmlns:a16="http://schemas.microsoft.com/office/drawing/2014/main" id="{00000000-0008-0000-0200-0000A9020000}"/>
            </a:ext>
          </a:extLst>
        </xdr:cNvPr>
        <xdr:cNvSpPr/>
      </xdr:nvSpPr>
      <xdr:spPr>
        <a:xfrm>
          <a:off x="22110700" y="1456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139464</xdr:rowOff>
    </xdr:from>
    <xdr:ext cx="469744" cy="259045"/>
    <xdr:sp macro="" textlink="">
      <xdr:nvSpPr>
        <xdr:cNvPr id="682" name="【消防施設】&#10;一人当たり面積該当値テキスト">
          <a:extLst>
            <a:ext uri="{FF2B5EF4-FFF2-40B4-BE49-F238E27FC236}">
              <a16:creationId xmlns:a16="http://schemas.microsoft.com/office/drawing/2014/main" id="{00000000-0008-0000-0200-0000AA020000}"/>
            </a:ext>
          </a:extLst>
        </xdr:cNvPr>
        <xdr:cNvSpPr txBox="1"/>
      </xdr:nvSpPr>
      <xdr:spPr>
        <a:xfrm>
          <a:off x="22199600" y="145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55880</xdr:rowOff>
    </xdr:from>
    <xdr:to>
      <xdr:col>112</xdr:col>
      <xdr:colOff>38100</xdr:colOff>
      <xdr:row>84</xdr:row>
      <xdr:rowOff>157480</xdr:rowOff>
    </xdr:to>
    <xdr:sp macro="" textlink="">
      <xdr:nvSpPr>
        <xdr:cNvPr id="683" name="楕円 682">
          <a:extLst>
            <a:ext uri="{FF2B5EF4-FFF2-40B4-BE49-F238E27FC236}">
              <a16:creationId xmlns:a16="http://schemas.microsoft.com/office/drawing/2014/main" id="{00000000-0008-0000-0200-0000AB020000}"/>
            </a:ext>
          </a:extLst>
        </xdr:cNvPr>
        <xdr:cNvSpPr/>
      </xdr:nvSpPr>
      <xdr:spPr>
        <a:xfrm>
          <a:off x="21272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106680</xdr:rowOff>
    </xdr:from>
    <xdr:to>
      <xdr:col>116</xdr:col>
      <xdr:colOff>63500</xdr:colOff>
      <xdr:row>85</xdr:row>
      <xdr:rowOff>40387</xdr:rowOff>
    </xdr:to>
    <xdr:cxnSp macro="">
      <xdr:nvCxnSpPr>
        <xdr:cNvPr id="684" name="直線コネクタ 683">
          <a:extLst>
            <a:ext uri="{FF2B5EF4-FFF2-40B4-BE49-F238E27FC236}">
              <a16:creationId xmlns:a16="http://schemas.microsoft.com/office/drawing/2014/main" id="{00000000-0008-0000-0200-0000AC020000}"/>
            </a:ext>
          </a:extLst>
        </xdr:cNvPr>
        <xdr:cNvCxnSpPr/>
      </xdr:nvCxnSpPr>
      <xdr:spPr>
        <a:xfrm>
          <a:off x="21323300" y="14508480"/>
          <a:ext cx="8382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55880</xdr:rowOff>
    </xdr:from>
    <xdr:to>
      <xdr:col>107</xdr:col>
      <xdr:colOff>101600</xdr:colOff>
      <xdr:row>84</xdr:row>
      <xdr:rowOff>157480</xdr:rowOff>
    </xdr:to>
    <xdr:sp macro="" textlink="">
      <xdr:nvSpPr>
        <xdr:cNvPr id="685" name="楕円 684">
          <a:extLst>
            <a:ext uri="{FF2B5EF4-FFF2-40B4-BE49-F238E27FC236}">
              <a16:creationId xmlns:a16="http://schemas.microsoft.com/office/drawing/2014/main" id="{00000000-0008-0000-0200-0000AD020000}"/>
            </a:ext>
          </a:extLst>
        </xdr:cNvPr>
        <xdr:cNvSpPr/>
      </xdr:nvSpPr>
      <xdr:spPr>
        <a:xfrm>
          <a:off x="20383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106680</xdr:rowOff>
    </xdr:from>
    <xdr:to>
      <xdr:col>111</xdr:col>
      <xdr:colOff>177800</xdr:colOff>
      <xdr:row>84</xdr:row>
      <xdr:rowOff>106680</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a:off x="20434300" y="1450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687" name="楕円 686">
          <a:extLst>
            <a:ext uri="{FF2B5EF4-FFF2-40B4-BE49-F238E27FC236}">
              <a16:creationId xmlns:a16="http://schemas.microsoft.com/office/drawing/2014/main" id="{00000000-0008-0000-0200-0000AF020000}"/>
            </a:ext>
          </a:extLst>
        </xdr:cNvPr>
        <xdr:cNvSpPr/>
      </xdr:nvSpPr>
      <xdr:spPr>
        <a:xfrm>
          <a:off x="194945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102108</xdr:rowOff>
    </xdr:from>
    <xdr:to>
      <xdr:col>107</xdr:col>
      <xdr:colOff>50800</xdr:colOff>
      <xdr:row>84</xdr:row>
      <xdr:rowOff>106680</xdr:rowOff>
    </xdr:to>
    <xdr:cxnSp macro="">
      <xdr:nvCxnSpPr>
        <xdr:cNvPr id="688" name="直線コネクタ 687">
          <a:extLst>
            <a:ext uri="{FF2B5EF4-FFF2-40B4-BE49-F238E27FC236}">
              <a16:creationId xmlns:a16="http://schemas.microsoft.com/office/drawing/2014/main" id="{00000000-0008-0000-0200-0000B0020000}"/>
            </a:ext>
          </a:extLst>
        </xdr:cNvPr>
        <xdr:cNvCxnSpPr/>
      </xdr:nvCxnSpPr>
      <xdr:spPr>
        <a:xfrm>
          <a:off x="19545300" y="14503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164864</xdr:rowOff>
    </xdr:from>
    <xdr:ext cx="469744" cy="259045"/>
    <xdr:sp macro="" textlink="">
      <xdr:nvSpPr>
        <xdr:cNvPr id="689" name="n_1aveValue【消防施設】&#10;一人当たり面積">
          <a:extLst>
            <a:ext uri="{FF2B5EF4-FFF2-40B4-BE49-F238E27FC236}">
              <a16:creationId xmlns:a16="http://schemas.microsoft.com/office/drawing/2014/main" id="{00000000-0008-0000-0200-0000B1020000}"/>
            </a:ext>
          </a:extLst>
        </xdr:cNvPr>
        <xdr:cNvSpPr txBox="1"/>
      </xdr:nvSpPr>
      <xdr:spPr>
        <a:xfrm>
          <a:off x="210757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157751</xdr:rowOff>
    </xdr:from>
    <xdr:ext cx="469744" cy="259045"/>
    <xdr:sp macro="" textlink="">
      <xdr:nvSpPr>
        <xdr:cNvPr id="690" name="n_2aveValue【消防施設】&#10;一人当たり面積">
          <a:extLst>
            <a:ext uri="{FF2B5EF4-FFF2-40B4-BE49-F238E27FC236}">
              <a16:creationId xmlns:a16="http://schemas.microsoft.com/office/drawing/2014/main" id="{00000000-0008-0000-0200-0000B2020000}"/>
            </a:ext>
          </a:extLst>
        </xdr:cNvPr>
        <xdr:cNvSpPr txBox="1"/>
      </xdr:nvSpPr>
      <xdr:spPr>
        <a:xfrm>
          <a:off x="201994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153179</xdr:rowOff>
    </xdr:from>
    <xdr:ext cx="469744" cy="259045"/>
    <xdr:sp macro="" textlink="">
      <xdr:nvSpPr>
        <xdr:cNvPr id="691" name="n_3aveValue【消防施設】&#10;一人当たり面積">
          <a:extLst>
            <a:ext uri="{FF2B5EF4-FFF2-40B4-BE49-F238E27FC236}">
              <a16:creationId xmlns:a16="http://schemas.microsoft.com/office/drawing/2014/main" id="{00000000-0008-0000-0200-0000B3020000}"/>
            </a:ext>
          </a:extLst>
        </xdr:cNvPr>
        <xdr:cNvSpPr txBox="1"/>
      </xdr:nvSpPr>
      <xdr:spPr>
        <a:xfrm>
          <a:off x="19310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75709</xdr:rowOff>
    </xdr:from>
    <xdr:ext cx="469744" cy="259045"/>
    <xdr:sp macro="" textlink="">
      <xdr:nvSpPr>
        <xdr:cNvPr id="692" name="n_4aveValue【消防施設】&#10;一人当たり面積">
          <a:extLst>
            <a:ext uri="{FF2B5EF4-FFF2-40B4-BE49-F238E27FC236}">
              <a16:creationId xmlns:a16="http://schemas.microsoft.com/office/drawing/2014/main" id="{00000000-0008-0000-0200-0000B4020000}"/>
            </a:ext>
          </a:extLst>
        </xdr:cNvPr>
        <xdr:cNvSpPr txBox="1"/>
      </xdr:nvSpPr>
      <xdr:spPr>
        <a:xfrm>
          <a:off x="18421427"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148607</xdr:rowOff>
    </xdr:from>
    <xdr:ext cx="469744" cy="259045"/>
    <xdr:sp macro="" textlink="">
      <xdr:nvSpPr>
        <xdr:cNvPr id="693" name="n_1mainValue【消防施設】&#10;一人当たり面積">
          <a:extLst>
            <a:ext uri="{FF2B5EF4-FFF2-40B4-BE49-F238E27FC236}">
              <a16:creationId xmlns:a16="http://schemas.microsoft.com/office/drawing/2014/main" id="{00000000-0008-0000-0200-0000B5020000}"/>
            </a:ext>
          </a:extLst>
        </xdr:cNvPr>
        <xdr:cNvSpPr txBox="1"/>
      </xdr:nvSpPr>
      <xdr:spPr>
        <a:xfrm>
          <a:off x="210757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2557</xdr:rowOff>
    </xdr:from>
    <xdr:ext cx="469744" cy="259045"/>
    <xdr:sp macro="" textlink="">
      <xdr:nvSpPr>
        <xdr:cNvPr id="694" name="n_2mainValue【消防施設】&#10;一人当たり面積">
          <a:extLst>
            <a:ext uri="{FF2B5EF4-FFF2-40B4-BE49-F238E27FC236}">
              <a16:creationId xmlns:a16="http://schemas.microsoft.com/office/drawing/2014/main" id="{00000000-0008-0000-0200-0000B6020000}"/>
            </a:ext>
          </a:extLst>
        </xdr:cNvPr>
        <xdr:cNvSpPr txBox="1"/>
      </xdr:nvSpPr>
      <xdr:spPr>
        <a:xfrm>
          <a:off x="20199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695" name="n_3mainValue【消防施設】&#10;一人当たり面積">
          <a:extLst>
            <a:ext uri="{FF2B5EF4-FFF2-40B4-BE49-F238E27FC236}">
              <a16:creationId xmlns:a16="http://schemas.microsoft.com/office/drawing/2014/main" id="{00000000-0008-0000-0200-0000B7020000}"/>
            </a:ext>
          </a:extLst>
        </xdr:cNvPr>
        <xdr:cNvSpPr txBox="1"/>
      </xdr:nvSpPr>
      <xdr:spPr>
        <a:xfrm>
          <a:off x="19310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6" name="正方形/長方形 695">
          <a:extLst>
            <a:ext uri="{FF2B5EF4-FFF2-40B4-BE49-F238E27FC236}">
              <a16:creationId xmlns:a16="http://schemas.microsoft.com/office/drawing/2014/main" id="{00000000-0008-0000-0200-0000B8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7" name="正方形/長方形 696">
          <a:extLst>
            <a:ext uri="{FF2B5EF4-FFF2-40B4-BE49-F238E27FC236}">
              <a16:creationId xmlns:a16="http://schemas.microsoft.com/office/drawing/2014/main" id="{00000000-0008-0000-0200-0000B9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8" name="正方形/長方形 697">
          <a:extLst>
            <a:ext uri="{FF2B5EF4-FFF2-40B4-BE49-F238E27FC236}">
              <a16:creationId xmlns:a16="http://schemas.microsoft.com/office/drawing/2014/main" id="{00000000-0008-0000-0200-0000BA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9" name="正方形/長方形 698">
          <a:extLst>
            <a:ext uri="{FF2B5EF4-FFF2-40B4-BE49-F238E27FC236}">
              <a16:creationId xmlns:a16="http://schemas.microsoft.com/office/drawing/2014/main" id="{00000000-0008-0000-0200-0000BB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0" name="正方形/長方形 699">
          <a:extLst>
            <a:ext uri="{FF2B5EF4-FFF2-40B4-BE49-F238E27FC236}">
              <a16:creationId xmlns:a16="http://schemas.microsoft.com/office/drawing/2014/main" id="{00000000-0008-0000-0200-0000BC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1" name="正方形/長方形 700">
          <a:extLst>
            <a:ext uri="{FF2B5EF4-FFF2-40B4-BE49-F238E27FC236}">
              <a16:creationId xmlns:a16="http://schemas.microsoft.com/office/drawing/2014/main" id="{00000000-0008-0000-0200-0000BD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2" name="正方形/長方形 701">
          <a:extLst>
            <a:ext uri="{FF2B5EF4-FFF2-40B4-BE49-F238E27FC236}">
              <a16:creationId xmlns:a16="http://schemas.microsoft.com/office/drawing/2014/main" id="{00000000-0008-0000-0200-0000BE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3" name="正方形/長方形 702">
          <a:extLst>
            <a:ext uri="{FF2B5EF4-FFF2-40B4-BE49-F238E27FC236}">
              <a16:creationId xmlns:a16="http://schemas.microsoft.com/office/drawing/2014/main" id="{00000000-0008-0000-0200-0000BF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4" name="テキスト ボックス 703">
          <a:extLst>
            <a:ext uri="{FF2B5EF4-FFF2-40B4-BE49-F238E27FC236}">
              <a16:creationId xmlns:a16="http://schemas.microsoft.com/office/drawing/2014/main" id="{00000000-0008-0000-0200-0000C0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5" name="直線コネクタ 704">
          <a:extLst>
            <a:ext uri="{FF2B5EF4-FFF2-40B4-BE49-F238E27FC236}">
              <a16:creationId xmlns:a16="http://schemas.microsoft.com/office/drawing/2014/main" id="{00000000-0008-0000-0200-0000C1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07" name="直線コネクタ 706">
          <a:extLst>
            <a:ext uri="{FF2B5EF4-FFF2-40B4-BE49-F238E27FC236}">
              <a16:creationId xmlns:a16="http://schemas.microsoft.com/office/drawing/2014/main" id="{00000000-0008-0000-0200-0000C3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08" name="テキスト ボックス 707">
          <a:extLst>
            <a:ext uri="{FF2B5EF4-FFF2-40B4-BE49-F238E27FC236}">
              <a16:creationId xmlns:a16="http://schemas.microsoft.com/office/drawing/2014/main" id="{00000000-0008-0000-0200-0000C4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9" name="直線コネクタ 708">
          <a:extLst>
            <a:ext uri="{FF2B5EF4-FFF2-40B4-BE49-F238E27FC236}">
              <a16:creationId xmlns:a16="http://schemas.microsoft.com/office/drawing/2014/main" id="{00000000-0008-0000-0200-0000C5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0" name="テキスト ボックス 709">
          <a:extLst>
            <a:ext uri="{FF2B5EF4-FFF2-40B4-BE49-F238E27FC236}">
              <a16:creationId xmlns:a16="http://schemas.microsoft.com/office/drawing/2014/main" id="{00000000-0008-0000-0200-0000C6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1" name="直線コネクタ 710">
          <a:extLst>
            <a:ext uri="{FF2B5EF4-FFF2-40B4-BE49-F238E27FC236}">
              <a16:creationId xmlns:a16="http://schemas.microsoft.com/office/drawing/2014/main" id="{00000000-0008-0000-0200-0000C7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2" name="テキスト ボックス 711">
          <a:extLst>
            <a:ext uri="{FF2B5EF4-FFF2-40B4-BE49-F238E27FC236}">
              <a16:creationId xmlns:a16="http://schemas.microsoft.com/office/drawing/2014/main" id="{00000000-0008-0000-0200-0000C8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4" name="テキスト ボックス 713">
          <a:extLst>
            <a:ext uri="{FF2B5EF4-FFF2-40B4-BE49-F238E27FC236}">
              <a16:creationId xmlns:a16="http://schemas.microsoft.com/office/drawing/2014/main" id="{00000000-0008-0000-0200-0000CA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6" name="テキスト ボックス 715">
          <a:extLst>
            <a:ext uri="{FF2B5EF4-FFF2-40B4-BE49-F238E27FC236}">
              <a16:creationId xmlns:a16="http://schemas.microsoft.com/office/drawing/2014/main" id="{00000000-0008-0000-0200-0000CC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7" name="直線コネクタ 716">
          <a:extLst>
            <a:ext uri="{FF2B5EF4-FFF2-40B4-BE49-F238E27FC236}">
              <a16:creationId xmlns:a16="http://schemas.microsoft.com/office/drawing/2014/main" id="{00000000-0008-0000-0200-0000CD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18" name="テキスト ボックス 717">
          <a:extLst>
            <a:ext uri="{FF2B5EF4-FFF2-40B4-BE49-F238E27FC236}">
              <a16:creationId xmlns:a16="http://schemas.microsoft.com/office/drawing/2014/main" id="{00000000-0008-0000-0200-0000CE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9" name="直線コネクタ 718">
          <a:extLst>
            <a:ext uri="{FF2B5EF4-FFF2-40B4-BE49-F238E27FC236}">
              <a16:creationId xmlns:a16="http://schemas.microsoft.com/office/drawing/2014/main" id="{00000000-0008-0000-0200-0000CF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0" name="【庁舎】&#10;有形固定資産減価償却率グラフ枠">
          <a:extLst>
            <a:ext uri="{FF2B5EF4-FFF2-40B4-BE49-F238E27FC236}">
              <a16:creationId xmlns:a16="http://schemas.microsoft.com/office/drawing/2014/main" id="{00000000-0008-0000-0200-0000D0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54973</xdr:rowOff>
    </xdr:from>
    <xdr:to>
      <xdr:col>85</xdr:col>
      <xdr:colOff>126364</xdr:colOff>
      <xdr:row>108</xdr:row>
      <xdr:rowOff>166007</xdr:rowOff>
    </xdr:to>
    <xdr:cxnSp macro="">
      <xdr:nvCxnSpPr>
        <xdr:cNvPr id="721" name="直線コネクタ 720">
          <a:extLst>
            <a:ext uri="{FF2B5EF4-FFF2-40B4-BE49-F238E27FC236}">
              <a16:creationId xmlns:a16="http://schemas.microsoft.com/office/drawing/2014/main" id="{00000000-0008-0000-0200-0000D1020000}"/>
            </a:ext>
          </a:extLst>
        </xdr:cNvPr>
        <xdr:cNvCxnSpPr/>
      </xdr:nvCxnSpPr>
      <xdr:spPr>
        <a:xfrm flipV="1">
          <a:off x="16318864" y="17199973"/>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169834</xdr:rowOff>
    </xdr:from>
    <xdr:ext cx="405111" cy="259045"/>
    <xdr:sp macro="" textlink="">
      <xdr:nvSpPr>
        <xdr:cNvPr id="722" name="【庁舎】&#10;有形固定資産減価償却率最小値テキスト">
          <a:extLst>
            <a:ext uri="{FF2B5EF4-FFF2-40B4-BE49-F238E27FC236}">
              <a16:creationId xmlns:a16="http://schemas.microsoft.com/office/drawing/2014/main" id="{00000000-0008-0000-0200-0000D2020000}"/>
            </a:ext>
          </a:extLst>
        </xdr:cNvPr>
        <xdr:cNvSpPr txBox="1"/>
      </xdr:nvSpPr>
      <xdr:spPr>
        <a:xfrm>
          <a:off x="16357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166007</xdr:rowOff>
    </xdr:from>
    <xdr:to>
      <xdr:col>86</xdr:col>
      <xdr:colOff>25400</xdr:colOff>
      <xdr:row>108</xdr:row>
      <xdr:rowOff>166007</xdr:rowOff>
    </xdr:to>
    <xdr:cxnSp macro="">
      <xdr:nvCxnSpPr>
        <xdr:cNvPr id="723" name="直線コネクタ 722">
          <a:extLst>
            <a:ext uri="{FF2B5EF4-FFF2-40B4-BE49-F238E27FC236}">
              <a16:creationId xmlns:a16="http://schemas.microsoft.com/office/drawing/2014/main" id="{00000000-0008-0000-0200-0000D3020000}"/>
            </a:ext>
          </a:extLst>
        </xdr:cNvPr>
        <xdr:cNvCxnSpPr/>
      </xdr:nvCxnSpPr>
      <xdr:spPr>
        <a:xfrm>
          <a:off x="16230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1650</xdr:rowOff>
    </xdr:from>
    <xdr:ext cx="340478" cy="259045"/>
    <xdr:sp macro="" textlink="">
      <xdr:nvSpPr>
        <xdr:cNvPr id="724" name="【庁舎】&#10;有形固定資産減価償却率最大値テキスト">
          <a:extLst>
            <a:ext uri="{FF2B5EF4-FFF2-40B4-BE49-F238E27FC236}">
              <a16:creationId xmlns:a16="http://schemas.microsoft.com/office/drawing/2014/main" id="{00000000-0008-0000-0200-0000D4020000}"/>
            </a:ext>
          </a:extLst>
        </xdr:cNvPr>
        <xdr:cNvSpPr txBox="1"/>
      </xdr:nvSpPr>
      <xdr:spPr>
        <a:xfrm>
          <a:off x="16357600" y="1697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54973</xdr:rowOff>
    </xdr:from>
    <xdr:to>
      <xdr:col>86</xdr:col>
      <xdr:colOff>25400</xdr:colOff>
      <xdr:row>100</xdr:row>
      <xdr:rowOff>54973</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a:off x="16230600" y="1719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80934</xdr:rowOff>
    </xdr:from>
    <xdr:ext cx="405111" cy="259045"/>
    <xdr:sp macro="" textlink="">
      <xdr:nvSpPr>
        <xdr:cNvPr id="726" name="【庁舎】&#10;有形固定資産減価償却率平均値テキスト">
          <a:extLst>
            <a:ext uri="{FF2B5EF4-FFF2-40B4-BE49-F238E27FC236}">
              <a16:creationId xmlns:a16="http://schemas.microsoft.com/office/drawing/2014/main" id="{00000000-0008-0000-0200-0000D6020000}"/>
            </a:ext>
          </a:extLst>
        </xdr:cNvPr>
        <xdr:cNvSpPr txBox="1"/>
      </xdr:nvSpPr>
      <xdr:spPr>
        <a:xfrm>
          <a:off x="16357600" y="1774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58057</xdr:rowOff>
    </xdr:from>
    <xdr:to>
      <xdr:col>85</xdr:col>
      <xdr:colOff>177800</xdr:colOff>
      <xdr:row>104</xdr:row>
      <xdr:rowOff>159657</xdr:rowOff>
    </xdr:to>
    <xdr:sp macro="" textlink="">
      <xdr:nvSpPr>
        <xdr:cNvPr id="727" name="フローチャート: 判断 726">
          <a:extLst>
            <a:ext uri="{FF2B5EF4-FFF2-40B4-BE49-F238E27FC236}">
              <a16:creationId xmlns:a16="http://schemas.microsoft.com/office/drawing/2014/main" id="{00000000-0008-0000-0200-0000D7020000}"/>
            </a:ext>
          </a:extLst>
        </xdr:cNvPr>
        <xdr:cNvSpPr/>
      </xdr:nvSpPr>
      <xdr:spPr>
        <a:xfrm>
          <a:off x="162687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28" name="フローチャート: 判断 727">
          <a:extLst>
            <a:ext uri="{FF2B5EF4-FFF2-40B4-BE49-F238E27FC236}">
              <a16:creationId xmlns:a16="http://schemas.microsoft.com/office/drawing/2014/main" id="{00000000-0008-0000-0200-0000D8020000}"/>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729" name="フローチャート: 判断 728">
          <a:extLst>
            <a:ext uri="{FF2B5EF4-FFF2-40B4-BE49-F238E27FC236}">
              <a16:creationId xmlns:a16="http://schemas.microsoft.com/office/drawing/2014/main" id="{00000000-0008-0000-0200-0000D9020000}"/>
            </a:ext>
          </a:extLst>
        </xdr:cNvPr>
        <xdr:cNvSpPr/>
      </xdr:nvSpPr>
      <xdr:spPr>
        <a:xfrm>
          <a:off x="14541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730" name="フローチャート: 判断 729">
          <a:extLst>
            <a:ext uri="{FF2B5EF4-FFF2-40B4-BE49-F238E27FC236}">
              <a16:creationId xmlns:a16="http://schemas.microsoft.com/office/drawing/2014/main" id="{00000000-0008-0000-0200-0000DA020000}"/>
            </a:ext>
          </a:extLst>
        </xdr:cNvPr>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31931</xdr:rowOff>
    </xdr:from>
    <xdr:to>
      <xdr:col>67</xdr:col>
      <xdr:colOff>101600</xdr:colOff>
      <xdr:row>105</xdr:row>
      <xdr:rowOff>133531</xdr:rowOff>
    </xdr:to>
    <xdr:sp macro="" textlink="">
      <xdr:nvSpPr>
        <xdr:cNvPr id="731" name="フローチャート: 判断 730">
          <a:extLst>
            <a:ext uri="{FF2B5EF4-FFF2-40B4-BE49-F238E27FC236}">
              <a16:creationId xmlns:a16="http://schemas.microsoft.com/office/drawing/2014/main" id="{00000000-0008-0000-0200-0000DB020000}"/>
            </a:ext>
          </a:extLst>
        </xdr:cNvPr>
        <xdr:cNvSpPr/>
      </xdr:nvSpPr>
      <xdr:spPr>
        <a:xfrm>
          <a:off x="12763500" y="1803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200-0000DC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200-0000DD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200-0000DE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200-0000DF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200-0000E0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51526</xdr:rowOff>
    </xdr:from>
    <xdr:to>
      <xdr:col>85</xdr:col>
      <xdr:colOff>177800</xdr:colOff>
      <xdr:row>106</xdr:row>
      <xdr:rowOff>153126</xdr:rowOff>
    </xdr:to>
    <xdr:sp macro="" textlink="">
      <xdr:nvSpPr>
        <xdr:cNvPr id="737" name="楕円 736">
          <a:extLst>
            <a:ext uri="{FF2B5EF4-FFF2-40B4-BE49-F238E27FC236}">
              <a16:creationId xmlns:a16="http://schemas.microsoft.com/office/drawing/2014/main" id="{00000000-0008-0000-0200-0000E1020000}"/>
            </a:ext>
          </a:extLst>
        </xdr:cNvPr>
        <xdr:cNvSpPr/>
      </xdr:nvSpPr>
      <xdr:spPr>
        <a:xfrm>
          <a:off x="162687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29953</xdr:rowOff>
    </xdr:from>
    <xdr:ext cx="405111" cy="259045"/>
    <xdr:sp macro="" textlink="">
      <xdr:nvSpPr>
        <xdr:cNvPr id="738" name="【庁舎】&#10;有形固定資産減価償却率該当値テキスト">
          <a:extLst>
            <a:ext uri="{FF2B5EF4-FFF2-40B4-BE49-F238E27FC236}">
              <a16:creationId xmlns:a16="http://schemas.microsoft.com/office/drawing/2014/main" id="{00000000-0008-0000-0200-0000E2020000}"/>
            </a:ext>
          </a:extLst>
        </xdr:cNvPr>
        <xdr:cNvSpPr txBox="1"/>
      </xdr:nvSpPr>
      <xdr:spPr>
        <a:xfrm>
          <a:off x="16357600" y="1820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20501</xdr:rowOff>
    </xdr:from>
    <xdr:to>
      <xdr:col>81</xdr:col>
      <xdr:colOff>101600</xdr:colOff>
      <xdr:row>106</xdr:row>
      <xdr:rowOff>122101</xdr:rowOff>
    </xdr:to>
    <xdr:sp macro="" textlink="">
      <xdr:nvSpPr>
        <xdr:cNvPr id="739" name="楕円 738">
          <a:extLst>
            <a:ext uri="{FF2B5EF4-FFF2-40B4-BE49-F238E27FC236}">
              <a16:creationId xmlns:a16="http://schemas.microsoft.com/office/drawing/2014/main" id="{00000000-0008-0000-0200-0000E3020000}"/>
            </a:ext>
          </a:extLst>
        </xdr:cNvPr>
        <xdr:cNvSpPr/>
      </xdr:nvSpPr>
      <xdr:spPr>
        <a:xfrm>
          <a:off x="15430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71301</xdr:rowOff>
    </xdr:from>
    <xdr:to>
      <xdr:col>85</xdr:col>
      <xdr:colOff>127000</xdr:colOff>
      <xdr:row>106</xdr:row>
      <xdr:rowOff>102326</xdr:rowOff>
    </xdr:to>
    <xdr:cxnSp macro="">
      <xdr:nvCxnSpPr>
        <xdr:cNvPr id="740" name="直線コネクタ 739">
          <a:extLst>
            <a:ext uri="{FF2B5EF4-FFF2-40B4-BE49-F238E27FC236}">
              <a16:creationId xmlns:a16="http://schemas.microsoft.com/office/drawing/2014/main" id="{00000000-0008-0000-0200-0000E4020000}"/>
            </a:ext>
          </a:extLst>
        </xdr:cNvPr>
        <xdr:cNvCxnSpPr/>
      </xdr:nvCxnSpPr>
      <xdr:spPr>
        <a:xfrm>
          <a:off x="15481300" y="18245001"/>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157662</xdr:rowOff>
    </xdr:from>
    <xdr:to>
      <xdr:col>76</xdr:col>
      <xdr:colOff>165100</xdr:colOff>
      <xdr:row>106</xdr:row>
      <xdr:rowOff>87812</xdr:rowOff>
    </xdr:to>
    <xdr:sp macro="" textlink="">
      <xdr:nvSpPr>
        <xdr:cNvPr id="741" name="楕円 740">
          <a:extLst>
            <a:ext uri="{FF2B5EF4-FFF2-40B4-BE49-F238E27FC236}">
              <a16:creationId xmlns:a16="http://schemas.microsoft.com/office/drawing/2014/main" id="{00000000-0008-0000-0200-0000E5020000}"/>
            </a:ext>
          </a:extLst>
        </xdr:cNvPr>
        <xdr:cNvSpPr/>
      </xdr:nvSpPr>
      <xdr:spPr>
        <a:xfrm>
          <a:off x="14541500" y="1815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37012</xdr:rowOff>
    </xdr:from>
    <xdr:to>
      <xdr:col>81</xdr:col>
      <xdr:colOff>50800</xdr:colOff>
      <xdr:row>106</xdr:row>
      <xdr:rowOff>71301</xdr:rowOff>
    </xdr:to>
    <xdr:cxnSp macro="">
      <xdr:nvCxnSpPr>
        <xdr:cNvPr id="742" name="直線コネクタ 741">
          <a:extLst>
            <a:ext uri="{FF2B5EF4-FFF2-40B4-BE49-F238E27FC236}">
              <a16:creationId xmlns:a16="http://schemas.microsoft.com/office/drawing/2014/main" id="{00000000-0008-0000-0200-0000E6020000}"/>
            </a:ext>
          </a:extLst>
        </xdr:cNvPr>
        <xdr:cNvCxnSpPr/>
      </xdr:nvCxnSpPr>
      <xdr:spPr>
        <a:xfrm>
          <a:off x="14592300" y="1821071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87449</xdr:rowOff>
    </xdr:from>
    <xdr:to>
      <xdr:col>72</xdr:col>
      <xdr:colOff>38100</xdr:colOff>
      <xdr:row>106</xdr:row>
      <xdr:rowOff>17599</xdr:rowOff>
    </xdr:to>
    <xdr:sp macro="" textlink="">
      <xdr:nvSpPr>
        <xdr:cNvPr id="743" name="楕円 742">
          <a:extLst>
            <a:ext uri="{FF2B5EF4-FFF2-40B4-BE49-F238E27FC236}">
              <a16:creationId xmlns:a16="http://schemas.microsoft.com/office/drawing/2014/main" id="{00000000-0008-0000-0200-0000E7020000}"/>
            </a:ext>
          </a:extLst>
        </xdr:cNvPr>
        <xdr:cNvSpPr/>
      </xdr:nvSpPr>
      <xdr:spPr>
        <a:xfrm>
          <a:off x="13652500" y="1808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138249</xdr:rowOff>
    </xdr:from>
    <xdr:to>
      <xdr:col>76</xdr:col>
      <xdr:colOff>114300</xdr:colOff>
      <xdr:row>106</xdr:row>
      <xdr:rowOff>37012</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a:off x="13703300" y="18140499"/>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745" name="n_1aveValue【庁舎】&#10;有形固定資産減価償却率">
          <a:extLst>
            <a:ext uri="{FF2B5EF4-FFF2-40B4-BE49-F238E27FC236}">
              <a16:creationId xmlns:a16="http://schemas.microsoft.com/office/drawing/2014/main" id="{00000000-0008-0000-0200-0000E9020000}"/>
            </a:ext>
          </a:extLst>
        </xdr:cNvPr>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29227</xdr:rowOff>
    </xdr:from>
    <xdr:ext cx="405111" cy="259045"/>
    <xdr:sp macro="" textlink="">
      <xdr:nvSpPr>
        <xdr:cNvPr id="746" name="n_2aveValue【庁舎】&#10;有形固定資産減価償却率">
          <a:extLst>
            <a:ext uri="{FF2B5EF4-FFF2-40B4-BE49-F238E27FC236}">
              <a16:creationId xmlns:a16="http://schemas.microsoft.com/office/drawing/2014/main" id="{00000000-0008-0000-0200-0000EA020000}"/>
            </a:ext>
          </a:extLst>
        </xdr:cNvPr>
        <xdr:cNvSpPr txBox="1"/>
      </xdr:nvSpPr>
      <xdr:spPr>
        <a:xfrm>
          <a:off x="14389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747" name="n_3aveValue【庁舎】&#10;有形固定資産減価償却率">
          <a:extLst>
            <a:ext uri="{FF2B5EF4-FFF2-40B4-BE49-F238E27FC236}">
              <a16:creationId xmlns:a16="http://schemas.microsoft.com/office/drawing/2014/main" id="{00000000-0008-0000-0200-0000EB020000}"/>
            </a:ext>
          </a:extLst>
        </xdr:cNvPr>
        <xdr:cNvSpPr txBox="1"/>
      </xdr:nvSpPr>
      <xdr:spPr>
        <a:xfrm>
          <a:off x="13500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150058</xdr:rowOff>
    </xdr:from>
    <xdr:ext cx="405111" cy="259045"/>
    <xdr:sp macro="" textlink="">
      <xdr:nvSpPr>
        <xdr:cNvPr id="748" name="n_4aveValue【庁舎】&#10;有形固定資産減価償却率">
          <a:extLst>
            <a:ext uri="{FF2B5EF4-FFF2-40B4-BE49-F238E27FC236}">
              <a16:creationId xmlns:a16="http://schemas.microsoft.com/office/drawing/2014/main" id="{00000000-0008-0000-0200-0000EC020000}"/>
            </a:ext>
          </a:extLst>
        </xdr:cNvPr>
        <xdr:cNvSpPr txBox="1"/>
      </xdr:nvSpPr>
      <xdr:spPr>
        <a:xfrm>
          <a:off x="12611744" y="1780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113228</xdr:rowOff>
    </xdr:from>
    <xdr:ext cx="405111" cy="259045"/>
    <xdr:sp macro="" textlink="">
      <xdr:nvSpPr>
        <xdr:cNvPr id="749" name="n_1mainValue【庁舎】&#10;有形固定資産減価償却率">
          <a:extLst>
            <a:ext uri="{FF2B5EF4-FFF2-40B4-BE49-F238E27FC236}">
              <a16:creationId xmlns:a16="http://schemas.microsoft.com/office/drawing/2014/main" id="{00000000-0008-0000-0200-0000ED020000}"/>
            </a:ext>
          </a:extLst>
        </xdr:cNvPr>
        <xdr:cNvSpPr txBox="1"/>
      </xdr:nvSpPr>
      <xdr:spPr>
        <a:xfrm>
          <a:off x="152660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78939</xdr:rowOff>
    </xdr:from>
    <xdr:ext cx="405111" cy="259045"/>
    <xdr:sp macro="" textlink="">
      <xdr:nvSpPr>
        <xdr:cNvPr id="750" name="n_2mainValue【庁舎】&#10;有形固定資産減価償却率">
          <a:extLst>
            <a:ext uri="{FF2B5EF4-FFF2-40B4-BE49-F238E27FC236}">
              <a16:creationId xmlns:a16="http://schemas.microsoft.com/office/drawing/2014/main" id="{00000000-0008-0000-0200-0000EE020000}"/>
            </a:ext>
          </a:extLst>
        </xdr:cNvPr>
        <xdr:cNvSpPr txBox="1"/>
      </xdr:nvSpPr>
      <xdr:spPr>
        <a:xfrm>
          <a:off x="14389744" y="1825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8726</xdr:rowOff>
    </xdr:from>
    <xdr:ext cx="405111" cy="259045"/>
    <xdr:sp macro="" textlink="">
      <xdr:nvSpPr>
        <xdr:cNvPr id="751" name="n_3mainValue【庁舎】&#10;有形固定資産減価償却率">
          <a:extLst>
            <a:ext uri="{FF2B5EF4-FFF2-40B4-BE49-F238E27FC236}">
              <a16:creationId xmlns:a16="http://schemas.microsoft.com/office/drawing/2014/main" id="{00000000-0008-0000-0200-0000EF020000}"/>
            </a:ext>
          </a:extLst>
        </xdr:cNvPr>
        <xdr:cNvSpPr txBox="1"/>
      </xdr:nvSpPr>
      <xdr:spPr>
        <a:xfrm>
          <a:off x="13500744" y="181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2" name="正方形/長方形 751">
          <a:extLst>
            <a:ext uri="{FF2B5EF4-FFF2-40B4-BE49-F238E27FC236}">
              <a16:creationId xmlns:a16="http://schemas.microsoft.com/office/drawing/2014/main" id="{00000000-0008-0000-0200-0000F0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3" name="正方形/長方形 752">
          <a:extLst>
            <a:ext uri="{FF2B5EF4-FFF2-40B4-BE49-F238E27FC236}">
              <a16:creationId xmlns:a16="http://schemas.microsoft.com/office/drawing/2014/main" id="{00000000-0008-0000-0200-0000F1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4" name="正方形/長方形 753">
          <a:extLst>
            <a:ext uri="{FF2B5EF4-FFF2-40B4-BE49-F238E27FC236}">
              <a16:creationId xmlns:a16="http://schemas.microsoft.com/office/drawing/2014/main" id="{00000000-0008-0000-0200-0000F2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5" name="正方形/長方形 754">
          <a:extLst>
            <a:ext uri="{FF2B5EF4-FFF2-40B4-BE49-F238E27FC236}">
              <a16:creationId xmlns:a16="http://schemas.microsoft.com/office/drawing/2014/main" id="{00000000-0008-0000-0200-0000F3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6" name="正方形/長方形 755">
          <a:extLst>
            <a:ext uri="{FF2B5EF4-FFF2-40B4-BE49-F238E27FC236}">
              <a16:creationId xmlns:a16="http://schemas.microsoft.com/office/drawing/2014/main" id="{00000000-0008-0000-0200-0000F4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7" name="正方形/長方形 756">
          <a:extLst>
            <a:ext uri="{FF2B5EF4-FFF2-40B4-BE49-F238E27FC236}">
              <a16:creationId xmlns:a16="http://schemas.microsoft.com/office/drawing/2014/main" id="{00000000-0008-0000-0200-0000F5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8" name="正方形/長方形 757">
          <a:extLst>
            <a:ext uri="{FF2B5EF4-FFF2-40B4-BE49-F238E27FC236}">
              <a16:creationId xmlns:a16="http://schemas.microsoft.com/office/drawing/2014/main" id="{00000000-0008-0000-0200-0000F6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9" name="正方形/長方形 758">
          <a:extLst>
            <a:ext uri="{FF2B5EF4-FFF2-40B4-BE49-F238E27FC236}">
              <a16:creationId xmlns:a16="http://schemas.microsoft.com/office/drawing/2014/main" id="{00000000-0008-0000-0200-0000F7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0" name="テキスト ボックス 759">
          <a:extLst>
            <a:ext uri="{FF2B5EF4-FFF2-40B4-BE49-F238E27FC236}">
              <a16:creationId xmlns:a16="http://schemas.microsoft.com/office/drawing/2014/main" id="{00000000-0008-0000-0200-0000F8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1" name="直線コネクタ 760">
          <a:extLst>
            <a:ext uri="{FF2B5EF4-FFF2-40B4-BE49-F238E27FC236}">
              <a16:creationId xmlns:a16="http://schemas.microsoft.com/office/drawing/2014/main" id="{00000000-0008-0000-0200-0000F9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2" name="直線コネクタ 761">
          <a:extLst>
            <a:ext uri="{FF2B5EF4-FFF2-40B4-BE49-F238E27FC236}">
              <a16:creationId xmlns:a16="http://schemas.microsoft.com/office/drawing/2014/main" id="{00000000-0008-0000-0200-0000FA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3" name="テキスト ボックス 762">
          <a:extLst>
            <a:ext uri="{FF2B5EF4-FFF2-40B4-BE49-F238E27FC236}">
              <a16:creationId xmlns:a16="http://schemas.microsoft.com/office/drawing/2014/main" id="{00000000-0008-0000-0200-0000FB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4" name="直線コネクタ 763">
          <a:extLst>
            <a:ext uri="{FF2B5EF4-FFF2-40B4-BE49-F238E27FC236}">
              <a16:creationId xmlns:a16="http://schemas.microsoft.com/office/drawing/2014/main" id="{00000000-0008-0000-0200-0000FC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5" name="テキスト ボックス 764">
          <a:extLst>
            <a:ext uri="{FF2B5EF4-FFF2-40B4-BE49-F238E27FC236}">
              <a16:creationId xmlns:a16="http://schemas.microsoft.com/office/drawing/2014/main" id="{00000000-0008-0000-0200-0000FD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6" name="直線コネクタ 765">
          <a:extLst>
            <a:ext uri="{FF2B5EF4-FFF2-40B4-BE49-F238E27FC236}">
              <a16:creationId xmlns:a16="http://schemas.microsoft.com/office/drawing/2014/main" id="{00000000-0008-0000-0200-0000FE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7" name="テキスト ボックス 766">
          <a:extLst>
            <a:ext uri="{FF2B5EF4-FFF2-40B4-BE49-F238E27FC236}">
              <a16:creationId xmlns:a16="http://schemas.microsoft.com/office/drawing/2014/main" id="{00000000-0008-0000-0200-0000FF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8" name="直線コネクタ 767">
          <a:extLst>
            <a:ext uri="{FF2B5EF4-FFF2-40B4-BE49-F238E27FC236}">
              <a16:creationId xmlns:a16="http://schemas.microsoft.com/office/drawing/2014/main" id="{00000000-0008-0000-0200-000000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9" name="テキスト ボックス 768">
          <a:extLst>
            <a:ext uri="{FF2B5EF4-FFF2-40B4-BE49-F238E27FC236}">
              <a16:creationId xmlns:a16="http://schemas.microsoft.com/office/drawing/2014/main" id="{00000000-0008-0000-0200-000001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0" name="直線コネクタ 769">
          <a:extLst>
            <a:ext uri="{FF2B5EF4-FFF2-40B4-BE49-F238E27FC236}">
              <a16:creationId xmlns:a16="http://schemas.microsoft.com/office/drawing/2014/main" id="{00000000-0008-0000-0200-000002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1" name="テキスト ボックス 770">
          <a:extLst>
            <a:ext uri="{FF2B5EF4-FFF2-40B4-BE49-F238E27FC236}">
              <a16:creationId xmlns:a16="http://schemas.microsoft.com/office/drawing/2014/main" id="{00000000-0008-0000-0200-000003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2" name="直線コネクタ 771">
          <a:extLst>
            <a:ext uri="{FF2B5EF4-FFF2-40B4-BE49-F238E27FC236}">
              <a16:creationId xmlns:a16="http://schemas.microsoft.com/office/drawing/2014/main" id="{00000000-0008-0000-0200-000004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3" name="テキスト ボックス 772">
          <a:extLst>
            <a:ext uri="{FF2B5EF4-FFF2-40B4-BE49-F238E27FC236}">
              <a16:creationId xmlns:a16="http://schemas.microsoft.com/office/drawing/2014/main" id="{00000000-0008-0000-0200-000005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4" name="直線コネクタ 773">
          <a:extLst>
            <a:ext uri="{FF2B5EF4-FFF2-40B4-BE49-F238E27FC236}">
              <a16:creationId xmlns:a16="http://schemas.microsoft.com/office/drawing/2014/main" id="{00000000-0008-0000-0200-000006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5" name="テキスト ボックス 774">
          <a:extLst>
            <a:ext uri="{FF2B5EF4-FFF2-40B4-BE49-F238E27FC236}">
              <a16:creationId xmlns:a16="http://schemas.microsoft.com/office/drawing/2014/main" id="{00000000-0008-0000-0200-000007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6" name="【庁舎】&#10;一人当たり面積グラフ枠">
          <a:extLst>
            <a:ext uri="{FF2B5EF4-FFF2-40B4-BE49-F238E27FC236}">
              <a16:creationId xmlns:a16="http://schemas.microsoft.com/office/drawing/2014/main" id="{00000000-0008-0000-0200-000008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107</xdr:row>
      <xdr:rowOff>139881</xdr:rowOff>
    </xdr:to>
    <xdr:cxnSp macro="">
      <xdr:nvCxnSpPr>
        <xdr:cNvPr id="777" name="直線コネクタ 776">
          <a:extLst>
            <a:ext uri="{FF2B5EF4-FFF2-40B4-BE49-F238E27FC236}">
              <a16:creationId xmlns:a16="http://schemas.microsoft.com/office/drawing/2014/main" id="{00000000-0008-0000-0200-000009030000}"/>
            </a:ext>
          </a:extLst>
        </xdr:cNvPr>
        <xdr:cNvCxnSpPr/>
      </xdr:nvCxnSpPr>
      <xdr:spPr>
        <a:xfrm flipV="1">
          <a:off x="22160864" y="17198339"/>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778" name="【庁舎】&#10;一人当たり面積最小値テキスト">
          <a:extLst>
            <a:ext uri="{FF2B5EF4-FFF2-40B4-BE49-F238E27FC236}">
              <a16:creationId xmlns:a16="http://schemas.microsoft.com/office/drawing/2014/main" id="{00000000-0008-0000-0200-00000A030000}"/>
            </a:ext>
          </a:extLst>
        </xdr:cNvPr>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779" name="直線コネクタ 778">
          <a:extLst>
            <a:ext uri="{FF2B5EF4-FFF2-40B4-BE49-F238E27FC236}">
              <a16:creationId xmlns:a16="http://schemas.microsoft.com/office/drawing/2014/main" id="{00000000-0008-0000-0200-00000B030000}"/>
            </a:ext>
          </a:extLst>
        </xdr:cNvPr>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780" name="【庁舎】&#10;一人当たり面積最大値テキスト">
          <a:extLst>
            <a:ext uri="{FF2B5EF4-FFF2-40B4-BE49-F238E27FC236}">
              <a16:creationId xmlns:a16="http://schemas.microsoft.com/office/drawing/2014/main" id="{00000000-0008-0000-0200-00000C030000}"/>
            </a:ext>
          </a:extLst>
        </xdr:cNvPr>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781" name="直線コネクタ 780">
          <a:extLst>
            <a:ext uri="{FF2B5EF4-FFF2-40B4-BE49-F238E27FC236}">
              <a16:creationId xmlns:a16="http://schemas.microsoft.com/office/drawing/2014/main" id="{00000000-0008-0000-0200-00000D030000}"/>
            </a:ext>
          </a:extLst>
        </xdr:cNvPr>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108693</xdr:rowOff>
    </xdr:from>
    <xdr:ext cx="469744" cy="259045"/>
    <xdr:sp macro="" textlink="">
      <xdr:nvSpPr>
        <xdr:cNvPr id="782" name="【庁舎】&#10;一人当たり面積平均値テキスト">
          <a:extLst>
            <a:ext uri="{FF2B5EF4-FFF2-40B4-BE49-F238E27FC236}">
              <a16:creationId xmlns:a16="http://schemas.microsoft.com/office/drawing/2014/main" id="{00000000-0008-0000-0200-00000E030000}"/>
            </a:ext>
          </a:extLst>
        </xdr:cNvPr>
        <xdr:cNvSpPr txBox="1"/>
      </xdr:nvSpPr>
      <xdr:spPr>
        <a:xfrm>
          <a:off x="22199600" y="17939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85816</xdr:rowOff>
    </xdr:from>
    <xdr:to>
      <xdr:col>116</xdr:col>
      <xdr:colOff>114300</xdr:colOff>
      <xdr:row>106</xdr:row>
      <xdr:rowOff>15966</xdr:rowOff>
    </xdr:to>
    <xdr:sp macro="" textlink="">
      <xdr:nvSpPr>
        <xdr:cNvPr id="783" name="フローチャート: 判断 782">
          <a:extLst>
            <a:ext uri="{FF2B5EF4-FFF2-40B4-BE49-F238E27FC236}">
              <a16:creationId xmlns:a16="http://schemas.microsoft.com/office/drawing/2014/main" id="{00000000-0008-0000-0200-00000F030000}"/>
            </a:ext>
          </a:extLst>
        </xdr:cNvPr>
        <xdr:cNvSpPr/>
      </xdr:nvSpPr>
      <xdr:spPr>
        <a:xfrm>
          <a:off x="221107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89081</xdr:rowOff>
    </xdr:from>
    <xdr:to>
      <xdr:col>112</xdr:col>
      <xdr:colOff>38100</xdr:colOff>
      <xdr:row>106</xdr:row>
      <xdr:rowOff>19231</xdr:rowOff>
    </xdr:to>
    <xdr:sp macro="" textlink="">
      <xdr:nvSpPr>
        <xdr:cNvPr id="784" name="フローチャート: 判断 783">
          <a:extLst>
            <a:ext uri="{FF2B5EF4-FFF2-40B4-BE49-F238E27FC236}">
              <a16:creationId xmlns:a16="http://schemas.microsoft.com/office/drawing/2014/main" id="{00000000-0008-0000-0200-000010030000}"/>
            </a:ext>
          </a:extLst>
        </xdr:cNvPr>
        <xdr:cNvSpPr/>
      </xdr:nvSpPr>
      <xdr:spPr>
        <a:xfrm>
          <a:off x="2127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102144</xdr:rowOff>
    </xdr:from>
    <xdr:to>
      <xdr:col>107</xdr:col>
      <xdr:colOff>101600</xdr:colOff>
      <xdr:row>106</xdr:row>
      <xdr:rowOff>32294</xdr:rowOff>
    </xdr:to>
    <xdr:sp macro="" textlink="">
      <xdr:nvSpPr>
        <xdr:cNvPr id="785" name="フローチャート: 判断 784">
          <a:extLst>
            <a:ext uri="{FF2B5EF4-FFF2-40B4-BE49-F238E27FC236}">
              <a16:creationId xmlns:a16="http://schemas.microsoft.com/office/drawing/2014/main" id="{00000000-0008-0000-0200-000011030000}"/>
            </a:ext>
          </a:extLst>
        </xdr:cNvPr>
        <xdr:cNvSpPr/>
      </xdr:nvSpPr>
      <xdr:spPr>
        <a:xfrm>
          <a:off x="2038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118473</xdr:rowOff>
    </xdr:from>
    <xdr:to>
      <xdr:col>102</xdr:col>
      <xdr:colOff>165100</xdr:colOff>
      <xdr:row>106</xdr:row>
      <xdr:rowOff>48623</xdr:rowOff>
    </xdr:to>
    <xdr:sp macro="" textlink="">
      <xdr:nvSpPr>
        <xdr:cNvPr id="786" name="フローチャート: 判断 785">
          <a:extLst>
            <a:ext uri="{FF2B5EF4-FFF2-40B4-BE49-F238E27FC236}">
              <a16:creationId xmlns:a16="http://schemas.microsoft.com/office/drawing/2014/main" id="{00000000-0008-0000-0200-000012030000}"/>
            </a:ext>
          </a:extLst>
        </xdr:cNvPr>
        <xdr:cNvSpPr/>
      </xdr:nvSpPr>
      <xdr:spPr>
        <a:xfrm>
          <a:off x="19494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787" name="フローチャート: 判断 786">
          <a:extLst>
            <a:ext uri="{FF2B5EF4-FFF2-40B4-BE49-F238E27FC236}">
              <a16:creationId xmlns:a16="http://schemas.microsoft.com/office/drawing/2014/main" id="{00000000-0008-0000-0200-000013030000}"/>
            </a:ext>
          </a:extLst>
        </xdr:cNvPr>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00000000-0008-0000-0200-000014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00000000-0008-0000-0200-000015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0" name="テキスト ボックス 789">
          <a:extLst>
            <a:ext uri="{FF2B5EF4-FFF2-40B4-BE49-F238E27FC236}">
              <a16:creationId xmlns:a16="http://schemas.microsoft.com/office/drawing/2014/main" id="{00000000-0008-0000-0200-000016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1" name="テキスト ボックス 790">
          <a:extLst>
            <a:ext uri="{FF2B5EF4-FFF2-40B4-BE49-F238E27FC236}">
              <a16:creationId xmlns:a16="http://schemas.microsoft.com/office/drawing/2014/main" id="{00000000-0008-0000-0200-000017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2" name="テキスト ボックス 791">
          <a:extLst>
            <a:ext uri="{FF2B5EF4-FFF2-40B4-BE49-F238E27FC236}">
              <a16:creationId xmlns:a16="http://schemas.microsoft.com/office/drawing/2014/main" id="{00000000-0008-0000-0200-000018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18869</xdr:rowOff>
    </xdr:from>
    <xdr:to>
      <xdr:col>116</xdr:col>
      <xdr:colOff>114300</xdr:colOff>
      <xdr:row>106</xdr:row>
      <xdr:rowOff>120469</xdr:rowOff>
    </xdr:to>
    <xdr:sp macro="" textlink="">
      <xdr:nvSpPr>
        <xdr:cNvPr id="793" name="楕円 792">
          <a:extLst>
            <a:ext uri="{FF2B5EF4-FFF2-40B4-BE49-F238E27FC236}">
              <a16:creationId xmlns:a16="http://schemas.microsoft.com/office/drawing/2014/main" id="{00000000-0008-0000-0200-000019030000}"/>
            </a:ext>
          </a:extLst>
        </xdr:cNvPr>
        <xdr:cNvSpPr/>
      </xdr:nvSpPr>
      <xdr:spPr>
        <a:xfrm>
          <a:off x="221107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168746</xdr:rowOff>
    </xdr:from>
    <xdr:ext cx="469744" cy="259045"/>
    <xdr:sp macro="" textlink="">
      <xdr:nvSpPr>
        <xdr:cNvPr id="794" name="【庁舎】&#10;一人当たり面積該当値テキスト">
          <a:extLst>
            <a:ext uri="{FF2B5EF4-FFF2-40B4-BE49-F238E27FC236}">
              <a16:creationId xmlns:a16="http://schemas.microsoft.com/office/drawing/2014/main" id="{00000000-0008-0000-0200-00001A030000}"/>
            </a:ext>
          </a:extLst>
        </xdr:cNvPr>
        <xdr:cNvSpPr txBox="1"/>
      </xdr:nvSpPr>
      <xdr:spPr>
        <a:xfrm>
          <a:off x="22199600" y="1817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31931</xdr:rowOff>
    </xdr:from>
    <xdr:to>
      <xdr:col>112</xdr:col>
      <xdr:colOff>38100</xdr:colOff>
      <xdr:row>106</xdr:row>
      <xdr:rowOff>133531</xdr:rowOff>
    </xdr:to>
    <xdr:sp macro="" textlink="">
      <xdr:nvSpPr>
        <xdr:cNvPr id="795" name="楕円 794">
          <a:extLst>
            <a:ext uri="{FF2B5EF4-FFF2-40B4-BE49-F238E27FC236}">
              <a16:creationId xmlns:a16="http://schemas.microsoft.com/office/drawing/2014/main" id="{00000000-0008-0000-0200-00001B030000}"/>
            </a:ext>
          </a:extLst>
        </xdr:cNvPr>
        <xdr:cNvSpPr/>
      </xdr:nvSpPr>
      <xdr:spPr>
        <a:xfrm>
          <a:off x="212725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69669</xdr:rowOff>
    </xdr:from>
    <xdr:to>
      <xdr:col>116</xdr:col>
      <xdr:colOff>63500</xdr:colOff>
      <xdr:row>106</xdr:row>
      <xdr:rowOff>82731</xdr:rowOff>
    </xdr:to>
    <xdr:cxnSp macro="">
      <xdr:nvCxnSpPr>
        <xdr:cNvPr id="796" name="直線コネクタ 795">
          <a:extLst>
            <a:ext uri="{FF2B5EF4-FFF2-40B4-BE49-F238E27FC236}">
              <a16:creationId xmlns:a16="http://schemas.microsoft.com/office/drawing/2014/main" id="{00000000-0008-0000-0200-00001C030000}"/>
            </a:ext>
          </a:extLst>
        </xdr:cNvPr>
        <xdr:cNvCxnSpPr/>
      </xdr:nvCxnSpPr>
      <xdr:spPr>
        <a:xfrm flipV="1">
          <a:off x="21323300" y="18243369"/>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35198</xdr:rowOff>
    </xdr:from>
    <xdr:to>
      <xdr:col>107</xdr:col>
      <xdr:colOff>101600</xdr:colOff>
      <xdr:row>106</xdr:row>
      <xdr:rowOff>136798</xdr:rowOff>
    </xdr:to>
    <xdr:sp macro="" textlink="">
      <xdr:nvSpPr>
        <xdr:cNvPr id="797" name="楕円 796">
          <a:extLst>
            <a:ext uri="{FF2B5EF4-FFF2-40B4-BE49-F238E27FC236}">
              <a16:creationId xmlns:a16="http://schemas.microsoft.com/office/drawing/2014/main" id="{00000000-0008-0000-0200-00001D030000}"/>
            </a:ext>
          </a:extLst>
        </xdr:cNvPr>
        <xdr:cNvSpPr/>
      </xdr:nvSpPr>
      <xdr:spPr>
        <a:xfrm>
          <a:off x="20383500" y="182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82731</xdr:rowOff>
    </xdr:from>
    <xdr:to>
      <xdr:col>111</xdr:col>
      <xdr:colOff>177800</xdr:colOff>
      <xdr:row>106</xdr:row>
      <xdr:rowOff>85998</xdr:rowOff>
    </xdr:to>
    <xdr:cxnSp macro="">
      <xdr:nvCxnSpPr>
        <xdr:cNvPr id="798" name="直線コネクタ 797">
          <a:extLst>
            <a:ext uri="{FF2B5EF4-FFF2-40B4-BE49-F238E27FC236}">
              <a16:creationId xmlns:a16="http://schemas.microsoft.com/office/drawing/2014/main" id="{00000000-0008-0000-0200-00001E030000}"/>
            </a:ext>
          </a:extLst>
        </xdr:cNvPr>
        <xdr:cNvCxnSpPr/>
      </xdr:nvCxnSpPr>
      <xdr:spPr>
        <a:xfrm flipV="1">
          <a:off x="20434300" y="1825643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35198</xdr:rowOff>
    </xdr:from>
    <xdr:to>
      <xdr:col>102</xdr:col>
      <xdr:colOff>165100</xdr:colOff>
      <xdr:row>106</xdr:row>
      <xdr:rowOff>136798</xdr:rowOff>
    </xdr:to>
    <xdr:sp macro="" textlink="">
      <xdr:nvSpPr>
        <xdr:cNvPr id="799" name="楕円 798">
          <a:extLst>
            <a:ext uri="{FF2B5EF4-FFF2-40B4-BE49-F238E27FC236}">
              <a16:creationId xmlns:a16="http://schemas.microsoft.com/office/drawing/2014/main" id="{00000000-0008-0000-0200-00001F030000}"/>
            </a:ext>
          </a:extLst>
        </xdr:cNvPr>
        <xdr:cNvSpPr/>
      </xdr:nvSpPr>
      <xdr:spPr>
        <a:xfrm>
          <a:off x="19494500" y="182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85998</xdr:rowOff>
    </xdr:from>
    <xdr:to>
      <xdr:col>107</xdr:col>
      <xdr:colOff>50800</xdr:colOff>
      <xdr:row>106</xdr:row>
      <xdr:rowOff>85998</xdr:rowOff>
    </xdr:to>
    <xdr:cxnSp macro="">
      <xdr:nvCxnSpPr>
        <xdr:cNvPr id="800" name="直線コネクタ 799">
          <a:extLst>
            <a:ext uri="{FF2B5EF4-FFF2-40B4-BE49-F238E27FC236}">
              <a16:creationId xmlns:a16="http://schemas.microsoft.com/office/drawing/2014/main" id="{00000000-0008-0000-0200-000020030000}"/>
            </a:ext>
          </a:extLst>
        </xdr:cNvPr>
        <xdr:cNvCxnSpPr/>
      </xdr:nvCxnSpPr>
      <xdr:spPr>
        <a:xfrm>
          <a:off x="19545300" y="182596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35758</xdr:rowOff>
    </xdr:from>
    <xdr:ext cx="469744" cy="259045"/>
    <xdr:sp macro="" textlink="">
      <xdr:nvSpPr>
        <xdr:cNvPr id="801" name="n_1aveValue【庁舎】&#10;一人当たり面積">
          <a:extLst>
            <a:ext uri="{FF2B5EF4-FFF2-40B4-BE49-F238E27FC236}">
              <a16:creationId xmlns:a16="http://schemas.microsoft.com/office/drawing/2014/main" id="{00000000-0008-0000-0200-000021030000}"/>
            </a:ext>
          </a:extLst>
        </xdr:cNvPr>
        <xdr:cNvSpPr txBox="1"/>
      </xdr:nvSpPr>
      <xdr:spPr>
        <a:xfrm>
          <a:off x="21075727" y="1786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48821</xdr:rowOff>
    </xdr:from>
    <xdr:ext cx="469744" cy="259045"/>
    <xdr:sp macro="" textlink="">
      <xdr:nvSpPr>
        <xdr:cNvPr id="802" name="n_2aveValue【庁舎】&#10;一人当たり面積">
          <a:extLst>
            <a:ext uri="{FF2B5EF4-FFF2-40B4-BE49-F238E27FC236}">
              <a16:creationId xmlns:a16="http://schemas.microsoft.com/office/drawing/2014/main" id="{00000000-0008-0000-0200-000022030000}"/>
            </a:ext>
          </a:extLst>
        </xdr:cNvPr>
        <xdr:cNvSpPr txBox="1"/>
      </xdr:nvSpPr>
      <xdr:spPr>
        <a:xfrm>
          <a:off x="20199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65150</xdr:rowOff>
    </xdr:from>
    <xdr:ext cx="469744" cy="259045"/>
    <xdr:sp macro="" textlink="">
      <xdr:nvSpPr>
        <xdr:cNvPr id="803" name="n_3aveValue【庁舎】&#10;一人当たり面積">
          <a:extLst>
            <a:ext uri="{FF2B5EF4-FFF2-40B4-BE49-F238E27FC236}">
              <a16:creationId xmlns:a16="http://schemas.microsoft.com/office/drawing/2014/main" id="{00000000-0008-0000-0200-000023030000}"/>
            </a:ext>
          </a:extLst>
        </xdr:cNvPr>
        <xdr:cNvSpPr txBox="1"/>
      </xdr:nvSpPr>
      <xdr:spPr>
        <a:xfrm>
          <a:off x="193104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804" name="n_4aveValue【庁舎】&#10;一人当たり面積">
          <a:extLst>
            <a:ext uri="{FF2B5EF4-FFF2-40B4-BE49-F238E27FC236}">
              <a16:creationId xmlns:a16="http://schemas.microsoft.com/office/drawing/2014/main" id="{00000000-0008-0000-0200-000024030000}"/>
            </a:ext>
          </a:extLst>
        </xdr:cNvPr>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124658</xdr:rowOff>
    </xdr:from>
    <xdr:ext cx="469744" cy="259045"/>
    <xdr:sp macro="" textlink="">
      <xdr:nvSpPr>
        <xdr:cNvPr id="805" name="n_1mainValue【庁舎】&#10;一人当たり面積">
          <a:extLst>
            <a:ext uri="{FF2B5EF4-FFF2-40B4-BE49-F238E27FC236}">
              <a16:creationId xmlns:a16="http://schemas.microsoft.com/office/drawing/2014/main" id="{00000000-0008-0000-0200-000025030000}"/>
            </a:ext>
          </a:extLst>
        </xdr:cNvPr>
        <xdr:cNvSpPr txBox="1"/>
      </xdr:nvSpPr>
      <xdr:spPr>
        <a:xfrm>
          <a:off x="21075727" y="1829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127925</xdr:rowOff>
    </xdr:from>
    <xdr:ext cx="469744" cy="259045"/>
    <xdr:sp macro="" textlink="">
      <xdr:nvSpPr>
        <xdr:cNvPr id="806" name="n_2mainValue【庁舎】&#10;一人当たり面積">
          <a:extLst>
            <a:ext uri="{FF2B5EF4-FFF2-40B4-BE49-F238E27FC236}">
              <a16:creationId xmlns:a16="http://schemas.microsoft.com/office/drawing/2014/main" id="{00000000-0008-0000-0200-000026030000}"/>
            </a:ext>
          </a:extLst>
        </xdr:cNvPr>
        <xdr:cNvSpPr txBox="1"/>
      </xdr:nvSpPr>
      <xdr:spPr>
        <a:xfrm>
          <a:off x="20199427" y="1830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127925</xdr:rowOff>
    </xdr:from>
    <xdr:ext cx="469744" cy="259045"/>
    <xdr:sp macro="" textlink="">
      <xdr:nvSpPr>
        <xdr:cNvPr id="807" name="n_3mainValue【庁舎】&#10;一人当たり面積">
          <a:extLst>
            <a:ext uri="{FF2B5EF4-FFF2-40B4-BE49-F238E27FC236}">
              <a16:creationId xmlns:a16="http://schemas.microsoft.com/office/drawing/2014/main" id="{00000000-0008-0000-0200-000027030000}"/>
            </a:ext>
          </a:extLst>
        </xdr:cNvPr>
        <xdr:cNvSpPr txBox="1"/>
      </xdr:nvSpPr>
      <xdr:spPr>
        <a:xfrm>
          <a:off x="19310427" y="1830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8" name="正方形/長方形 807">
          <a:extLst>
            <a:ext uri="{FF2B5EF4-FFF2-40B4-BE49-F238E27FC236}">
              <a16:creationId xmlns:a16="http://schemas.microsoft.com/office/drawing/2014/main" id="{00000000-0008-0000-0200-000028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9" name="正方形/長方形 808">
          <a:extLst>
            <a:ext uri="{FF2B5EF4-FFF2-40B4-BE49-F238E27FC236}">
              <a16:creationId xmlns:a16="http://schemas.microsoft.com/office/drawing/2014/main" id="{00000000-0008-0000-0200-000029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0" name="テキスト ボックス 809">
          <a:extLst>
            <a:ext uri="{FF2B5EF4-FFF2-40B4-BE49-F238E27FC236}">
              <a16:creationId xmlns:a16="http://schemas.microsoft.com/office/drawing/2014/main" id="{00000000-0008-0000-0200-00002A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図書館の有形資産減価償却率については、類似団体内平均値と比較して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74.2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％と高くなっており、施設の老朽化が進んでいることが分かる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現在、駅前への移転に向け事業を展開していることもあり、今後は一定の改善が見込まれる。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また、市民会館の有形固定資産償却率については、令和元年度に除却が完了し、改善された。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保健センターは、令和元年度に長寿命化の工事を行ったため、改善が見られる。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消防施設の有形固定資産除却率については、令和元年度に旧消防庁舎の除却が完了したため、改善が見られる。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引き続き、「泉大津市公共施設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適正</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配置基本計画」に沿って施設複合化・多機能を推進していくことで改善につながると考えられる。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大阪府泉大津市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74,605
73,213
14.33
28,234,063
27,745,931
450,689
16,699,454
27,956,155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rgbClr val="000000"/>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年度において基準財政収入額は</a:t>
          </a:r>
          <a:r>
            <a:rPr kumimoji="1" lang="en-US" altLang="ja-JP" sz="1200">
              <a:solidFill>
                <a:srgbClr val="000000"/>
              </a:solidFill>
              <a:effectLst/>
              <a:latin typeface="ＭＳ Ｐゴシック" panose="020B0600070205080204" pitchFamily="50" charset="-128"/>
              <a:ea typeface="ＭＳ Ｐゴシック" panose="020B0600070205080204" pitchFamily="50" charset="-128"/>
              <a:cs typeface="+mn-cs"/>
            </a:rPr>
            <a:t>9,427,006</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千円（</a:t>
          </a:r>
          <a:r>
            <a:rPr kumimoji="1" lang="ja-JP" altLang="en-US" sz="120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rgbClr val="000000"/>
              </a:solidFill>
              <a:effectLst/>
              <a:latin typeface="ＭＳ Ｐゴシック" panose="020B0600070205080204" pitchFamily="50" charset="-128"/>
              <a:ea typeface="ＭＳ Ｐゴシック" panose="020B0600070205080204" pitchFamily="50" charset="-128"/>
              <a:cs typeface="+mn-cs"/>
            </a:rPr>
            <a:t>75,848</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千円）、基準財政需要額においては</a:t>
          </a:r>
          <a:r>
            <a:rPr kumimoji="1" lang="en-US" altLang="ja-JP" sz="1200">
              <a:solidFill>
                <a:srgbClr val="000000"/>
              </a:solidFill>
              <a:effectLst/>
              <a:latin typeface="ＭＳ Ｐゴシック" panose="020B0600070205080204" pitchFamily="50" charset="-128"/>
              <a:ea typeface="ＭＳ Ｐゴシック" panose="020B0600070205080204" pitchFamily="50" charset="-128"/>
              <a:cs typeface="+mn-cs"/>
            </a:rPr>
            <a:t>12,959,357</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千円（</a:t>
          </a:r>
          <a:r>
            <a:rPr kumimoji="1" lang="en-US" altLang="ja-JP" sz="1200">
              <a:solidFill>
                <a:srgbClr val="000000"/>
              </a:solidFill>
              <a:effectLst/>
              <a:latin typeface="ＭＳ Ｐゴシック" panose="020B0600070205080204" pitchFamily="50" charset="-128"/>
              <a:ea typeface="ＭＳ Ｐゴシック" panose="020B0600070205080204" pitchFamily="50" charset="-128"/>
              <a:cs typeface="+mn-cs"/>
            </a:rPr>
            <a:t>+177,674</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千円）となり、財政力指数としては前年度と同数値となった。</a:t>
          </a:r>
          <a:endParaRPr lang="ja-JP" altLang="ja-JP" sz="12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　本市の基準財政収入額はピーク時である平成</a:t>
          </a:r>
          <a:r>
            <a:rPr kumimoji="1" lang="en-US" altLang="ja-JP" sz="1200">
              <a:solidFill>
                <a:srgbClr val="000000"/>
              </a:solidFill>
              <a:effectLst/>
              <a:latin typeface="ＭＳ Ｐゴシック" panose="020B0600070205080204" pitchFamily="50" charset="-128"/>
              <a:ea typeface="ＭＳ Ｐゴシック" panose="020B0600070205080204" pitchFamily="50" charset="-128"/>
              <a:cs typeface="+mn-cs"/>
            </a:rPr>
            <a:t>10</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年度で約</a:t>
          </a:r>
          <a:r>
            <a:rPr kumimoji="1" lang="en-US" altLang="ja-JP" sz="1200">
              <a:solidFill>
                <a:srgbClr val="000000"/>
              </a:solidFill>
              <a:effectLst/>
              <a:latin typeface="ＭＳ Ｐゴシック" panose="020B0600070205080204" pitchFamily="50" charset="-128"/>
              <a:ea typeface="ＭＳ Ｐゴシック" panose="020B0600070205080204" pitchFamily="50" charset="-128"/>
              <a:cs typeface="+mn-cs"/>
            </a:rPr>
            <a:t>96</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億円だったのに対し、平成</a:t>
          </a:r>
          <a:r>
            <a:rPr kumimoji="1" lang="en-US" altLang="ja-JP" sz="1200">
              <a:solidFill>
                <a:srgbClr val="000000"/>
              </a:solidFill>
              <a:effectLst/>
              <a:latin typeface="ＭＳ Ｐゴシック" panose="020B0600070205080204" pitchFamily="50" charset="-128"/>
              <a:ea typeface="ＭＳ Ｐゴシック" panose="020B0600070205080204" pitchFamily="50" charset="-128"/>
              <a:cs typeface="+mn-cs"/>
            </a:rPr>
            <a:t>22</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年度に約</a:t>
          </a:r>
          <a:r>
            <a:rPr kumimoji="1" lang="en-US" altLang="ja-JP" sz="1200">
              <a:solidFill>
                <a:srgbClr val="000000"/>
              </a:solidFill>
              <a:effectLst/>
              <a:latin typeface="ＭＳ Ｐゴシック" panose="020B0600070205080204" pitchFamily="50" charset="-128"/>
              <a:ea typeface="ＭＳ Ｐゴシック" panose="020B0600070205080204" pitchFamily="50" charset="-128"/>
              <a:cs typeface="+mn-cs"/>
            </a:rPr>
            <a:t>83</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億円まで落ち込んだが、平成</a:t>
          </a:r>
          <a:r>
            <a:rPr kumimoji="1" lang="en-US" altLang="ja-JP" sz="1200">
              <a:solidFill>
                <a:srgbClr val="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年度以降は</a:t>
          </a:r>
          <a:r>
            <a:rPr kumimoji="1" lang="en-US" altLang="ja-JP" sz="1200">
              <a:solidFill>
                <a:srgbClr val="000000"/>
              </a:solidFill>
              <a:effectLst/>
              <a:latin typeface="ＭＳ Ｐゴシック" panose="020B0600070205080204" pitchFamily="50" charset="-128"/>
              <a:ea typeface="ＭＳ Ｐゴシック" panose="020B0600070205080204" pitchFamily="50" charset="-128"/>
              <a:cs typeface="+mn-cs"/>
            </a:rPr>
            <a:t>90</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億円以上で推移している。</a:t>
          </a:r>
          <a:endParaRPr lang="ja-JP" altLang="ja-JP" sz="12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　今後も市税の公平かつ適正な賦課及び徴収による歳入の確保に努める。</a:t>
          </a:r>
          <a:endParaRPr lang="ja-JP" altLang="ja-JP" sz="12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96308</xdr:rowOff>
    </xdr:from>
    <xdr:to>
      <xdr:col>23</xdr:col>
      <xdr:colOff>133350</xdr:colOff>
      <xdr:row>41</xdr:row>
      <xdr:rowOff>96308</xdr:rowOff>
    </xdr:to>
    <xdr:cxnSp macro="">
      <xdr:nvCxnSpPr>
        <xdr:cNvPr id="69" name="直線コネクタ 68"/>
        <xdr:cNvCxnSpPr/>
      </xdr:nvCxnSpPr>
      <xdr:spPr>
        <a:xfrm>
          <a:off x="4114800" y="71257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96308</xdr:rowOff>
    </xdr:from>
    <xdr:to>
      <xdr:col>19</xdr:col>
      <xdr:colOff>133350</xdr:colOff>
      <xdr:row>41</xdr:row>
      <xdr:rowOff>96308</xdr:rowOff>
    </xdr:to>
    <xdr:cxnSp macro="">
      <xdr:nvCxnSpPr>
        <xdr:cNvPr id="72" name="直線コネクタ 71"/>
        <xdr:cNvCxnSpPr/>
      </xdr:nvCxnSpPr>
      <xdr:spPr>
        <a:xfrm>
          <a:off x="3225800" y="71257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96308</xdr:rowOff>
    </xdr:from>
    <xdr:to>
      <xdr:col>15</xdr:col>
      <xdr:colOff>82550</xdr:colOff>
      <xdr:row>41</xdr:row>
      <xdr:rowOff>116417</xdr:rowOff>
    </xdr:to>
    <xdr:cxnSp macro="">
      <xdr:nvCxnSpPr>
        <xdr:cNvPr id="75" name="直線コネクタ 74"/>
        <xdr:cNvCxnSpPr/>
      </xdr:nvCxnSpPr>
      <xdr:spPr>
        <a:xfrm flipV="1">
          <a:off x="2336800" y="71257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131885</xdr:rowOff>
    </xdr:from>
    <xdr:ext cx="762000" cy="259045"/>
    <xdr:sp macro="" textlink="">
      <xdr:nvSpPr>
        <xdr:cNvPr id="77" name="テキスト ボックス 76"/>
        <xdr:cNvSpPr txBox="1"/>
      </xdr:nvSpPr>
      <xdr:spPr>
        <a:xfrm>
          <a:off x="2844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116417</xdr:rowOff>
    </xdr:from>
    <xdr:to>
      <xdr:col>11</xdr:col>
      <xdr:colOff>31750</xdr:colOff>
      <xdr:row>41</xdr:row>
      <xdr:rowOff>136525</xdr:rowOff>
    </xdr:to>
    <xdr:cxnSp macro="">
      <xdr:nvCxnSpPr>
        <xdr:cNvPr id="78" name="直線コネクタ 77"/>
        <xdr:cNvCxnSpPr/>
      </xdr:nvCxnSpPr>
      <xdr:spPr>
        <a:xfrm flipV="1">
          <a:off x="1447800" y="71458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85725</xdr:rowOff>
    </xdr:from>
    <xdr:to>
      <xdr:col>7</xdr:col>
      <xdr:colOff>31750</xdr:colOff>
      <xdr:row>42</xdr:row>
      <xdr:rowOff>15875</xdr:rowOff>
    </xdr:to>
    <xdr:sp macro="" textlink="">
      <xdr:nvSpPr>
        <xdr:cNvPr id="81" name="フローチャート: 判断 80"/>
        <xdr:cNvSpPr/>
      </xdr:nvSpPr>
      <xdr:spPr>
        <a:xfrm>
          <a:off x="1397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652</xdr:rowOff>
    </xdr:from>
    <xdr:ext cx="762000" cy="259045"/>
    <xdr:sp macro="" textlink="">
      <xdr:nvSpPr>
        <xdr:cNvPr id="82" name="テキスト ボックス 81"/>
        <xdr:cNvSpPr txBox="1"/>
      </xdr:nvSpPr>
      <xdr:spPr>
        <a:xfrm>
          <a:off x="1066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88" name="楕円 87"/>
        <xdr:cNvSpPr/>
      </xdr:nvSpPr>
      <xdr:spPr>
        <a:xfrm>
          <a:off x="49022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17585</xdr:rowOff>
    </xdr:from>
    <xdr:ext cx="762000" cy="259045"/>
    <xdr:sp macro="" textlink="">
      <xdr:nvSpPr>
        <xdr:cNvPr id="89" name="財政力該当値テキスト"/>
        <xdr:cNvSpPr txBox="1"/>
      </xdr:nvSpPr>
      <xdr:spPr>
        <a:xfrm>
          <a:off x="5041900" y="704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45508</xdr:rowOff>
    </xdr:from>
    <xdr:to>
      <xdr:col>19</xdr:col>
      <xdr:colOff>184150</xdr:colOff>
      <xdr:row>41</xdr:row>
      <xdr:rowOff>147108</xdr:rowOff>
    </xdr:to>
    <xdr:sp macro="" textlink="">
      <xdr:nvSpPr>
        <xdr:cNvPr id="90" name="楕円 89"/>
        <xdr:cNvSpPr/>
      </xdr:nvSpPr>
      <xdr:spPr>
        <a:xfrm>
          <a:off x="4064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131885</xdr:rowOff>
    </xdr:from>
    <xdr:ext cx="736600" cy="259045"/>
    <xdr:sp macro="" textlink="">
      <xdr:nvSpPr>
        <xdr:cNvPr id="91" name="テキスト ボックス 90"/>
        <xdr:cNvSpPr txBox="1"/>
      </xdr:nvSpPr>
      <xdr:spPr>
        <a:xfrm>
          <a:off x="3733800" y="7161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45508</xdr:rowOff>
    </xdr:from>
    <xdr:to>
      <xdr:col>15</xdr:col>
      <xdr:colOff>133350</xdr:colOff>
      <xdr:row>41</xdr:row>
      <xdr:rowOff>147108</xdr:rowOff>
    </xdr:to>
    <xdr:sp macro="" textlink="">
      <xdr:nvSpPr>
        <xdr:cNvPr id="92" name="楕円 91"/>
        <xdr:cNvSpPr/>
      </xdr:nvSpPr>
      <xdr:spPr>
        <a:xfrm>
          <a:off x="3175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93" name="テキスト ボックス 92"/>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65617</xdr:rowOff>
    </xdr:from>
    <xdr:to>
      <xdr:col>11</xdr:col>
      <xdr:colOff>82550</xdr:colOff>
      <xdr:row>41</xdr:row>
      <xdr:rowOff>167217</xdr:rowOff>
    </xdr:to>
    <xdr:sp macro="" textlink="">
      <xdr:nvSpPr>
        <xdr:cNvPr id="94" name="楕円 93"/>
        <xdr:cNvSpPr/>
      </xdr:nvSpPr>
      <xdr:spPr>
        <a:xfrm>
          <a:off x="2286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95" name="テキスト ボックス 94"/>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85725</xdr:rowOff>
    </xdr:from>
    <xdr:to>
      <xdr:col>7</xdr:col>
      <xdr:colOff>31750</xdr:colOff>
      <xdr:row>42</xdr:row>
      <xdr:rowOff>15875</xdr:rowOff>
    </xdr:to>
    <xdr:sp macro="" textlink="">
      <xdr:nvSpPr>
        <xdr:cNvPr id="96" name="楕円 95"/>
        <xdr:cNvSpPr/>
      </xdr:nvSpPr>
      <xdr:spPr>
        <a:xfrm>
          <a:off x="1397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26052</xdr:rowOff>
    </xdr:from>
    <xdr:ext cx="762000" cy="259045"/>
    <xdr:sp macro="" textlink="">
      <xdr:nvSpPr>
        <xdr:cNvPr id="97" name="テキスト ボックス 96"/>
        <xdr:cNvSpPr txBox="1"/>
      </xdr:nvSpPr>
      <xdr:spPr>
        <a:xfrm>
          <a:off x="1066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　経常経費充当一般財源等では、主に</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公債費で</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153,225</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千円減少したものの、人件費で</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182,047</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千円、扶助費で</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104,261</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千円及び物件費で</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96,893</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千円それぞれ増加し、全体で</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223,036</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千円増加した。</a:t>
          </a:r>
          <a:endParaRPr lang="ja-JP" altLang="ja-JP" sz="11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　経常一般財源等では、地方交付税が普通交付税で、対前年度比</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309,489</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千円</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となり</a:t>
          </a:r>
          <a:r>
            <a:rPr kumimoji="1" lang="ja-JP" altLang="ja-JP" sz="1100" b="1">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b="0">
              <a:solidFill>
                <a:srgbClr val="000000"/>
              </a:solidFill>
              <a:effectLst/>
              <a:latin typeface="ＭＳ Ｐゴシック" panose="020B0600070205080204" pitchFamily="50" charset="-128"/>
              <a:ea typeface="ＭＳ Ｐゴシック" panose="020B0600070205080204" pitchFamily="50" charset="-128"/>
              <a:cs typeface="+mn-cs"/>
            </a:rPr>
            <a:t>歳入全体では、</a:t>
          </a:r>
          <a:r>
            <a:rPr kumimoji="1" lang="en-US" altLang="ja-JP" sz="1100" b="0">
              <a:solidFill>
                <a:srgbClr val="000000"/>
              </a:solidFill>
              <a:effectLst/>
              <a:latin typeface="ＭＳ Ｐゴシック" panose="020B0600070205080204" pitchFamily="50" charset="-128"/>
              <a:ea typeface="ＭＳ Ｐゴシック" panose="020B0600070205080204" pitchFamily="50" charset="-128"/>
              <a:cs typeface="+mn-cs"/>
            </a:rPr>
            <a:t>376,746</a:t>
          </a:r>
          <a:r>
            <a:rPr kumimoji="1" lang="ja-JP" altLang="ja-JP" sz="1100" b="0">
              <a:solidFill>
                <a:srgbClr val="000000"/>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100" b="0">
              <a:solidFill>
                <a:srgbClr val="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0">
              <a:solidFill>
                <a:srgbClr val="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　 これらの結果、</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令和元年度</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では</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95.2</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％となり対前年度比</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0.8</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改善</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今後も硬直した財政状況が続くことが想定されるため、引き続き事業費の圧縮等に努める。</a:t>
          </a:r>
          <a:endParaRPr lang="ja-JP" altLang="ja-JP" sz="11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13462</xdr:rowOff>
    </xdr:from>
    <xdr:to>
      <xdr:col>23</xdr:col>
      <xdr:colOff>133350</xdr:colOff>
      <xdr:row>65</xdr:row>
      <xdr:rowOff>80264</xdr:rowOff>
    </xdr:to>
    <xdr:cxnSp macro="">
      <xdr:nvCxnSpPr>
        <xdr:cNvPr id="125" name="直線コネクタ 124"/>
        <xdr:cNvCxnSpPr/>
      </xdr:nvCxnSpPr>
      <xdr:spPr>
        <a:xfrm flipV="1">
          <a:off x="4953000" y="10129012"/>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99839</xdr:rowOff>
    </xdr:from>
    <xdr:ext cx="762000" cy="259045"/>
    <xdr:sp macro="" textlink="">
      <xdr:nvSpPr>
        <xdr:cNvPr id="128" name="財政構造の弾力性最大値テキスト"/>
        <xdr:cNvSpPr txBox="1"/>
      </xdr:nvSpPr>
      <xdr:spPr>
        <a:xfrm>
          <a:off x="5041900" y="987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13462</xdr:rowOff>
    </xdr:from>
    <xdr:to>
      <xdr:col>24</xdr:col>
      <xdr:colOff>12700</xdr:colOff>
      <xdr:row>59</xdr:row>
      <xdr:rowOff>13462</xdr:rowOff>
    </xdr:to>
    <xdr:cxnSp macro="">
      <xdr:nvCxnSpPr>
        <xdr:cNvPr id="129" name="直線コネクタ 128"/>
        <xdr:cNvCxnSpPr/>
      </xdr:nvCxnSpPr>
      <xdr:spPr>
        <a:xfrm>
          <a:off x="4864100" y="1012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3302</xdr:rowOff>
    </xdr:from>
    <xdr:to>
      <xdr:col>23</xdr:col>
      <xdr:colOff>133350</xdr:colOff>
      <xdr:row>63</xdr:row>
      <xdr:rowOff>41910</xdr:rowOff>
    </xdr:to>
    <xdr:cxnSp macro="">
      <xdr:nvCxnSpPr>
        <xdr:cNvPr id="130" name="直線コネクタ 129"/>
        <xdr:cNvCxnSpPr/>
      </xdr:nvCxnSpPr>
      <xdr:spPr>
        <a:xfrm flipV="1">
          <a:off x="4114800" y="10804652"/>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77741</xdr:rowOff>
    </xdr:from>
    <xdr:ext cx="762000" cy="259045"/>
    <xdr:sp macro="" textlink="">
      <xdr:nvSpPr>
        <xdr:cNvPr id="131" name="財政構造の弾力性平均値テキスト"/>
        <xdr:cNvSpPr txBox="1"/>
      </xdr:nvSpPr>
      <xdr:spPr>
        <a:xfrm>
          <a:off x="5041900" y="10536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131318</xdr:rowOff>
    </xdr:from>
    <xdr:to>
      <xdr:col>19</xdr:col>
      <xdr:colOff>133350</xdr:colOff>
      <xdr:row>63</xdr:row>
      <xdr:rowOff>41910</xdr:rowOff>
    </xdr:to>
    <xdr:cxnSp macro="">
      <xdr:nvCxnSpPr>
        <xdr:cNvPr id="133" name="直線コネクタ 132"/>
        <xdr:cNvCxnSpPr/>
      </xdr:nvCxnSpPr>
      <xdr:spPr>
        <a:xfrm>
          <a:off x="3225800" y="10761218"/>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51562</xdr:rowOff>
    </xdr:from>
    <xdr:to>
      <xdr:col>19</xdr:col>
      <xdr:colOff>184150</xdr:colOff>
      <xdr:row>62</xdr:row>
      <xdr:rowOff>153162</xdr:rowOff>
    </xdr:to>
    <xdr:sp macro="" textlink="">
      <xdr:nvSpPr>
        <xdr:cNvPr id="134" name="フローチャート: 判断 133"/>
        <xdr:cNvSpPr/>
      </xdr:nvSpPr>
      <xdr:spPr>
        <a:xfrm>
          <a:off x="4064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163339</xdr:rowOff>
    </xdr:from>
    <xdr:ext cx="736600" cy="259045"/>
    <xdr:sp macro="" textlink="">
      <xdr:nvSpPr>
        <xdr:cNvPr id="135" name="テキスト ボックス 134"/>
        <xdr:cNvSpPr txBox="1"/>
      </xdr:nvSpPr>
      <xdr:spPr>
        <a:xfrm>
          <a:off x="3733800" y="10450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131318</xdr:rowOff>
    </xdr:from>
    <xdr:to>
      <xdr:col>15</xdr:col>
      <xdr:colOff>82550</xdr:colOff>
      <xdr:row>63</xdr:row>
      <xdr:rowOff>104648</xdr:rowOff>
    </xdr:to>
    <xdr:cxnSp macro="">
      <xdr:nvCxnSpPr>
        <xdr:cNvPr id="136" name="直線コネクタ 135"/>
        <xdr:cNvCxnSpPr/>
      </xdr:nvCxnSpPr>
      <xdr:spPr>
        <a:xfrm flipV="1">
          <a:off x="2336800" y="1076121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66040</xdr:rowOff>
    </xdr:from>
    <xdr:to>
      <xdr:col>15</xdr:col>
      <xdr:colOff>133350</xdr:colOff>
      <xdr:row>62</xdr:row>
      <xdr:rowOff>167640</xdr:rowOff>
    </xdr:to>
    <xdr:sp macro="" textlink="">
      <xdr:nvSpPr>
        <xdr:cNvPr id="137" name="フローチャート: 判断 136"/>
        <xdr:cNvSpPr/>
      </xdr:nvSpPr>
      <xdr:spPr>
        <a:xfrm>
          <a:off x="3175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6367</xdr:rowOff>
    </xdr:from>
    <xdr:ext cx="762000" cy="259045"/>
    <xdr:sp macro="" textlink="">
      <xdr:nvSpPr>
        <xdr:cNvPr id="138" name="テキスト ボックス 137"/>
        <xdr:cNvSpPr txBox="1"/>
      </xdr:nvSpPr>
      <xdr:spPr>
        <a:xfrm>
          <a:off x="2844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104648</xdr:rowOff>
    </xdr:from>
    <xdr:to>
      <xdr:col>11</xdr:col>
      <xdr:colOff>31750</xdr:colOff>
      <xdr:row>63</xdr:row>
      <xdr:rowOff>123952</xdr:rowOff>
    </xdr:to>
    <xdr:cxnSp macro="">
      <xdr:nvCxnSpPr>
        <xdr:cNvPr id="139" name="直線コネクタ 138"/>
        <xdr:cNvCxnSpPr/>
      </xdr:nvCxnSpPr>
      <xdr:spPr>
        <a:xfrm flipV="1">
          <a:off x="1447800" y="1090599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56388</xdr:rowOff>
    </xdr:from>
    <xdr:to>
      <xdr:col>11</xdr:col>
      <xdr:colOff>82550</xdr:colOff>
      <xdr:row>62</xdr:row>
      <xdr:rowOff>157988</xdr:rowOff>
    </xdr:to>
    <xdr:sp macro="" textlink="">
      <xdr:nvSpPr>
        <xdr:cNvPr id="140" name="フローチャート: 判断 139"/>
        <xdr:cNvSpPr/>
      </xdr:nvSpPr>
      <xdr:spPr>
        <a:xfrm>
          <a:off x="2286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168165</xdr:rowOff>
    </xdr:from>
    <xdr:ext cx="762000" cy="259045"/>
    <xdr:sp macro="" textlink="">
      <xdr:nvSpPr>
        <xdr:cNvPr id="141" name="テキスト ボックス 140"/>
        <xdr:cNvSpPr txBox="1"/>
      </xdr:nvSpPr>
      <xdr:spPr>
        <a:xfrm>
          <a:off x="1955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126492</xdr:rowOff>
    </xdr:from>
    <xdr:to>
      <xdr:col>7</xdr:col>
      <xdr:colOff>31750</xdr:colOff>
      <xdr:row>62</xdr:row>
      <xdr:rowOff>56642</xdr:rowOff>
    </xdr:to>
    <xdr:sp macro="" textlink="">
      <xdr:nvSpPr>
        <xdr:cNvPr id="142" name="フローチャート: 判断 141"/>
        <xdr:cNvSpPr/>
      </xdr:nvSpPr>
      <xdr:spPr>
        <a:xfrm>
          <a:off x="1397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66819</xdr:rowOff>
    </xdr:from>
    <xdr:ext cx="762000" cy="259045"/>
    <xdr:sp macro="" textlink="">
      <xdr:nvSpPr>
        <xdr:cNvPr id="143" name="テキスト ボックス 142"/>
        <xdr:cNvSpPr txBox="1"/>
      </xdr:nvSpPr>
      <xdr:spPr>
        <a:xfrm>
          <a:off x="1066800" y="103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123952</xdr:rowOff>
    </xdr:from>
    <xdr:to>
      <xdr:col>23</xdr:col>
      <xdr:colOff>184150</xdr:colOff>
      <xdr:row>63</xdr:row>
      <xdr:rowOff>54102</xdr:rowOff>
    </xdr:to>
    <xdr:sp macro="" textlink="">
      <xdr:nvSpPr>
        <xdr:cNvPr id="149" name="楕円 148"/>
        <xdr:cNvSpPr/>
      </xdr:nvSpPr>
      <xdr:spPr>
        <a:xfrm>
          <a:off x="49022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96029</xdr:rowOff>
    </xdr:from>
    <xdr:ext cx="762000" cy="259045"/>
    <xdr:sp macro="" textlink="">
      <xdr:nvSpPr>
        <xdr:cNvPr id="150" name="財政構造の弾力性該当値テキスト"/>
        <xdr:cNvSpPr txBox="1"/>
      </xdr:nvSpPr>
      <xdr:spPr>
        <a:xfrm>
          <a:off x="5041900" y="1072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162560</xdr:rowOff>
    </xdr:from>
    <xdr:to>
      <xdr:col>19</xdr:col>
      <xdr:colOff>184150</xdr:colOff>
      <xdr:row>63</xdr:row>
      <xdr:rowOff>92710</xdr:rowOff>
    </xdr:to>
    <xdr:sp macro="" textlink="">
      <xdr:nvSpPr>
        <xdr:cNvPr id="151" name="楕円 150"/>
        <xdr:cNvSpPr/>
      </xdr:nvSpPr>
      <xdr:spPr>
        <a:xfrm>
          <a:off x="4064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52" name="テキスト ボックス 151"/>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80518</xdr:rowOff>
    </xdr:from>
    <xdr:to>
      <xdr:col>15</xdr:col>
      <xdr:colOff>133350</xdr:colOff>
      <xdr:row>63</xdr:row>
      <xdr:rowOff>10668</xdr:rowOff>
    </xdr:to>
    <xdr:sp macro="" textlink="">
      <xdr:nvSpPr>
        <xdr:cNvPr id="153" name="楕円 152"/>
        <xdr:cNvSpPr/>
      </xdr:nvSpPr>
      <xdr:spPr>
        <a:xfrm>
          <a:off x="31750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166895</xdr:rowOff>
    </xdr:from>
    <xdr:ext cx="762000" cy="259045"/>
    <xdr:sp macro="" textlink="">
      <xdr:nvSpPr>
        <xdr:cNvPr id="154" name="テキスト ボックス 153"/>
        <xdr:cNvSpPr txBox="1"/>
      </xdr:nvSpPr>
      <xdr:spPr>
        <a:xfrm>
          <a:off x="2844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53848</xdr:rowOff>
    </xdr:from>
    <xdr:to>
      <xdr:col>11</xdr:col>
      <xdr:colOff>82550</xdr:colOff>
      <xdr:row>63</xdr:row>
      <xdr:rowOff>155448</xdr:rowOff>
    </xdr:to>
    <xdr:sp macro="" textlink="">
      <xdr:nvSpPr>
        <xdr:cNvPr id="155" name="楕円 154"/>
        <xdr:cNvSpPr/>
      </xdr:nvSpPr>
      <xdr:spPr>
        <a:xfrm>
          <a:off x="2286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140225</xdr:rowOff>
    </xdr:from>
    <xdr:ext cx="762000" cy="259045"/>
    <xdr:sp macro="" textlink="">
      <xdr:nvSpPr>
        <xdr:cNvPr id="156" name="テキスト ボックス 155"/>
        <xdr:cNvSpPr txBox="1"/>
      </xdr:nvSpPr>
      <xdr:spPr>
        <a:xfrm>
          <a:off x="1955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73152</xdr:rowOff>
    </xdr:from>
    <xdr:to>
      <xdr:col>7</xdr:col>
      <xdr:colOff>31750</xdr:colOff>
      <xdr:row>64</xdr:row>
      <xdr:rowOff>3302</xdr:rowOff>
    </xdr:to>
    <xdr:sp macro="" textlink="">
      <xdr:nvSpPr>
        <xdr:cNvPr id="157" name="楕円 156"/>
        <xdr:cNvSpPr/>
      </xdr:nvSpPr>
      <xdr:spPr>
        <a:xfrm>
          <a:off x="1397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159529</xdr:rowOff>
    </xdr:from>
    <xdr:ext cx="762000" cy="259045"/>
    <xdr:sp macro="" textlink="">
      <xdr:nvSpPr>
        <xdr:cNvPr id="158" name="テキスト ボックス 157"/>
        <xdr:cNvSpPr txBox="1"/>
      </xdr:nvSpPr>
      <xdr:spPr>
        <a:xfrm>
          <a:off x="1066800" y="1096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人口</a:t>
          </a:r>
          <a:r>
            <a:rPr kumimoji="1" lang="en-US" altLang="ja-JP" sz="1300" b="1">
              <a:solidFill>
                <a:srgbClr val="000000"/>
              </a:solidFill>
              <a:latin typeface="ＭＳ Ｐゴシック" panose="020B0600070205080204" pitchFamily="50" charset="-128"/>
              <a:ea typeface="ＭＳ Ｐゴシック" panose="020B0600070205080204" pitchFamily="50" charset="-128"/>
            </a:rPr>
            <a:t>1</a:t>
          </a: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[98,573</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000000"/>
              </a:solidFill>
              <a:latin typeface="ＭＳ Ｐゴシック" panose="020B0600070205080204" pitchFamily="50" charset="-128"/>
              <a:ea typeface="ＭＳ Ｐゴシック" panose="020B0600070205080204" pitchFamily="50" charset="-128"/>
            </a:rPr>
            <a:t>]</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　全国平均・大阪府平均・類似団体内平均値に比べていずれも下回っている。</a:t>
          </a:r>
          <a:endParaRPr lang="ja-JP" altLang="ja-JP" sz="12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　人件費については、職員数の削減、職員給与の抑制や各種手当等の見直しによるものである。今後も引き続き、この水準を維持するよう職員数の適正な管理に努めるものである。</a:t>
          </a:r>
          <a:endParaRPr lang="ja-JP" altLang="ja-JP" sz="12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　物件費については、今後も事業費の圧縮に努める。</a:t>
          </a:r>
          <a:endParaRPr lang="ja-JP" altLang="ja-JP" sz="12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61840</xdr:rowOff>
    </xdr:from>
    <xdr:to>
      <xdr:col>23</xdr:col>
      <xdr:colOff>133350</xdr:colOff>
      <xdr:row>89</xdr:row>
      <xdr:rowOff>150958</xdr:rowOff>
    </xdr:to>
    <xdr:cxnSp macro="">
      <xdr:nvCxnSpPr>
        <xdr:cNvPr id="186" name="直線コネクタ 185"/>
        <xdr:cNvCxnSpPr/>
      </xdr:nvCxnSpPr>
      <xdr:spPr>
        <a:xfrm flipV="1">
          <a:off x="4953000" y="13777840"/>
          <a:ext cx="0" cy="16321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123035</xdr:rowOff>
    </xdr:from>
    <xdr:ext cx="762000" cy="259045"/>
    <xdr:sp macro="" textlink="">
      <xdr:nvSpPr>
        <xdr:cNvPr id="187" name="人件費・物件費等の状況最小値テキスト"/>
        <xdr:cNvSpPr txBox="1"/>
      </xdr:nvSpPr>
      <xdr:spPr>
        <a:xfrm>
          <a:off x="5041900" y="153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185,042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150958</xdr:rowOff>
    </xdr:from>
    <xdr:to>
      <xdr:col>24</xdr:col>
      <xdr:colOff>12700</xdr:colOff>
      <xdr:row>89</xdr:row>
      <xdr:rowOff>150958</xdr:rowOff>
    </xdr:to>
    <xdr:cxnSp macro="">
      <xdr:nvCxnSpPr>
        <xdr:cNvPr id="188" name="直線コネクタ 187"/>
        <xdr:cNvCxnSpPr/>
      </xdr:nvCxnSpPr>
      <xdr:spPr>
        <a:xfrm>
          <a:off x="4864100" y="15410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148217</xdr:rowOff>
    </xdr:from>
    <xdr:ext cx="762000" cy="259045"/>
    <xdr:sp macro="" textlink="">
      <xdr:nvSpPr>
        <xdr:cNvPr id="189" name="人件費・物件費等の状況最大値テキスト"/>
        <xdr:cNvSpPr txBox="1"/>
      </xdr:nvSpPr>
      <xdr:spPr>
        <a:xfrm>
          <a:off x="5041900" y="1352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83,581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61840</xdr:rowOff>
    </xdr:from>
    <xdr:to>
      <xdr:col>24</xdr:col>
      <xdr:colOff>12700</xdr:colOff>
      <xdr:row>80</xdr:row>
      <xdr:rowOff>61840</xdr:rowOff>
    </xdr:to>
    <xdr:cxnSp macro="">
      <xdr:nvCxnSpPr>
        <xdr:cNvPr id="190" name="直線コネクタ 189"/>
        <xdr:cNvCxnSpPr/>
      </xdr:nvCxnSpPr>
      <xdr:spPr>
        <a:xfrm>
          <a:off x="4864100" y="1377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131561</xdr:rowOff>
    </xdr:from>
    <xdr:to>
      <xdr:col>23</xdr:col>
      <xdr:colOff>133350</xdr:colOff>
      <xdr:row>81</xdr:row>
      <xdr:rowOff>151862</xdr:rowOff>
    </xdr:to>
    <xdr:cxnSp macro="">
      <xdr:nvCxnSpPr>
        <xdr:cNvPr id="191" name="直線コネクタ 190"/>
        <xdr:cNvCxnSpPr/>
      </xdr:nvCxnSpPr>
      <xdr:spPr>
        <a:xfrm flipV="1">
          <a:off x="4114800" y="14019011"/>
          <a:ext cx="838200" cy="2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116575</xdr:rowOff>
    </xdr:from>
    <xdr:ext cx="762000" cy="259045"/>
    <xdr:sp macro="" textlink="">
      <xdr:nvSpPr>
        <xdr:cNvPr id="192" name="人件費・物件費等の状況平均値テキスト"/>
        <xdr:cNvSpPr txBox="1"/>
      </xdr:nvSpPr>
      <xdr:spPr>
        <a:xfrm>
          <a:off x="5041900" y="141754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144498</xdr:rowOff>
    </xdr:from>
    <xdr:to>
      <xdr:col>23</xdr:col>
      <xdr:colOff>184150</xdr:colOff>
      <xdr:row>83</xdr:row>
      <xdr:rowOff>74648</xdr:rowOff>
    </xdr:to>
    <xdr:sp macro="" textlink="">
      <xdr:nvSpPr>
        <xdr:cNvPr id="193" name="フローチャート: 判断 192"/>
        <xdr:cNvSpPr/>
      </xdr:nvSpPr>
      <xdr:spPr>
        <a:xfrm>
          <a:off x="4902200" y="1420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29604</xdr:rowOff>
    </xdr:from>
    <xdr:to>
      <xdr:col>19</xdr:col>
      <xdr:colOff>133350</xdr:colOff>
      <xdr:row>81</xdr:row>
      <xdr:rowOff>151862</xdr:rowOff>
    </xdr:to>
    <xdr:cxnSp macro="">
      <xdr:nvCxnSpPr>
        <xdr:cNvPr id="194" name="直線コネクタ 193"/>
        <xdr:cNvCxnSpPr/>
      </xdr:nvCxnSpPr>
      <xdr:spPr>
        <a:xfrm>
          <a:off x="3225800" y="13917054"/>
          <a:ext cx="889000" cy="12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83900</xdr:rowOff>
    </xdr:from>
    <xdr:to>
      <xdr:col>19</xdr:col>
      <xdr:colOff>184150</xdr:colOff>
      <xdr:row>83</xdr:row>
      <xdr:rowOff>14050</xdr:rowOff>
    </xdr:to>
    <xdr:sp macro="" textlink="">
      <xdr:nvSpPr>
        <xdr:cNvPr id="195" name="フローチャート: 判断 194"/>
        <xdr:cNvSpPr/>
      </xdr:nvSpPr>
      <xdr:spPr>
        <a:xfrm>
          <a:off x="4064000" y="1414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170277</xdr:rowOff>
    </xdr:from>
    <xdr:ext cx="736600" cy="259045"/>
    <xdr:sp macro="" textlink="">
      <xdr:nvSpPr>
        <xdr:cNvPr id="196" name="テキスト ボックス 195"/>
        <xdr:cNvSpPr txBox="1"/>
      </xdr:nvSpPr>
      <xdr:spPr>
        <a:xfrm>
          <a:off x="3733800" y="1422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157958</xdr:rowOff>
    </xdr:from>
    <xdr:to>
      <xdr:col>15</xdr:col>
      <xdr:colOff>82550</xdr:colOff>
      <xdr:row>81</xdr:row>
      <xdr:rowOff>29604</xdr:rowOff>
    </xdr:to>
    <xdr:cxnSp macro="">
      <xdr:nvCxnSpPr>
        <xdr:cNvPr id="197" name="直線コネクタ 196"/>
        <xdr:cNvCxnSpPr/>
      </xdr:nvCxnSpPr>
      <xdr:spPr>
        <a:xfrm>
          <a:off x="2336800" y="13873958"/>
          <a:ext cx="889000" cy="4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67669</xdr:rowOff>
    </xdr:from>
    <xdr:to>
      <xdr:col>15</xdr:col>
      <xdr:colOff>133350</xdr:colOff>
      <xdr:row>82</xdr:row>
      <xdr:rowOff>169269</xdr:rowOff>
    </xdr:to>
    <xdr:sp macro="" textlink="">
      <xdr:nvSpPr>
        <xdr:cNvPr id="198" name="フローチャート: 判断 197"/>
        <xdr:cNvSpPr/>
      </xdr:nvSpPr>
      <xdr:spPr>
        <a:xfrm>
          <a:off x="3175000" y="141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154046</xdr:rowOff>
    </xdr:from>
    <xdr:ext cx="762000" cy="259045"/>
    <xdr:sp macro="" textlink="">
      <xdr:nvSpPr>
        <xdr:cNvPr id="199" name="テキスト ボックス 198"/>
        <xdr:cNvSpPr txBox="1"/>
      </xdr:nvSpPr>
      <xdr:spPr>
        <a:xfrm>
          <a:off x="2844800" y="1421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157958</xdr:rowOff>
    </xdr:from>
    <xdr:to>
      <xdr:col>11</xdr:col>
      <xdr:colOff>31750</xdr:colOff>
      <xdr:row>81</xdr:row>
      <xdr:rowOff>26290</xdr:rowOff>
    </xdr:to>
    <xdr:cxnSp macro="">
      <xdr:nvCxnSpPr>
        <xdr:cNvPr id="200" name="直線コネクタ 199"/>
        <xdr:cNvCxnSpPr/>
      </xdr:nvCxnSpPr>
      <xdr:spPr>
        <a:xfrm flipV="1">
          <a:off x="1447800" y="13873958"/>
          <a:ext cx="889000" cy="39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59384</xdr:rowOff>
    </xdr:from>
    <xdr:to>
      <xdr:col>11</xdr:col>
      <xdr:colOff>82550</xdr:colOff>
      <xdr:row>82</xdr:row>
      <xdr:rowOff>160984</xdr:rowOff>
    </xdr:to>
    <xdr:sp macro="" textlink="">
      <xdr:nvSpPr>
        <xdr:cNvPr id="201" name="フローチャート: 判断 200"/>
        <xdr:cNvSpPr/>
      </xdr:nvSpPr>
      <xdr:spPr>
        <a:xfrm>
          <a:off x="2286000" y="1411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145761</xdr:rowOff>
    </xdr:from>
    <xdr:ext cx="762000" cy="259045"/>
    <xdr:sp macro="" textlink="">
      <xdr:nvSpPr>
        <xdr:cNvPr id="202" name="テキスト ボックス 201"/>
        <xdr:cNvSpPr txBox="1"/>
      </xdr:nvSpPr>
      <xdr:spPr>
        <a:xfrm>
          <a:off x="1955800" y="1420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29028</xdr:rowOff>
    </xdr:from>
    <xdr:to>
      <xdr:col>7</xdr:col>
      <xdr:colOff>31750</xdr:colOff>
      <xdr:row>82</xdr:row>
      <xdr:rowOff>130628</xdr:rowOff>
    </xdr:to>
    <xdr:sp macro="" textlink="">
      <xdr:nvSpPr>
        <xdr:cNvPr id="203" name="フローチャート: 判断 202"/>
        <xdr:cNvSpPr/>
      </xdr:nvSpPr>
      <xdr:spPr>
        <a:xfrm>
          <a:off x="1397000" y="1408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115405</xdr:rowOff>
    </xdr:from>
    <xdr:ext cx="762000" cy="259045"/>
    <xdr:sp macro="" textlink="">
      <xdr:nvSpPr>
        <xdr:cNvPr id="204" name="テキスト ボックス 203"/>
        <xdr:cNvSpPr txBox="1"/>
      </xdr:nvSpPr>
      <xdr:spPr>
        <a:xfrm>
          <a:off x="1066800" y="1417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80761</xdr:rowOff>
    </xdr:from>
    <xdr:to>
      <xdr:col>23</xdr:col>
      <xdr:colOff>184150</xdr:colOff>
      <xdr:row>82</xdr:row>
      <xdr:rowOff>10911</xdr:rowOff>
    </xdr:to>
    <xdr:sp macro="" textlink="">
      <xdr:nvSpPr>
        <xdr:cNvPr id="210" name="楕円 209"/>
        <xdr:cNvSpPr/>
      </xdr:nvSpPr>
      <xdr:spPr>
        <a:xfrm>
          <a:off x="4902200" y="1396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97288</xdr:rowOff>
    </xdr:from>
    <xdr:ext cx="762000" cy="259045"/>
    <xdr:sp macro="" textlink="">
      <xdr:nvSpPr>
        <xdr:cNvPr id="211" name="人件費・物件費等の状況該当値テキスト"/>
        <xdr:cNvSpPr txBox="1"/>
      </xdr:nvSpPr>
      <xdr:spPr>
        <a:xfrm>
          <a:off x="5041900" y="1381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98,573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101062</xdr:rowOff>
    </xdr:from>
    <xdr:to>
      <xdr:col>19</xdr:col>
      <xdr:colOff>184150</xdr:colOff>
      <xdr:row>82</xdr:row>
      <xdr:rowOff>31212</xdr:rowOff>
    </xdr:to>
    <xdr:sp macro="" textlink="">
      <xdr:nvSpPr>
        <xdr:cNvPr id="212" name="楕円 211"/>
        <xdr:cNvSpPr/>
      </xdr:nvSpPr>
      <xdr:spPr>
        <a:xfrm>
          <a:off x="4064000" y="139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41389</xdr:rowOff>
    </xdr:from>
    <xdr:ext cx="736600" cy="259045"/>
    <xdr:sp macro="" textlink="">
      <xdr:nvSpPr>
        <xdr:cNvPr id="213" name="テキスト ボックス 212"/>
        <xdr:cNvSpPr txBox="1"/>
      </xdr:nvSpPr>
      <xdr:spPr>
        <a:xfrm>
          <a:off x="3733800" y="13757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99,835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150254</xdr:rowOff>
    </xdr:from>
    <xdr:to>
      <xdr:col>15</xdr:col>
      <xdr:colOff>133350</xdr:colOff>
      <xdr:row>81</xdr:row>
      <xdr:rowOff>80404</xdr:rowOff>
    </xdr:to>
    <xdr:sp macro="" textlink="">
      <xdr:nvSpPr>
        <xdr:cNvPr id="214" name="楕円 213"/>
        <xdr:cNvSpPr/>
      </xdr:nvSpPr>
      <xdr:spPr>
        <a:xfrm>
          <a:off x="3175000" y="1386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90581</xdr:rowOff>
    </xdr:from>
    <xdr:ext cx="762000" cy="259045"/>
    <xdr:sp macro="" textlink="">
      <xdr:nvSpPr>
        <xdr:cNvPr id="215" name="テキスト ボックス 214"/>
        <xdr:cNvSpPr txBox="1"/>
      </xdr:nvSpPr>
      <xdr:spPr>
        <a:xfrm>
          <a:off x="2844800" y="13635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92,235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107158</xdr:rowOff>
    </xdr:from>
    <xdr:to>
      <xdr:col>11</xdr:col>
      <xdr:colOff>82550</xdr:colOff>
      <xdr:row>81</xdr:row>
      <xdr:rowOff>37308</xdr:rowOff>
    </xdr:to>
    <xdr:sp macro="" textlink="">
      <xdr:nvSpPr>
        <xdr:cNvPr id="216" name="楕円 215"/>
        <xdr:cNvSpPr/>
      </xdr:nvSpPr>
      <xdr:spPr>
        <a:xfrm>
          <a:off x="2286000" y="1382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47485</xdr:rowOff>
    </xdr:from>
    <xdr:ext cx="762000" cy="259045"/>
    <xdr:sp macro="" textlink="">
      <xdr:nvSpPr>
        <xdr:cNvPr id="217" name="テキスト ボックス 216"/>
        <xdr:cNvSpPr txBox="1"/>
      </xdr:nvSpPr>
      <xdr:spPr>
        <a:xfrm>
          <a:off x="1955800" y="1359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89,556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146940</xdr:rowOff>
    </xdr:from>
    <xdr:to>
      <xdr:col>7</xdr:col>
      <xdr:colOff>31750</xdr:colOff>
      <xdr:row>81</xdr:row>
      <xdr:rowOff>77090</xdr:rowOff>
    </xdr:to>
    <xdr:sp macro="" textlink="">
      <xdr:nvSpPr>
        <xdr:cNvPr id="218" name="楕円 217"/>
        <xdr:cNvSpPr/>
      </xdr:nvSpPr>
      <xdr:spPr>
        <a:xfrm>
          <a:off x="1397000" y="1386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87267</xdr:rowOff>
    </xdr:from>
    <xdr:ext cx="762000" cy="259045"/>
    <xdr:sp macro="" textlink="">
      <xdr:nvSpPr>
        <xdr:cNvPr id="219" name="テキスト ボックス 218"/>
        <xdr:cNvSpPr txBox="1"/>
      </xdr:nvSpPr>
      <xdr:spPr>
        <a:xfrm>
          <a:off x="1066800" y="1363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92,029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　平成</a:t>
          </a:r>
          <a:r>
            <a:rPr kumimoji="1" lang="en-US"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26</a:t>
          </a:r>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年度（Ｈ</a:t>
          </a:r>
          <a:r>
            <a:rPr kumimoji="1" lang="en-US"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27.4.1</a:t>
          </a:r>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現在）以降、全国市平均、類似団体内平均値を下回って</a:t>
          </a:r>
          <a:r>
            <a:rPr kumimoji="1" lang="ja-JP" altLang="en-US" sz="1200" b="0" i="0" baseline="0">
              <a:solidFill>
                <a:srgbClr val="000000"/>
              </a:solidFill>
              <a:effectLst/>
              <a:latin typeface="ＭＳ Ｐゴシック" panose="020B0600070205080204" pitchFamily="50" charset="-128"/>
              <a:ea typeface="ＭＳ Ｐゴシック" panose="020B0600070205080204" pitchFamily="50" charset="-128"/>
              <a:cs typeface="+mn-cs"/>
            </a:rPr>
            <a:t>おり、令和元</a:t>
          </a:r>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97.1</a:t>
          </a:r>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　今後も引き続き給与の適正化に努める。</a:t>
          </a:r>
          <a:endParaRPr lang="ja-JP" altLang="ja-JP" sz="12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138793</xdr:rowOff>
    </xdr:to>
    <xdr:cxnSp macro="">
      <xdr:nvCxnSpPr>
        <xdr:cNvPr id="250" name="直線コネクタ 249"/>
        <xdr:cNvCxnSpPr/>
      </xdr:nvCxnSpPr>
      <xdr:spPr>
        <a:xfrm flipV="1">
          <a:off x="17018000" y="1370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3" name="給与水準   （国との比較）最大値テキスト"/>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4" name="直線コネクタ 253"/>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117021</xdr:rowOff>
    </xdr:from>
    <xdr:to>
      <xdr:col>81</xdr:col>
      <xdr:colOff>44450</xdr:colOff>
      <xdr:row>85</xdr:row>
      <xdr:rowOff>48986</xdr:rowOff>
    </xdr:to>
    <xdr:cxnSp macro="">
      <xdr:nvCxnSpPr>
        <xdr:cNvPr id="255" name="直線コネクタ 254"/>
        <xdr:cNvCxnSpPr/>
      </xdr:nvCxnSpPr>
      <xdr:spPr>
        <a:xfrm>
          <a:off x="16179800" y="14518821"/>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117021</xdr:rowOff>
    </xdr:to>
    <xdr:cxnSp macro="">
      <xdr:nvCxnSpPr>
        <xdr:cNvPr id="258" name="直線コネクタ 257"/>
        <xdr:cNvCxnSpPr/>
      </xdr:nvCxnSpPr>
      <xdr:spPr>
        <a:xfrm>
          <a:off x="15290800" y="144843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60" name="テキスト ボックス 259"/>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48079</xdr:rowOff>
    </xdr:from>
    <xdr:to>
      <xdr:col>72</xdr:col>
      <xdr:colOff>203200</xdr:colOff>
      <xdr:row>84</xdr:row>
      <xdr:rowOff>82550</xdr:rowOff>
    </xdr:to>
    <xdr:cxnSp macro="">
      <xdr:nvCxnSpPr>
        <xdr:cNvPr id="261" name="直線コネクタ 260"/>
        <xdr:cNvCxnSpPr/>
      </xdr:nvCxnSpPr>
      <xdr:spPr>
        <a:xfrm>
          <a:off x="14401800" y="144498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2" name="フローチャート: 判断 261"/>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63" name="テキスト ボックス 262"/>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48079</xdr:rowOff>
    </xdr:from>
    <xdr:to>
      <xdr:col>68</xdr:col>
      <xdr:colOff>152400</xdr:colOff>
      <xdr:row>84</xdr:row>
      <xdr:rowOff>99786</xdr:rowOff>
    </xdr:to>
    <xdr:cxnSp macro="">
      <xdr:nvCxnSpPr>
        <xdr:cNvPr id="264" name="直線コネクタ 263"/>
        <xdr:cNvCxnSpPr/>
      </xdr:nvCxnSpPr>
      <xdr:spPr>
        <a:xfrm flipV="1">
          <a:off x="13512800" y="1444987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5" name="フローチャート: 判断 264"/>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66" name="テキスト ボックス 265"/>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67" name="フローチャート: 判断 266"/>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68" name="テキスト ボックス 267"/>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74" name="楕円 273"/>
        <xdr:cNvSpPr/>
      </xdr:nvSpPr>
      <xdr:spPr>
        <a:xfrm>
          <a:off x="169672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14713</xdr:rowOff>
    </xdr:from>
    <xdr:ext cx="762000" cy="259045"/>
    <xdr:sp macro="" textlink="">
      <xdr:nvSpPr>
        <xdr:cNvPr id="275" name="給与水準   （国との比較）該当値テキスト"/>
        <xdr:cNvSpPr txBox="1"/>
      </xdr:nvSpPr>
      <xdr:spPr>
        <a:xfrm>
          <a:off x="171069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66221</xdr:rowOff>
    </xdr:from>
    <xdr:to>
      <xdr:col>77</xdr:col>
      <xdr:colOff>95250</xdr:colOff>
      <xdr:row>84</xdr:row>
      <xdr:rowOff>167821</xdr:rowOff>
    </xdr:to>
    <xdr:sp macro="" textlink="">
      <xdr:nvSpPr>
        <xdr:cNvPr id="276" name="楕円 275"/>
        <xdr:cNvSpPr/>
      </xdr:nvSpPr>
      <xdr:spPr>
        <a:xfrm>
          <a:off x="16129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6548</xdr:rowOff>
    </xdr:from>
    <xdr:ext cx="736600" cy="259045"/>
    <xdr:sp macro="" textlink="">
      <xdr:nvSpPr>
        <xdr:cNvPr id="277" name="テキスト ボックス 276"/>
        <xdr:cNvSpPr txBox="1"/>
      </xdr:nvSpPr>
      <xdr:spPr>
        <a:xfrm>
          <a:off x="15798800" y="14236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78" name="楕円 277"/>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79" name="テキスト ボックス 278"/>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168729</xdr:rowOff>
    </xdr:from>
    <xdr:to>
      <xdr:col>68</xdr:col>
      <xdr:colOff>203200</xdr:colOff>
      <xdr:row>84</xdr:row>
      <xdr:rowOff>98879</xdr:rowOff>
    </xdr:to>
    <xdr:sp macro="" textlink="">
      <xdr:nvSpPr>
        <xdr:cNvPr id="280" name="楕円 279"/>
        <xdr:cNvSpPr/>
      </xdr:nvSpPr>
      <xdr:spPr>
        <a:xfrm>
          <a:off x="14351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109056</xdr:rowOff>
    </xdr:from>
    <xdr:ext cx="762000" cy="259045"/>
    <xdr:sp macro="" textlink="">
      <xdr:nvSpPr>
        <xdr:cNvPr id="281" name="テキスト ボックス 280"/>
        <xdr:cNvSpPr txBox="1"/>
      </xdr:nvSpPr>
      <xdr:spPr>
        <a:xfrm>
          <a:off x="14020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82" name="楕円 281"/>
        <xdr:cNvSpPr/>
      </xdr:nvSpPr>
      <xdr:spPr>
        <a:xfrm>
          <a:off x="13462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83" name="テキスト ボックス 282"/>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人口</a:t>
          </a:r>
          <a:r>
            <a:rPr kumimoji="1" lang="en-US" altLang="ja-JP" sz="1300" b="1">
              <a:solidFill>
                <a:srgbClr val="000000"/>
              </a:solidFill>
              <a:latin typeface="ＭＳ Ｐゴシック" panose="020B0600070205080204" pitchFamily="50" charset="-128"/>
              <a:ea typeface="ＭＳ Ｐゴシック" panose="020B0600070205080204" pitchFamily="50" charset="-128"/>
            </a:rPr>
            <a:t>1,000</a:t>
          </a: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[5.96</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000000"/>
              </a:solidFill>
              <a:latin typeface="ＭＳ Ｐゴシック" panose="020B0600070205080204" pitchFamily="50" charset="-128"/>
              <a:ea typeface="ＭＳ Ｐゴシック" panose="020B0600070205080204" pitchFamily="50" charset="-128"/>
            </a:rPr>
            <a:t>]</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　業務の民間委託推進、勧奨退職の実施（平成</a:t>
          </a:r>
          <a:r>
            <a:rPr kumimoji="1" lang="en-US"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20</a:t>
          </a:r>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年度まで）、団塊世代の大量退職への補充の抑制、技能労務職員の退職不補充などにより職員数を削減しており、全国平均、大阪府平均及び類似団体内平均値すべてにおいて、下回っている。また、採用については、今後の職員構成を鑑み、平準化を図っているところである。</a:t>
          </a:r>
          <a:endParaRPr lang="ja-JP" altLang="ja-JP" sz="12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人</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14394</xdr:rowOff>
    </xdr:from>
    <xdr:to>
      <xdr:col>81</xdr:col>
      <xdr:colOff>44450</xdr:colOff>
      <xdr:row>66</xdr:row>
      <xdr:rowOff>154940</xdr:rowOff>
    </xdr:to>
    <xdr:cxnSp macro="">
      <xdr:nvCxnSpPr>
        <xdr:cNvPr id="313" name="直線コネクタ 312"/>
        <xdr:cNvCxnSpPr/>
      </xdr:nvCxnSpPr>
      <xdr:spPr>
        <a:xfrm flipV="1">
          <a:off x="17018000" y="9958494"/>
          <a:ext cx="0" cy="1512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4" name="定員管理の状況最小値テキスト"/>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5" name="直線コネクタ 314"/>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100771</xdr:rowOff>
    </xdr:from>
    <xdr:ext cx="762000" cy="259045"/>
    <xdr:sp macro="" textlink="">
      <xdr:nvSpPr>
        <xdr:cNvPr id="316" name="定員管理の状況最大値テキスト"/>
        <xdr:cNvSpPr txBox="1"/>
      </xdr:nvSpPr>
      <xdr:spPr>
        <a:xfrm>
          <a:off x="17106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14394</xdr:rowOff>
    </xdr:from>
    <xdr:to>
      <xdr:col>81</xdr:col>
      <xdr:colOff>133350</xdr:colOff>
      <xdr:row>58</xdr:row>
      <xdr:rowOff>14394</xdr:rowOff>
    </xdr:to>
    <xdr:cxnSp macro="">
      <xdr:nvCxnSpPr>
        <xdr:cNvPr id="317" name="直線コネクタ 316"/>
        <xdr:cNvCxnSpPr/>
      </xdr:nvCxnSpPr>
      <xdr:spPr>
        <a:xfrm>
          <a:off x="16929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65617</xdr:rowOff>
    </xdr:from>
    <xdr:to>
      <xdr:col>81</xdr:col>
      <xdr:colOff>44450</xdr:colOff>
      <xdr:row>60</xdr:row>
      <xdr:rowOff>97790</xdr:rowOff>
    </xdr:to>
    <xdr:cxnSp macro="">
      <xdr:nvCxnSpPr>
        <xdr:cNvPr id="318" name="直線コネクタ 317"/>
        <xdr:cNvCxnSpPr/>
      </xdr:nvCxnSpPr>
      <xdr:spPr>
        <a:xfrm>
          <a:off x="16179800" y="1035261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89446</xdr:rowOff>
    </xdr:from>
    <xdr:ext cx="762000" cy="259045"/>
    <xdr:sp macro="" textlink="">
      <xdr:nvSpPr>
        <xdr:cNvPr id="319" name="定員管理の状況平均値テキスト"/>
        <xdr:cNvSpPr txBox="1"/>
      </xdr:nvSpPr>
      <xdr:spPr>
        <a:xfrm>
          <a:off x="17106900" y="10376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117369</xdr:rowOff>
    </xdr:from>
    <xdr:to>
      <xdr:col>81</xdr:col>
      <xdr:colOff>95250</xdr:colOff>
      <xdr:row>61</xdr:row>
      <xdr:rowOff>47519</xdr:rowOff>
    </xdr:to>
    <xdr:sp macro="" textlink="">
      <xdr:nvSpPr>
        <xdr:cNvPr id="320" name="フローチャート: 判断 319"/>
        <xdr:cNvSpPr/>
      </xdr:nvSpPr>
      <xdr:spPr>
        <a:xfrm>
          <a:off x="169672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65617</xdr:rowOff>
    </xdr:from>
    <xdr:to>
      <xdr:col>77</xdr:col>
      <xdr:colOff>44450</xdr:colOff>
      <xdr:row>60</xdr:row>
      <xdr:rowOff>67628</xdr:rowOff>
    </xdr:to>
    <xdr:cxnSp macro="">
      <xdr:nvCxnSpPr>
        <xdr:cNvPr id="321" name="直線コネクタ 320"/>
        <xdr:cNvCxnSpPr/>
      </xdr:nvCxnSpPr>
      <xdr:spPr>
        <a:xfrm flipV="1">
          <a:off x="15290800" y="10352617"/>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101282</xdr:rowOff>
    </xdr:from>
    <xdr:to>
      <xdr:col>77</xdr:col>
      <xdr:colOff>95250</xdr:colOff>
      <xdr:row>61</xdr:row>
      <xdr:rowOff>31432</xdr:rowOff>
    </xdr:to>
    <xdr:sp macro="" textlink="">
      <xdr:nvSpPr>
        <xdr:cNvPr id="322" name="フローチャート: 判断 321"/>
        <xdr:cNvSpPr/>
      </xdr:nvSpPr>
      <xdr:spPr>
        <a:xfrm>
          <a:off x="16129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16209</xdr:rowOff>
    </xdr:from>
    <xdr:ext cx="736600" cy="259045"/>
    <xdr:sp macro="" textlink="">
      <xdr:nvSpPr>
        <xdr:cNvPr id="323" name="テキスト ボックス 322"/>
        <xdr:cNvSpPr txBox="1"/>
      </xdr:nvSpPr>
      <xdr:spPr>
        <a:xfrm>
          <a:off x="15798800" y="10474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43497</xdr:rowOff>
    </xdr:from>
    <xdr:to>
      <xdr:col>72</xdr:col>
      <xdr:colOff>203200</xdr:colOff>
      <xdr:row>60</xdr:row>
      <xdr:rowOff>67628</xdr:rowOff>
    </xdr:to>
    <xdr:cxnSp macro="">
      <xdr:nvCxnSpPr>
        <xdr:cNvPr id="324" name="直線コネクタ 323"/>
        <xdr:cNvCxnSpPr/>
      </xdr:nvCxnSpPr>
      <xdr:spPr>
        <a:xfrm>
          <a:off x="14401800" y="10330497"/>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95250</xdr:rowOff>
    </xdr:from>
    <xdr:to>
      <xdr:col>73</xdr:col>
      <xdr:colOff>44450</xdr:colOff>
      <xdr:row>61</xdr:row>
      <xdr:rowOff>25400</xdr:rowOff>
    </xdr:to>
    <xdr:sp macro="" textlink="">
      <xdr:nvSpPr>
        <xdr:cNvPr id="325" name="フローチャート: 判断 324"/>
        <xdr:cNvSpPr/>
      </xdr:nvSpPr>
      <xdr:spPr>
        <a:xfrm>
          <a:off x="15240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10177</xdr:rowOff>
    </xdr:from>
    <xdr:ext cx="762000" cy="259045"/>
    <xdr:sp macro="" textlink="">
      <xdr:nvSpPr>
        <xdr:cNvPr id="326" name="テキスト ボックス 325"/>
        <xdr:cNvSpPr txBox="1"/>
      </xdr:nvSpPr>
      <xdr:spPr>
        <a:xfrm>
          <a:off x="14909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23389</xdr:rowOff>
    </xdr:from>
    <xdr:to>
      <xdr:col>68</xdr:col>
      <xdr:colOff>152400</xdr:colOff>
      <xdr:row>60</xdr:row>
      <xdr:rowOff>43497</xdr:rowOff>
    </xdr:to>
    <xdr:cxnSp macro="">
      <xdr:nvCxnSpPr>
        <xdr:cNvPr id="327" name="直線コネクタ 326"/>
        <xdr:cNvCxnSpPr/>
      </xdr:nvCxnSpPr>
      <xdr:spPr>
        <a:xfrm>
          <a:off x="13512800" y="10310389"/>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8" name="フローチャート: 判断 327"/>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29" name="テキスト ボックス 328"/>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79163</xdr:rowOff>
    </xdr:from>
    <xdr:to>
      <xdr:col>64</xdr:col>
      <xdr:colOff>152400</xdr:colOff>
      <xdr:row>61</xdr:row>
      <xdr:rowOff>9313</xdr:rowOff>
    </xdr:to>
    <xdr:sp macro="" textlink="">
      <xdr:nvSpPr>
        <xdr:cNvPr id="330" name="フローチャート: 判断 329"/>
        <xdr:cNvSpPr/>
      </xdr:nvSpPr>
      <xdr:spPr>
        <a:xfrm>
          <a:off x="13462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165540</xdr:rowOff>
    </xdr:from>
    <xdr:ext cx="762000" cy="259045"/>
    <xdr:sp macro="" textlink="">
      <xdr:nvSpPr>
        <xdr:cNvPr id="331" name="テキスト ボックス 330"/>
        <xdr:cNvSpPr txBox="1"/>
      </xdr:nvSpPr>
      <xdr:spPr>
        <a:xfrm>
          <a:off x="13131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46990</xdr:rowOff>
    </xdr:from>
    <xdr:to>
      <xdr:col>81</xdr:col>
      <xdr:colOff>95250</xdr:colOff>
      <xdr:row>60</xdr:row>
      <xdr:rowOff>148590</xdr:rowOff>
    </xdr:to>
    <xdr:sp macro="" textlink="">
      <xdr:nvSpPr>
        <xdr:cNvPr id="337" name="楕円 336"/>
        <xdr:cNvSpPr/>
      </xdr:nvSpPr>
      <xdr:spPr>
        <a:xfrm>
          <a:off x="169672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63517</xdr:rowOff>
    </xdr:from>
    <xdr:ext cx="762000" cy="259045"/>
    <xdr:sp macro="" textlink="">
      <xdr:nvSpPr>
        <xdr:cNvPr id="338" name="定員管理の状況該当値テキスト"/>
        <xdr:cNvSpPr txBox="1"/>
      </xdr:nvSpPr>
      <xdr:spPr>
        <a:xfrm>
          <a:off x="17106900" y="1017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14817</xdr:rowOff>
    </xdr:from>
    <xdr:to>
      <xdr:col>77</xdr:col>
      <xdr:colOff>95250</xdr:colOff>
      <xdr:row>60</xdr:row>
      <xdr:rowOff>116417</xdr:rowOff>
    </xdr:to>
    <xdr:sp macro="" textlink="">
      <xdr:nvSpPr>
        <xdr:cNvPr id="339" name="楕円 338"/>
        <xdr:cNvSpPr/>
      </xdr:nvSpPr>
      <xdr:spPr>
        <a:xfrm>
          <a:off x="161290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126594</xdr:rowOff>
    </xdr:from>
    <xdr:ext cx="736600" cy="259045"/>
    <xdr:sp macro="" textlink="">
      <xdr:nvSpPr>
        <xdr:cNvPr id="340" name="テキスト ボックス 339"/>
        <xdr:cNvSpPr txBox="1"/>
      </xdr:nvSpPr>
      <xdr:spPr>
        <a:xfrm>
          <a:off x="15798800" y="10070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16828</xdr:rowOff>
    </xdr:from>
    <xdr:to>
      <xdr:col>73</xdr:col>
      <xdr:colOff>44450</xdr:colOff>
      <xdr:row>60</xdr:row>
      <xdr:rowOff>118428</xdr:rowOff>
    </xdr:to>
    <xdr:sp macro="" textlink="">
      <xdr:nvSpPr>
        <xdr:cNvPr id="341" name="楕円 340"/>
        <xdr:cNvSpPr/>
      </xdr:nvSpPr>
      <xdr:spPr>
        <a:xfrm>
          <a:off x="15240000" y="103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128605</xdr:rowOff>
    </xdr:from>
    <xdr:ext cx="762000" cy="259045"/>
    <xdr:sp macro="" textlink="">
      <xdr:nvSpPr>
        <xdr:cNvPr id="342" name="テキスト ボックス 341"/>
        <xdr:cNvSpPr txBox="1"/>
      </xdr:nvSpPr>
      <xdr:spPr>
        <a:xfrm>
          <a:off x="14909800" y="1007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164147</xdr:rowOff>
    </xdr:from>
    <xdr:to>
      <xdr:col>68</xdr:col>
      <xdr:colOff>203200</xdr:colOff>
      <xdr:row>60</xdr:row>
      <xdr:rowOff>94297</xdr:rowOff>
    </xdr:to>
    <xdr:sp macro="" textlink="">
      <xdr:nvSpPr>
        <xdr:cNvPr id="343" name="楕円 342"/>
        <xdr:cNvSpPr/>
      </xdr:nvSpPr>
      <xdr:spPr>
        <a:xfrm>
          <a:off x="14351000" y="1027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104474</xdr:rowOff>
    </xdr:from>
    <xdr:ext cx="762000" cy="259045"/>
    <xdr:sp macro="" textlink="">
      <xdr:nvSpPr>
        <xdr:cNvPr id="344" name="テキスト ボックス 343"/>
        <xdr:cNvSpPr txBox="1"/>
      </xdr:nvSpPr>
      <xdr:spPr>
        <a:xfrm>
          <a:off x="14020800" y="10048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144039</xdr:rowOff>
    </xdr:from>
    <xdr:to>
      <xdr:col>64</xdr:col>
      <xdr:colOff>152400</xdr:colOff>
      <xdr:row>60</xdr:row>
      <xdr:rowOff>74189</xdr:rowOff>
    </xdr:to>
    <xdr:sp macro="" textlink="">
      <xdr:nvSpPr>
        <xdr:cNvPr id="345" name="楕円 344"/>
        <xdr:cNvSpPr/>
      </xdr:nvSpPr>
      <xdr:spPr>
        <a:xfrm>
          <a:off x="13462000" y="1025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84366</xdr:rowOff>
    </xdr:from>
    <xdr:ext cx="762000" cy="259045"/>
    <xdr:sp macro="" textlink="">
      <xdr:nvSpPr>
        <xdr:cNvPr id="346" name="テキスト ボックス 345"/>
        <xdr:cNvSpPr txBox="1"/>
      </xdr:nvSpPr>
      <xdr:spPr>
        <a:xfrm>
          <a:off x="13131800" y="1002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　実質公債費比率は平成</a:t>
          </a:r>
          <a:r>
            <a:rPr kumimoji="1" lang="en-US"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21</a:t>
          </a:r>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年度から起債許可基準である</a:t>
          </a:r>
          <a:r>
            <a:rPr kumimoji="1" lang="en-US"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18</a:t>
          </a:r>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％を超過していたが、平成</a:t>
          </a:r>
          <a:r>
            <a:rPr kumimoji="1" lang="en-US"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年度から起債許可基準を下回っている。しかしながら、全国平均・大阪府平均を大きく超えている。これは、過去に実施した普通建設事業や職員退職手当の財源として多額の地方債を発行したことが高い要因となっている。</a:t>
          </a:r>
          <a:endParaRPr lang="ja-JP" altLang="ja-JP" sz="12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　今後も地方債を財源とする事業については、その必要性等を検討したうえで実施し</a:t>
          </a:r>
          <a:r>
            <a:rPr kumimoji="1" lang="ja-JP" altLang="en-US" sz="1200" b="0" i="0" baseline="0">
              <a:solidFill>
                <a:srgbClr val="000000"/>
              </a:solidFill>
              <a:effectLst/>
              <a:latin typeface="ＭＳ Ｐゴシック" panose="020B0600070205080204" pitchFamily="50" charset="-128"/>
              <a:ea typeface="ＭＳ Ｐゴシック" panose="020B0600070205080204" pitchFamily="50" charset="-128"/>
              <a:cs typeface="+mn-cs"/>
            </a:rPr>
            <a:t>ていく。</a:t>
          </a:r>
          <a:endParaRPr lang="ja-JP" altLang="ja-JP" sz="12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74168</xdr:rowOff>
    </xdr:from>
    <xdr:to>
      <xdr:col>81</xdr:col>
      <xdr:colOff>44450</xdr:colOff>
      <xdr:row>43</xdr:row>
      <xdr:rowOff>148336</xdr:rowOff>
    </xdr:to>
    <xdr:cxnSp macro="">
      <xdr:nvCxnSpPr>
        <xdr:cNvPr id="372" name="直線コネクタ 371"/>
        <xdr:cNvCxnSpPr/>
      </xdr:nvCxnSpPr>
      <xdr:spPr>
        <a:xfrm flipV="1">
          <a:off x="17018000" y="6589268"/>
          <a:ext cx="0" cy="9314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120413</xdr:rowOff>
    </xdr:from>
    <xdr:ext cx="762000" cy="259045"/>
    <xdr:sp macro="" textlink="">
      <xdr:nvSpPr>
        <xdr:cNvPr id="373" name="公債費負担の状況最小値テキスト"/>
        <xdr:cNvSpPr txBox="1"/>
      </xdr:nvSpPr>
      <xdr:spPr>
        <a:xfrm>
          <a:off x="17106900" y="749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148336</xdr:rowOff>
    </xdr:from>
    <xdr:to>
      <xdr:col>81</xdr:col>
      <xdr:colOff>133350</xdr:colOff>
      <xdr:row>43</xdr:row>
      <xdr:rowOff>148336</xdr:rowOff>
    </xdr:to>
    <xdr:cxnSp macro="">
      <xdr:nvCxnSpPr>
        <xdr:cNvPr id="374" name="直線コネクタ 373"/>
        <xdr:cNvCxnSpPr/>
      </xdr:nvCxnSpPr>
      <xdr:spPr>
        <a:xfrm>
          <a:off x="16929100" y="7520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160545</xdr:rowOff>
    </xdr:from>
    <xdr:ext cx="762000" cy="259045"/>
    <xdr:sp macro="" textlink="">
      <xdr:nvSpPr>
        <xdr:cNvPr id="375" name="公債費負担の状況最大値テキスト"/>
        <xdr:cNvSpPr txBox="1"/>
      </xdr:nvSpPr>
      <xdr:spPr>
        <a:xfrm>
          <a:off x="17106900" y="633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0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74168</xdr:rowOff>
    </xdr:from>
    <xdr:to>
      <xdr:col>81</xdr:col>
      <xdr:colOff>133350</xdr:colOff>
      <xdr:row>38</xdr:row>
      <xdr:rowOff>74168</xdr:rowOff>
    </xdr:to>
    <xdr:cxnSp macro="">
      <xdr:nvCxnSpPr>
        <xdr:cNvPr id="376" name="直線コネクタ 375"/>
        <xdr:cNvCxnSpPr/>
      </xdr:nvCxnSpPr>
      <xdr:spPr>
        <a:xfrm>
          <a:off x="169291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44704</xdr:rowOff>
    </xdr:from>
    <xdr:to>
      <xdr:col>81</xdr:col>
      <xdr:colOff>44450</xdr:colOff>
      <xdr:row>42</xdr:row>
      <xdr:rowOff>117094</xdr:rowOff>
    </xdr:to>
    <xdr:cxnSp macro="">
      <xdr:nvCxnSpPr>
        <xdr:cNvPr id="377" name="直線コネクタ 376"/>
        <xdr:cNvCxnSpPr/>
      </xdr:nvCxnSpPr>
      <xdr:spPr>
        <a:xfrm flipV="1">
          <a:off x="16179800" y="7245604"/>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155465</xdr:rowOff>
    </xdr:from>
    <xdr:ext cx="762000" cy="259045"/>
    <xdr:sp macro="" textlink="">
      <xdr:nvSpPr>
        <xdr:cNvPr id="378" name="公債費負担の状況平均値テキスト"/>
        <xdr:cNvSpPr txBox="1"/>
      </xdr:nvSpPr>
      <xdr:spPr>
        <a:xfrm>
          <a:off x="17106900" y="6842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138938</xdr:rowOff>
    </xdr:from>
    <xdr:to>
      <xdr:col>81</xdr:col>
      <xdr:colOff>95250</xdr:colOff>
      <xdr:row>41</xdr:row>
      <xdr:rowOff>69088</xdr:rowOff>
    </xdr:to>
    <xdr:sp macro="" textlink="">
      <xdr:nvSpPr>
        <xdr:cNvPr id="379" name="フローチャート: 判断 378"/>
        <xdr:cNvSpPr/>
      </xdr:nvSpPr>
      <xdr:spPr>
        <a:xfrm>
          <a:off x="16967200" y="699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117094</xdr:rowOff>
    </xdr:from>
    <xdr:to>
      <xdr:col>77</xdr:col>
      <xdr:colOff>44450</xdr:colOff>
      <xdr:row>43</xdr:row>
      <xdr:rowOff>32512</xdr:rowOff>
    </xdr:to>
    <xdr:cxnSp macro="">
      <xdr:nvCxnSpPr>
        <xdr:cNvPr id="380" name="直線コネクタ 379"/>
        <xdr:cNvCxnSpPr/>
      </xdr:nvCxnSpPr>
      <xdr:spPr>
        <a:xfrm flipV="1">
          <a:off x="15290800" y="731799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1" name="フローチャート: 判断 380"/>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2" name="テキスト ボックス 381"/>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32512</xdr:rowOff>
    </xdr:from>
    <xdr:to>
      <xdr:col>72</xdr:col>
      <xdr:colOff>203200</xdr:colOff>
      <xdr:row>43</xdr:row>
      <xdr:rowOff>167640</xdr:rowOff>
    </xdr:to>
    <xdr:cxnSp macro="">
      <xdr:nvCxnSpPr>
        <xdr:cNvPr id="383" name="直線コネクタ 382"/>
        <xdr:cNvCxnSpPr/>
      </xdr:nvCxnSpPr>
      <xdr:spPr>
        <a:xfrm flipV="1">
          <a:off x="14401800" y="7404862"/>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4" name="フローチャート: 判断 383"/>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93743</xdr:rowOff>
    </xdr:from>
    <xdr:ext cx="762000" cy="259045"/>
    <xdr:sp macro="" textlink="">
      <xdr:nvSpPr>
        <xdr:cNvPr id="385" name="テキスト ボックス 384"/>
        <xdr:cNvSpPr txBox="1"/>
      </xdr:nvSpPr>
      <xdr:spPr>
        <a:xfrm>
          <a:off x="14909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167640</xdr:rowOff>
    </xdr:from>
    <xdr:to>
      <xdr:col>68</xdr:col>
      <xdr:colOff>152400</xdr:colOff>
      <xdr:row>44</xdr:row>
      <xdr:rowOff>78232</xdr:rowOff>
    </xdr:to>
    <xdr:cxnSp macro="">
      <xdr:nvCxnSpPr>
        <xdr:cNvPr id="386" name="直線コネクタ 385"/>
        <xdr:cNvCxnSpPr/>
      </xdr:nvCxnSpPr>
      <xdr:spPr>
        <a:xfrm flipV="1">
          <a:off x="13512800" y="753999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167894</xdr:rowOff>
    </xdr:from>
    <xdr:to>
      <xdr:col>68</xdr:col>
      <xdr:colOff>203200</xdr:colOff>
      <xdr:row>41</xdr:row>
      <xdr:rowOff>98044</xdr:rowOff>
    </xdr:to>
    <xdr:sp macro="" textlink="">
      <xdr:nvSpPr>
        <xdr:cNvPr id="387" name="フローチャート: 判断 386"/>
        <xdr:cNvSpPr/>
      </xdr:nvSpPr>
      <xdr:spPr>
        <a:xfrm>
          <a:off x="14351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108221</xdr:rowOff>
    </xdr:from>
    <xdr:ext cx="762000" cy="259045"/>
    <xdr:sp macro="" textlink="">
      <xdr:nvSpPr>
        <xdr:cNvPr id="388" name="テキスト ボックス 387"/>
        <xdr:cNvSpPr txBox="1"/>
      </xdr:nvSpPr>
      <xdr:spPr>
        <a:xfrm>
          <a:off x="14020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89" name="フローチャート: 判断 388"/>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0" name="テキスト ボックス 389"/>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165354</xdr:rowOff>
    </xdr:from>
    <xdr:to>
      <xdr:col>81</xdr:col>
      <xdr:colOff>95250</xdr:colOff>
      <xdr:row>42</xdr:row>
      <xdr:rowOff>95504</xdr:rowOff>
    </xdr:to>
    <xdr:sp macro="" textlink="">
      <xdr:nvSpPr>
        <xdr:cNvPr id="396" name="楕円 395"/>
        <xdr:cNvSpPr/>
      </xdr:nvSpPr>
      <xdr:spPr>
        <a:xfrm>
          <a:off x="169672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137431</xdr:rowOff>
    </xdr:from>
    <xdr:ext cx="762000" cy="259045"/>
    <xdr:sp macro="" textlink="">
      <xdr:nvSpPr>
        <xdr:cNvPr id="397" name="公債費負担の状況該当値テキスト"/>
        <xdr:cNvSpPr txBox="1"/>
      </xdr:nvSpPr>
      <xdr:spPr>
        <a:xfrm>
          <a:off x="17106900" y="716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66294</xdr:rowOff>
    </xdr:from>
    <xdr:to>
      <xdr:col>77</xdr:col>
      <xdr:colOff>95250</xdr:colOff>
      <xdr:row>42</xdr:row>
      <xdr:rowOff>167894</xdr:rowOff>
    </xdr:to>
    <xdr:sp macro="" textlink="">
      <xdr:nvSpPr>
        <xdr:cNvPr id="398" name="楕円 397"/>
        <xdr:cNvSpPr/>
      </xdr:nvSpPr>
      <xdr:spPr>
        <a:xfrm>
          <a:off x="16129000" y="726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152671</xdr:rowOff>
    </xdr:from>
    <xdr:ext cx="736600" cy="259045"/>
    <xdr:sp macro="" textlink="">
      <xdr:nvSpPr>
        <xdr:cNvPr id="399" name="テキスト ボックス 398"/>
        <xdr:cNvSpPr txBox="1"/>
      </xdr:nvSpPr>
      <xdr:spPr>
        <a:xfrm>
          <a:off x="15798800" y="735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153162</xdr:rowOff>
    </xdr:from>
    <xdr:to>
      <xdr:col>73</xdr:col>
      <xdr:colOff>44450</xdr:colOff>
      <xdr:row>43</xdr:row>
      <xdr:rowOff>83312</xdr:rowOff>
    </xdr:to>
    <xdr:sp macro="" textlink="">
      <xdr:nvSpPr>
        <xdr:cNvPr id="400" name="楕円 399"/>
        <xdr:cNvSpPr/>
      </xdr:nvSpPr>
      <xdr:spPr>
        <a:xfrm>
          <a:off x="15240000" y="735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68089</xdr:rowOff>
    </xdr:from>
    <xdr:ext cx="762000" cy="259045"/>
    <xdr:sp macro="" textlink="">
      <xdr:nvSpPr>
        <xdr:cNvPr id="401" name="テキスト ボックス 400"/>
        <xdr:cNvSpPr txBox="1"/>
      </xdr:nvSpPr>
      <xdr:spPr>
        <a:xfrm>
          <a:off x="14909800" y="744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116840</xdr:rowOff>
    </xdr:from>
    <xdr:to>
      <xdr:col>68</xdr:col>
      <xdr:colOff>203200</xdr:colOff>
      <xdr:row>44</xdr:row>
      <xdr:rowOff>46990</xdr:rowOff>
    </xdr:to>
    <xdr:sp macro="" textlink="">
      <xdr:nvSpPr>
        <xdr:cNvPr id="402" name="楕円 401"/>
        <xdr:cNvSpPr/>
      </xdr:nvSpPr>
      <xdr:spPr>
        <a:xfrm>
          <a:off x="14351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31767</xdr:rowOff>
    </xdr:from>
    <xdr:ext cx="762000" cy="259045"/>
    <xdr:sp macro="" textlink="">
      <xdr:nvSpPr>
        <xdr:cNvPr id="403" name="テキスト ボックス 402"/>
        <xdr:cNvSpPr txBox="1"/>
      </xdr:nvSpPr>
      <xdr:spPr>
        <a:xfrm>
          <a:off x="14020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27432</xdr:rowOff>
    </xdr:from>
    <xdr:to>
      <xdr:col>64</xdr:col>
      <xdr:colOff>152400</xdr:colOff>
      <xdr:row>44</xdr:row>
      <xdr:rowOff>129032</xdr:rowOff>
    </xdr:to>
    <xdr:sp macro="" textlink="">
      <xdr:nvSpPr>
        <xdr:cNvPr id="404" name="楕円 403"/>
        <xdr:cNvSpPr/>
      </xdr:nvSpPr>
      <xdr:spPr>
        <a:xfrm>
          <a:off x="13462000" y="75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113809</xdr:rowOff>
    </xdr:from>
    <xdr:ext cx="762000" cy="259045"/>
    <xdr:sp macro="" textlink="">
      <xdr:nvSpPr>
        <xdr:cNvPr id="405" name="テキスト ボックス 404"/>
        <xdr:cNvSpPr txBox="1"/>
      </xdr:nvSpPr>
      <xdr:spPr>
        <a:xfrm>
          <a:off x="13131800" y="765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[47.9%]</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　将来負担比率は</a:t>
          </a:r>
          <a:r>
            <a:rPr kumimoji="1" lang="en-US"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47.9</a:t>
          </a:r>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％と対前年度比▲</a:t>
          </a:r>
          <a:r>
            <a:rPr kumimoji="1" lang="en-US"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20.3</a:t>
          </a:r>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ポイントとなり、</a:t>
          </a:r>
          <a:r>
            <a:rPr kumimoji="1" lang="ja-JP" altLang="en-US" sz="1200" b="0" i="0" baseline="0">
              <a:solidFill>
                <a:srgbClr val="000000"/>
              </a:solidFill>
              <a:effectLst/>
              <a:latin typeface="ＭＳ Ｐゴシック" panose="020B0600070205080204" pitchFamily="50" charset="-128"/>
              <a:ea typeface="ＭＳ Ｐゴシック" panose="020B0600070205080204" pitchFamily="50" charset="-128"/>
              <a:cs typeface="+mn-cs"/>
            </a:rPr>
            <a:t>８</a:t>
          </a:r>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年連続で改善した。これは地方債現在高が減少していることや、土地開発公社の保有土地の買戻しを行ったことによるものであるが、依然高い数値を示している。今後も地方債を財源とする事業については、後年度の公債費負担を考慮のうえ、可能な限り発行額の抑制に努め</a:t>
          </a:r>
          <a:r>
            <a:rPr kumimoji="1" lang="ja-JP" altLang="en-US" sz="1200" b="0" i="0" baseline="0">
              <a:solidFill>
                <a:srgbClr val="000000"/>
              </a:solidFill>
              <a:effectLst/>
              <a:latin typeface="ＭＳ Ｐゴシック" panose="020B0600070205080204" pitchFamily="50" charset="-128"/>
              <a:ea typeface="ＭＳ Ｐゴシック" panose="020B0600070205080204" pitchFamily="50" charset="-128"/>
              <a:cs typeface="+mn-cs"/>
            </a:rPr>
            <a:t>る</a:t>
          </a:r>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a:t>
          </a:r>
          <a:endParaRPr lang="ja-JP" altLang="ja-JP" sz="12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2" name="直線コネクタ 421"/>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3" name="テキスト ボックス 422"/>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4" name="直線コネクタ 423"/>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5" name="テキスト ボックス 424"/>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6" name="直線コネクタ 425"/>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7" name="テキスト ボックス 426"/>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8" name="直線コネクタ 427"/>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9" name="テキスト ボックス 428"/>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135687</xdr:rowOff>
    </xdr:to>
    <xdr:cxnSp macro="">
      <xdr:nvCxnSpPr>
        <xdr:cNvPr id="432" name="直線コネクタ 431"/>
        <xdr:cNvCxnSpPr/>
      </xdr:nvCxnSpPr>
      <xdr:spPr>
        <a:xfrm flipV="1">
          <a:off x="17018000" y="2451100"/>
          <a:ext cx="0" cy="14564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107764</xdr:rowOff>
    </xdr:from>
    <xdr:ext cx="762000" cy="259045"/>
    <xdr:sp macro="" textlink="">
      <xdr:nvSpPr>
        <xdr:cNvPr id="433" name="将来負担の状況最小値テキスト"/>
        <xdr:cNvSpPr txBox="1"/>
      </xdr:nvSpPr>
      <xdr:spPr>
        <a:xfrm>
          <a:off x="17106900" y="38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135687</xdr:rowOff>
    </xdr:from>
    <xdr:to>
      <xdr:col>81</xdr:col>
      <xdr:colOff>133350</xdr:colOff>
      <xdr:row>22</xdr:row>
      <xdr:rowOff>135687</xdr:rowOff>
    </xdr:to>
    <xdr:cxnSp macro="">
      <xdr:nvCxnSpPr>
        <xdr:cNvPr id="434" name="直線コネクタ 433"/>
        <xdr:cNvCxnSpPr/>
      </xdr:nvCxnSpPr>
      <xdr:spPr>
        <a:xfrm>
          <a:off x="16929100" y="390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5"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6" name="直線コネクタ 435"/>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170231</xdr:rowOff>
    </xdr:from>
    <xdr:to>
      <xdr:col>81</xdr:col>
      <xdr:colOff>44450</xdr:colOff>
      <xdr:row>18</xdr:row>
      <xdr:rowOff>23266</xdr:rowOff>
    </xdr:to>
    <xdr:cxnSp macro="">
      <xdr:nvCxnSpPr>
        <xdr:cNvPr id="437" name="直線コネクタ 436"/>
        <xdr:cNvCxnSpPr/>
      </xdr:nvCxnSpPr>
      <xdr:spPr>
        <a:xfrm flipV="1">
          <a:off x="16179800" y="2913431"/>
          <a:ext cx="838200" cy="19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58386</xdr:rowOff>
    </xdr:from>
    <xdr:ext cx="762000" cy="259045"/>
    <xdr:sp macro="" textlink="">
      <xdr:nvSpPr>
        <xdr:cNvPr id="438" name="将来負担の状況平均値テキスト"/>
        <xdr:cNvSpPr txBox="1"/>
      </xdr:nvSpPr>
      <xdr:spPr>
        <a:xfrm>
          <a:off x="17106900" y="2458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41859</xdr:rowOff>
    </xdr:from>
    <xdr:to>
      <xdr:col>81</xdr:col>
      <xdr:colOff>95250</xdr:colOff>
      <xdr:row>15</xdr:row>
      <xdr:rowOff>143459</xdr:rowOff>
    </xdr:to>
    <xdr:sp macro="" textlink="">
      <xdr:nvSpPr>
        <xdr:cNvPr id="439" name="フローチャート: 判断 438"/>
        <xdr:cNvSpPr/>
      </xdr:nvSpPr>
      <xdr:spPr>
        <a:xfrm>
          <a:off x="16967200" y="261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23266</xdr:rowOff>
    </xdr:from>
    <xdr:to>
      <xdr:col>77</xdr:col>
      <xdr:colOff>44450</xdr:colOff>
      <xdr:row>19</xdr:row>
      <xdr:rowOff>79604</xdr:rowOff>
    </xdr:to>
    <xdr:cxnSp macro="">
      <xdr:nvCxnSpPr>
        <xdr:cNvPr id="440" name="直線コネクタ 439"/>
        <xdr:cNvCxnSpPr/>
      </xdr:nvCxnSpPr>
      <xdr:spPr>
        <a:xfrm flipV="1">
          <a:off x="15290800" y="3109366"/>
          <a:ext cx="889000" cy="22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62128</xdr:rowOff>
    </xdr:from>
    <xdr:to>
      <xdr:col>77</xdr:col>
      <xdr:colOff>95250</xdr:colOff>
      <xdr:row>15</xdr:row>
      <xdr:rowOff>163728</xdr:rowOff>
    </xdr:to>
    <xdr:sp macro="" textlink="">
      <xdr:nvSpPr>
        <xdr:cNvPr id="441" name="フローチャート: 判断 440"/>
        <xdr:cNvSpPr/>
      </xdr:nvSpPr>
      <xdr:spPr>
        <a:xfrm>
          <a:off x="161290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2455</xdr:rowOff>
    </xdr:from>
    <xdr:ext cx="736600" cy="259045"/>
    <xdr:sp macro="" textlink="">
      <xdr:nvSpPr>
        <xdr:cNvPr id="442" name="テキスト ボックス 441"/>
        <xdr:cNvSpPr txBox="1"/>
      </xdr:nvSpPr>
      <xdr:spPr>
        <a:xfrm>
          <a:off x="15798800" y="240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79604</xdr:rowOff>
    </xdr:from>
    <xdr:to>
      <xdr:col>72</xdr:col>
      <xdr:colOff>203200</xdr:colOff>
      <xdr:row>20</xdr:row>
      <xdr:rowOff>164897</xdr:rowOff>
    </xdr:to>
    <xdr:cxnSp macro="">
      <xdr:nvCxnSpPr>
        <xdr:cNvPr id="443" name="直線コネクタ 442"/>
        <xdr:cNvCxnSpPr/>
      </xdr:nvCxnSpPr>
      <xdr:spPr>
        <a:xfrm flipV="1">
          <a:off x="14401800" y="3337154"/>
          <a:ext cx="889000" cy="25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136449</xdr:rowOff>
    </xdr:from>
    <xdr:to>
      <xdr:col>73</xdr:col>
      <xdr:colOff>44450</xdr:colOff>
      <xdr:row>16</xdr:row>
      <xdr:rowOff>66599</xdr:rowOff>
    </xdr:to>
    <xdr:sp macro="" textlink="">
      <xdr:nvSpPr>
        <xdr:cNvPr id="444" name="フローチャート: 判断 443"/>
        <xdr:cNvSpPr/>
      </xdr:nvSpPr>
      <xdr:spPr>
        <a:xfrm>
          <a:off x="15240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76776</xdr:rowOff>
    </xdr:from>
    <xdr:ext cx="762000" cy="259045"/>
    <xdr:sp macro="" textlink="">
      <xdr:nvSpPr>
        <xdr:cNvPr id="445" name="テキスト ボックス 444"/>
        <xdr:cNvSpPr txBox="1"/>
      </xdr:nvSpPr>
      <xdr:spPr>
        <a:xfrm>
          <a:off x="14909800" y="2477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164897</xdr:rowOff>
    </xdr:from>
    <xdr:to>
      <xdr:col>68</xdr:col>
      <xdr:colOff>152400</xdr:colOff>
      <xdr:row>22</xdr:row>
      <xdr:rowOff>18898</xdr:rowOff>
    </xdr:to>
    <xdr:cxnSp macro="">
      <xdr:nvCxnSpPr>
        <xdr:cNvPr id="446" name="直線コネクタ 445"/>
        <xdr:cNvCxnSpPr/>
      </xdr:nvCxnSpPr>
      <xdr:spPr>
        <a:xfrm flipV="1">
          <a:off x="13512800" y="3593897"/>
          <a:ext cx="889000" cy="19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169266</xdr:rowOff>
    </xdr:from>
    <xdr:to>
      <xdr:col>68</xdr:col>
      <xdr:colOff>203200</xdr:colOff>
      <xdr:row>16</xdr:row>
      <xdr:rowOff>99416</xdr:rowOff>
    </xdr:to>
    <xdr:sp macro="" textlink="">
      <xdr:nvSpPr>
        <xdr:cNvPr id="447" name="フローチャート: 判断 446"/>
        <xdr:cNvSpPr/>
      </xdr:nvSpPr>
      <xdr:spPr>
        <a:xfrm>
          <a:off x="14351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109593</xdr:rowOff>
    </xdr:from>
    <xdr:ext cx="762000" cy="259045"/>
    <xdr:sp macro="" textlink="">
      <xdr:nvSpPr>
        <xdr:cNvPr id="448" name="テキスト ボックス 447"/>
        <xdr:cNvSpPr txBox="1"/>
      </xdr:nvSpPr>
      <xdr:spPr>
        <a:xfrm>
          <a:off x="1402080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152857</xdr:rowOff>
    </xdr:from>
    <xdr:to>
      <xdr:col>64</xdr:col>
      <xdr:colOff>152400</xdr:colOff>
      <xdr:row>16</xdr:row>
      <xdr:rowOff>83007</xdr:rowOff>
    </xdr:to>
    <xdr:sp macro="" textlink="">
      <xdr:nvSpPr>
        <xdr:cNvPr id="449" name="フローチャート: 判断 448"/>
        <xdr:cNvSpPr/>
      </xdr:nvSpPr>
      <xdr:spPr>
        <a:xfrm>
          <a:off x="13462000" y="27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93184</xdr:rowOff>
    </xdr:from>
    <xdr:ext cx="762000" cy="259045"/>
    <xdr:sp macro="" textlink="">
      <xdr:nvSpPr>
        <xdr:cNvPr id="450" name="テキスト ボックス 449"/>
        <xdr:cNvSpPr txBox="1"/>
      </xdr:nvSpPr>
      <xdr:spPr>
        <a:xfrm>
          <a:off x="13131800" y="249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119431</xdr:rowOff>
    </xdr:from>
    <xdr:to>
      <xdr:col>81</xdr:col>
      <xdr:colOff>95250</xdr:colOff>
      <xdr:row>17</xdr:row>
      <xdr:rowOff>49581</xdr:rowOff>
    </xdr:to>
    <xdr:sp macro="" textlink="">
      <xdr:nvSpPr>
        <xdr:cNvPr id="456" name="楕円 455"/>
        <xdr:cNvSpPr/>
      </xdr:nvSpPr>
      <xdr:spPr>
        <a:xfrm>
          <a:off x="16967200" y="286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91508</xdr:rowOff>
    </xdr:from>
    <xdr:ext cx="762000" cy="259045"/>
    <xdr:sp macro="" textlink="">
      <xdr:nvSpPr>
        <xdr:cNvPr id="457" name="将来負担の状況該当値テキスト"/>
        <xdr:cNvSpPr txBox="1"/>
      </xdr:nvSpPr>
      <xdr:spPr>
        <a:xfrm>
          <a:off x="17106900" y="283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143916</xdr:rowOff>
    </xdr:from>
    <xdr:to>
      <xdr:col>77</xdr:col>
      <xdr:colOff>95250</xdr:colOff>
      <xdr:row>18</xdr:row>
      <xdr:rowOff>74066</xdr:rowOff>
    </xdr:to>
    <xdr:sp macro="" textlink="">
      <xdr:nvSpPr>
        <xdr:cNvPr id="458" name="楕円 457"/>
        <xdr:cNvSpPr/>
      </xdr:nvSpPr>
      <xdr:spPr>
        <a:xfrm>
          <a:off x="16129000" y="305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58843</xdr:rowOff>
    </xdr:from>
    <xdr:ext cx="736600" cy="259045"/>
    <xdr:sp macro="" textlink="">
      <xdr:nvSpPr>
        <xdr:cNvPr id="459" name="テキスト ボックス 458"/>
        <xdr:cNvSpPr txBox="1"/>
      </xdr:nvSpPr>
      <xdr:spPr>
        <a:xfrm>
          <a:off x="15798800" y="3144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28804</xdr:rowOff>
    </xdr:from>
    <xdr:to>
      <xdr:col>73</xdr:col>
      <xdr:colOff>44450</xdr:colOff>
      <xdr:row>19</xdr:row>
      <xdr:rowOff>130404</xdr:rowOff>
    </xdr:to>
    <xdr:sp macro="" textlink="">
      <xdr:nvSpPr>
        <xdr:cNvPr id="460" name="楕円 459"/>
        <xdr:cNvSpPr/>
      </xdr:nvSpPr>
      <xdr:spPr>
        <a:xfrm>
          <a:off x="15240000" y="328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115181</xdr:rowOff>
    </xdr:from>
    <xdr:ext cx="762000" cy="259045"/>
    <xdr:sp macro="" textlink="">
      <xdr:nvSpPr>
        <xdr:cNvPr id="461" name="テキスト ボックス 460"/>
        <xdr:cNvSpPr txBox="1"/>
      </xdr:nvSpPr>
      <xdr:spPr>
        <a:xfrm>
          <a:off x="14909800" y="337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114097</xdr:rowOff>
    </xdr:from>
    <xdr:to>
      <xdr:col>68</xdr:col>
      <xdr:colOff>203200</xdr:colOff>
      <xdr:row>21</xdr:row>
      <xdr:rowOff>44247</xdr:rowOff>
    </xdr:to>
    <xdr:sp macro="" textlink="">
      <xdr:nvSpPr>
        <xdr:cNvPr id="462" name="楕円 461"/>
        <xdr:cNvSpPr/>
      </xdr:nvSpPr>
      <xdr:spPr>
        <a:xfrm>
          <a:off x="14351000" y="354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29024</xdr:rowOff>
    </xdr:from>
    <xdr:ext cx="762000" cy="259045"/>
    <xdr:sp macro="" textlink="">
      <xdr:nvSpPr>
        <xdr:cNvPr id="463" name="テキスト ボックス 462"/>
        <xdr:cNvSpPr txBox="1"/>
      </xdr:nvSpPr>
      <xdr:spPr>
        <a:xfrm>
          <a:off x="14020800" y="3629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139548</xdr:rowOff>
    </xdr:from>
    <xdr:to>
      <xdr:col>64</xdr:col>
      <xdr:colOff>152400</xdr:colOff>
      <xdr:row>22</xdr:row>
      <xdr:rowOff>69698</xdr:rowOff>
    </xdr:to>
    <xdr:sp macro="" textlink="">
      <xdr:nvSpPr>
        <xdr:cNvPr id="464" name="楕円 463"/>
        <xdr:cNvSpPr/>
      </xdr:nvSpPr>
      <xdr:spPr>
        <a:xfrm>
          <a:off x="13462000" y="373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54475</xdr:rowOff>
    </xdr:from>
    <xdr:ext cx="762000" cy="259045"/>
    <xdr:sp macro="" textlink="">
      <xdr:nvSpPr>
        <xdr:cNvPr id="465" name="テキスト ボックス 464"/>
        <xdr:cNvSpPr txBox="1"/>
      </xdr:nvSpPr>
      <xdr:spPr>
        <a:xfrm>
          <a:off x="13131800" y="3826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大阪府泉大津市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74,605
73,213
14.33
28,234,063
27,745,931
450,689
16,699,454
27,956,155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　経常収支比率に占める人件費の割合は、全国平均・大阪府平均・類似団体内平均値いずれにおいても下回っている。前年度と比較すると</a:t>
          </a:r>
          <a:r>
            <a:rPr kumimoji="1" lang="en-US"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0.6</a:t>
          </a:r>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ポイント増加しているが、これは</a:t>
          </a:r>
          <a:r>
            <a:rPr kumimoji="1" lang="ja-JP" altLang="en-US" sz="1200" b="0" i="0" baseline="0">
              <a:solidFill>
                <a:srgbClr val="000000"/>
              </a:solidFill>
              <a:effectLst/>
              <a:latin typeface="ＭＳ Ｐゴシック" panose="020B0600070205080204" pitchFamily="50" charset="-128"/>
              <a:ea typeface="ＭＳ Ｐゴシック" panose="020B0600070205080204" pitchFamily="50" charset="-128"/>
              <a:cs typeface="+mn-cs"/>
            </a:rPr>
            <a:t>退職手当の増及び</a:t>
          </a:r>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職員数増による職員給、共済費の増によるものである。</a:t>
          </a:r>
          <a:endParaRPr lang="ja-JP" altLang="ja-JP" sz="12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41</xdr:row>
      <xdr:rowOff>161290</xdr:rowOff>
    </xdr:to>
    <xdr:cxnSp macro="">
      <xdr:nvCxnSpPr>
        <xdr:cNvPr id="61" name="直線コネクタ 60"/>
        <xdr:cNvCxnSpPr/>
      </xdr:nvCxnSpPr>
      <xdr:spPr>
        <a:xfrm flipV="1">
          <a:off x="4826000" y="581152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1270</xdr:rowOff>
    </xdr:from>
    <xdr:to>
      <xdr:col>24</xdr:col>
      <xdr:colOff>25400</xdr:colOff>
      <xdr:row>35</xdr:row>
      <xdr:rowOff>46990</xdr:rowOff>
    </xdr:to>
    <xdr:cxnSp macro="">
      <xdr:nvCxnSpPr>
        <xdr:cNvPr id="66" name="直線コネクタ 65"/>
        <xdr:cNvCxnSpPr/>
      </xdr:nvCxnSpPr>
      <xdr:spPr>
        <a:xfrm>
          <a:off x="3987800" y="60020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134620</xdr:rowOff>
    </xdr:from>
    <xdr:to>
      <xdr:col>19</xdr:col>
      <xdr:colOff>187325</xdr:colOff>
      <xdr:row>35</xdr:row>
      <xdr:rowOff>1270</xdr:rowOff>
    </xdr:to>
    <xdr:cxnSp macro="">
      <xdr:nvCxnSpPr>
        <xdr:cNvPr id="69" name="直線コネクタ 68"/>
        <xdr:cNvCxnSpPr/>
      </xdr:nvCxnSpPr>
      <xdr:spPr>
        <a:xfrm>
          <a:off x="3098800" y="5963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134620</xdr:rowOff>
    </xdr:from>
    <xdr:to>
      <xdr:col>15</xdr:col>
      <xdr:colOff>98425</xdr:colOff>
      <xdr:row>35</xdr:row>
      <xdr:rowOff>31750</xdr:rowOff>
    </xdr:to>
    <xdr:cxnSp macro="">
      <xdr:nvCxnSpPr>
        <xdr:cNvPr id="72" name="直線コネクタ 71"/>
        <xdr:cNvCxnSpPr/>
      </xdr:nvCxnSpPr>
      <xdr:spPr>
        <a:xfrm flipV="1">
          <a:off x="2209800" y="59639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31750</xdr:rowOff>
    </xdr:from>
    <xdr:to>
      <xdr:col>11</xdr:col>
      <xdr:colOff>9525</xdr:colOff>
      <xdr:row>35</xdr:row>
      <xdr:rowOff>130810</xdr:rowOff>
    </xdr:to>
    <xdr:cxnSp macro="">
      <xdr:nvCxnSpPr>
        <xdr:cNvPr id="75" name="直線コネクタ 74"/>
        <xdr:cNvCxnSpPr/>
      </xdr:nvCxnSpPr>
      <xdr:spPr>
        <a:xfrm flipV="1">
          <a:off x="1320800" y="60325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79" name="テキスト ボックス 78"/>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167640</xdr:rowOff>
    </xdr:from>
    <xdr:to>
      <xdr:col>24</xdr:col>
      <xdr:colOff>76200</xdr:colOff>
      <xdr:row>35</xdr:row>
      <xdr:rowOff>97790</xdr:rowOff>
    </xdr:to>
    <xdr:sp macro="" textlink="">
      <xdr:nvSpPr>
        <xdr:cNvPr id="85" name="楕円 84"/>
        <xdr:cNvSpPr/>
      </xdr:nvSpPr>
      <xdr:spPr>
        <a:xfrm>
          <a:off x="4775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12717</xdr:rowOff>
    </xdr:from>
    <xdr:ext cx="762000" cy="259045"/>
    <xdr:sp macro="" textlink="">
      <xdr:nvSpPr>
        <xdr:cNvPr id="86" name="人件費該当値テキスト"/>
        <xdr:cNvSpPr txBox="1"/>
      </xdr:nvSpPr>
      <xdr:spPr>
        <a:xfrm>
          <a:off x="49149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121920</xdr:rowOff>
    </xdr:from>
    <xdr:to>
      <xdr:col>20</xdr:col>
      <xdr:colOff>38100</xdr:colOff>
      <xdr:row>35</xdr:row>
      <xdr:rowOff>52070</xdr:rowOff>
    </xdr:to>
    <xdr:sp macro="" textlink="">
      <xdr:nvSpPr>
        <xdr:cNvPr id="87" name="楕円 86"/>
        <xdr:cNvSpPr/>
      </xdr:nvSpPr>
      <xdr:spPr>
        <a:xfrm>
          <a:off x="3937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62247</xdr:rowOff>
    </xdr:from>
    <xdr:ext cx="736600" cy="259045"/>
    <xdr:sp macro="" textlink="">
      <xdr:nvSpPr>
        <xdr:cNvPr id="88" name="テキスト ボックス 87"/>
        <xdr:cNvSpPr txBox="1"/>
      </xdr:nvSpPr>
      <xdr:spPr>
        <a:xfrm>
          <a:off x="3606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83820</xdr:rowOff>
    </xdr:from>
    <xdr:to>
      <xdr:col>15</xdr:col>
      <xdr:colOff>149225</xdr:colOff>
      <xdr:row>35</xdr:row>
      <xdr:rowOff>13970</xdr:rowOff>
    </xdr:to>
    <xdr:sp macro="" textlink="">
      <xdr:nvSpPr>
        <xdr:cNvPr id="89" name="楕円 88"/>
        <xdr:cNvSpPr/>
      </xdr:nvSpPr>
      <xdr:spPr>
        <a:xfrm>
          <a:off x="3048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24147</xdr:rowOff>
    </xdr:from>
    <xdr:ext cx="762000" cy="259045"/>
    <xdr:sp macro="" textlink="">
      <xdr:nvSpPr>
        <xdr:cNvPr id="90" name="テキスト ボックス 89"/>
        <xdr:cNvSpPr txBox="1"/>
      </xdr:nvSpPr>
      <xdr:spPr>
        <a:xfrm>
          <a:off x="2717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152400</xdr:rowOff>
    </xdr:from>
    <xdr:to>
      <xdr:col>11</xdr:col>
      <xdr:colOff>60325</xdr:colOff>
      <xdr:row>35</xdr:row>
      <xdr:rowOff>82550</xdr:rowOff>
    </xdr:to>
    <xdr:sp macro="" textlink="">
      <xdr:nvSpPr>
        <xdr:cNvPr id="91" name="楕円 90"/>
        <xdr:cNvSpPr/>
      </xdr:nvSpPr>
      <xdr:spPr>
        <a:xfrm>
          <a:off x="2159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92727</xdr:rowOff>
    </xdr:from>
    <xdr:ext cx="762000" cy="259045"/>
    <xdr:sp macro="" textlink="">
      <xdr:nvSpPr>
        <xdr:cNvPr id="92" name="テキスト ボックス 91"/>
        <xdr:cNvSpPr txBox="1"/>
      </xdr:nvSpPr>
      <xdr:spPr>
        <a:xfrm>
          <a:off x="1828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93" name="楕円 92"/>
        <xdr:cNvSpPr/>
      </xdr:nvSpPr>
      <xdr:spPr>
        <a:xfrm>
          <a:off x="1270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20337</xdr:rowOff>
    </xdr:from>
    <xdr:ext cx="762000" cy="259045"/>
    <xdr:sp macro="" textlink="">
      <xdr:nvSpPr>
        <xdr:cNvPr id="94" name="テキスト ボックス 93"/>
        <xdr:cNvSpPr txBox="1"/>
      </xdr:nvSpPr>
      <xdr:spPr>
        <a:xfrm>
          <a:off x="939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en-US" sz="1100" b="0" i="0" baseline="0">
              <a:solidFill>
                <a:srgbClr val="000000"/>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年度は平成</a:t>
          </a:r>
          <a:r>
            <a:rPr kumimoji="1" lang="en-US"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0.3</a:t>
          </a:r>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ポイント増加した。これは</a:t>
          </a:r>
          <a:r>
            <a:rPr kumimoji="1" lang="ja-JP" altLang="en-US" sz="1100" b="0" i="0" baseline="0">
              <a:solidFill>
                <a:srgbClr val="000000"/>
              </a:solidFill>
              <a:effectLst/>
              <a:latin typeface="ＭＳ Ｐゴシック" panose="020B0600070205080204" pitchFamily="50" charset="-128"/>
              <a:ea typeface="ＭＳ Ｐゴシック" panose="020B0600070205080204" pitchFamily="50" charset="-128"/>
              <a:cs typeface="+mn-cs"/>
            </a:rPr>
            <a:t>中学校給食事業開始に伴い、委託料が増加したことが主な要因である</a:t>
          </a:r>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。全国平均・類似団体内平均値と比較すると下回る水準で推移しているが、事業費の抑制などにより、今後も例年の水準を維持できるよう努めて</a:t>
          </a:r>
          <a:r>
            <a:rPr kumimoji="1" lang="ja-JP" altLang="en-US" sz="1100" b="0" i="0" baseline="0">
              <a:solidFill>
                <a:srgbClr val="000000"/>
              </a:solidFill>
              <a:effectLst/>
              <a:latin typeface="ＭＳ Ｐゴシック" panose="020B0600070205080204" pitchFamily="50" charset="-128"/>
              <a:ea typeface="ＭＳ Ｐゴシック" panose="020B0600070205080204" pitchFamily="50" charset="-128"/>
              <a:cs typeface="+mn-cs"/>
            </a:rPr>
            <a:t>いく。</a:t>
          </a:r>
          <a:endParaRPr lang="ja-JP" altLang="ja-JP" sz="14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27.0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22</xdr:row>
      <xdr:rowOff>72572</xdr:rowOff>
    </xdr:to>
    <xdr:cxnSp macro="">
      <xdr:nvCxnSpPr>
        <xdr:cNvPr id="124" name="直線コネクタ 123"/>
        <xdr:cNvCxnSpPr/>
      </xdr:nvCxnSpPr>
      <xdr:spPr>
        <a:xfrm flipV="1">
          <a:off x="16510000" y="2222500"/>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5" name="物件費最小値テキスト"/>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6" name="直線コネクタ 125"/>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7"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8" name="直線コネクタ 127"/>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140607</xdr:rowOff>
    </xdr:from>
    <xdr:to>
      <xdr:col>82</xdr:col>
      <xdr:colOff>107950</xdr:colOff>
      <xdr:row>16</xdr:row>
      <xdr:rowOff>1814</xdr:rowOff>
    </xdr:to>
    <xdr:cxnSp macro="">
      <xdr:nvCxnSpPr>
        <xdr:cNvPr id="129" name="直線コネクタ 128"/>
        <xdr:cNvCxnSpPr/>
      </xdr:nvCxnSpPr>
      <xdr:spPr>
        <a:xfrm>
          <a:off x="15671800" y="27123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129920</xdr:rowOff>
    </xdr:from>
    <xdr:ext cx="762000" cy="259045"/>
    <xdr:sp macro="" textlink="">
      <xdr:nvSpPr>
        <xdr:cNvPr id="130" name="物件費平均値テキスト"/>
        <xdr:cNvSpPr txBox="1"/>
      </xdr:nvSpPr>
      <xdr:spPr>
        <a:xfrm>
          <a:off x="16598900" y="2873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31" name="フローチャート: 判断 130"/>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86179</xdr:rowOff>
    </xdr:from>
    <xdr:to>
      <xdr:col>78</xdr:col>
      <xdr:colOff>69850</xdr:colOff>
      <xdr:row>15</xdr:row>
      <xdr:rowOff>140607</xdr:rowOff>
    </xdr:to>
    <xdr:cxnSp macro="">
      <xdr:nvCxnSpPr>
        <xdr:cNvPr id="132" name="直線コネクタ 131"/>
        <xdr:cNvCxnSpPr/>
      </xdr:nvCxnSpPr>
      <xdr:spPr>
        <a:xfrm>
          <a:off x="14782800" y="2657929"/>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146957</xdr:rowOff>
    </xdr:from>
    <xdr:to>
      <xdr:col>78</xdr:col>
      <xdr:colOff>120650</xdr:colOff>
      <xdr:row>17</xdr:row>
      <xdr:rowOff>77107</xdr:rowOff>
    </xdr:to>
    <xdr:sp macro="" textlink="">
      <xdr:nvSpPr>
        <xdr:cNvPr id="133" name="フローチャート: 判断 132"/>
        <xdr:cNvSpPr/>
      </xdr:nvSpPr>
      <xdr:spPr>
        <a:xfrm>
          <a:off x="15621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61884</xdr:rowOff>
    </xdr:from>
    <xdr:ext cx="736600" cy="259045"/>
    <xdr:sp macro="" textlink="">
      <xdr:nvSpPr>
        <xdr:cNvPr id="134" name="テキスト ボックス 133"/>
        <xdr:cNvSpPr txBox="1"/>
      </xdr:nvSpPr>
      <xdr:spPr>
        <a:xfrm>
          <a:off x="15290800" y="2976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86179</xdr:rowOff>
    </xdr:from>
    <xdr:to>
      <xdr:col>73</xdr:col>
      <xdr:colOff>180975</xdr:colOff>
      <xdr:row>15</xdr:row>
      <xdr:rowOff>118836</xdr:rowOff>
    </xdr:to>
    <xdr:cxnSp macro="">
      <xdr:nvCxnSpPr>
        <xdr:cNvPr id="135" name="直線コネクタ 134"/>
        <xdr:cNvCxnSpPr/>
      </xdr:nvCxnSpPr>
      <xdr:spPr>
        <a:xfrm flipV="1">
          <a:off x="13893800" y="26579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125186</xdr:rowOff>
    </xdr:from>
    <xdr:to>
      <xdr:col>74</xdr:col>
      <xdr:colOff>31750</xdr:colOff>
      <xdr:row>17</xdr:row>
      <xdr:rowOff>55336</xdr:rowOff>
    </xdr:to>
    <xdr:sp macro="" textlink="">
      <xdr:nvSpPr>
        <xdr:cNvPr id="136" name="フローチャート: 判断 135"/>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40113</xdr:rowOff>
    </xdr:from>
    <xdr:ext cx="762000" cy="259045"/>
    <xdr:sp macro="" textlink="">
      <xdr:nvSpPr>
        <xdr:cNvPr id="137" name="テキスト ボックス 136"/>
        <xdr:cNvSpPr txBox="1"/>
      </xdr:nvSpPr>
      <xdr:spPr>
        <a:xfrm>
          <a:off x="14401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20864</xdr:rowOff>
    </xdr:from>
    <xdr:to>
      <xdr:col>69</xdr:col>
      <xdr:colOff>92075</xdr:colOff>
      <xdr:row>15</xdr:row>
      <xdr:rowOff>118836</xdr:rowOff>
    </xdr:to>
    <xdr:cxnSp macro="">
      <xdr:nvCxnSpPr>
        <xdr:cNvPr id="138" name="直線コネクタ 137"/>
        <xdr:cNvCxnSpPr/>
      </xdr:nvCxnSpPr>
      <xdr:spPr>
        <a:xfrm>
          <a:off x="13004800" y="259261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40" name="テキスト ボックス 139"/>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41" name="フローチャート: 判断 140"/>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135363</xdr:rowOff>
    </xdr:from>
    <xdr:ext cx="762000" cy="259045"/>
    <xdr:sp macro="" textlink="">
      <xdr:nvSpPr>
        <xdr:cNvPr id="142" name="テキスト ボックス 141"/>
        <xdr:cNvSpPr txBox="1"/>
      </xdr:nvSpPr>
      <xdr:spPr>
        <a:xfrm>
          <a:off x="12623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122464</xdr:rowOff>
    </xdr:from>
    <xdr:to>
      <xdr:col>82</xdr:col>
      <xdr:colOff>158750</xdr:colOff>
      <xdr:row>16</xdr:row>
      <xdr:rowOff>52614</xdr:rowOff>
    </xdr:to>
    <xdr:sp macro="" textlink="">
      <xdr:nvSpPr>
        <xdr:cNvPr id="148" name="楕円 147"/>
        <xdr:cNvSpPr/>
      </xdr:nvSpPr>
      <xdr:spPr>
        <a:xfrm>
          <a:off x="164592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138991</xdr:rowOff>
    </xdr:from>
    <xdr:ext cx="762000" cy="259045"/>
    <xdr:sp macro="" textlink="">
      <xdr:nvSpPr>
        <xdr:cNvPr id="149" name="物件費該当値テキスト"/>
        <xdr:cNvSpPr txBox="1"/>
      </xdr:nvSpPr>
      <xdr:spPr>
        <a:xfrm>
          <a:off x="165989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89807</xdr:rowOff>
    </xdr:from>
    <xdr:to>
      <xdr:col>78</xdr:col>
      <xdr:colOff>120650</xdr:colOff>
      <xdr:row>16</xdr:row>
      <xdr:rowOff>19957</xdr:rowOff>
    </xdr:to>
    <xdr:sp macro="" textlink="">
      <xdr:nvSpPr>
        <xdr:cNvPr id="150" name="楕円 149"/>
        <xdr:cNvSpPr/>
      </xdr:nvSpPr>
      <xdr:spPr>
        <a:xfrm>
          <a:off x="15621000" y="26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30134</xdr:rowOff>
    </xdr:from>
    <xdr:ext cx="736600" cy="259045"/>
    <xdr:sp macro="" textlink="">
      <xdr:nvSpPr>
        <xdr:cNvPr id="151" name="テキスト ボックス 150"/>
        <xdr:cNvSpPr txBox="1"/>
      </xdr:nvSpPr>
      <xdr:spPr>
        <a:xfrm>
          <a:off x="15290800" y="2430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35379</xdr:rowOff>
    </xdr:from>
    <xdr:to>
      <xdr:col>74</xdr:col>
      <xdr:colOff>31750</xdr:colOff>
      <xdr:row>15</xdr:row>
      <xdr:rowOff>136979</xdr:rowOff>
    </xdr:to>
    <xdr:sp macro="" textlink="">
      <xdr:nvSpPr>
        <xdr:cNvPr id="152" name="楕円 151"/>
        <xdr:cNvSpPr/>
      </xdr:nvSpPr>
      <xdr:spPr>
        <a:xfrm>
          <a:off x="14732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147156</xdr:rowOff>
    </xdr:from>
    <xdr:ext cx="762000" cy="259045"/>
    <xdr:sp macro="" textlink="">
      <xdr:nvSpPr>
        <xdr:cNvPr id="153" name="テキスト ボックス 152"/>
        <xdr:cNvSpPr txBox="1"/>
      </xdr:nvSpPr>
      <xdr:spPr>
        <a:xfrm>
          <a:off x="14401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68036</xdr:rowOff>
    </xdr:from>
    <xdr:to>
      <xdr:col>69</xdr:col>
      <xdr:colOff>142875</xdr:colOff>
      <xdr:row>15</xdr:row>
      <xdr:rowOff>169636</xdr:rowOff>
    </xdr:to>
    <xdr:sp macro="" textlink="">
      <xdr:nvSpPr>
        <xdr:cNvPr id="154" name="楕円 153"/>
        <xdr:cNvSpPr/>
      </xdr:nvSpPr>
      <xdr:spPr>
        <a:xfrm>
          <a:off x="13843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8363</xdr:rowOff>
    </xdr:from>
    <xdr:ext cx="762000" cy="259045"/>
    <xdr:sp macro="" textlink="">
      <xdr:nvSpPr>
        <xdr:cNvPr id="155" name="テキスト ボックス 154"/>
        <xdr:cNvSpPr txBox="1"/>
      </xdr:nvSpPr>
      <xdr:spPr>
        <a:xfrm>
          <a:off x="13512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141514</xdr:rowOff>
    </xdr:from>
    <xdr:to>
      <xdr:col>65</xdr:col>
      <xdr:colOff>53975</xdr:colOff>
      <xdr:row>15</xdr:row>
      <xdr:rowOff>71664</xdr:rowOff>
    </xdr:to>
    <xdr:sp macro="" textlink="">
      <xdr:nvSpPr>
        <xdr:cNvPr id="156" name="楕円 155"/>
        <xdr:cNvSpPr/>
      </xdr:nvSpPr>
      <xdr:spPr>
        <a:xfrm>
          <a:off x="12954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81841</xdr:rowOff>
    </xdr:from>
    <xdr:ext cx="762000" cy="259045"/>
    <xdr:sp macro="" textlink="">
      <xdr:nvSpPr>
        <xdr:cNvPr id="157" name="テキスト ボックス 156"/>
        <xdr:cNvSpPr txBox="1"/>
      </xdr:nvSpPr>
      <xdr:spPr>
        <a:xfrm>
          <a:off x="12623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b="0" i="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扶助費については、大阪府平均と比較すると下回ってはいるものの、類似団体内平均値・全国平均と比較すると上回っている。この要因としては障がい者総合支援費関連の上昇が著しいためである。</a:t>
          </a:r>
          <a:endParaRPr lang="ja-JP" altLang="ja-JP" sz="12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200" b="0" i="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扶助費の増加傾向は、今後も続くと見込んでいる。</a:t>
          </a:r>
          <a:endParaRPr lang="ja-JP" altLang="ja-JP" sz="12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134620</xdr:rowOff>
    </xdr:to>
    <xdr:cxnSp macro="">
      <xdr:nvCxnSpPr>
        <xdr:cNvPr id="185" name="直線コネクタ 184"/>
        <xdr:cNvCxnSpPr/>
      </xdr:nvCxnSpPr>
      <xdr:spPr>
        <a:xfrm flipV="1">
          <a:off x="4826000" y="927100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106697</xdr:rowOff>
    </xdr:from>
    <xdr:ext cx="762000" cy="259045"/>
    <xdr:sp macro="" textlink="">
      <xdr:nvSpPr>
        <xdr:cNvPr id="186" name="扶助費最小値テキスト"/>
        <xdr:cNvSpPr txBox="1"/>
      </xdr:nvSpPr>
      <xdr:spPr>
        <a:xfrm>
          <a:off x="4914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134620</xdr:rowOff>
    </xdr:from>
    <xdr:to>
      <xdr:col>24</xdr:col>
      <xdr:colOff>114300</xdr:colOff>
      <xdr:row>60</xdr:row>
      <xdr:rowOff>134620</xdr:rowOff>
    </xdr:to>
    <xdr:cxnSp macro="">
      <xdr:nvCxnSpPr>
        <xdr:cNvPr id="187" name="直線コネクタ 186"/>
        <xdr:cNvCxnSpPr/>
      </xdr:nvCxnSpPr>
      <xdr:spPr>
        <a:xfrm>
          <a:off x="4737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115570</xdr:rowOff>
    </xdr:from>
    <xdr:to>
      <xdr:col>24</xdr:col>
      <xdr:colOff>25400</xdr:colOff>
      <xdr:row>57</xdr:row>
      <xdr:rowOff>130810</xdr:rowOff>
    </xdr:to>
    <xdr:cxnSp macro="">
      <xdr:nvCxnSpPr>
        <xdr:cNvPr id="190" name="直線コネクタ 189"/>
        <xdr:cNvCxnSpPr/>
      </xdr:nvCxnSpPr>
      <xdr:spPr>
        <a:xfrm>
          <a:off x="3987800" y="98882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47007</xdr:rowOff>
    </xdr:from>
    <xdr:ext cx="762000" cy="259045"/>
    <xdr:sp macro="" textlink="">
      <xdr:nvSpPr>
        <xdr:cNvPr id="191" name="扶助費平均値テキスト"/>
        <xdr:cNvSpPr txBox="1"/>
      </xdr:nvSpPr>
      <xdr:spPr>
        <a:xfrm>
          <a:off x="4914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30480</xdr:rowOff>
    </xdr:from>
    <xdr:to>
      <xdr:col>24</xdr:col>
      <xdr:colOff>76200</xdr:colOff>
      <xdr:row>56</xdr:row>
      <xdr:rowOff>132080</xdr:rowOff>
    </xdr:to>
    <xdr:sp macro="" textlink="">
      <xdr:nvSpPr>
        <xdr:cNvPr id="192" name="フローチャート: 判断 191"/>
        <xdr:cNvSpPr/>
      </xdr:nvSpPr>
      <xdr:spPr>
        <a:xfrm>
          <a:off x="4775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54610</xdr:rowOff>
    </xdr:from>
    <xdr:to>
      <xdr:col>19</xdr:col>
      <xdr:colOff>187325</xdr:colOff>
      <xdr:row>57</xdr:row>
      <xdr:rowOff>115570</xdr:rowOff>
    </xdr:to>
    <xdr:cxnSp macro="">
      <xdr:nvCxnSpPr>
        <xdr:cNvPr id="193" name="直線コネクタ 192"/>
        <xdr:cNvCxnSpPr/>
      </xdr:nvCxnSpPr>
      <xdr:spPr>
        <a:xfrm>
          <a:off x="3098800" y="98272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4" name="フローチャート: 判断 193"/>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5" name="テキスト ボックス 194"/>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54610</xdr:rowOff>
    </xdr:from>
    <xdr:to>
      <xdr:col>15</xdr:col>
      <xdr:colOff>98425</xdr:colOff>
      <xdr:row>57</xdr:row>
      <xdr:rowOff>92710</xdr:rowOff>
    </xdr:to>
    <xdr:cxnSp macro="">
      <xdr:nvCxnSpPr>
        <xdr:cNvPr id="196" name="直線コネクタ 195"/>
        <xdr:cNvCxnSpPr/>
      </xdr:nvCxnSpPr>
      <xdr:spPr>
        <a:xfrm flipV="1">
          <a:off x="2209800" y="98272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7" name="フローチャート: 判断 196"/>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198" name="テキスト ボックス 197"/>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92710</xdr:rowOff>
    </xdr:to>
    <xdr:cxnSp macro="">
      <xdr:nvCxnSpPr>
        <xdr:cNvPr id="199" name="直線コネクタ 198"/>
        <xdr:cNvCxnSpPr/>
      </xdr:nvCxnSpPr>
      <xdr:spPr>
        <a:xfrm>
          <a:off x="1320800" y="97663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1" name="テキスト ボックス 200"/>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118110</xdr:rowOff>
    </xdr:from>
    <xdr:to>
      <xdr:col>6</xdr:col>
      <xdr:colOff>171450</xdr:colOff>
      <xdr:row>56</xdr:row>
      <xdr:rowOff>48260</xdr:rowOff>
    </xdr:to>
    <xdr:sp macro="" textlink="">
      <xdr:nvSpPr>
        <xdr:cNvPr id="202" name="フローチャート: 判断 201"/>
        <xdr:cNvSpPr/>
      </xdr:nvSpPr>
      <xdr:spPr>
        <a:xfrm>
          <a:off x="1270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58437</xdr:rowOff>
    </xdr:from>
    <xdr:ext cx="762000" cy="259045"/>
    <xdr:sp macro="" textlink="">
      <xdr:nvSpPr>
        <xdr:cNvPr id="203" name="テキスト ボックス 202"/>
        <xdr:cNvSpPr txBox="1"/>
      </xdr:nvSpPr>
      <xdr:spPr>
        <a:xfrm>
          <a:off x="939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80010</xdr:rowOff>
    </xdr:from>
    <xdr:to>
      <xdr:col>24</xdr:col>
      <xdr:colOff>76200</xdr:colOff>
      <xdr:row>58</xdr:row>
      <xdr:rowOff>10160</xdr:rowOff>
    </xdr:to>
    <xdr:sp macro="" textlink="">
      <xdr:nvSpPr>
        <xdr:cNvPr id="209" name="楕円 208"/>
        <xdr:cNvSpPr/>
      </xdr:nvSpPr>
      <xdr:spPr>
        <a:xfrm>
          <a:off x="47752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52087</xdr:rowOff>
    </xdr:from>
    <xdr:ext cx="762000" cy="259045"/>
    <xdr:sp macro="" textlink="">
      <xdr:nvSpPr>
        <xdr:cNvPr id="210" name="扶助費該当値テキスト"/>
        <xdr:cNvSpPr txBox="1"/>
      </xdr:nvSpPr>
      <xdr:spPr>
        <a:xfrm>
          <a:off x="49149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64770</xdr:rowOff>
    </xdr:from>
    <xdr:to>
      <xdr:col>20</xdr:col>
      <xdr:colOff>38100</xdr:colOff>
      <xdr:row>57</xdr:row>
      <xdr:rowOff>166370</xdr:rowOff>
    </xdr:to>
    <xdr:sp macro="" textlink="">
      <xdr:nvSpPr>
        <xdr:cNvPr id="211" name="楕円 210"/>
        <xdr:cNvSpPr/>
      </xdr:nvSpPr>
      <xdr:spPr>
        <a:xfrm>
          <a:off x="3937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151147</xdr:rowOff>
    </xdr:from>
    <xdr:ext cx="736600" cy="259045"/>
    <xdr:sp macro="" textlink="">
      <xdr:nvSpPr>
        <xdr:cNvPr id="212" name="テキスト ボックス 211"/>
        <xdr:cNvSpPr txBox="1"/>
      </xdr:nvSpPr>
      <xdr:spPr>
        <a:xfrm>
          <a:off x="3606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3810</xdr:rowOff>
    </xdr:from>
    <xdr:to>
      <xdr:col>15</xdr:col>
      <xdr:colOff>149225</xdr:colOff>
      <xdr:row>57</xdr:row>
      <xdr:rowOff>105410</xdr:rowOff>
    </xdr:to>
    <xdr:sp macro="" textlink="">
      <xdr:nvSpPr>
        <xdr:cNvPr id="213" name="楕円 212"/>
        <xdr:cNvSpPr/>
      </xdr:nvSpPr>
      <xdr:spPr>
        <a:xfrm>
          <a:off x="3048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90187</xdr:rowOff>
    </xdr:from>
    <xdr:ext cx="762000" cy="259045"/>
    <xdr:sp macro="" textlink="">
      <xdr:nvSpPr>
        <xdr:cNvPr id="214" name="テキスト ボックス 213"/>
        <xdr:cNvSpPr txBox="1"/>
      </xdr:nvSpPr>
      <xdr:spPr>
        <a:xfrm>
          <a:off x="2717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41910</xdr:rowOff>
    </xdr:from>
    <xdr:to>
      <xdr:col>11</xdr:col>
      <xdr:colOff>60325</xdr:colOff>
      <xdr:row>57</xdr:row>
      <xdr:rowOff>143510</xdr:rowOff>
    </xdr:to>
    <xdr:sp macro="" textlink="">
      <xdr:nvSpPr>
        <xdr:cNvPr id="215" name="楕円 214"/>
        <xdr:cNvSpPr/>
      </xdr:nvSpPr>
      <xdr:spPr>
        <a:xfrm>
          <a:off x="2159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128287</xdr:rowOff>
    </xdr:from>
    <xdr:ext cx="762000" cy="259045"/>
    <xdr:sp macro="" textlink="">
      <xdr:nvSpPr>
        <xdr:cNvPr id="216" name="テキスト ボックス 215"/>
        <xdr:cNvSpPr txBox="1"/>
      </xdr:nvSpPr>
      <xdr:spPr>
        <a:xfrm>
          <a:off x="1828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7" name="楕円 216"/>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18" name="テキスト ボックス 217"/>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　その他について、</a:t>
          </a:r>
          <a:r>
            <a:rPr kumimoji="1" lang="ja-JP" altLang="en-US" sz="1100" b="0" i="0" baseline="0">
              <a:solidFill>
                <a:srgbClr val="000000"/>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年度は類似団体内平均値と比較して</a:t>
          </a:r>
          <a:r>
            <a:rPr kumimoji="1" lang="en-US"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6.3</a:t>
          </a:r>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ポイント上回っており、これは繰出金が主な要因となっている。</a:t>
          </a:r>
          <a:endParaRPr lang="ja-JP" altLang="ja-JP">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　繰出金のうち下水道事業に対する繰出が多額であること、また、近年では介護保険事業特別会計や後期高齢者医療特別会計（後期高齢者医療広域連合への負担金含む）への繰出金が毎年</a:t>
          </a:r>
          <a:r>
            <a:rPr kumimoji="1" lang="ja-JP" altLang="en-US" sz="1100" b="0" i="0" baseline="0">
              <a:solidFill>
                <a:srgbClr val="000000"/>
              </a:solidFill>
              <a:effectLst/>
              <a:latin typeface="ＭＳ Ｐゴシック" panose="020B0600070205080204" pitchFamily="50" charset="-128"/>
              <a:ea typeface="ＭＳ Ｐゴシック" panose="020B0600070205080204" pitchFamily="50" charset="-128"/>
              <a:cs typeface="+mn-cs"/>
            </a:rPr>
            <a:t>増加しており</a:t>
          </a:r>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、繰出金に係る経常収支比率は、今後もこの水準が続くものと考えられる。</a:t>
          </a:r>
          <a:endParaRPr lang="ja-JP" altLang="ja-JP">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130810</xdr:rowOff>
    </xdr:to>
    <xdr:cxnSp macro="">
      <xdr:nvCxnSpPr>
        <xdr:cNvPr id="246" name="直線コネクタ 245"/>
        <xdr:cNvCxnSpPr/>
      </xdr:nvCxnSpPr>
      <xdr:spPr>
        <a:xfrm flipV="1">
          <a:off x="16510000" y="92405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7" name="その他最小値テキスト"/>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8" name="直線コネクタ 247"/>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9"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0" name="直線コネクタ 249"/>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85090</xdr:rowOff>
    </xdr:from>
    <xdr:to>
      <xdr:col>82</xdr:col>
      <xdr:colOff>107950</xdr:colOff>
      <xdr:row>59</xdr:row>
      <xdr:rowOff>115570</xdr:rowOff>
    </xdr:to>
    <xdr:cxnSp macro="">
      <xdr:nvCxnSpPr>
        <xdr:cNvPr id="251" name="直線コネクタ 250"/>
        <xdr:cNvCxnSpPr/>
      </xdr:nvCxnSpPr>
      <xdr:spPr>
        <a:xfrm flipV="1">
          <a:off x="15671800" y="102006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52" name="その他平均値テキスト"/>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3" name="フローチャート: 判断 252"/>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54610</xdr:rowOff>
    </xdr:from>
    <xdr:to>
      <xdr:col>78</xdr:col>
      <xdr:colOff>69850</xdr:colOff>
      <xdr:row>59</xdr:row>
      <xdr:rowOff>115570</xdr:rowOff>
    </xdr:to>
    <xdr:cxnSp macro="">
      <xdr:nvCxnSpPr>
        <xdr:cNvPr id="254" name="直線コネクタ 253"/>
        <xdr:cNvCxnSpPr/>
      </xdr:nvCxnSpPr>
      <xdr:spPr>
        <a:xfrm>
          <a:off x="14782800" y="101701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56" name="テキスト ボックス 255"/>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54610</xdr:rowOff>
    </xdr:from>
    <xdr:to>
      <xdr:col>73</xdr:col>
      <xdr:colOff>180975</xdr:colOff>
      <xdr:row>59</xdr:row>
      <xdr:rowOff>85090</xdr:rowOff>
    </xdr:to>
    <xdr:cxnSp macro="">
      <xdr:nvCxnSpPr>
        <xdr:cNvPr id="257" name="直線コネクタ 256"/>
        <xdr:cNvCxnSpPr/>
      </xdr:nvCxnSpPr>
      <xdr:spPr>
        <a:xfrm flipV="1">
          <a:off x="13893800" y="10170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58" name="フローチャート: 判断 257"/>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62247</xdr:rowOff>
    </xdr:from>
    <xdr:ext cx="762000" cy="259045"/>
    <xdr:sp macro="" textlink="">
      <xdr:nvSpPr>
        <xdr:cNvPr id="259" name="テキスト ボックス 258"/>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85090</xdr:rowOff>
    </xdr:from>
    <xdr:to>
      <xdr:col>69</xdr:col>
      <xdr:colOff>92075</xdr:colOff>
      <xdr:row>59</xdr:row>
      <xdr:rowOff>92710</xdr:rowOff>
    </xdr:to>
    <xdr:cxnSp macro="">
      <xdr:nvCxnSpPr>
        <xdr:cNvPr id="260" name="直線コネクタ 259"/>
        <xdr:cNvCxnSpPr/>
      </xdr:nvCxnSpPr>
      <xdr:spPr>
        <a:xfrm flipV="1">
          <a:off x="13004800" y="10200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61" name="フローチャート: 判断 260"/>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62247</xdr:rowOff>
    </xdr:from>
    <xdr:ext cx="762000" cy="259045"/>
    <xdr:sp macro="" textlink="">
      <xdr:nvSpPr>
        <xdr:cNvPr id="262" name="テキスト ボックス 261"/>
        <xdr:cNvSpPr txBox="1"/>
      </xdr:nvSpPr>
      <xdr:spPr>
        <a:xfrm>
          <a:off x="13512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63" name="フローチャート: 判断 262"/>
        <xdr:cNvSpPr/>
      </xdr:nvSpPr>
      <xdr:spPr>
        <a:xfrm>
          <a:off x="12954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77487</xdr:rowOff>
    </xdr:from>
    <xdr:ext cx="762000" cy="259045"/>
    <xdr:sp macro="" textlink="">
      <xdr:nvSpPr>
        <xdr:cNvPr id="264" name="テキスト ボックス 263"/>
        <xdr:cNvSpPr txBox="1"/>
      </xdr:nvSpPr>
      <xdr:spPr>
        <a:xfrm>
          <a:off x="12623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34290</xdr:rowOff>
    </xdr:from>
    <xdr:to>
      <xdr:col>82</xdr:col>
      <xdr:colOff>158750</xdr:colOff>
      <xdr:row>59</xdr:row>
      <xdr:rowOff>135890</xdr:rowOff>
    </xdr:to>
    <xdr:sp macro="" textlink="">
      <xdr:nvSpPr>
        <xdr:cNvPr id="270" name="楕円 269"/>
        <xdr:cNvSpPr/>
      </xdr:nvSpPr>
      <xdr:spPr>
        <a:xfrm>
          <a:off x="164592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6367</xdr:rowOff>
    </xdr:from>
    <xdr:ext cx="762000" cy="259045"/>
    <xdr:sp macro="" textlink="">
      <xdr:nvSpPr>
        <xdr:cNvPr id="271" name="その他該当値テキスト"/>
        <xdr:cNvSpPr txBox="1"/>
      </xdr:nvSpPr>
      <xdr:spPr>
        <a:xfrm>
          <a:off x="165989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64770</xdr:rowOff>
    </xdr:from>
    <xdr:to>
      <xdr:col>78</xdr:col>
      <xdr:colOff>120650</xdr:colOff>
      <xdr:row>59</xdr:row>
      <xdr:rowOff>166370</xdr:rowOff>
    </xdr:to>
    <xdr:sp macro="" textlink="">
      <xdr:nvSpPr>
        <xdr:cNvPr id="272" name="楕円 271"/>
        <xdr:cNvSpPr/>
      </xdr:nvSpPr>
      <xdr:spPr>
        <a:xfrm>
          <a:off x="156210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151147</xdr:rowOff>
    </xdr:from>
    <xdr:ext cx="736600" cy="259045"/>
    <xdr:sp macro="" textlink="">
      <xdr:nvSpPr>
        <xdr:cNvPr id="273" name="テキスト ボックス 272"/>
        <xdr:cNvSpPr txBox="1"/>
      </xdr:nvSpPr>
      <xdr:spPr>
        <a:xfrm>
          <a:off x="15290800" y="1026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3810</xdr:rowOff>
    </xdr:from>
    <xdr:to>
      <xdr:col>74</xdr:col>
      <xdr:colOff>31750</xdr:colOff>
      <xdr:row>59</xdr:row>
      <xdr:rowOff>105410</xdr:rowOff>
    </xdr:to>
    <xdr:sp macro="" textlink="">
      <xdr:nvSpPr>
        <xdr:cNvPr id="274" name="楕円 273"/>
        <xdr:cNvSpPr/>
      </xdr:nvSpPr>
      <xdr:spPr>
        <a:xfrm>
          <a:off x="147320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90187</xdr:rowOff>
    </xdr:from>
    <xdr:ext cx="762000" cy="259045"/>
    <xdr:sp macro="" textlink="">
      <xdr:nvSpPr>
        <xdr:cNvPr id="275" name="テキスト ボックス 274"/>
        <xdr:cNvSpPr txBox="1"/>
      </xdr:nvSpPr>
      <xdr:spPr>
        <a:xfrm>
          <a:off x="14401800" y="1020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34290</xdr:rowOff>
    </xdr:from>
    <xdr:to>
      <xdr:col>69</xdr:col>
      <xdr:colOff>142875</xdr:colOff>
      <xdr:row>59</xdr:row>
      <xdr:rowOff>135890</xdr:rowOff>
    </xdr:to>
    <xdr:sp macro="" textlink="">
      <xdr:nvSpPr>
        <xdr:cNvPr id="276" name="楕円 275"/>
        <xdr:cNvSpPr/>
      </xdr:nvSpPr>
      <xdr:spPr>
        <a:xfrm>
          <a:off x="138430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120667</xdr:rowOff>
    </xdr:from>
    <xdr:ext cx="762000" cy="259045"/>
    <xdr:sp macro="" textlink="">
      <xdr:nvSpPr>
        <xdr:cNvPr id="277" name="テキスト ボックス 276"/>
        <xdr:cNvSpPr txBox="1"/>
      </xdr:nvSpPr>
      <xdr:spPr>
        <a:xfrm>
          <a:off x="13512800" y="1023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41910</xdr:rowOff>
    </xdr:from>
    <xdr:to>
      <xdr:col>65</xdr:col>
      <xdr:colOff>53975</xdr:colOff>
      <xdr:row>59</xdr:row>
      <xdr:rowOff>143510</xdr:rowOff>
    </xdr:to>
    <xdr:sp macro="" textlink="">
      <xdr:nvSpPr>
        <xdr:cNvPr id="278" name="楕円 277"/>
        <xdr:cNvSpPr/>
      </xdr:nvSpPr>
      <xdr:spPr>
        <a:xfrm>
          <a:off x="12954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128287</xdr:rowOff>
    </xdr:from>
    <xdr:ext cx="762000" cy="259045"/>
    <xdr:sp macro="" textlink="">
      <xdr:nvSpPr>
        <xdr:cNvPr id="279" name="テキスト ボックス 278"/>
        <xdr:cNvSpPr txBox="1"/>
      </xdr:nvSpPr>
      <xdr:spPr>
        <a:xfrm>
          <a:off x="12623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en-US" sz="1100" b="0" i="0" baseline="0">
              <a:solidFill>
                <a:srgbClr val="000000"/>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年度は全国平均、</a:t>
          </a:r>
          <a:r>
            <a:rPr kumimoji="1" lang="ja-JP" altLang="en-US" sz="1100" b="0" i="0" baseline="0">
              <a:solidFill>
                <a:srgbClr val="000000"/>
              </a:solidFill>
              <a:effectLst/>
              <a:latin typeface="ＭＳ Ｐゴシック" panose="020B0600070205080204" pitchFamily="50" charset="-128"/>
              <a:ea typeface="ＭＳ Ｐゴシック" panose="020B0600070205080204" pitchFamily="50" charset="-128"/>
              <a:cs typeface="+mn-cs"/>
            </a:rPr>
            <a:t>大阪府平均、</a:t>
          </a:r>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類似団体内平均値を</a:t>
          </a:r>
          <a:r>
            <a:rPr kumimoji="1" lang="ja-JP" altLang="en-US" sz="1100" b="0" i="0" baseline="0">
              <a:solidFill>
                <a:srgbClr val="000000"/>
              </a:solidFill>
              <a:effectLst/>
              <a:latin typeface="ＭＳ Ｐゴシック" panose="020B0600070205080204" pitchFamily="50" charset="-128"/>
              <a:ea typeface="ＭＳ Ｐゴシック" panose="020B0600070205080204" pitchFamily="50" charset="-128"/>
              <a:cs typeface="+mn-cs"/>
            </a:rPr>
            <a:t>いずれも</a:t>
          </a:r>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下回る結果となった。平成</a:t>
          </a:r>
          <a:r>
            <a:rPr kumimoji="1" lang="en-US"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年度から引き続きほぼ横ばいである。</a:t>
          </a:r>
          <a:endParaRPr lang="ja-JP" altLang="ja-JP">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年度と比べ減少している要因は、病院事業会計への繰出金が</a:t>
          </a:r>
          <a:r>
            <a:rPr kumimoji="1" lang="en-US"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10</a:t>
          </a:r>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億円超で推移していたが、平成</a:t>
          </a:r>
          <a:r>
            <a:rPr kumimoji="1" lang="en-US"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年度以降は約</a:t>
          </a:r>
          <a:r>
            <a:rPr kumimoji="1" lang="en-US"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9</a:t>
          </a:r>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億円となっていることが要因である。</a:t>
          </a:r>
          <a:endParaRPr lang="ja-JP" altLang="ja-JP">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141696</xdr:rowOff>
    </xdr:from>
    <xdr:to>
      <xdr:col>82</xdr:col>
      <xdr:colOff>107950</xdr:colOff>
      <xdr:row>41</xdr:row>
      <xdr:rowOff>11067</xdr:rowOff>
    </xdr:to>
    <xdr:cxnSp macro="">
      <xdr:nvCxnSpPr>
        <xdr:cNvPr id="308" name="直線コネクタ 307"/>
        <xdr:cNvCxnSpPr/>
      </xdr:nvCxnSpPr>
      <xdr:spPr>
        <a:xfrm flipV="1">
          <a:off x="16510000" y="5799546"/>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154594</xdr:rowOff>
    </xdr:from>
    <xdr:ext cx="762000" cy="259045"/>
    <xdr:sp macro="" textlink="">
      <xdr:nvSpPr>
        <xdr:cNvPr id="309" name="補助費等最小値テキスト"/>
        <xdr:cNvSpPr txBox="1"/>
      </xdr:nvSpPr>
      <xdr:spPr>
        <a:xfrm>
          <a:off x="16598900" y="7012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11067</xdr:rowOff>
    </xdr:from>
    <xdr:to>
      <xdr:col>82</xdr:col>
      <xdr:colOff>196850</xdr:colOff>
      <xdr:row>41</xdr:row>
      <xdr:rowOff>11067</xdr:rowOff>
    </xdr:to>
    <xdr:cxnSp macro="">
      <xdr:nvCxnSpPr>
        <xdr:cNvPr id="310" name="直線コネクタ 309"/>
        <xdr:cNvCxnSpPr/>
      </xdr:nvCxnSpPr>
      <xdr:spPr>
        <a:xfrm>
          <a:off x="16421100" y="704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56623</xdr:rowOff>
    </xdr:from>
    <xdr:ext cx="762000" cy="259045"/>
    <xdr:sp macro="" textlink="">
      <xdr:nvSpPr>
        <xdr:cNvPr id="311" name="補助費等最大値テキスト"/>
        <xdr:cNvSpPr txBox="1"/>
      </xdr:nvSpPr>
      <xdr:spPr>
        <a:xfrm>
          <a:off x="16598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141696</xdr:rowOff>
    </xdr:from>
    <xdr:to>
      <xdr:col>82</xdr:col>
      <xdr:colOff>196850</xdr:colOff>
      <xdr:row>33</xdr:row>
      <xdr:rowOff>141696</xdr:rowOff>
    </xdr:to>
    <xdr:cxnSp macro="">
      <xdr:nvCxnSpPr>
        <xdr:cNvPr id="312" name="直線コネクタ 311"/>
        <xdr:cNvCxnSpPr/>
      </xdr:nvCxnSpPr>
      <xdr:spPr>
        <a:xfrm>
          <a:off x="16421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51889</xdr:rowOff>
    </xdr:from>
    <xdr:to>
      <xdr:col>82</xdr:col>
      <xdr:colOff>107950</xdr:colOff>
      <xdr:row>36</xdr:row>
      <xdr:rowOff>71483</xdr:rowOff>
    </xdr:to>
    <xdr:cxnSp macro="">
      <xdr:nvCxnSpPr>
        <xdr:cNvPr id="313" name="直線コネクタ 312"/>
        <xdr:cNvCxnSpPr/>
      </xdr:nvCxnSpPr>
      <xdr:spPr>
        <a:xfrm flipV="1">
          <a:off x="15671800" y="6224089"/>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10721</xdr:rowOff>
    </xdr:from>
    <xdr:ext cx="762000" cy="259045"/>
    <xdr:sp macro="" textlink="">
      <xdr:nvSpPr>
        <xdr:cNvPr id="314" name="補助費等平均値テキスト"/>
        <xdr:cNvSpPr txBox="1"/>
      </xdr:nvSpPr>
      <xdr:spPr>
        <a:xfrm>
          <a:off x="16598900" y="6354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38644</xdr:rowOff>
    </xdr:from>
    <xdr:to>
      <xdr:col>82</xdr:col>
      <xdr:colOff>158750</xdr:colOff>
      <xdr:row>37</xdr:row>
      <xdr:rowOff>140244</xdr:rowOff>
    </xdr:to>
    <xdr:sp macro="" textlink="">
      <xdr:nvSpPr>
        <xdr:cNvPr id="315" name="フローチャート: 判断 314"/>
        <xdr:cNvSpPr/>
      </xdr:nvSpPr>
      <xdr:spPr>
        <a:xfrm>
          <a:off x="164592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71483</xdr:rowOff>
    </xdr:from>
    <xdr:to>
      <xdr:col>78</xdr:col>
      <xdr:colOff>69850</xdr:colOff>
      <xdr:row>36</xdr:row>
      <xdr:rowOff>84546</xdr:rowOff>
    </xdr:to>
    <xdr:cxnSp macro="">
      <xdr:nvCxnSpPr>
        <xdr:cNvPr id="316" name="直線コネクタ 315"/>
        <xdr:cNvCxnSpPr/>
      </xdr:nvCxnSpPr>
      <xdr:spPr>
        <a:xfrm flipV="1">
          <a:off x="14782800" y="624368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170906</xdr:rowOff>
    </xdr:from>
    <xdr:to>
      <xdr:col>78</xdr:col>
      <xdr:colOff>120650</xdr:colOff>
      <xdr:row>37</xdr:row>
      <xdr:rowOff>101056</xdr:rowOff>
    </xdr:to>
    <xdr:sp macro="" textlink="">
      <xdr:nvSpPr>
        <xdr:cNvPr id="317" name="フローチャート: 判断 316"/>
        <xdr:cNvSpPr/>
      </xdr:nvSpPr>
      <xdr:spPr>
        <a:xfrm>
          <a:off x="15621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85833</xdr:rowOff>
    </xdr:from>
    <xdr:ext cx="736600" cy="259045"/>
    <xdr:sp macro="" textlink="">
      <xdr:nvSpPr>
        <xdr:cNvPr id="318" name="テキスト ボックス 317"/>
        <xdr:cNvSpPr txBox="1"/>
      </xdr:nvSpPr>
      <xdr:spPr>
        <a:xfrm>
          <a:off x="15290800" y="6429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84546</xdr:rowOff>
    </xdr:from>
    <xdr:to>
      <xdr:col>73</xdr:col>
      <xdr:colOff>180975</xdr:colOff>
      <xdr:row>36</xdr:row>
      <xdr:rowOff>84546</xdr:rowOff>
    </xdr:to>
    <xdr:cxnSp macro="">
      <xdr:nvCxnSpPr>
        <xdr:cNvPr id="319" name="直線コネクタ 318"/>
        <xdr:cNvCxnSpPr/>
      </xdr:nvCxnSpPr>
      <xdr:spPr>
        <a:xfrm>
          <a:off x="13893800" y="62567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20" name="フローチャート: 判断 319"/>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21" name="テキスト ボックス 320"/>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84546</xdr:rowOff>
    </xdr:from>
    <xdr:to>
      <xdr:col>69</xdr:col>
      <xdr:colOff>92075</xdr:colOff>
      <xdr:row>37</xdr:row>
      <xdr:rowOff>30661</xdr:rowOff>
    </xdr:to>
    <xdr:cxnSp macro="">
      <xdr:nvCxnSpPr>
        <xdr:cNvPr id="322" name="直線コネクタ 321"/>
        <xdr:cNvCxnSpPr/>
      </xdr:nvCxnSpPr>
      <xdr:spPr>
        <a:xfrm flipV="1">
          <a:off x="13004800" y="6256746"/>
          <a:ext cx="8890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138249</xdr:rowOff>
    </xdr:from>
    <xdr:to>
      <xdr:col>69</xdr:col>
      <xdr:colOff>142875</xdr:colOff>
      <xdr:row>37</xdr:row>
      <xdr:rowOff>68399</xdr:rowOff>
    </xdr:to>
    <xdr:sp macro="" textlink="">
      <xdr:nvSpPr>
        <xdr:cNvPr id="323" name="フローチャート: 判断 322"/>
        <xdr:cNvSpPr/>
      </xdr:nvSpPr>
      <xdr:spPr>
        <a:xfrm>
          <a:off x="13843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53176</xdr:rowOff>
    </xdr:from>
    <xdr:ext cx="762000" cy="259045"/>
    <xdr:sp macro="" textlink="">
      <xdr:nvSpPr>
        <xdr:cNvPr id="324" name="テキスト ボックス 323"/>
        <xdr:cNvSpPr txBox="1"/>
      </xdr:nvSpPr>
      <xdr:spPr>
        <a:xfrm>
          <a:off x="13512800" y="6396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105592</xdr:rowOff>
    </xdr:from>
    <xdr:to>
      <xdr:col>65</xdr:col>
      <xdr:colOff>53975</xdr:colOff>
      <xdr:row>37</xdr:row>
      <xdr:rowOff>35742</xdr:rowOff>
    </xdr:to>
    <xdr:sp macro="" textlink="">
      <xdr:nvSpPr>
        <xdr:cNvPr id="325" name="フローチャート: 判断 324"/>
        <xdr:cNvSpPr/>
      </xdr:nvSpPr>
      <xdr:spPr>
        <a:xfrm>
          <a:off x="129540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45919</xdr:rowOff>
    </xdr:from>
    <xdr:ext cx="762000" cy="259045"/>
    <xdr:sp macro="" textlink="">
      <xdr:nvSpPr>
        <xdr:cNvPr id="326" name="テキスト ボックス 325"/>
        <xdr:cNvSpPr txBox="1"/>
      </xdr:nvSpPr>
      <xdr:spPr>
        <a:xfrm>
          <a:off x="12623800" y="6046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1089</xdr:rowOff>
    </xdr:from>
    <xdr:to>
      <xdr:col>82</xdr:col>
      <xdr:colOff>158750</xdr:colOff>
      <xdr:row>36</xdr:row>
      <xdr:rowOff>102689</xdr:rowOff>
    </xdr:to>
    <xdr:sp macro="" textlink="">
      <xdr:nvSpPr>
        <xdr:cNvPr id="332" name="楕円 331"/>
        <xdr:cNvSpPr/>
      </xdr:nvSpPr>
      <xdr:spPr>
        <a:xfrm>
          <a:off x="16459200" y="617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17616</xdr:rowOff>
    </xdr:from>
    <xdr:ext cx="762000" cy="259045"/>
    <xdr:sp macro="" textlink="">
      <xdr:nvSpPr>
        <xdr:cNvPr id="333" name="補助費等該当値テキスト"/>
        <xdr:cNvSpPr txBox="1"/>
      </xdr:nvSpPr>
      <xdr:spPr>
        <a:xfrm>
          <a:off x="16598900" y="6018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20683</xdr:rowOff>
    </xdr:from>
    <xdr:to>
      <xdr:col>78</xdr:col>
      <xdr:colOff>120650</xdr:colOff>
      <xdr:row>36</xdr:row>
      <xdr:rowOff>122283</xdr:rowOff>
    </xdr:to>
    <xdr:sp macro="" textlink="">
      <xdr:nvSpPr>
        <xdr:cNvPr id="334" name="楕円 333"/>
        <xdr:cNvSpPr/>
      </xdr:nvSpPr>
      <xdr:spPr>
        <a:xfrm>
          <a:off x="15621000" y="619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132460</xdr:rowOff>
    </xdr:from>
    <xdr:ext cx="736600" cy="259045"/>
    <xdr:sp macro="" textlink="">
      <xdr:nvSpPr>
        <xdr:cNvPr id="335" name="テキスト ボックス 334"/>
        <xdr:cNvSpPr txBox="1"/>
      </xdr:nvSpPr>
      <xdr:spPr>
        <a:xfrm>
          <a:off x="15290800" y="5961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33746</xdr:rowOff>
    </xdr:from>
    <xdr:to>
      <xdr:col>74</xdr:col>
      <xdr:colOff>31750</xdr:colOff>
      <xdr:row>36</xdr:row>
      <xdr:rowOff>135346</xdr:rowOff>
    </xdr:to>
    <xdr:sp macro="" textlink="">
      <xdr:nvSpPr>
        <xdr:cNvPr id="336" name="楕円 335"/>
        <xdr:cNvSpPr/>
      </xdr:nvSpPr>
      <xdr:spPr>
        <a:xfrm>
          <a:off x="14732000" y="620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145523</xdr:rowOff>
    </xdr:from>
    <xdr:ext cx="762000" cy="259045"/>
    <xdr:sp macro="" textlink="">
      <xdr:nvSpPr>
        <xdr:cNvPr id="337" name="テキスト ボックス 336"/>
        <xdr:cNvSpPr txBox="1"/>
      </xdr:nvSpPr>
      <xdr:spPr>
        <a:xfrm>
          <a:off x="14401800" y="597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33746</xdr:rowOff>
    </xdr:from>
    <xdr:to>
      <xdr:col>69</xdr:col>
      <xdr:colOff>142875</xdr:colOff>
      <xdr:row>36</xdr:row>
      <xdr:rowOff>135346</xdr:rowOff>
    </xdr:to>
    <xdr:sp macro="" textlink="">
      <xdr:nvSpPr>
        <xdr:cNvPr id="338" name="楕円 337"/>
        <xdr:cNvSpPr/>
      </xdr:nvSpPr>
      <xdr:spPr>
        <a:xfrm>
          <a:off x="13843000" y="620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145523</xdr:rowOff>
    </xdr:from>
    <xdr:ext cx="762000" cy="259045"/>
    <xdr:sp macro="" textlink="">
      <xdr:nvSpPr>
        <xdr:cNvPr id="339" name="テキスト ボックス 338"/>
        <xdr:cNvSpPr txBox="1"/>
      </xdr:nvSpPr>
      <xdr:spPr>
        <a:xfrm>
          <a:off x="13512800" y="597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151311</xdr:rowOff>
    </xdr:from>
    <xdr:to>
      <xdr:col>65</xdr:col>
      <xdr:colOff>53975</xdr:colOff>
      <xdr:row>37</xdr:row>
      <xdr:rowOff>81461</xdr:rowOff>
    </xdr:to>
    <xdr:sp macro="" textlink="">
      <xdr:nvSpPr>
        <xdr:cNvPr id="340" name="楕円 339"/>
        <xdr:cNvSpPr/>
      </xdr:nvSpPr>
      <xdr:spPr>
        <a:xfrm>
          <a:off x="12954000" y="632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66238</xdr:rowOff>
    </xdr:from>
    <xdr:ext cx="762000" cy="259045"/>
    <xdr:sp macro="" textlink="">
      <xdr:nvSpPr>
        <xdr:cNvPr id="341" name="テキスト ボックス 340"/>
        <xdr:cNvSpPr txBox="1"/>
      </xdr:nvSpPr>
      <xdr:spPr>
        <a:xfrm>
          <a:off x="12623800" y="640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en-US" sz="1200" b="0" i="0" baseline="0">
              <a:solidFill>
                <a:srgbClr val="000000"/>
              </a:solidFill>
              <a:effectLst/>
              <a:latin typeface="ＭＳ Ｐゴシック" panose="020B0600070205080204" pitchFamily="50" charset="-128"/>
              <a:ea typeface="ＭＳ Ｐゴシック" panose="020B0600070205080204" pitchFamily="50" charset="-128"/>
              <a:cs typeface="+mn-cs"/>
            </a:rPr>
            <a:t>令和元年</a:t>
          </a:r>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度は、類似団体内平均値と比較して</a:t>
          </a:r>
          <a:r>
            <a:rPr kumimoji="1" lang="en-US"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0.5</a:t>
          </a:r>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ポイント上回っている。これは、過去に大規模な普通建設事業を短期間に実施したことや、退職者の増加に伴い退職手当支払額が増加し、これらの財源として地方債を発行したことによるもので、経常収支比率を押し上げる最大の要因となっている。</a:t>
          </a:r>
          <a:endParaRPr lang="ja-JP" altLang="ja-JP" sz="12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　今後も厳しい財政状況が続くことが予想されることから、地方債の発行にあたっては、基準財政需要額算入の有無も検討したうえで、発行を可能な限り抑制していく。</a:t>
          </a:r>
          <a:endParaRPr lang="ja-JP" altLang="ja-JP" sz="12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81</xdr:row>
      <xdr:rowOff>146050</xdr:rowOff>
    </xdr:to>
    <xdr:cxnSp macro="">
      <xdr:nvCxnSpPr>
        <xdr:cNvPr id="369" name="直線コネクタ 368"/>
        <xdr:cNvCxnSpPr/>
      </xdr:nvCxnSpPr>
      <xdr:spPr>
        <a:xfrm flipV="1">
          <a:off x="4826000" y="125247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0"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1" name="直線コネクタ 370"/>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72" name="公債費最大値テキスト"/>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73" name="直線コネクタ 372"/>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115570</xdr:rowOff>
    </xdr:from>
    <xdr:to>
      <xdr:col>24</xdr:col>
      <xdr:colOff>25400</xdr:colOff>
      <xdr:row>78</xdr:row>
      <xdr:rowOff>35561</xdr:rowOff>
    </xdr:to>
    <xdr:cxnSp macro="">
      <xdr:nvCxnSpPr>
        <xdr:cNvPr id="374" name="直線コネクタ 373"/>
        <xdr:cNvCxnSpPr/>
      </xdr:nvCxnSpPr>
      <xdr:spPr>
        <a:xfrm flipV="1">
          <a:off x="3987800" y="13317220"/>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43197</xdr:rowOff>
    </xdr:from>
    <xdr:ext cx="762000" cy="259045"/>
    <xdr:sp macro="" textlink="">
      <xdr:nvSpPr>
        <xdr:cNvPr id="375" name="公債費平均値テキスト"/>
        <xdr:cNvSpPr txBox="1"/>
      </xdr:nvSpPr>
      <xdr:spPr>
        <a:xfrm>
          <a:off x="4914900" y="13073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76" name="フローチャート: 判断 375"/>
        <xdr:cNvSpPr/>
      </xdr:nvSpPr>
      <xdr:spPr>
        <a:xfrm>
          <a:off x="4775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35561</xdr:rowOff>
    </xdr:from>
    <xdr:to>
      <xdr:col>19</xdr:col>
      <xdr:colOff>187325</xdr:colOff>
      <xdr:row>78</xdr:row>
      <xdr:rowOff>88900</xdr:rowOff>
    </xdr:to>
    <xdr:cxnSp macro="">
      <xdr:nvCxnSpPr>
        <xdr:cNvPr id="377" name="直線コネクタ 376"/>
        <xdr:cNvCxnSpPr/>
      </xdr:nvCxnSpPr>
      <xdr:spPr>
        <a:xfrm flipV="1">
          <a:off x="3098800" y="134086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8" name="フローチャート: 判断 377"/>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9" name="テキスト ボックス 378"/>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88900</xdr:rowOff>
    </xdr:from>
    <xdr:to>
      <xdr:col>15</xdr:col>
      <xdr:colOff>98425</xdr:colOff>
      <xdr:row>78</xdr:row>
      <xdr:rowOff>157480</xdr:rowOff>
    </xdr:to>
    <xdr:cxnSp macro="">
      <xdr:nvCxnSpPr>
        <xdr:cNvPr id="380" name="直線コネクタ 379"/>
        <xdr:cNvCxnSpPr/>
      </xdr:nvCxnSpPr>
      <xdr:spPr>
        <a:xfrm flipV="1">
          <a:off x="2209800" y="134620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1" name="フローチャート: 判断 380"/>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12716</xdr:rowOff>
    </xdr:from>
    <xdr:ext cx="762000" cy="259045"/>
    <xdr:sp macro="" textlink="">
      <xdr:nvSpPr>
        <xdr:cNvPr id="382" name="テキスト ボックス 381"/>
        <xdr:cNvSpPr txBox="1"/>
      </xdr:nvSpPr>
      <xdr:spPr>
        <a:xfrm>
          <a:off x="2717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111761</xdr:rowOff>
    </xdr:from>
    <xdr:to>
      <xdr:col>11</xdr:col>
      <xdr:colOff>9525</xdr:colOff>
      <xdr:row>78</xdr:row>
      <xdr:rowOff>157480</xdr:rowOff>
    </xdr:to>
    <xdr:cxnSp macro="">
      <xdr:nvCxnSpPr>
        <xdr:cNvPr id="383" name="直線コネクタ 382"/>
        <xdr:cNvCxnSpPr/>
      </xdr:nvCxnSpPr>
      <xdr:spPr>
        <a:xfrm>
          <a:off x="1320800" y="134848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4" name="フローチャート: 判断 383"/>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85" name="テキスト ボックス 384"/>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86" name="フローチャート: 判断 385"/>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146066</xdr:rowOff>
    </xdr:from>
    <xdr:ext cx="762000" cy="259045"/>
    <xdr:sp macro="" textlink="">
      <xdr:nvSpPr>
        <xdr:cNvPr id="387" name="テキスト ボックス 386"/>
        <xdr:cNvSpPr txBox="1"/>
      </xdr:nvSpPr>
      <xdr:spPr>
        <a:xfrm>
          <a:off x="939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93" name="楕円 392"/>
        <xdr:cNvSpPr/>
      </xdr:nvSpPr>
      <xdr:spPr>
        <a:xfrm>
          <a:off x="4775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36847</xdr:rowOff>
    </xdr:from>
    <xdr:ext cx="762000" cy="259045"/>
    <xdr:sp macro="" textlink="">
      <xdr:nvSpPr>
        <xdr:cNvPr id="394" name="公債費該当値テキスト"/>
        <xdr:cNvSpPr txBox="1"/>
      </xdr:nvSpPr>
      <xdr:spPr>
        <a:xfrm>
          <a:off x="4914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156211</xdr:rowOff>
    </xdr:from>
    <xdr:to>
      <xdr:col>20</xdr:col>
      <xdr:colOff>38100</xdr:colOff>
      <xdr:row>78</xdr:row>
      <xdr:rowOff>86361</xdr:rowOff>
    </xdr:to>
    <xdr:sp macro="" textlink="">
      <xdr:nvSpPr>
        <xdr:cNvPr id="395" name="楕円 394"/>
        <xdr:cNvSpPr/>
      </xdr:nvSpPr>
      <xdr:spPr>
        <a:xfrm>
          <a:off x="3937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71138</xdr:rowOff>
    </xdr:from>
    <xdr:ext cx="736600" cy="259045"/>
    <xdr:sp macro="" textlink="">
      <xdr:nvSpPr>
        <xdr:cNvPr id="396" name="テキスト ボックス 395"/>
        <xdr:cNvSpPr txBox="1"/>
      </xdr:nvSpPr>
      <xdr:spPr>
        <a:xfrm>
          <a:off x="3606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38100</xdr:rowOff>
    </xdr:from>
    <xdr:to>
      <xdr:col>15</xdr:col>
      <xdr:colOff>149225</xdr:colOff>
      <xdr:row>78</xdr:row>
      <xdr:rowOff>139700</xdr:rowOff>
    </xdr:to>
    <xdr:sp macro="" textlink="">
      <xdr:nvSpPr>
        <xdr:cNvPr id="397" name="楕円 396"/>
        <xdr:cNvSpPr/>
      </xdr:nvSpPr>
      <xdr:spPr>
        <a:xfrm>
          <a:off x="3048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124477</xdr:rowOff>
    </xdr:from>
    <xdr:ext cx="762000" cy="259045"/>
    <xdr:sp macro="" textlink="">
      <xdr:nvSpPr>
        <xdr:cNvPr id="398" name="テキスト ボックス 397"/>
        <xdr:cNvSpPr txBox="1"/>
      </xdr:nvSpPr>
      <xdr:spPr>
        <a:xfrm>
          <a:off x="2717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106680</xdr:rowOff>
    </xdr:from>
    <xdr:to>
      <xdr:col>11</xdr:col>
      <xdr:colOff>60325</xdr:colOff>
      <xdr:row>79</xdr:row>
      <xdr:rowOff>36830</xdr:rowOff>
    </xdr:to>
    <xdr:sp macro="" textlink="">
      <xdr:nvSpPr>
        <xdr:cNvPr id="399" name="楕円 398"/>
        <xdr:cNvSpPr/>
      </xdr:nvSpPr>
      <xdr:spPr>
        <a:xfrm>
          <a:off x="2159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21607</xdr:rowOff>
    </xdr:from>
    <xdr:ext cx="762000" cy="259045"/>
    <xdr:sp macro="" textlink="">
      <xdr:nvSpPr>
        <xdr:cNvPr id="400" name="テキスト ボックス 399"/>
        <xdr:cNvSpPr txBox="1"/>
      </xdr:nvSpPr>
      <xdr:spPr>
        <a:xfrm>
          <a:off x="1828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60961</xdr:rowOff>
    </xdr:from>
    <xdr:to>
      <xdr:col>6</xdr:col>
      <xdr:colOff>171450</xdr:colOff>
      <xdr:row>78</xdr:row>
      <xdr:rowOff>162561</xdr:rowOff>
    </xdr:to>
    <xdr:sp macro="" textlink="">
      <xdr:nvSpPr>
        <xdr:cNvPr id="401" name="楕円 400"/>
        <xdr:cNvSpPr/>
      </xdr:nvSpPr>
      <xdr:spPr>
        <a:xfrm>
          <a:off x="1270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147338</xdr:rowOff>
    </xdr:from>
    <xdr:ext cx="762000" cy="259045"/>
    <xdr:sp macro="" textlink="">
      <xdr:nvSpPr>
        <xdr:cNvPr id="402" name="テキスト ボックス 401"/>
        <xdr:cNvSpPr txBox="1"/>
      </xdr:nvSpPr>
      <xdr:spPr>
        <a:xfrm>
          <a:off x="939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　公債費を除いた経常収支比率は、</a:t>
          </a:r>
          <a:r>
            <a:rPr kumimoji="1" lang="ja-JP" altLang="en-US" sz="1100" b="0" i="0" baseline="0">
              <a:solidFill>
                <a:srgbClr val="000000"/>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年度において、全国平均、</a:t>
          </a:r>
          <a:r>
            <a:rPr kumimoji="1" lang="ja-JP" altLang="en-US" sz="1100" b="0" i="0" baseline="0">
              <a:solidFill>
                <a:srgbClr val="000000"/>
              </a:solidFill>
              <a:effectLst/>
              <a:latin typeface="ＭＳ Ｐゴシック" panose="020B0600070205080204" pitchFamily="50" charset="-128"/>
              <a:ea typeface="ＭＳ Ｐゴシック" panose="020B0600070205080204" pitchFamily="50" charset="-128"/>
              <a:cs typeface="+mn-cs"/>
            </a:rPr>
            <a:t>大阪府平均、</a:t>
          </a:r>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類似団体内平均値</a:t>
          </a:r>
          <a:r>
            <a:rPr kumimoji="1" lang="ja-JP" altLang="en-US" sz="1100" b="0" i="0" baseline="0">
              <a:solidFill>
                <a:srgbClr val="000000"/>
              </a:solidFill>
              <a:effectLst/>
              <a:latin typeface="ＭＳ Ｐゴシック" panose="020B0600070205080204" pitchFamily="50" charset="-128"/>
              <a:ea typeface="ＭＳ Ｐゴシック" panose="020B0600070205080204" pitchFamily="50" charset="-128"/>
              <a:cs typeface="+mn-cs"/>
            </a:rPr>
            <a:t>を</a:t>
          </a:r>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上回る結果となった。本市の経常収支比率は、非常に硬直した状態である。</a:t>
          </a:r>
          <a:endParaRPr lang="ja-JP" altLang="ja-JP">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en-US" sz="1100" b="0" i="0" baseline="0">
              <a:solidFill>
                <a:srgbClr val="000000"/>
              </a:solidFill>
              <a:effectLst/>
              <a:latin typeface="ＭＳ Ｐゴシック" panose="020B0600070205080204" pitchFamily="50" charset="-128"/>
              <a:ea typeface="ＭＳ Ｐゴシック" panose="020B0600070205080204" pitchFamily="50" charset="-128"/>
              <a:cs typeface="+mn-cs"/>
            </a:rPr>
            <a:t>扶助費の増加傾向は、今後も続くと見込んでおり、</a:t>
          </a:r>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特別会計、企業会計の収支改善に伴う繰出金の減額を待たなければ、その改善は極めて厳しいと考える。当面の間は現状の水準から悪化しないように努めるものとする。</a:t>
          </a:r>
          <a:endParaRPr lang="ja-JP" altLang="ja-JP">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81</xdr:row>
      <xdr:rowOff>106426</xdr:rowOff>
    </xdr:to>
    <xdr:cxnSp macro="">
      <xdr:nvCxnSpPr>
        <xdr:cNvPr id="428" name="直線コネクタ 427"/>
        <xdr:cNvCxnSpPr/>
      </xdr:nvCxnSpPr>
      <xdr:spPr>
        <a:xfrm flipV="1">
          <a:off x="16510000" y="12818872"/>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78503</xdr:rowOff>
    </xdr:from>
    <xdr:ext cx="762000" cy="259045"/>
    <xdr:sp macro="" textlink="">
      <xdr:nvSpPr>
        <xdr:cNvPr id="429" name="公債費以外最小値テキスト"/>
        <xdr:cNvSpPr txBox="1"/>
      </xdr:nvSpPr>
      <xdr:spPr>
        <a:xfrm>
          <a:off x="16598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106426</xdr:rowOff>
    </xdr:from>
    <xdr:to>
      <xdr:col>82</xdr:col>
      <xdr:colOff>196850</xdr:colOff>
      <xdr:row>81</xdr:row>
      <xdr:rowOff>106426</xdr:rowOff>
    </xdr:to>
    <xdr:cxnSp macro="">
      <xdr:nvCxnSpPr>
        <xdr:cNvPr id="430" name="直線コネクタ 429"/>
        <xdr:cNvCxnSpPr/>
      </xdr:nvCxnSpPr>
      <xdr:spPr>
        <a:xfrm>
          <a:off x="16421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31" name="公債費以外最大値テキスト"/>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32" name="直線コネクタ 431"/>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90424</xdr:rowOff>
    </xdr:from>
    <xdr:to>
      <xdr:col>82</xdr:col>
      <xdr:colOff>107950</xdr:colOff>
      <xdr:row>78</xdr:row>
      <xdr:rowOff>108713</xdr:rowOff>
    </xdr:to>
    <xdr:cxnSp macro="">
      <xdr:nvCxnSpPr>
        <xdr:cNvPr id="433" name="直線コネクタ 432"/>
        <xdr:cNvCxnSpPr/>
      </xdr:nvCxnSpPr>
      <xdr:spPr>
        <a:xfrm>
          <a:off x="15671800" y="13463524"/>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37864</xdr:rowOff>
    </xdr:from>
    <xdr:ext cx="762000" cy="259045"/>
    <xdr:sp macro="" textlink="">
      <xdr:nvSpPr>
        <xdr:cNvPr id="434" name="公債費以外平均値テキスト"/>
        <xdr:cNvSpPr txBox="1"/>
      </xdr:nvSpPr>
      <xdr:spPr>
        <a:xfrm>
          <a:off x="16598900" y="13239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21337</xdr:rowOff>
    </xdr:from>
    <xdr:to>
      <xdr:col>82</xdr:col>
      <xdr:colOff>158750</xdr:colOff>
      <xdr:row>78</xdr:row>
      <xdr:rowOff>122937</xdr:rowOff>
    </xdr:to>
    <xdr:sp macro="" textlink="">
      <xdr:nvSpPr>
        <xdr:cNvPr id="435" name="フローチャート: 判断 434"/>
        <xdr:cNvSpPr/>
      </xdr:nvSpPr>
      <xdr:spPr>
        <a:xfrm>
          <a:off x="16459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152146</xdr:rowOff>
    </xdr:from>
    <xdr:to>
      <xdr:col>78</xdr:col>
      <xdr:colOff>69850</xdr:colOff>
      <xdr:row>78</xdr:row>
      <xdr:rowOff>90424</xdr:rowOff>
    </xdr:to>
    <xdr:cxnSp macro="">
      <xdr:nvCxnSpPr>
        <xdr:cNvPr id="436" name="直線コネクタ 435"/>
        <xdr:cNvCxnSpPr/>
      </xdr:nvCxnSpPr>
      <xdr:spPr>
        <a:xfrm>
          <a:off x="14782800" y="1335379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114825</xdr:rowOff>
    </xdr:from>
    <xdr:ext cx="736600" cy="259045"/>
    <xdr:sp macro="" textlink="">
      <xdr:nvSpPr>
        <xdr:cNvPr id="438" name="テキスト ボックス 437"/>
        <xdr:cNvSpPr txBox="1"/>
      </xdr:nvSpPr>
      <xdr:spPr>
        <a:xfrm>
          <a:off x="15290800" y="13145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152146</xdr:rowOff>
    </xdr:from>
    <xdr:to>
      <xdr:col>73</xdr:col>
      <xdr:colOff>180975</xdr:colOff>
      <xdr:row>78</xdr:row>
      <xdr:rowOff>76708</xdr:rowOff>
    </xdr:to>
    <xdr:cxnSp macro="">
      <xdr:nvCxnSpPr>
        <xdr:cNvPr id="439" name="直線コネクタ 438"/>
        <xdr:cNvCxnSpPr/>
      </xdr:nvCxnSpPr>
      <xdr:spPr>
        <a:xfrm flipV="1">
          <a:off x="13893800" y="1335379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169926</xdr:rowOff>
    </xdr:from>
    <xdr:to>
      <xdr:col>74</xdr:col>
      <xdr:colOff>31750</xdr:colOff>
      <xdr:row>78</xdr:row>
      <xdr:rowOff>100076</xdr:rowOff>
    </xdr:to>
    <xdr:sp macro="" textlink="">
      <xdr:nvSpPr>
        <xdr:cNvPr id="440" name="フローチャート: 判断 439"/>
        <xdr:cNvSpPr/>
      </xdr:nvSpPr>
      <xdr:spPr>
        <a:xfrm>
          <a:off x="14732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84853</xdr:rowOff>
    </xdr:from>
    <xdr:ext cx="762000" cy="259045"/>
    <xdr:sp macro="" textlink="">
      <xdr:nvSpPr>
        <xdr:cNvPr id="441" name="テキスト ボックス 440"/>
        <xdr:cNvSpPr txBox="1"/>
      </xdr:nvSpPr>
      <xdr:spPr>
        <a:xfrm>
          <a:off x="14401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76708</xdr:rowOff>
    </xdr:from>
    <xdr:to>
      <xdr:col>69</xdr:col>
      <xdr:colOff>92075</xdr:colOff>
      <xdr:row>78</xdr:row>
      <xdr:rowOff>122428</xdr:rowOff>
    </xdr:to>
    <xdr:cxnSp macro="">
      <xdr:nvCxnSpPr>
        <xdr:cNvPr id="442" name="直線コネクタ 441"/>
        <xdr:cNvCxnSpPr/>
      </xdr:nvCxnSpPr>
      <xdr:spPr>
        <a:xfrm flipV="1">
          <a:off x="13004800" y="134498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147065</xdr:rowOff>
    </xdr:from>
    <xdr:to>
      <xdr:col>69</xdr:col>
      <xdr:colOff>142875</xdr:colOff>
      <xdr:row>78</xdr:row>
      <xdr:rowOff>77215</xdr:rowOff>
    </xdr:to>
    <xdr:sp macro="" textlink="">
      <xdr:nvSpPr>
        <xdr:cNvPr id="443" name="フローチャート: 判断 442"/>
        <xdr:cNvSpPr/>
      </xdr:nvSpPr>
      <xdr:spPr>
        <a:xfrm>
          <a:off x="13843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87392</xdr:rowOff>
    </xdr:from>
    <xdr:ext cx="762000" cy="259045"/>
    <xdr:sp macro="" textlink="">
      <xdr:nvSpPr>
        <xdr:cNvPr id="444" name="テキスト ボックス 443"/>
        <xdr:cNvSpPr txBox="1"/>
      </xdr:nvSpPr>
      <xdr:spPr>
        <a:xfrm>
          <a:off x="13512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45" name="フローチャート: 判断 444"/>
        <xdr:cNvSpPr/>
      </xdr:nvSpPr>
      <xdr:spPr>
        <a:xfrm>
          <a:off x="12954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27957</xdr:rowOff>
    </xdr:from>
    <xdr:ext cx="762000" cy="259045"/>
    <xdr:sp macro="" textlink="">
      <xdr:nvSpPr>
        <xdr:cNvPr id="446" name="テキスト ボックス 445"/>
        <xdr:cNvSpPr txBox="1"/>
      </xdr:nvSpPr>
      <xdr:spPr>
        <a:xfrm>
          <a:off x="12623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57913</xdr:rowOff>
    </xdr:from>
    <xdr:to>
      <xdr:col>82</xdr:col>
      <xdr:colOff>158750</xdr:colOff>
      <xdr:row>78</xdr:row>
      <xdr:rowOff>159513</xdr:rowOff>
    </xdr:to>
    <xdr:sp macro="" textlink="">
      <xdr:nvSpPr>
        <xdr:cNvPr id="452" name="楕円 451"/>
        <xdr:cNvSpPr/>
      </xdr:nvSpPr>
      <xdr:spPr>
        <a:xfrm>
          <a:off x="164592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29990</xdr:rowOff>
    </xdr:from>
    <xdr:ext cx="762000" cy="259045"/>
    <xdr:sp macro="" textlink="">
      <xdr:nvSpPr>
        <xdr:cNvPr id="453" name="公債費以外該当値テキスト"/>
        <xdr:cNvSpPr txBox="1"/>
      </xdr:nvSpPr>
      <xdr:spPr>
        <a:xfrm>
          <a:off x="165989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39624</xdr:rowOff>
    </xdr:from>
    <xdr:to>
      <xdr:col>78</xdr:col>
      <xdr:colOff>120650</xdr:colOff>
      <xdr:row>78</xdr:row>
      <xdr:rowOff>141224</xdr:rowOff>
    </xdr:to>
    <xdr:sp macro="" textlink="">
      <xdr:nvSpPr>
        <xdr:cNvPr id="454" name="楕円 453"/>
        <xdr:cNvSpPr/>
      </xdr:nvSpPr>
      <xdr:spPr>
        <a:xfrm>
          <a:off x="15621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126001</xdr:rowOff>
    </xdr:from>
    <xdr:ext cx="736600" cy="259045"/>
    <xdr:sp macro="" textlink="">
      <xdr:nvSpPr>
        <xdr:cNvPr id="455" name="テキスト ボックス 454"/>
        <xdr:cNvSpPr txBox="1"/>
      </xdr:nvSpPr>
      <xdr:spPr>
        <a:xfrm>
          <a:off x="15290800" y="13499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101346</xdr:rowOff>
    </xdr:from>
    <xdr:to>
      <xdr:col>74</xdr:col>
      <xdr:colOff>31750</xdr:colOff>
      <xdr:row>78</xdr:row>
      <xdr:rowOff>31496</xdr:rowOff>
    </xdr:to>
    <xdr:sp macro="" textlink="">
      <xdr:nvSpPr>
        <xdr:cNvPr id="456" name="楕円 455"/>
        <xdr:cNvSpPr/>
      </xdr:nvSpPr>
      <xdr:spPr>
        <a:xfrm>
          <a:off x="14732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41673</xdr:rowOff>
    </xdr:from>
    <xdr:ext cx="762000" cy="259045"/>
    <xdr:sp macro="" textlink="">
      <xdr:nvSpPr>
        <xdr:cNvPr id="457" name="テキスト ボックス 456"/>
        <xdr:cNvSpPr txBox="1"/>
      </xdr:nvSpPr>
      <xdr:spPr>
        <a:xfrm>
          <a:off x="14401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25908</xdr:rowOff>
    </xdr:from>
    <xdr:to>
      <xdr:col>69</xdr:col>
      <xdr:colOff>142875</xdr:colOff>
      <xdr:row>78</xdr:row>
      <xdr:rowOff>127508</xdr:rowOff>
    </xdr:to>
    <xdr:sp macro="" textlink="">
      <xdr:nvSpPr>
        <xdr:cNvPr id="458" name="楕円 457"/>
        <xdr:cNvSpPr/>
      </xdr:nvSpPr>
      <xdr:spPr>
        <a:xfrm>
          <a:off x="13843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112285</xdr:rowOff>
    </xdr:from>
    <xdr:ext cx="762000" cy="259045"/>
    <xdr:sp macro="" textlink="">
      <xdr:nvSpPr>
        <xdr:cNvPr id="459" name="テキスト ボックス 458"/>
        <xdr:cNvSpPr txBox="1"/>
      </xdr:nvSpPr>
      <xdr:spPr>
        <a:xfrm>
          <a:off x="13512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71628</xdr:rowOff>
    </xdr:from>
    <xdr:to>
      <xdr:col>65</xdr:col>
      <xdr:colOff>53975</xdr:colOff>
      <xdr:row>79</xdr:row>
      <xdr:rowOff>1778</xdr:rowOff>
    </xdr:to>
    <xdr:sp macro="" textlink="">
      <xdr:nvSpPr>
        <xdr:cNvPr id="460" name="楕円 459"/>
        <xdr:cNvSpPr/>
      </xdr:nvSpPr>
      <xdr:spPr>
        <a:xfrm>
          <a:off x="12954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158005</xdr:rowOff>
    </xdr:from>
    <xdr:ext cx="762000" cy="259045"/>
    <xdr:sp macro="" textlink="">
      <xdr:nvSpPr>
        <xdr:cNvPr id="461" name="テキスト ボックス 460"/>
        <xdr:cNvSpPr txBox="1"/>
      </xdr:nvSpPr>
      <xdr:spPr>
        <a:xfrm>
          <a:off x="12623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大阪府泉大津市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solidFill>
                <a:srgbClr val="000000"/>
              </a:solidFill>
              <a:latin typeface="ＭＳ Ｐゴシック" panose="020B0600070205080204" pitchFamily="50" charset="-128"/>
              <a:ea typeface="ＭＳ Ｐゴシック" panose="020B0600070205080204" pitchFamily="50" charset="-128"/>
            </a:rPr>
            <a:t>(</a:t>
          </a:r>
          <a:r>
            <a:rPr kumimoji="1" lang="ja-JP" altLang="en-US" sz="1100">
              <a:solidFill>
                <a:srgbClr val="000000"/>
              </a:solidFill>
              <a:latin typeface="ＭＳ Ｐゴシック" panose="020B0600070205080204" pitchFamily="50" charset="-128"/>
              <a:ea typeface="ＭＳ Ｐゴシック" panose="020B0600070205080204" pitchFamily="50" charset="-128"/>
            </a:rPr>
            <a:t>円</a:t>
          </a:r>
          <a:r>
            <a:rPr kumimoji="1" lang="en-US" altLang="ja-JP" sz="1100">
              <a:solidFill>
                <a:srgbClr val="000000"/>
              </a:solidFill>
              <a:latin typeface="ＭＳ Ｐゴシック" panose="020B0600070205080204" pitchFamily="50" charset="-128"/>
              <a:ea typeface="ＭＳ Ｐゴシック" panose="020B0600070205080204" pitchFamily="50" charset="-128"/>
            </a:rPr>
            <a:t>)</a:t>
          </a:r>
          <a:endParaRPr kumimoji="1" lang="ja-JP" altLang="en-US" sz="11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108712</xdr:rowOff>
    </xdr:from>
    <xdr:to>
      <xdr:col>29</xdr:col>
      <xdr:colOff>127000</xdr:colOff>
      <xdr:row>19</xdr:row>
      <xdr:rowOff>60077</xdr:rowOff>
    </xdr:to>
    <xdr:cxnSp macro="">
      <xdr:nvCxnSpPr>
        <xdr:cNvPr id="45" name="直線コネクタ 44"/>
        <xdr:cNvCxnSpPr/>
      </xdr:nvCxnSpPr>
      <xdr:spPr bwMode="auto">
        <a:xfrm flipV="1">
          <a:off x="5651500" y="2213737"/>
          <a:ext cx="0" cy="1151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32154</xdr:rowOff>
    </xdr:from>
    <xdr:ext cx="762000" cy="259045"/>
    <xdr:sp macro="" textlink="">
      <xdr:nvSpPr>
        <xdr:cNvPr id="46" name="人口1人当たり決算額の推移最小値テキスト130"/>
        <xdr:cNvSpPr txBox="1"/>
      </xdr:nvSpPr>
      <xdr:spPr>
        <a:xfrm>
          <a:off x="5740400" y="333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50,013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60077</xdr:rowOff>
    </xdr:from>
    <xdr:to>
      <xdr:col>30</xdr:col>
      <xdr:colOff>25400</xdr:colOff>
      <xdr:row>19</xdr:row>
      <xdr:rowOff>60077</xdr:rowOff>
    </xdr:to>
    <xdr:cxnSp macro="">
      <xdr:nvCxnSpPr>
        <xdr:cNvPr id="47" name="直線コネクタ 46"/>
        <xdr:cNvCxnSpPr/>
      </xdr:nvCxnSpPr>
      <xdr:spPr bwMode="auto">
        <a:xfrm>
          <a:off x="5562600" y="3365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23639</xdr:rowOff>
    </xdr:from>
    <xdr:ext cx="762000" cy="259045"/>
    <xdr:sp macro="" textlink="">
      <xdr:nvSpPr>
        <xdr:cNvPr id="48" name="人口1人当たり決算額の推移最大値テキスト130"/>
        <xdr:cNvSpPr txBox="1"/>
      </xdr:nvSpPr>
      <xdr:spPr>
        <a:xfrm>
          <a:off x="5740400" y="19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110,460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108712</xdr:rowOff>
    </xdr:from>
    <xdr:to>
      <xdr:col>30</xdr:col>
      <xdr:colOff>25400</xdr:colOff>
      <xdr:row>12</xdr:row>
      <xdr:rowOff>108712</xdr:rowOff>
    </xdr:to>
    <xdr:cxnSp macro="">
      <xdr:nvCxnSpPr>
        <xdr:cNvPr id="49" name="直線コネクタ 48"/>
        <xdr:cNvCxnSpPr/>
      </xdr:nvCxnSpPr>
      <xdr:spPr bwMode="auto">
        <a:xfrm>
          <a:off x="5562600" y="22137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143040</xdr:rowOff>
    </xdr:from>
    <xdr:to>
      <xdr:col>29</xdr:col>
      <xdr:colOff>127000</xdr:colOff>
      <xdr:row>17</xdr:row>
      <xdr:rowOff>148603</xdr:rowOff>
    </xdr:to>
    <xdr:cxnSp macro="">
      <xdr:nvCxnSpPr>
        <xdr:cNvPr id="50" name="直線コネクタ 49"/>
        <xdr:cNvCxnSpPr/>
      </xdr:nvCxnSpPr>
      <xdr:spPr bwMode="auto">
        <a:xfrm>
          <a:off x="5003800" y="3105315"/>
          <a:ext cx="647700" cy="55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170984</xdr:rowOff>
    </xdr:from>
    <xdr:ext cx="762000" cy="259045"/>
    <xdr:sp macro="" textlink="">
      <xdr:nvSpPr>
        <xdr:cNvPr id="51" name="人口1人当たり決算額の推移平均値テキスト130"/>
        <xdr:cNvSpPr txBox="1"/>
      </xdr:nvSpPr>
      <xdr:spPr>
        <a:xfrm>
          <a:off x="5740400" y="2790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154457</xdr:rowOff>
    </xdr:from>
    <xdr:to>
      <xdr:col>29</xdr:col>
      <xdr:colOff>177800</xdr:colOff>
      <xdr:row>17</xdr:row>
      <xdr:rowOff>84607</xdr:rowOff>
    </xdr:to>
    <xdr:sp macro="" textlink="">
      <xdr:nvSpPr>
        <xdr:cNvPr id="52" name="フローチャート: 判断 51"/>
        <xdr:cNvSpPr/>
      </xdr:nvSpPr>
      <xdr:spPr bwMode="auto">
        <a:xfrm>
          <a:off x="56007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143040</xdr:rowOff>
    </xdr:from>
    <xdr:to>
      <xdr:col>26</xdr:col>
      <xdr:colOff>50800</xdr:colOff>
      <xdr:row>18</xdr:row>
      <xdr:rowOff>17710</xdr:rowOff>
    </xdr:to>
    <xdr:cxnSp macro="">
      <xdr:nvCxnSpPr>
        <xdr:cNvPr id="53" name="直線コネクタ 52"/>
        <xdr:cNvCxnSpPr/>
      </xdr:nvCxnSpPr>
      <xdr:spPr bwMode="auto">
        <a:xfrm flipV="1">
          <a:off x="4305300" y="3105315"/>
          <a:ext cx="698500" cy="46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1181</xdr:rowOff>
    </xdr:from>
    <xdr:to>
      <xdr:col>26</xdr:col>
      <xdr:colOff>101600</xdr:colOff>
      <xdr:row>17</xdr:row>
      <xdr:rowOff>102781</xdr:rowOff>
    </xdr:to>
    <xdr:sp macro="" textlink="">
      <xdr:nvSpPr>
        <xdr:cNvPr id="54" name="フローチャート: 判断 53"/>
        <xdr:cNvSpPr/>
      </xdr:nvSpPr>
      <xdr:spPr bwMode="auto">
        <a:xfrm>
          <a:off x="49530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112958</xdr:rowOff>
    </xdr:from>
    <xdr:ext cx="736600" cy="259045"/>
    <xdr:sp macro="" textlink="">
      <xdr:nvSpPr>
        <xdr:cNvPr id="55" name="テキスト ボックス 54"/>
        <xdr:cNvSpPr txBox="1"/>
      </xdr:nvSpPr>
      <xdr:spPr>
        <a:xfrm>
          <a:off x="4622800" y="273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17710</xdr:rowOff>
    </xdr:from>
    <xdr:to>
      <xdr:col>22</xdr:col>
      <xdr:colOff>114300</xdr:colOff>
      <xdr:row>18</xdr:row>
      <xdr:rowOff>26187</xdr:rowOff>
    </xdr:to>
    <xdr:cxnSp macro="">
      <xdr:nvCxnSpPr>
        <xdr:cNvPr id="56" name="直線コネクタ 55"/>
        <xdr:cNvCxnSpPr/>
      </xdr:nvCxnSpPr>
      <xdr:spPr bwMode="auto">
        <a:xfrm flipV="1">
          <a:off x="3606800" y="3151435"/>
          <a:ext cx="698500" cy="8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11373</xdr:rowOff>
    </xdr:from>
    <xdr:to>
      <xdr:col>22</xdr:col>
      <xdr:colOff>165100</xdr:colOff>
      <xdr:row>17</xdr:row>
      <xdr:rowOff>112973</xdr:rowOff>
    </xdr:to>
    <xdr:sp macro="" textlink="">
      <xdr:nvSpPr>
        <xdr:cNvPr id="57" name="フローチャート: 判断 56"/>
        <xdr:cNvSpPr/>
      </xdr:nvSpPr>
      <xdr:spPr bwMode="auto">
        <a:xfrm>
          <a:off x="42545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123150</xdr:rowOff>
    </xdr:from>
    <xdr:ext cx="762000" cy="259045"/>
    <xdr:sp macro="" textlink="">
      <xdr:nvSpPr>
        <xdr:cNvPr id="58" name="テキスト ボックス 57"/>
        <xdr:cNvSpPr txBox="1"/>
      </xdr:nvSpPr>
      <xdr:spPr>
        <a:xfrm>
          <a:off x="3924300" y="274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107569</xdr:rowOff>
    </xdr:from>
    <xdr:to>
      <xdr:col>18</xdr:col>
      <xdr:colOff>177800</xdr:colOff>
      <xdr:row>18</xdr:row>
      <xdr:rowOff>26187</xdr:rowOff>
    </xdr:to>
    <xdr:cxnSp macro="">
      <xdr:nvCxnSpPr>
        <xdr:cNvPr id="59" name="直線コネクタ 58"/>
        <xdr:cNvCxnSpPr/>
      </xdr:nvCxnSpPr>
      <xdr:spPr bwMode="auto">
        <a:xfrm>
          <a:off x="2908300" y="3069844"/>
          <a:ext cx="698500" cy="90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18383</xdr:rowOff>
    </xdr:from>
    <xdr:to>
      <xdr:col>19</xdr:col>
      <xdr:colOff>38100</xdr:colOff>
      <xdr:row>17</xdr:row>
      <xdr:rowOff>119983</xdr:rowOff>
    </xdr:to>
    <xdr:sp macro="" textlink="">
      <xdr:nvSpPr>
        <xdr:cNvPr id="60" name="フローチャート: 判断 59"/>
        <xdr:cNvSpPr/>
      </xdr:nvSpPr>
      <xdr:spPr bwMode="auto">
        <a:xfrm>
          <a:off x="3556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130160</xdr:rowOff>
    </xdr:from>
    <xdr:ext cx="762000" cy="259045"/>
    <xdr:sp macro="" textlink="">
      <xdr:nvSpPr>
        <xdr:cNvPr id="61" name="テキスト ボックス 60"/>
        <xdr:cNvSpPr txBox="1"/>
      </xdr:nvSpPr>
      <xdr:spPr>
        <a:xfrm>
          <a:off x="32258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25089</xdr:rowOff>
    </xdr:from>
    <xdr:to>
      <xdr:col>15</xdr:col>
      <xdr:colOff>101600</xdr:colOff>
      <xdr:row>17</xdr:row>
      <xdr:rowOff>126689</xdr:rowOff>
    </xdr:to>
    <xdr:sp macro="" textlink="">
      <xdr:nvSpPr>
        <xdr:cNvPr id="62" name="フローチャート: 判断 61"/>
        <xdr:cNvSpPr/>
      </xdr:nvSpPr>
      <xdr:spPr bwMode="auto">
        <a:xfrm>
          <a:off x="28575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136866</xdr:rowOff>
    </xdr:from>
    <xdr:ext cx="762000" cy="259045"/>
    <xdr:sp macro="" textlink="">
      <xdr:nvSpPr>
        <xdr:cNvPr id="63" name="テキスト ボックス 62"/>
        <xdr:cNvSpPr txBox="1"/>
      </xdr:nvSpPr>
      <xdr:spPr>
        <a:xfrm>
          <a:off x="2527300" y="275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97803</xdr:rowOff>
    </xdr:from>
    <xdr:to>
      <xdr:col>29</xdr:col>
      <xdr:colOff>177800</xdr:colOff>
      <xdr:row>18</xdr:row>
      <xdr:rowOff>27953</xdr:rowOff>
    </xdr:to>
    <xdr:sp macro="" textlink="">
      <xdr:nvSpPr>
        <xdr:cNvPr id="69" name="楕円 68"/>
        <xdr:cNvSpPr/>
      </xdr:nvSpPr>
      <xdr:spPr bwMode="auto">
        <a:xfrm>
          <a:off x="5600700" y="3060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69880</xdr:rowOff>
    </xdr:from>
    <xdr:ext cx="762000" cy="259045"/>
    <xdr:sp macro="" textlink="">
      <xdr:nvSpPr>
        <xdr:cNvPr id="70" name="人口1人当たり決算額の推移該当値テキスト130"/>
        <xdr:cNvSpPr txBox="1"/>
      </xdr:nvSpPr>
      <xdr:spPr>
        <a:xfrm>
          <a:off x="5740400" y="303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63,366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92240</xdr:rowOff>
    </xdr:from>
    <xdr:to>
      <xdr:col>26</xdr:col>
      <xdr:colOff>101600</xdr:colOff>
      <xdr:row>18</xdr:row>
      <xdr:rowOff>22390</xdr:rowOff>
    </xdr:to>
    <xdr:sp macro="" textlink="">
      <xdr:nvSpPr>
        <xdr:cNvPr id="71" name="楕円 70"/>
        <xdr:cNvSpPr/>
      </xdr:nvSpPr>
      <xdr:spPr bwMode="auto">
        <a:xfrm>
          <a:off x="4953000" y="3054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7167</xdr:rowOff>
    </xdr:from>
    <xdr:ext cx="736600" cy="259045"/>
    <xdr:sp macro="" textlink="">
      <xdr:nvSpPr>
        <xdr:cNvPr id="72" name="テキスト ボックス 71"/>
        <xdr:cNvSpPr txBox="1"/>
      </xdr:nvSpPr>
      <xdr:spPr>
        <a:xfrm>
          <a:off x="4622800" y="3140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63,658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138360</xdr:rowOff>
    </xdr:from>
    <xdr:to>
      <xdr:col>22</xdr:col>
      <xdr:colOff>165100</xdr:colOff>
      <xdr:row>18</xdr:row>
      <xdr:rowOff>68510</xdr:rowOff>
    </xdr:to>
    <xdr:sp macro="" textlink="">
      <xdr:nvSpPr>
        <xdr:cNvPr id="73" name="楕円 72"/>
        <xdr:cNvSpPr/>
      </xdr:nvSpPr>
      <xdr:spPr bwMode="auto">
        <a:xfrm>
          <a:off x="4254500" y="3100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53287</xdr:rowOff>
    </xdr:from>
    <xdr:ext cx="762000" cy="259045"/>
    <xdr:sp macro="" textlink="">
      <xdr:nvSpPr>
        <xdr:cNvPr id="74" name="テキスト ボックス 73"/>
        <xdr:cNvSpPr txBox="1"/>
      </xdr:nvSpPr>
      <xdr:spPr>
        <a:xfrm>
          <a:off x="3924300" y="3187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61,237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146837</xdr:rowOff>
    </xdr:from>
    <xdr:to>
      <xdr:col>19</xdr:col>
      <xdr:colOff>38100</xdr:colOff>
      <xdr:row>18</xdr:row>
      <xdr:rowOff>76987</xdr:rowOff>
    </xdr:to>
    <xdr:sp macro="" textlink="">
      <xdr:nvSpPr>
        <xdr:cNvPr id="75" name="楕円 74"/>
        <xdr:cNvSpPr/>
      </xdr:nvSpPr>
      <xdr:spPr bwMode="auto">
        <a:xfrm>
          <a:off x="3556000" y="3109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61765</xdr:rowOff>
    </xdr:from>
    <xdr:ext cx="762000" cy="259045"/>
    <xdr:sp macro="" textlink="">
      <xdr:nvSpPr>
        <xdr:cNvPr id="76" name="テキスト ボックス 75"/>
        <xdr:cNvSpPr txBox="1"/>
      </xdr:nvSpPr>
      <xdr:spPr>
        <a:xfrm>
          <a:off x="3225800" y="3195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60,792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56769</xdr:rowOff>
    </xdr:from>
    <xdr:to>
      <xdr:col>15</xdr:col>
      <xdr:colOff>101600</xdr:colOff>
      <xdr:row>17</xdr:row>
      <xdr:rowOff>158369</xdr:rowOff>
    </xdr:to>
    <xdr:sp macro="" textlink="">
      <xdr:nvSpPr>
        <xdr:cNvPr id="77" name="楕円 76"/>
        <xdr:cNvSpPr/>
      </xdr:nvSpPr>
      <xdr:spPr bwMode="auto">
        <a:xfrm>
          <a:off x="2857500" y="3019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143146</xdr:rowOff>
    </xdr:from>
    <xdr:ext cx="762000" cy="259045"/>
    <xdr:sp macro="" textlink="">
      <xdr:nvSpPr>
        <xdr:cNvPr id="78" name="テキスト ボックス 77"/>
        <xdr:cNvSpPr txBox="1"/>
      </xdr:nvSpPr>
      <xdr:spPr>
        <a:xfrm>
          <a:off x="2527300" y="310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65,520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solidFill>
                <a:srgbClr val="000000"/>
              </a:solidFill>
              <a:latin typeface="ＭＳ Ｐゴシック" panose="020B0600070205080204" pitchFamily="50" charset="-128"/>
              <a:ea typeface="ＭＳ Ｐゴシック" panose="020B0600070205080204" pitchFamily="50" charset="-128"/>
            </a:rPr>
            <a:t>(</a:t>
          </a:r>
          <a:r>
            <a:rPr kumimoji="1" lang="ja-JP" altLang="en-US" sz="1100">
              <a:solidFill>
                <a:srgbClr val="000000"/>
              </a:solidFill>
              <a:latin typeface="ＭＳ Ｐゴシック" panose="020B0600070205080204" pitchFamily="50" charset="-128"/>
              <a:ea typeface="ＭＳ Ｐゴシック" panose="020B0600070205080204" pitchFamily="50" charset="-128"/>
            </a:rPr>
            <a:t>円</a:t>
          </a:r>
          <a:r>
            <a:rPr kumimoji="1" lang="en-US" altLang="ja-JP" sz="1100">
              <a:solidFill>
                <a:srgbClr val="000000"/>
              </a:solidFill>
              <a:latin typeface="ＭＳ Ｐゴシック" panose="020B0600070205080204" pitchFamily="50" charset="-128"/>
              <a:ea typeface="ＭＳ Ｐゴシック" panose="020B0600070205080204" pitchFamily="50" charset="-128"/>
            </a:rPr>
            <a:t>)</a:t>
          </a:r>
          <a:endParaRPr kumimoji="1" lang="ja-JP" altLang="en-US" sz="11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31445</xdr:rowOff>
    </xdr:from>
    <xdr:to>
      <xdr:col>29</xdr:col>
      <xdr:colOff>127000</xdr:colOff>
      <xdr:row>38</xdr:row>
      <xdr:rowOff>17207</xdr:rowOff>
    </xdr:to>
    <xdr:cxnSp macro="">
      <xdr:nvCxnSpPr>
        <xdr:cNvPr id="108" name="直線コネクタ 107"/>
        <xdr:cNvCxnSpPr/>
      </xdr:nvCxnSpPr>
      <xdr:spPr bwMode="auto">
        <a:xfrm flipV="1">
          <a:off x="5651500" y="5955995"/>
          <a:ext cx="0" cy="15288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332184</xdr:rowOff>
    </xdr:from>
    <xdr:ext cx="762000" cy="259045"/>
    <xdr:sp macro="" textlink="">
      <xdr:nvSpPr>
        <xdr:cNvPr id="109" name="人口1人当たり決算額の推移最小値テキスト445"/>
        <xdr:cNvSpPr txBox="1"/>
      </xdr:nvSpPr>
      <xdr:spPr>
        <a:xfrm>
          <a:off x="5740400" y="7456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17207</xdr:rowOff>
    </xdr:from>
    <xdr:to>
      <xdr:col>30</xdr:col>
      <xdr:colOff>25400</xdr:colOff>
      <xdr:row>38</xdr:row>
      <xdr:rowOff>17207</xdr:rowOff>
    </xdr:to>
    <xdr:cxnSp macro="">
      <xdr:nvCxnSpPr>
        <xdr:cNvPr id="110" name="直線コネクタ 109"/>
        <xdr:cNvCxnSpPr/>
      </xdr:nvCxnSpPr>
      <xdr:spPr bwMode="auto">
        <a:xfrm>
          <a:off x="5562600" y="7484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289272</xdr:rowOff>
    </xdr:from>
    <xdr:ext cx="762000" cy="259045"/>
    <xdr:sp macro="" textlink="">
      <xdr:nvSpPr>
        <xdr:cNvPr id="111" name="人口1人当たり決算額の推移最大値テキスト445"/>
        <xdr:cNvSpPr txBox="1"/>
      </xdr:nvSpPr>
      <xdr:spPr>
        <a:xfrm>
          <a:off x="5740400" y="569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40,676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31445</xdr:rowOff>
    </xdr:from>
    <xdr:to>
      <xdr:col>30</xdr:col>
      <xdr:colOff>25400</xdr:colOff>
      <xdr:row>33</xdr:row>
      <xdr:rowOff>31445</xdr:rowOff>
    </xdr:to>
    <xdr:cxnSp macro="">
      <xdr:nvCxnSpPr>
        <xdr:cNvPr id="112" name="直線コネクタ 111"/>
        <xdr:cNvCxnSpPr/>
      </xdr:nvCxnSpPr>
      <xdr:spPr bwMode="auto">
        <a:xfrm>
          <a:off x="5562600" y="5955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39479</xdr:rowOff>
    </xdr:from>
    <xdr:to>
      <xdr:col>29</xdr:col>
      <xdr:colOff>127000</xdr:colOff>
      <xdr:row>35</xdr:row>
      <xdr:rowOff>122036</xdr:rowOff>
    </xdr:to>
    <xdr:cxnSp macro="">
      <xdr:nvCxnSpPr>
        <xdr:cNvPr id="113" name="直線コネクタ 112"/>
        <xdr:cNvCxnSpPr/>
      </xdr:nvCxnSpPr>
      <xdr:spPr bwMode="auto">
        <a:xfrm>
          <a:off x="5003800" y="6649829"/>
          <a:ext cx="647700" cy="825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220446</xdr:rowOff>
    </xdr:from>
    <xdr:ext cx="762000" cy="259045"/>
    <xdr:sp macro="" textlink="">
      <xdr:nvSpPr>
        <xdr:cNvPr id="114" name="人口1人当たり決算額の推移平均値テキスト445"/>
        <xdr:cNvSpPr txBox="1"/>
      </xdr:nvSpPr>
      <xdr:spPr>
        <a:xfrm>
          <a:off x="5740400" y="68307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248369</xdr:rowOff>
    </xdr:from>
    <xdr:to>
      <xdr:col>29</xdr:col>
      <xdr:colOff>177800</xdr:colOff>
      <xdr:row>36</xdr:row>
      <xdr:rowOff>7069</xdr:rowOff>
    </xdr:to>
    <xdr:sp macro="" textlink="">
      <xdr:nvSpPr>
        <xdr:cNvPr id="115" name="フローチャート: 判断 114"/>
        <xdr:cNvSpPr/>
      </xdr:nvSpPr>
      <xdr:spPr bwMode="auto">
        <a:xfrm>
          <a:off x="56007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282742</xdr:rowOff>
    </xdr:from>
    <xdr:to>
      <xdr:col>26</xdr:col>
      <xdr:colOff>50800</xdr:colOff>
      <xdr:row>35</xdr:row>
      <xdr:rowOff>39479</xdr:rowOff>
    </xdr:to>
    <xdr:cxnSp macro="">
      <xdr:nvCxnSpPr>
        <xdr:cNvPr id="116" name="直線コネクタ 115"/>
        <xdr:cNvCxnSpPr/>
      </xdr:nvCxnSpPr>
      <xdr:spPr bwMode="auto">
        <a:xfrm>
          <a:off x="4305300" y="6550192"/>
          <a:ext cx="698500" cy="996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253136</xdr:rowOff>
    </xdr:from>
    <xdr:to>
      <xdr:col>26</xdr:col>
      <xdr:colOff>101600</xdr:colOff>
      <xdr:row>36</xdr:row>
      <xdr:rowOff>11836</xdr:rowOff>
    </xdr:to>
    <xdr:sp macro="" textlink="">
      <xdr:nvSpPr>
        <xdr:cNvPr id="117" name="フローチャート: 判断 116"/>
        <xdr:cNvSpPr/>
      </xdr:nvSpPr>
      <xdr:spPr bwMode="auto">
        <a:xfrm>
          <a:off x="4953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339513</xdr:rowOff>
    </xdr:from>
    <xdr:ext cx="736600" cy="259045"/>
    <xdr:sp macro="" textlink="">
      <xdr:nvSpPr>
        <xdr:cNvPr id="118" name="テキスト ボックス 117"/>
        <xdr:cNvSpPr txBox="1"/>
      </xdr:nvSpPr>
      <xdr:spPr>
        <a:xfrm>
          <a:off x="4622800" y="6949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212431</xdr:rowOff>
    </xdr:from>
    <xdr:to>
      <xdr:col>22</xdr:col>
      <xdr:colOff>114300</xdr:colOff>
      <xdr:row>34</xdr:row>
      <xdr:rowOff>282742</xdr:rowOff>
    </xdr:to>
    <xdr:cxnSp macro="">
      <xdr:nvCxnSpPr>
        <xdr:cNvPr id="119" name="直線コネクタ 118"/>
        <xdr:cNvCxnSpPr/>
      </xdr:nvCxnSpPr>
      <xdr:spPr bwMode="auto">
        <a:xfrm>
          <a:off x="3606800" y="6479881"/>
          <a:ext cx="698500" cy="70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234391</xdr:rowOff>
    </xdr:from>
    <xdr:to>
      <xdr:col>22</xdr:col>
      <xdr:colOff>165100</xdr:colOff>
      <xdr:row>35</xdr:row>
      <xdr:rowOff>335991</xdr:rowOff>
    </xdr:to>
    <xdr:sp macro="" textlink="">
      <xdr:nvSpPr>
        <xdr:cNvPr id="120" name="フローチャート: 判断 119"/>
        <xdr:cNvSpPr/>
      </xdr:nvSpPr>
      <xdr:spPr bwMode="auto">
        <a:xfrm>
          <a:off x="4254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320768</xdr:rowOff>
    </xdr:from>
    <xdr:ext cx="762000" cy="259045"/>
    <xdr:sp macro="" textlink="">
      <xdr:nvSpPr>
        <xdr:cNvPr id="121" name="テキスト ボックス 120"/>
        <xdr:cNvSpPr txBox="1"/>
      </xdr:nvSpPr>
      <xdr:spPr>
        <a:xfrm>
          <a:off x="3924300" y="693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54011</xdr:rowOff>
    </xdr:from>
    <xdr:to>
      <xdr:col>18</xdr:col>
      <xdr:colOff>177800</xdr:colOff>
      <xdr:row>34</xdr:row>
      <xdr:rowOff>212431</xdr:rowOff>
    </xdr:to>
    <xdr:cxnSp macro="">
      <xdr:nvCxnSpPr>
        <xdr:cNvPr id="122" name="直線コネクタ 121"/>
        <xdr:cNvCxnSpPr/>
      </xdr:nvCxnSpPr>
      <xdr:spPr bwMode="auto">
        <a:xfrm>
          <a:off x="2908300" y="6321461"/>
          <a:ext cx="698500" cy="158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214209</xdr:rowOff>
    </xdr:from>
    <xdr:to>
      <xdr:col>19</xdr:col>
      <xdr:colOff>38100</xdr:colOff>
      <xdr:row>35</xdr:row>
      <xdr:rowOff>315809</xdr:rowOff>
    </xdr:to>
    <xdr:sp macro="" textlink="">
      <xdr:nvSpPr>
        <xdr:cNvPr id="123" name="フローチャート: 判断 122"/>
        <xdr:cNvSpPr/>
      </xdr:nvSpPr>
      <xdr:spPr bwMode="auto">
        <a:xfrm>
          <a:off x="3556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300586</xdr:rowOff>
    </xdr:from>
    <xdr:ext cx="762000" cy="259045"/>
    <xdr:sp macro="" textlink="">
      <xdr:nvSpPr>
        <xdr:cNvPr id="124" name="テキスト ボックス 123"/>
        <xdr:cNvSpPr txBox="1"/>
      </xdr:nvSpPr>
      <xdr:spPr>
        <a:xfrm>
          <a:off x="3225800" y="691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227174</xdr:rowOff>
    </xdr:from>
    <xdr:to>
      <xdr:col>15</xdr:col>
      <xdr:colOff>101600</xdr:colOff>
      <xdr:row>35</xdr:row>
      <xdr:rowOff>328774</xdr:rowOff>
    </xdr:to>
    <xdr:sp macro="" textlink="">
      <xdr:nvSpPr>
        <xdr:cNvPr id="125" name="フローチャート: 判断 124"/>
        <xdr:cNvSpPr/>
      </xdr:nvSpPr>
      <xdr:spPr bwMode="auto">
        <a:xfrm>
          <a:off x="28575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313551</xdr:rowOff>
    </xdr:from>
    <xdr:ext cx="762000" cy="259045"/>
    <xdr:sp macro="" textlink="">
      <xdr:nvSpPr>
        <xdr:cNvPr id="126" name="テキスト ボックス 125"/>
        <xdr:cNvSpPr txBox="1"/>
      </xdr:nvSpPr>
      <xdr:spPr>
        <a:xfrm>
          <a:off x="2527300" y="692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71236</xdr:rowOff>
    </xdr:from>
    <xdr:to>
      <xdr:col>29</xdr:col>
      <xdr:colOff>177800</xdr:colOff>
      <xdr:row>35</xdr:row>
      <xdr:rowOff>172836</xdr:rowOff>
    </xdr:to>
    <xdr:sp macro="" textlink="">
      <xdr:nvSpPr>
        <xdr:cNvPr id="132" name="楕円 131"/>
        <xdr:cNvSpPr/>
      </xdr:nvSpPr>
      <xdr:spPr bwMode="auto">
        <a:xfrm>
          <a:off x="5600700" y="6681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259213</xdr:rowOff>
    </xdr:from>
    <xdr:ext cx="762000" cy="259045"/>
    <xdr:sp macro="" textlink="">
      <xdr:nvSpPr>
        <xdr:cNvPr id="133" name="人口1人当たり決算額の推移該当値テキスト445"/>
        <xdr:cNvSpPr txBox="1"/>
      </xdr:nvSpPr>
      <xdr:spPr>
        <a:xfrm>
          <a:off x="5740400" y="652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16,902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331579</xdr:rowOff>
    </xdr:from>
    <xdr:to>
      <xdr:col>26</xdr:col>
      <xdr:colOff>101600</xdr:colOff>
      <xdr:row>35</xdr:row>
      <xdr:rowOff>90279</xdr:rowOff>
    </xdr:to>
    <xdr:sp macro="" textlink="">
      <xdr:nvSpPr>
        <xdr:cNvPr id="134" name="楕円 133"/>
        <xdr:cNvSpPr/>
      </xdr:nvSpPr>
      <xdr:spPr bwMode="auto">
        <a:xfrm>
          <a:off x="4953000" y="6599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100456</xdr:rowOff>
    </xdr:from>
    <xdr:ext cx="736600" cy="259045"/>
    <xdr:sp macro="" textlink="">
      <xdr:nvSpPr>
        <xdr:cNvPr id="135" name="テキスト ボックス 134"/>
        <xdr:cNvSpPr txBox="1"/>
      </xdr:nvSpPr>
      <xdr:spPr>
        <a:xfrm>
          <a:off x="4622800" y="6367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19,430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231942</xdr:rowOff>
    </xdr:from>
    <xdr:to>
      <xdr:col>22</xdr:col>
      <xdr:colOff>165100</xdr:colOff>
      <xdr:row>34</xdr:row>
      <xdr:rowOff>333542</xdr:rowOff>
    </xdr:to>
    <xdr:sp macro="" textlink="">
      <xdr:nvSpPr>
        <xdr:cNvPr id="136" name="楕円 135"/>
        <xdr:cNvSpPr/>
      </xdr:nvSpPr>
      <xdr:spPr bwMode="auto">
        <a:xfrm>
          <a:off x="4254500" y="6499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819</xdr:rowOff>
    </xdr:from>
    <xdr:ext cx="762000" cy="259045"/>
    <xdr:sp macro="" textlink="">
      <xdr:nvSpPr>
        <xdr:cNvPr id="137" name="テキスト ボックス 136"/>
        <xdr:cNvSpPr txBox="1"/>
      </xdr:nvSpPr>
      <xdr:spPr>
        <a:xfrm>
          <a:off x="3924300" y="626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22,481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161631</xdr:rowOff>
    </xdr:from>
    <xdr:to>
      <xdr:col>19</xdr:col>
      <xdr:colOff>38100</xdr:colOff>
      <xdr:row>34</xdr:row>
      <xdr:rowOff>263231</xdr:rowOff>
    </xdr:to>
    <xdr:sp macro="" textlink="">
      <xdr:nvSpPr>
        <xdr:cNvPr id="138" name="楕円 137"/>
        <xdr:cNvSpPr/>
      </xdr:nvSpPr>
      <xdr:spPr bwMode="auto">
        <a:xfrm>
          <a:off x="3556000" y="6429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273408</xdr:rowOff>
    </xdr:from>
    <xdr:ext cx="762000" cy="259045"/>
    <xdr:sp macro="" textlink="">
      <xdr:nvSpPr>
        <xdr:cNvPr id="139" name="テキスト ボックス 138"/>
        <xdr:cNvSpPr txBox="1"/>
      </xdr:nvSpPr>
      <xdr:spPr>
        <a:xfrm>
          <a:off x="3225800" y="619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24,634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3211</xdr:rowOff>
    </xdr:from>
    <xdr:to>
      <xdr:col>15</xdr:col>
      <xdr:colOff>101600</xdr:colOff>
      <xdr:row>34</xdr:row>
      <xdr:rowOff>104811</xdr:rowOff>
    </xdr:to>
    <xdr:sp macro="" textlink="">
      <xdr:nvSpPr>
        <xdr:cNvPr id="140" name="楕円 139"/>
        <xdr:cNvSpPr/>
      </xdr:nvSpPr>
      <xdr:spPr bwMode="auto">
        <a:xfrm>
          <a:off x="2857500" y="6270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114988</xdr:rowOff>
    </xdr:from>
    <xdr:ext cx="762000" cy="259045"/>
    <xdr:sp macro="" textlink="">
      <xdr:nvSpPr>
        <xdr:cNvPr id="141" name="テキスト ボックス 140"/>
        <xdr:cNvSpPr txBox="1"/>
      </xdr:nvSpPr>
      <xdr:spPr>
        <a:xfrm>
          <a:off x="2527300" y="6039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29,485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大阪府泉大津市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74,605
73,213
14.33
28,234,063
27,745,931
450,689
16,699,454
27,956,155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85103</xdr:rowOff>
    </xdr:from>
    <xdr:to>
      <xdr:col>24</xdr:col>
      <xdr:colOff>62865</xdr:colOff>
      <xdr:row>39</xdr:row>
      <xdr:rowOff>90075</xdr:rowOff>
    </xdr:to>
    <xdr:cxnSp macro="">
      <xdr:nvCxnSpPr>
        <xdr:cNvPr id="56" name="直線コネクタ 55"/>
        <xdr:cNvCxnSpPr/>
      </xdr:nvCxnSpPr>
      <xdr:spPr>
        <a:xfrm flipV="1">
          <a:off x="4633595" y="5400053"/>
          <a:ext cx="1270" cy="1376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93902</xdr:rowOff>
    </xdr:from>
    <xdr:ext cx="534377" cy="259045"/>
    <xdr:sp macro="" textlink="">
      <xdr:nvSpPr>
        <xdr:cNvPr id="57" name="人件費最小値テキスト"/>
        <xdr:cNvSpPr txBox="1"/>
      </xdr:nvSpPr>
      <xdr:spPr>
        <a:xfrm>
          <a:off x="4686300" y="678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90075</xdr:rowOff>
    </xdr:from>
    <xdr:to>
      <xdr:col>24</xdr:col>
      <xdr:colOff>152400</xdr:colOff>
      <xdr:row>39</xdr:row>
      <xdr:rowOff>90075</xdr:rowOff>
    </xdr:to>
    <xdr:cxnSp macro="">
      <xdr:nvCxnSpPr>
        <xdr:cNvPr id="58" name="直線コネクタ 57"/>
        <xdr:cNvCxnSpPr/>
      </xdr:nvCxnSpPr>
      <xdr:spPr>
        <a:xfrm>
          <a:off x="4546600" y="677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31780</xdr:rowOff>
    </xdr:from>
    <xdr:ext cx="599010" cy="259045"/>
    <xdr:sp macro="" textlink="">
      <xdr:nvSpPr>
        <xdr:cNvPr id="59" name="人件費最大値テキスト"/>
        <xdr:cNvSpPr txBox="1"/>
      </xdr:nvSpPr>
      <xdr:spPr>
        <a:xfrm>
          <a:off x="4686300" y="517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109,866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85103</xdr:rowOff>
    </xdr:from>
    <xdr:to>
      <xdr:col>24</xdr:col>
      <xdr:colOff>152400</xdr:colOff>
      <xdr:row>31</xdr:row>
      <xdr:rowOff>85103</xdr:rowOff>
    </xdr:to>
    <xdr:cxnSp macro="">
      <xdr:nvCxnSpPr>
        <xdr:cNvPr id="60" name="直線コネクタ 59"/>
        <xdr:cNvCxnSpPr/>
      </xdr:nvCxnSpPr>
      <xdr:spPr>
        <a:xfrm>
          <a:off x="4546600" y="540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109944</xdr:rowOff>
    </xdr:from>
    <xdr:to>
      <xdr:col>24</xdr:col>
      <xdr:colOff>63500</xdr:colOff>
      <xdr:row>37</xdr:row>
      <xdr:rowOff>147568</xdr:rowOff>
    </xdr:to>
    <xdr:cxnSp macro="">
      <xdr:nvCxnSpPr>
        <xdr:cNvPr id="61" name="直線コネクタ 60"/>
        <xdr:cNvCxnSpPr/>
      </xdr:nvCxnSpPr>
      <xdr:spPr>
        <a:xfrm flipV="1">
          <a:off x="3797300" y="6453594"/>
          <a:ext cx="838200" cy="3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21213</xdr:rowOff>
    </xdr:from>
    <xdr:ext cx="534377" cy="259045"/>
    <xdr:sp macro="" textlink="">
      <xdr:nvSpPr>
        <xdr:cNvPr id="62" name="人件費平均値テキスト"/>
        <xdr:cNvSpPr txBox="1"/>
      </xdr:nvSpPr>
      <xdr:spPr>
        <a:xfrm>
          <a:off x="4686300" y="619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169786</xdr:rowOff>
    </xdr:from>
    <xdr:to>
      <xdr:col>24</xdr:col>
      <xdr:colOff>114300</xdr:colOff>
      <xdr:row>37</xdr:row>
      <xdr:rowOff>99936</xdr:rowOff>
    </xdr:to>
    <xdr:sp macro="" textlink="">
      <xdr:nvSpPr>
        <xdr:cNvPr id="63" name="フローチャート: 判断 62"/>
        <xdr:cNvSpPr/>
      </xdr:nvSpPr>
      <xdr:spPr>
        <a:xfrm>
          <a:off x="45847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147568</xdr:rowOff>
    </xdr:from>
    <xdr:to>
      <xdr:col>19</xdr:col>
      <xdr:colOff>177800</xdr:colOff>
      <xdr:row>38</xdr:row>
      <xdr:rowOff>1435</xdr:rowOff>
    </xdr:to>
    <xdr:cxnSp macro="">
      <xdr:nvCxnSpPr>
        <xdr:cNvPr id="64" name="直線コネクタ 63"/>
        <xdr:cNvCxnSpPr/>
      </xdr:nvCxnSpPr>
      <xdr:spPr>
        <a:xfrm flipV="1">
          <a:off x="2908300" y="6491218"/>
          <a:ext cx="889000" cy="2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9938</xdr:rowOff>
    </xdr:from>
    <xdr:to>
      <xdr:col>20</xdr:col>
      <xdr:colOff>38100</xdr:colOff>
      <xdr:row>37</xdr:row>
      <xdr:rowOff>111538</xdr:rowOff>
    </xdr:to>
    <xdr:sp macro="" textlink="">
      <xdr:nvSpPr>
        <xdr:cNvPr id="65" name="フローチャート: 判断 64"/>
        <xdr:cNvSpPr/>
      </xdr:nvSpPr>
      <xdr:spPr>
        <a:xfrm>
          <a:off x="3746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128065</xdr:rowOff>
    </xdr:from>
    <xdr:ext cx="534377" cy="259045"/>
    <xdr:sp macro="" textlink="">
      <xdr:nvSpPr>
        <xdr:cNvPr id="66" name="テキスト ボックス 65"/>
        <xdr:cNvSpPr txBox="1"/>
      </xdr:nvSpPr>
      <xdr:spPr>
        <a:xfrm>
          <a:off x="3530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162960</xdr:rowOff>
    </xdr:from>
    <xdr:to>
      <xdr:col>15</xdr:col>
      <xdr:colOff>50800</xdr:colOff>
      <xdr:row>38</xdr:row>
      <xdr:rowOff>1435</xdr:rowOff>
    </xdr:to>
    <xdr:cxnSp macro="">
      <xdr:nvCxnSpPr>
        <xdr:cNvPr id="67" name="直線コネクタ 66"/>
        <xdr:cNvCxnSpPr/>
      </xdr:nvCxnSpPr>
      <xdr:spPr>
        <a:xfrm>
          <a:off x="2019300" y="6506610"/>
          <a:ext cx="889000" cy="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6680</xdr:rowOff>
    </xdr:from>
    <xdr:to>
      <xdr:col>15</xdr:col>
      <xdr:colOff>101600</xdr:colOff>
      <xdr:row>37</xdr:row>
      <xdr:rowOff>108280</xdr:rowOff>
    </xdr:to>
    <xdr:sp macro="" textlink="">
      <xdr:nvSpPr>
        <xdr:cNvPr id="68" name="フローチャート: 判断 67"/>
        <xdr:cNvSpPr/>
      </xdr:nvSpPr>
      <xdr:spPr>
        <a:xfrm>
          <a:off x="2857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124807</xdr:rowOff>
    </xdr:from>
    <xdr:ext cx="534377" cy="259045"/>
    <xdr:sp macro="" textlink="">
      <xdr:nvSpPr>
        <xdr:cNvPr id="69" name="テキスト ボックス 68"/>
        <xdr:cNvSpPr txBox="1"/>
      </xdr:nvSpPr>
      <xdr:spPr>
        <a:xfrm>
          <a:off x="2641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57804</xdr:rowOff>
    </xdr:from>
    <xdr:to>
      <xdr:col>10</xdr:col>
      <xdr:colOff>114300</xdr:colOff>
      <xdr:row>37</xdr:row>
      <xdr:rowOff>162960</xdr:rowOff>
    </xdr:to>
    <xdr:cxnSp macro="">
      <xdr:nvCxnSpPr>
        <xdr:cNvPr id="70" name="直線コネクタ 69"/>
        <xdr:cNvCxnSpPr/>
      </xdr:nvCxnSpPr>
      <xdr:spPr>
        <a:xfrm>
          <a:off x="1130300" y="640145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1" name="フローチャート: 判断 70"/>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117244</xdr:rowOff>
    </xdr:from>
    <xdr:ext cx="534377" cy="259045"/>
    <xdr:sp macro="" textlink="">
      <xdr:nvSpPr>
        <xdr:cNvPr id="72" name="テキスト ボックス 71"/>
        <xdr:cNvSpPr txBox="1"/>
      </xdr:nvSpPr>
      <xdr:spPr>
        <a:xfrm>
          <a:off x="1752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162966</xdr:rowOff>
    </xdr:from>
    <xdr:to>
      <xdr:col>6</xdr:col>
      <xdr:colOff>38100</xdr:colOff>
      <xdr:row>37</xdr:row>
      <xdr:rowOff>93116</xdr:rowOff>
    </xdr:to>
    <xdr:sp macro="" textlink="">
      <xdr:nvSpPr>
        <xdr:cNvPr id="73" name="フローチャート: 判断 72"/>
        <xdr:cNvSpPr/>
      </xdr:nvSpPr>
      <xdr:spPr>
        <a:xfrm>
          <a:off x="1079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109643</xdr:rowOff>
    </xdr:from>
    <xdr:ext cx="534377" cy="259045"/>
    <xdr:sp macro="" textlink="">
      <xdr:nvSpPr>
        <xdr:cNvPr id="74" name="テキスト ボックス 73"/>
        <xdr:cNvSpPr txBox="1"/>
      </xdr:nvSpPr>
      <xdr:spPr>
        <a:xfrm>
          <a:off x="863111" y="611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59144</xdr:rowOff>
    </xdr:from>
    <xdr:to>
      <xdr:col>24</xdr:col>
      <xdr:colOff>114300</xdr:colOff>
      <xdr:row>37</xdr:row>
      <xdr:rowOff>160744</xdr:rowOff>
    </xdr:to>
    <xdr:sp macro="" textlink="">
      <xdr:nvSpPr>
        <xdr:cNvPr id="80" name="楕円 79"/>
        <xdr:cNvSpPr/>
      </xdr:nvSpPr>
      <xdr:spPr>
        <a:xfrm>
          <a:off x="4584700" y="640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37571</xdr:rowOff>
    </xdr:from>
    <xdr:ext cx="534377" cy="259045"/>
    <xdr:sp macro="" textlink="">
      <xdr:nvSpPr>
        <xdr:cNvPr id="81" name="人件費該当値テキスト"/>
        <xdr:cNvSpPr txBox="1"/>
      </xdr:nvSpPr>
      <xdr:spPr>
        <a:xfrm>
          <a:off x="4686300" y="638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54,562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96768</xdr:rowOff>
    </xdr:from>
    <xdr:to>
      <xdr:col>20</xdr:col>
      <xdr:colOff>38100</xdr:colOff>
      <xdr:row>38</xdr:row>
      <xdr:rowOff>26918</xdr:rowOff>
    </xdr:to>
    <xdr:sp macro="" textlink="">
      <xdr:nvSpPr>
        <xdr:cNvPr id="82" name="楕円 81"/>
        <xdr:cNvSpPr/>
      </xdr:nvSpPr>
      <xdr:spPr>
        <a:xfrm>
          <a:off x="3746500" y="644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18045</xdr:rowOff>
    </xdr:from>
    <xdr:ext cx="534377" cy="259045"/>
    <xdr:sp macro="" textlink="">
      <xdr:nvSpPr>
        <xdr:cNvPr id="83" name="テキスト ボックス 82"/>
        <xdr:cNvSpPr txBox="1"/>
      </xdr:nvSpPr>
      <xdr:spPr>
        <a:xfrm>
          <a:off x="3530111" y="653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52,587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122085</xdr:rowOff>
    </xdr:from>
    <xdr:to>
      <xdr:col>15</xdr:col>
      <xdr:colOff>101600</xdr:colOff>
      <xdr:row>38</xdr:row>
      <xdr:rowOff>52236</xdr:rowOff>
    </xdr:to>
    <xdr:sp macro="" textlink="">
      <xdr:nvSpPr>
        <xdr:cNvPr id="84" name="楕円 83"/>
        <xdr:cNvSpPr/>
      </xdr:nvSpPr>
      <xdr:spPr>
        <a:xfrm>
          <a:off x="2857500" y="64657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43362</xdr:rowOff>
    </xdr:from>
    <xdr:ext cx="534377" cy="259045"/>
    <xdr:sp macro="" textlink="">
      <xdr:nvSpPr>
        <xdr:cNvPr id="85" name="テキスト ボックス 84"/>
        <xdr:cNvSpPr txBox="1"/>
      </xdr:nvSpPr>
      <xdr:spPr>
        <a:xfrm>
          <a:off x="2641111" y="655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51,258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112160</xdr:rowOff>
    </xdr:from>
    <xdr:to>
      <xdr:col>10</xdr:col>
      <xdr:colOff>165100</xdr:colOff>
      <xdr:row>38</xdr:row>
      <xdr:rowOff>42311</xdr:rowOff>
    </xdr:to>
    <xdr:sp macro="" textlink="">
      <xdr:nvSpPr>
        <xdr:cNvPr id="86" name="楕円 85"/>
        <xdr:cNvSpPr/>
      </xdr:nvSpPr>
      <xdr:spPr>
        <a:xfrm>
          <a:off x="1968500" y="6455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33437</xdr:rowOff>
    </xdr:from>
    <xdr:ext cx="534377" cy="259045"/>
    <xdr:sp macro="" textlink="">
      <xdr:nvSpPr>
        <xdr:cNvPr id="87" name="テキスト ボックス 86"/>
        <xdr:cNvSpPr txBox="1"/>
      </xdr:nvSpPr>
      <xdr:spPr>
        <a:xfrm>
          <a:off x="1752111" y="654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51,779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7004</xdr:rowOff>
    </xdr:from>
    <xdr:to>
      <xdr:col>6</xdr:col>
      <xdr:colOff>38100</xdr:colOff>
      <xdr:row>37</xdr:row>
      <xdr:rowOff>108604</xdr:rowOff>
    </xdr:to>
    <xdr:sp macro="" textlink="">
      <xdr:nvSpPr>
        <xdr:cNvPr id="88" name="楕円 87"/>
        <xdr:cNvSpPr/>
      </xdr:nvSpPr>
      <xdr:spPr>
        <a:xfrm>
          <a:off x="1079500" y="635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99731</xdr:rowOff>
    </xdr:from>
    <xdr:ext cx="534377" cy="259045"/>
    <xdr:sp macro="" textlink="">
      <xdr:nvSpPr>
        <xdr:cNvPr id="89" name="テキスト ボックス 88"/>
        <xdr:cNvSpPr txBox="1"/>
      </xdr:nvSpPr>
      <xdr:spPr>
        <a:xfrm>
          <a:off x="863111" y="644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57,299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6" name="テキスト ボックス 105"/>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0" name="テキスト ボックス 109"/>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2" name="テキスト ボックス 111"/>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48</xdr:row>
      <xdr:rowOff>168927</xdr:rowOff>
    </xdr:from>
    <xdr:ext cx="531299" cy="259045"/>
    <xdr:sp macro="" textlink="">
      <xdr:nvSpPr>
        <xdr:cNvPr id="114" name="テキスト ボックス 113"/>
        <xdr:cNvSpPr txBox="1"/>
      </xdr:nvSpPr>
      <xdr:spPr>
        <a:xfrm>
          <a:off x="230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94380</xdr:rowOff>
    </xdr:from>
    <xdr:to>
      <xdr:col>24</xdr:col>
      <xdr:colOff>62865</xdr:colOff>
      <xdr:row>58</xdr:row>
      <xdr:rowOff>129956</xdr:rowOff>
    </xdr:to>
    <xdr:cxnSp macro="">
      <xdr:nvCxnSpPr>
        <xdr:cNvPr id="118" name="直線コネクタ 117"/>
        <xdr:cNvCxnSpPr/>
      </xdr:nvCxnSpPr>
      <xdr:spPr>
        <a:xfrm flipV="1">
          <a:off x="4633595" y="8666880"/>
          <a:ext cx="1270" cy="140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133783</xdr:rowOff>
    </xdr:from>
    <xdr:ext cx="534377" cy="259045"/>
    <xdr:sp macro="" textlink="">
      <xdr:nvSpPr>
        <xdr:cNvPr id="119" name="物件費最小値テキスト"/>
        <xdr:cNvSpPr txBox="1"/>
      </xdr:nvSpPr>
      <xdr:spPr>
        <a:xfrm>
          <a:off x="4686300" y="1007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36,341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129956</xdr:rowOff>
    </xdr:from>
    <xdr:to>
      <xdr:col>24</xdr:col>
      <xdr:colOff>152400</xdr:colOff>
      <xdr:row>58</xdr:row>
      <xdr:rowOff>129956</xdr:rowOff>
    </xdr:to>
    <xdr:cxnSp macro="">
      <xdr:nvCxnSpPr>
        <xdr:cNvPr id="120" name="直線コネクタ 119"/>
        <xdr:cNvCxnSpPr/>
      </xdr:nvCxnSpPr>
      <xdr:spPr>
        <a:xfrm>
          <a:off x="4546600" y="10074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41057</xdr:rowOff>
    </xdr:from>
    <xdr:ext cx="534377" cy="259045"/>
    <xdr:sp macro="" textlink="">
      <xdr:nvSpPr>
        <xdr:cNvPr id="121" name="物件費最大値テキスト"/>
        <xdr:cNvSpPr txBox="1"/>
      </xdr:nvSpPr>
      <xdr:spPr>
        <a:xfrm>
          <a:off x="4686300" y="844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85,586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94380</xdr:rowOff>
    </xdr:from>
    <xdr:to>
      <xdr:col>24</xdr:col>
      <xdr:colOff>152400</xdr:colOff>
      <xdr:row>50</xdr:row>
      <xdr:rowOff>94380</xdr:rowOff>
    </xdr:to>
    <xdr:cxnSp macro="">
      <xdr:nvCxnSpPr>
        <xdr:cNvPr id="122" name="直線コネクタ 121"/>
        <xdr:cNvCxnSpPr/>
      </xdr:nvCxnSpPr>
      <xdr:spPr>
        <a:xfrm>
          <a:off x="4546600" y="866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27429</xdr:rowOff>
    </xdr:from>
    <xdr:to>
      <xdr:col>24</xdr:col>
      <xdr:colOff>63500</xdr:colOff>
      <xdr:row>57</xdr:row>
      <xdr:rowOff>71148</xdr:rowOff>
    </xdr:to>
    <xdr:cxnSp macro="">
      <xdr:nvCxnSpPr>
        <xdr:cNvPr id="123" name="直線コネクタ 122"/>
        <xdr:cNvCxnSpPr/>
      </xdr:nvCxnSpPr>
      <xdr:spPr>
        <a:xfrm>
          <a:off x="3797300" y="9800079"/>
          <a:ext cx="838200" cy="4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98575</xdr:rowOff>
    </xdr:from>
    <xdr:ext cx="534377" cy="259045"/>
    <xdr:sp macro="" textlink="">
      <xdr:nvSpPr>
        <xdr:cNvPr id="124" name="物件費平均値テキスト"/>
        <xdr:cNvSpPr txBox="1"/>
      </xdr:nvSpPr>
      <xdr:spPr>
        <a:xfrm>
          <a:off x="4686300" y="9356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75698</xdr:rowOff>
    </xdr:from>
    <xdr:to>
      <xdr:col>24</xdr:col>
      <xdr:colOff>114300</xdr:colOff>
      <xdr:row>56</xdr:row>
      <xdr:rowOff>5848</xdr:rowOff>
    </xdr:to>
    <xdr:sp macro="" textlink="">
      <xdr:nvSpPr>
        <xdr:cNvPr id="125" name="フローチャート: 判断 124"/>
        <xdr:cNvSpPr/>
      </xdr:nvSpPr>
      <xdr:spPr>
        <a:xfrm>
          <a:off x="4584700" y="950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27429</xdr:rowOff>
    </xdr:from>
    <xdr:to>
      <xdr:col>19</xdr:col>
      <xdr:colOff>177800</xdr:colOff>
      <xdr:row>58</xdr:row>
      <xdr:rowOff>18628</xdr:rowOff>
    </xdr:to>
    <xdr:cxnSp macro="">
      <xdr:nvCxnSpPr>
        <xdr:cNvPr id="126" name="直線コネクタ 125"/>
        <xdr:cNvCxnSpPr/>
      </xdr:nvCxnSpPr>
      <xdr:spPr>
        <a:xfrm flipV="1">
          <a:off x="2908300" y="9800079"/>
          <a:ext cx="889000" cy="16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161024</xdr:rowOff>
    </xdr:from>
    <xdr:to>
      <xdr:col>20</xdr:col>
      <xdr:colOff>38100</xdr:colOff>
      <xdr:row>56</xdr:row>
      <xdr:rowOff>91174</xdr:rowOff>
    </xdr:to>
    <xdr:sp macro="" textlink="">
      <xdr:nvSpPr>
        <xdr:cNvPr id="127" name="フローチャート: 判断 126"/>
        <xdr:cNvSpPr/>
      </xdr:nvSpPr>
      <xdr:spPr>
        <a:xfrm>
          <a:off x="3746500" y="959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107701</xdr:rowOff>
    </xdr:from>
    <xdr:ext cx="534377" cy="259045"/>
    <xdr:sp macro="" textlink="">
      <xdr:nvSpPr>
        <xdr:cNvPr id="128" name="テキスト ボックス 127"/>
        <xdr:cNvSpPr txBox="1"/>
      </xdr:nvSpPr>
      <xdr:spPr>
        <a:xfrm>
          <a:off x="3530111" y="936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18628</xdr:rowOff>
    </xdr:from>
    <xdr:to>
      <xdr:col>15</xdr:col>
      <xdr:colOff>50800</xdr:colOff>
      <xdr:row>58</xdr:row>
      <xdr:rowOff>86464</xdr:rowOff>
    </xdr:to>
    <xdr:cxnSp macro="">
      <xdr:nvCxnSpPr>
        <xdr:cNvPr id="129" name="直線コネクタ 128"/>
        <xdr:cNvCxnSpPr/>
      </xdr:nvCxnSpPr>
      <xdr:spPr>
        <a:xfrm flipV="1">
          <a:off x="2019300" y="9962728"/>
          <a:ext cx="889000" cy="6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20148</xdr:rowOff>
    </xdr:from>
    <xdr:to>
      <xdr:col>15</xdr:col>
      <xdr:colOff>101600</xdr:colOff>
      <xdr:row>56</xdr:row>
      <xdr:rowOff>121748</xdr:rowOff>
    </xdr:to>
    <xdr:sp macro="" textlink="">
      <xdr:nvSpPr>
        <xdr:cNvPr id="130" name="フローチャート: 判断 129"/>
        <xdr:cNvSpPr/>
      </xdr:nvSpPr>
      <xdr:spPr>
        <a:xfrm>
          <a:off x="2857500" y="96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138275</xdr:rowOff>
    </xdr:from>
    <xdr:ext cx="534377" cy="259045"/>
    <xdr:sp macro="" textlink="">
      <xdr:nvSpPr>
        <xdr:cNvPr id="131" name="テキスト ボックス 130"/>
        <xdr:cNvSpPr txBox="1"/>
      </xdr:nvSpPr>
      <xdr:spPr>
        <a:xfrm>
          <a:off x="2641111" y="939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79549</xdr:rowOff>
    </xdr:from>
    <xdr:to>
      <xdr:col>10</xdr:col>
      <xdr:colOff>114300</xdr:colOff>
      <xdr:row>58</xdr:row>
      <xdr:rowOff>86464</xdr:rowOff>
    </xdr:to>
    <xdr:cxnSp macro="">
      <xdr:nvCxnSpPr>
        <xdr:cNvPr id="132" name="直線コネクタ 131"/>
        <xdr:cNvCxnSpPr/>
      </xdr:nvCxnSpPr>
      <xdr:spPr>
        <a:xfrm>
          <a:off x="1130300" y="10023649"/>
          <a:ext cx="889000" cy="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23806</xdr:rowOff>
    </xdr:from>
    <xdr:to>
      <xdr:col>10</xdr:col>
      <xdr:colOff>165100</xdr:colOff>
      <xdr:row>56</xdr:row>
      <xdr:rowOff>125406</xdr:rowOff>
    </xdr:to>
    <xdr:sp macro="" textlink="">
      <xdr:nvSpPr>
        <xdr:cNvPr id="133" name="フローチャート: 判断 132"/>
        <xdr:cNvSpPr/>
      </xdr:nvSpPr>
      <xdr:spPr>
        <a:xfrm>
          <a:off x="1968500" y="962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141933</xdr:rowOff>
    </xdr:from>
    <xdr:ext cx="534377" cy="259045"/>
    <xdr:sp macro="" textlink="">
      <xdr:nvSpPr>
        <xdr:cNvPr id="134" name="テキスト ボックス 133"/>
        <xdr:cNvSpPr txBox="1"/>
      </xdr:nvSpPr>
      <xdr:spPr>
        <a:xfrm>
          <a:off x="1752111" y="940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66040</xdr:rowOff>
    </xdr:from>
    <xdr:to>
      <xdr:col>6</xdr:col>
      <xdr:colOff>38100</xdr:colOff>
      <xdr:row>56</xdr:row>
      <xdr:rowOff>167640</xdr:rowOff>
    </xdr:to>
    <xdr:sp macro="" textlink="">
      <xdr:nvSpPr>
        <xdr:cNvPr id="135" name="フローチャート: 判断 134"/>
        <xdr:cNvSpPr/>
      </xdr:nvSpPr>
      <xdr:spPr>
        <a:xfrm>
          <a:off x="1079500" y="966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12717</xdr:rowOff>
    </xdr:from>
    <xdr:ext cx="534377" cy="259045"/>
    <xdr:sp macro="" textlink="">
      <xdr:nvSpPr>
        <xdr:cNvPr id="136" name="テキスト ボックス 135"/>
        <xdr:cNvSpPr txBox="1"/>
      </xdr:nvSpPr>
      <xdr:spPr>
        <a:xfrm>
          <a:off x="863111" y="944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20348</xdr:rowOff>
    </xdr:from>
    <xdr:to>
      <xdr:col>24</xdr:col>
      <xdr:colOff>114300</xdr:colOff>
      <xdr:row>57</xdr:row>
      <xdr:rowOff>121948</xdr:rowOff>
    </xdr:to>
    <xdr:sp macro="" textlink="">
      <xdr:nvSpPr>
        <xdr:cNvPr id="142" name="楕円 141"/>
        <xdr:cNvSpPr/>
      </xdr:nvSpPr>
      <xdr:spPr>
        <a:xfrm>
          <a:off x="4584700" y="979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170225</xdr:rowOff>
    </xdr:from>
    <xdr:ext cx="534377" cy="259045"/>
    <xdr:sp macro="" textlink="">
      <xdr:nvSpPr>
        <xdr:cNvPr id="143" name="物件費該当値テキスト"/>
        <xdr:cNvSpPr txBox="1"/>
      </xdr:nvSpPr>
      <xdr:spPr>
        <a:xfrm>
          <a:off x="4686300" y="977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44,399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148079</xdr:rowOff>
    </xdr:from>
    <xdr:to>
      <xdr:col>20</xdr:col>
      <xdr:colOff>38100</xdr:colOff>
      <xdr:row>57</xdr:row>
      <xdr:rowOff>78229</xdr:rowOff>
    </xdr:to>
    <xdr:sp macro="" textlink="">
      <xdr:nvSpPr>
        <xdr:cNvPr id="144" name="楕円 143"/>
        <xdr:cNvSpPr/>
      </xdr:nvSpPr>
      <xdr:spPr>
        <a:xfrm>
          <a:off x="3746500" y="974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69356</xdr:rowOff>
    </xdr:from>
    <xdr:ext cx="534377" cy="259045"/>
    <xdr:sp macro="" textlink="">
      <xdr:nvSpPr>
        <xdr:cNvPr id="145" name="テキスト ボックス 144"/>
        <xdr:cNvSpPr txBox="1"/>
      </xdr:nvSpPr>
      <xdr:spPr>
        <a:xfrm>
          <a:off x="3530111" y="984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45,929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139278</xdr:rowOff>
    </xdr:from>
    <xdr:to>
      <xdr:col>15</xdr:col>
      <xdr:colOff>101600</xdr:colOff>
      <xdr:row>58</xdr:row>
      <xdr:rowOff>69428</xdr:rowOff>
    </xdr:to>
    <xdr:sp macro="" textlink="">
      <xdr:nvSpPr>
        <xdr:cNvPr id="146" name="楕円 145"/>
        <xdr:cNvSpPr/>
      </xdr:nvSpPr>
      <xdr:spPr>
        <a:xfrm>
          <a:off x="2857500" y="991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60555</xdr:rowOff>
    </xdr:from>
    <xdr:ext cx="534377" cy="259045"/>
    <xdr:sp macro="" textlink="">
      <xdr:nvSpPr>
        <xdr:cNvPr id="147" name="テキスト ボックス 146"/>
        <xdr:cNvSpPr txBox="1"/>
      </xdr:nvSpPr>
      <xdr:spPr>
        <a:xfrm>
          <a:off x="2641111" y="1000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40,237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35664</xdr:rowOff>
    </xdr:from>
    <xdr:to>
      <xdr:col>10</xdr:col>
      <xdr:colOff>165100</xdr:colOff>
      <xdr:row>58</xdr:row>
      <xdr:rowOff>137264</xdr:rowOff>
    </xdr:to>
    <xdr:sp macro="" textlink="">
      <xdr:nvSpPr>
        <xdr:cNvPr id="148" name="楕円 147"/>
        <xdr:cNvSpPr/>
      </xdr:nvSpPr>
      <xdr:spPr>
        <a:xfrm>
          <a:off x="1968500" y="997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128391</xdr:rowOff>
    </xdr:from>
    <xdr:ext cx="534377" cy="259045"/>
    <xdr:sp macro="" textlink="">
      <xdr:nvSpPr>
        <xdr:cNvPr id="149" name="テキスト ボックス 148"/>
        <xdr:cNvSpPr txBox="1"/>
      </xdr:nvSpPr>
      <xdr:spPr>
        <a:xfrm>
          <a:off x="1752111" y="1007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37,863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28749</xdr:rowOff>
    </xdr:from>
    <xdr:to>
      <xdr:col>6</xdr:col>
      <xdr:colOff>38100</xdr:colOff>
      <xdr:row>58</xdr:row>
      <xdr:rowOff>130349</xdr:rowOff>
    </xdr:to>
    <xdr:sp macro="" textlink="">
      <xdr:nvSpPr>
        <xdr:cNvPr id="150" name="楕円 149"/>
        <xdr:cNvSpPr/>
      </xdr:nvSpPr>
      <xdr:spPr>
        <a:xfrm>
          <a:off x="1079500" y="997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121476</xdr:rowOff>
    </xdr:from>
    <xdr:ext cx="534377" cy="259045"/>
    <xdr:sp macro="" textlink="">
      <xdr:nvSpPr>
        <xdr:cNvPr id="151" name="テキスト ボックス 150"/>
        <xdr:cNvSpPr txBox="1"/>
      </xdr:nvSpPr>
      <xdr:spPr>
        <a:xfrm>
          <a:off x="863111" y="1006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38,105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69566</xdr:rowOff>
    </xdr:from>
    <xdr:to>
      <xdr:col>24</xdr:col>
      <xdr:colOff>62865</xdr:colOff>
      <xdr:row>78</xdr:row>
      <xdr:rowOff>124292</xdr:rowOff>
    </xdr:to>
    <xdr:cxnSp macro="">
      <xdr:nvCxnSpPr>
        <xdr:cNvPr id="173" name="直線コネクタ 172"/>
        <xdr:cNvCxnSpPr/>
      </xdr:nvCxnSpPr>
      <xdr:spPr>
        <a:xfrm flipV="1">
          <a:off x="4633595" y="12413966"/>
          <a:ext cx="1270" cy="10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128119</xdr:rowOff>
    </xdr:from>
    <xdr:ext cx="378565" cy="259045"/>
    <xdr:sp macro="" textlink="">
      <xdr:nvSpPr>
        <xdr:cNvPr id="174" name="維持補修費最小値テキスト"/>
        <xdr:cNvSpPr txBox="1"/>
      </xdr:nvSpPr>
      <xdr:spPr>
        <a:xfrm>
          <a:off x="4686300" y="13501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124292</xdr:rowOff>
    </xdr:from>
    <xdr:to>
      <xdr:col>24</xdr:col>
      <xdr:colOff>152400</xdr:colOff>
      <xdr:row>78</xdr:row>
      <xdr:rowOff>124292</xdr:rowOff>
    </xdr:to>
    <xdr:cxnSp macro="">
      <xdr:nvCxnSpPr>
        <xdr:cNvPr id="175" name="直線コネクタ 174"/>
        <xdr:cNvCxnSpPr/>
      </xdr:nvCxnSpPr>
      <xdr:spPr>
        <a:xfrm>
          <a:off x="4546600" y="13497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16243</xdr:rowOff>
    </xdr:from>
    <xdr:ext cx="534377" cy="259045"/>
    <xdr:sp macro="" textlink="">
      <xdr:nvSpPr>
        <xdr:cNvPr id="176" name="維持補修費最大値テキスト"/>
        <xdr:cNvSpPr txBox="1"/>
      </xdr:nvSpPr>
      <xdr:spPr>
        <a:xfrm>
          <a:off x="4686300" y="1218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69566</xdr:rowOff>
    </xdr:from>
    <xdr:to>
      <xdr:col>24</xdr:col>
      <xdr:colOff>152400</xdr:colOff>
      <xdr:row>72</xdr:row>
      <xdr:rowOff>69566</xdr:rowOff>
    </xdr:to>
    <xdr:cxnSp macro="">
      <xdr:nvCxnSpPr>
        <xdr:cNvPr id="177" name="直線コネクタ 176"/>
        <xdr:cNvCxnSpPr/>
      </xdr:nvCxnSpPr>
      <xdr:spPr>
        <a:xfrm>
          <a:off x="4546600" y="1241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57358</xdr:rowOff>
    </xdr:from>
    <xdr:to>
      <xdr:col>24</xdr:col>
      <xdr:colOff>63500</xdr:colOff>
      <xdr:row>78</xdr:row>
      <xdr:rowOff>57587</xdr:rowOff>
    </xdr:to>
    <xdr:cxnSp macro="">
      <xdr:nvCxnSpPr>
        <xdr:cNvPr id="178" name="直線コネクタ 177"/>
        <xdr:cNvCxnSpPr/>
      </xdr:nvCxnSpPr>
      <xdr:spPr>
        <a:xfrm>
          <a:off x="3797300" y="13430458"/>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114109</xdr:rowOff>
    </xdr:from>
    <xdr:ext cx="469744" cy="259045"/>
    <xdr:sp macro="" textlink="">
      <xdr:nvSpPr>
        <xdr:cNvPr id="179" name="維持補修費平均値テキスト"/>
        <xdr:cNvSpPr txBox="1"/>
      </xdr:nvSpPr>
      <xdr:spPr>
        <a:xfrm>
          <a:off x="4686300" y="13144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91232</xdr:rowOff>
    </xdr:from>
    <xdr:to>
      <xdr:col>24</xdr:col>
      <xdr:colOff>114300</xdr:colOff>
      <xdr:row>78</xdr:row>
      <xdr:rowOff>21382</xdr:rowOff>
    </xdr:to>
    <xdr:sp macro="" textlink="">
      <xdr:nvSpPr>
        <xdr:cNvPr id="180" name="フローチャート: 判断 179"/>
        <xdr:cNvSpPr/>
      </xdr:nvSpPr>
      <xdr:spPr>
        <a:xfrm>
          <a:off x="45847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57358</xdr:rowOff>
    </xdr:from>
    <xdr:to>
      <xdr:col>19</xdr:col>
      <xdr:colOff>177800</xdr:colOff>
      <xdr:row>78</xdr:row>
      <xdr:rowOff>67737</xdr:rowOff>
    </xdr:to>
    <xdr:cxnSp macro="">
      <xdr:nvCxnSpPr>
        <xdr:cNvPr id="181" name="直線コネクタ 180"/>
        <xdr:cNvCxnSpPr/>
      </xdr:nvCxnSpPr>
      <xdr:spPr>
        <a:xfrm flipV="1">
          <a:off x="2908300" y="13430458"/>
          <a:ext cx="889000" cy="1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90043</xdr:rowOff>
    </xdr:from>
    <xdr:to>
      <xdr:col>20</xdr:col>
      <xdr:colOff>38100</xdr:colOff>
      <xdr:row>78</xdr:row>
      <xdr:rowOff>20193</xdr:rowOff>
    </xdr:to>
    <xdr:sp macro="" textlink="">
      <xdr:nvSpPr>
        <xdr:cNvPr id="182" name="フローチャート: 判断 181"/>
        <xdr:cNvSpPr/>
      </xdr:nvSpPr>
      <xdr:spPr>
        <a:xfrm>
          <a:off x="3746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36720</xdr:rowOff>
    </xdr:from>
    <xdr:ext cx="469744" cy="259045"/>
    <xdr:sp macro="" textlink="">
      <xdr:nvSpPr>
        <xdr:cNvPr id="183" name="テキスト ボックス 182"/>
        <xdr:cNvSpPr txBox="1"/>
      </xdr:nvSpPr>
      <xdr:spPr>
        <a:xfrm>
          <a:off x="356242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67737</xdr:rowOff>
    </xdr:from>
    <xdr:to>
      <xdr:col>15</xdr:col>
      <xdr:colOff>50800</xdr:colOff>
      <xdr:row>78</xdr:row>
      <xdr:rowOff>69748</xdr:rowOff>
    </xdr:to>
    <xdr:cxnSp macro="">
      <xdr:nvCxnSpPr>
        <xdr:cNvPr id="184" name="直線コネクタ 183"/>
        <xdr:cNvCxnSpPr/>
      </xdr:nvCxnSpPr>
      <xdr:spPr>
        <a:xfrm flipV="1">
          <a:off x="2019300" y="13440837"/>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83733</xdr:rowOff>
    </xdr:from>
    <xdr:to>
      <xdr:col>15</xdr:col>
      <xdr:colOff>101600</xdr:colOff>
      <xdr:row>78</xdr:row>
      <xdr:rowOff>13883</xdr:rowOff>
    </xdr:to>
    <xdr:sp macro="" textlink="">
      <xdr:nvSpPr>
        <xdr:cNvPr id="185" name="フローチャート: 判断 184"/>
        <xdr:cNvSpPr/>
      </xdr:nvSpPr>
      <xdr:spPr>
        <a:xfrm>
          <a:off x="2857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30410</xdr:rowOff>
    </xdr:from>
    <xdr:ext cx="469744" cy="259045"/>
    <xdr:sp macro="" textlink="">
      <xdr:nvSpPr>
        <xdr:cNvPr id="186" name="テキスト ボックス 185"/>
        <xdr:cNvSpPr txBox="1"/>
      </xdr:nvSpPr>
      <xdr:spPr>
        <a:xfrm>
          <a:off x="2673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41447</xdr:rowOff>
    </xdr:from>
    <xdr:to>
      <xdr:col>10</xdr:col>
      <xdr:colOff>114300</xdr:colOff>
      <xdr:row>78</xdr:row>
      <xdr:rowOff>69748</xdr:rowOff>
    </xdr:to>
    <xdr:cxnSp macro="">
      <xdr:nvCxnSpPr>
        <xdr:cNvPr id="187" name="直線コネクタ 186"/>
        <xdr:cNvCxnSpPr/>
      </xdr:nvCxnSpPr>
      <xdr:spPr>
        <a:xfrm>
          <a:off x="1130300" y="13414547"/>
          <a:ext cx="889000" cy="2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98365</xdr:rowOff>
    </xdr:from>
    <xdr:to>
      <xdr:col>10</xdr:col>
      <xdr:colOff>165100</xdr:colOff>
      <xdr:row>78</xdr:row>
      <xdr:rowOff>28515</xdr:rowOff>
    </xdr:to>
    <xdr:sp macro="" textlink="">
      <xdr:nvSpPr>
        <xdr:cNvPr id="188" name="フローチャート: 判断 187"/>
        <xdr:cNvSpPr/>
      </xdr:nvSpPr>
      <xdr:spPr>
        <a:xfrm>
          <a:off x="1968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45042</xdr:rowOff>
    </xdr:from>
    <xdr:ext cx="469744" cy="259045"/>
    <xdr:sp macro="" textlink="">
      <xdr:nvSpPr>
        <xdr:cNvPr id="189" name="テキスト ボックス 188"/>
        <xdr:cNvSpPr txBox="1"/>
      </xdr:nvSpPr>
      <xdr:spPr>
        <a:xfrm>
          <a:off x="1784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106228</xdr:rowOff>
    </xdr:from>
    <xdr:to>
      <xdr:col>6</xdr:col>
      <xdr:colOff>38100</xdr:colOff>
      <xdr:row>78</xdr:row>
      <xdr:rowOff>36378</xdr:rowOff>
    </xdr:to>
    <xdr:sp macro="" textlink="">
      <xdr:nvSpPr>
        <xdr:cNvPr id="190" name="フローチャート: 判断 189"/>
        <xdr:cNvSpPr/>
      </xdr:nvSpPr>
      <xdr:spPr>
        <a:xfrm>
          <a:off x="1079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52905</xdr:rowOff>
    </xdr:from>
    <xdr:ext cx="469744" cy="259045"/>
    <xdr:sp macro="" textlink="">
      <xdr:nvSpPr>
        <xdr:cNvPr id="191" name="テキスト ボックス 190"/>
        <xdr:cNvSpPr txBox="1"/>
      </xdr:nvSpPr>
      <xdr:spPr>
        <a:xfrm>
          <a:off x="895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6787</xdr:rowOff>
    </xdr:from>
    <xdr:to>
      <xdr:col>24</xdr:col>
      <xdr:colOff>114300</xdr:colOff>
      <xdr:row>78</xdr:row>
      <xdr:rowOff>108387</xdr:rowOff>
    </xdr:to>
    <xdr:sp macro="" textlink="">
      <xdr:nvSpPr>
        <xdr:cNvPr id="197" name="楕円 196"/>
        <xdr:cNvSpPr/>
      </xdr:nvSpPr>
      <xdr:spPr>
        <a:xfrm>
          <a:off x="4584700" y="1337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93164</xdr:rowOff>
    </xdr:from>
    <xdr:ext cx="469744" cy="259045"/>
    <xdr:sp macro="" textlink="">
      <xdr:nvSpPr>
        <xdr:cNvPr id="198" name="維持補修費該当値テキスト"/>
        <xdr:cNvSpPr txBox="1"/>
      </xdr:nvSpPr>
      <xdr:spPr>
        <a:xfrm>
          <a:off x="4686300" y="1329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6558</xdr:rowOff>
    </xdr:from>
    <xdr:to>
      <xdr:col>20</xdr:col>
      <xdr:colOff>38100</xdr:colOff>
      <xdr:row>78</xdr:row>
      <xdr:rowOff>108158</xdr:rowOff>
    </xdr:to>
    <xdr:sp macro="" textlink="">
      <xdr:nvSpPr>
        <xdr:cNvPr id="199" name="楕円 198"/>
        <xdr:cNvSpPr/>
      </xdr:nvSpPr>
      <xdr:spPr>
        <a:xfrm>
          <a:off x="3746500" y="1337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99285</xdr:rowOff>
    </xdr:from>
    <xdr:ext cx="469744" cy="259045"/>
    <xdr:sp macro="" textlink="">
      <xdr:nvSpPr>
        <xdr:cNvPr id="200" name="テキスト ボックス 199"/>
        <xdr:cNvSpPr txBox="1"/>
      </xdr:nvSpPr>
      <xdr:spPr>
        <a:xfrm>
          <a:off x="3562428" y="13472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16937</xdr:rowOff>
    </xdr:from>
    <xdr:to>
      <xdr:col>15</xdr:col>
      <xdr:colOff>101600</xdr:colOff>
      <xdr:row>78</xdr:row>
      <xdr:rowOff>118537</xdr:rowOff>
    </xdr:to>
    <xdr:sp macro="" textlink="">
      <xdr:nvSpPr>
        <xdr:cNvPr id="201" name="楕円 200"/>
        <xdr:cNvSpPr/>
      </xdr:nvSpPr>
      <xdr:spPr>
        <a:xfrm>
          <a:off x="2857500" y="1339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109664</xdr:rowOff>
    </xdr:from>
    <xdr:ext cx="469744" cy="259045"/>
    <xdr:sp macro="" textlink="">
      <xdr:nvSpPr>
        <xdr:cNvPr id="202" name="テキスト ボックス 201"/>
        <xdr:cNvSpPr txBox="1"/>
      </xdr:nvSpPr>
      <xdr:spPr>
        <a:xfrm>
          <a:off x="2673428" y="13482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18948</xdr:rowOff>
    </xdr:from>
    <xdr:to>
      <xdr:col>10</xdr:col>
      <xdr:colOff>165100</xdr:colOff>
      <xdr:row>78</xdr:row>
      <xdr:rowOff>120548</xdr:rowOff>
    </xdr:to>
    <xdr:sp macro="" textlink="">
      <xdr:nvSpPr>
        <xdr:cNvPr id="203" name="楕円 202"/>
        <xdr:cNvSpPr/>
      </xdr:nvSpPr>
      <xdr:spPr>
        <a:xfrm>
          <a:off x="1968500" y="1339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111675</xdr:rowOff>
    </xdr:from>
    <xdr:ext cx="469744" cy="259045"/>
    <xdr:sp macro="" textlink="">
      <xdr:nvSpPr>
        <xdr:cNvPr id="204" name="テキスト ボックス 203"/>
        <xdr:cNvSpPr txBox="1"/>
      </xdr:nvSpPr>
      <xdr:spPr>
        <a:xfrm>
          <a:off x="1784428" y="13484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162097</xdr:rowOff>
    </xdr:from>
    <xdr:to>
      <xdr:col>6</xdr:col>
      <xdr:colOff>38100</xdr:colOff>
      <xdr:row>78</xdr:row>
      <xdr:rowOff>92247</xdr:rowOff>
    </xdr:to>
    <xdr:sp macro="" textlink="">
      <xdr:nvSpPr>
        <xdr:cNvPr id="205" name="楕円 204"/>
        <xdr:cNvSpPr/>
      </xdr:nvSpPr>
      <xdr:spPr>
        <a:xfrm>
          <a:off x="1079500" y="1336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83374</xdr:rowOff>
    </xdr:from>
    <xdr:ext cx="469744" cy="259045"/>
    <xdr:sp macro="" textlink="">
      <xdr:nvSpPr>
        <xdr:cNvPr id="206" name="テキスト ボックス 205"/>
        <xdr:cNvSpPr txBox="1"/>
      </xdr:nvSpPr>
      <xdr:spPr>
        <a:xfrm>
          <a:off x="895428" y="13456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36843</xdr:rowOff>
    </xdr:from>
    <xdr:to>
      <xdr:col>24</xdr:col>
      <xdr:colOff>62865</xdr:colOff>
      <xdr:row>99</xdr:row>
      <xdr:rowOff>48679</xdr:rowOff>
    </xdr:to>
    <xdr:cxnSp macro="">
      <xdr:nvCxnSpPr>
        <xdr:cNvPr id="231" name="直線コネクタ 230"/>
        <xdr:cNvCxnSpPr/>
      </xdr:nvCxnSpPr>
      <xdr:spPr>
        <a:xfrm flipV="1">
          <a:off x="4633595" y="15638793"/>
          <a:ext cx="1270" cy="138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52506</xdr:rowOff>
    </xdr:from>
    <xdr:ext cx="534377" cy="259045"/>
    <xdr:sp macro="" textlink="">
      <xdr:nvSpPr>
        <xdr:cNvPr id="232" name="扶助費最小値テキスト"/>
        <xdr:cNvSpPr txBox="1"/>
      </xdr:nvSpPr>
      <xdr:spPr>
        <a:xfrm>
          <a:off x="4686300" y="1702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59,667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48679</xdr:rowOff>
    </xdr:from>
    <xdr:to>
      <xdr:col>24</xdr:col>
      <xdr:colOff>152400</xdr:colOff>
      <xdr:row>99</xdr:row>
      <xdr:rowOff>48679</xdr:rowOff>
    </xdr:to>
    <xdr:cxnSp macro="">
      <xdr:nvCxnSpPr>
        <xdr:cNvPr id="233" name="直線コネクタ 232"/>
        <xdr:cNvCxnSpPr/>
      </xdr:nvCxnSpPr>
      <xdr:spPr>
        <a:xfrm>
          <a:off x="4546600" y="17022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154970</xdr:rowOff>
    </xdr:from>
    <xdr:ext cx="599010" cy="259045"/>
    <xdr:sp macro="" textlink="">
      <xdr:nvSpPr>
        <xdr:cNvPr id="234" name="扶助費最大値テキスト"/>
        <xdr:cNvSpPr txBox="1"/>
      </xdr:nvSpPr>
      <xdr:spPr>
        <a:xfrm>
          <a:off x="4686300" y="1541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168,599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36843</xdr:rowOff>
    </xdr:from>
    <xdr:to>
      <xdr:col>24</xdr:col>
      <xdr:colOff>152400</xdr:colOff>
      <xdr:row>91</xdr:row>
      <xdr:rowOff>36843</xdr:rowOff>
    </xdr:to>
    <xdr:cxnSp macro="">
      <xdr:nvCxnSpPr>
        <xdr:cNvPr id="235" name="直線コネクタ 234"/>
        <xdr:cNvCxnSpPr/>
      </xdr:nvCxnSpPr>
      <xdr:spPr>
        <a:xfrm>
          <a:off x="4546600" y="15638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35713</xdr:rowOff>
    </xdr:from>
    <xdr:to>
      <xdr:col>24</xdr:col>
      <xdr:colOff>63500</xdr:colOff>
      <xdr:row>95</xdr:row>
      <xdr:rowOff>100000</xdr:rowOff>
    </xdr:to>
    <xdr:cxnSp macro="">
      <xdr:nvCxnSpPr>
        <xdr:cNvPr id="236" name="直線コネクタ 235"/>
        <xdr:cNvCxnSpPr/>
      </xdr:nvCxnSpPr>
      <xdr:spPr>
        <a:xfrm flipV="1">
          <a:off x="3797300" y="16323463"/>
          <a:ext cx="838200" cy="6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30663</xdr:rowOff>
    </xdr:from>
    <xdr:ext cx="534377" cy="259045"/>
    <xdr:sp macro="" textlink="">
      <xdr:nvSpPr>
        <xdr:cNvPr id="237" name="扶助費平均値テキスト"/>
        <xdr:cNvSpPr txBox="1"/>
      </xdr:nvSpPr>
      <xdr:spPr>
        <a:xfrm>
          <a:off x="4686300" y="16489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52236</xdr:rowOff>
    </xdr:from>
    <xdr:to>
      <xdr:col>24</xdr:col>
      <xdr:colOff>114300</xdr:colOff>
      <xdr:row>96</xdr:row>
      <xdr:rowOff>153836</xdr:rowOff>
    </xdr:to>
    <xdr:sp macro="" textlink="">
      <xdr:nvSpPr>
        <xdr:cNvPr id="238" name="フローチャート: 判断 237"/>
        <xdr:cNvSpPr/>
      </xdr:nvSpPr>
      <xdr:spPr>
        <a:xfrm>
          <a:off x="45847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91593</xdr:rowOff>
    </xdr:from>
    <xdr:to>
      <xdr:col>19</xdr:col>
      <xdr:colOff>177800</xdr:colOff>
      <xdr:row>95</xdr:row>
      <xdr:rowOff>100000</xdr:rowOff>
    </xdr:to>
    <xdr:cxnSp macro="">
      <xdr:nvCxnSpPr>
        <xdr:cNvPr id="239" name="直線コネクタ 238"/>
        <xdr:cNvCxnSpPr/>
      </xdr:nvCxnSpPr>
      <xdr:spPr>
        <a:xfrm>
          <a:off x="2908300" y="16379343"/>
          <a:ext cx="889000" cy="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114985</xdr:rowOff>
    </xdr:from>
    <xdr:to>
      <xdr:col>20</xdr:col>
      <xdr:colOff>38100</xdr:colOff>
      <xdr:row>97</xdr:row>
      <xdr:rowOff>45135</xdr:rowOff>
    </xdr:to>
    <xdr:sp macro="" textlink="">
      <xdr:nvSpPr>
        <xdr:cNvPr id="240" name="フローチャート: 判断 239"/>
        <xdr:cNvSpPr/>
      </xdr:nvSpPr>
      <xdr:spPr>
        <a:xfrm>
          <a:off x="3746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36262</xdr:rowOff>
    </xdr:from>
    <xdr:ext cx="534377" cy="259045"/>
    <xdr:sp macro="" textlink="">
      <xdr:nvSpPr>
        <xdr:cNvPr id="241" name="テキスト ボックス 240"/>
        <xdr:cNvSpPr txBox="1"/>
      </xdr:nvSpPr>
      <xdr:spPr>
        <a:xfrm>
          <a:off x="3530111" y="1666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91593</xdr:rowOff>
    </xdr:from>
    <xdr:to>
      <xdr:col>15</xdr:col>
      <xdr:colOff>50800</xdr:colOff>
      <xdr:row>95</xdr:row>
      <xdr:rowOff>112852</xdr:rowOff>
    </xdr:to>
    <xdr:cxnSp macro="">
      <xdr:nvCxnSpPr>
        <xdr:cNvPr id="242" name="直線コネクタ 241"/>
        <xdr:cNvCxnSpPr/>
      </xdr:nvCxnSpPr>
      <xdr:spPr>
        <a:xfrm flipV="1">
          <a:off x="2019300" y="16379343"/>
          <a:ext cx="889000" cy="2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112674</xdr:rowOff>
    </xdr:from>
    <xdr:to>
      <xdr:col>15</xdr:col>
      <xdr:colOff>101600</xdr:colOff>
      <xdr:row>97</xdr:row>
      <xdr:rowOff>42824</xdr:rowOff>
    </xdr:to>
    <xdr:sp macro="" textlink="">
      <xdr:nvSpPr>
        <xdr:cNvPr id="243" name="フローチャート: 判断 242"/>
        <xdr:cNvSpPr/>
      </xdr:nvSpPr>
      <xdr:spPr>
        <a:xfrm>
          <a:off x="2857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33951</xdr:rowOff>
    </xdr:from>
    <xdr:ext cx="534377" cy="259045"/>
    <xdr:sp macro="" textlink="">
      <xdr:nvSpPr>
        <xdr:cNvPr id="244" name="テキスト ボックス 243"/>
        <xdr:cNvSpPr txBox="1"/>
      </xdr:nvSpPr>
      <xdr:spPr>
        <a:xfrm>
          <a:off x="2641111" y="166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112852</xdr:rowOff>
    </xdr:from>
    <xdr:to>
      <xdr:col>10</xdr:col>
      <xdr:colOff>114300</xdr:colOff>
      <xdr:row>95</xdr:row>
      <xdr:rowOff>162573</xdr:rowOff>
    </xdr:to>
    <xdr:cxnSp macro="">
      <xdr:nvCxnSpPr>
        <xdr:cNvPr id="245" name="直線コネクタ 244"/>
        <xdr:cNvCxnSpPr/>
      </xdr:nvCxnSpPr>
      <xdr:spPr>
        <a:xfrm flipV="1">
          <a:off x="1130300" y="16400602"/>
          <a:ext cx="889000" cy="4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142570</xdr:rowOff>
    </xdr:from>
    <xdr:to>
      <xdr:col>10</xdr:col>
      <xdr:colOff>165100</xdr:colOff>
      <xdr:row>97</xdr:row>
      <xdr:rowOff>72720</xdr:rowOff>
    </xdr:to>
    <xdr:sp macro="" textlink="">
      <xdr:nvSpPr>
        <xdr:cNvPr id="246" name="フローチャート: 判断 245"/>
        <xdr:cNvSpPr/>
      </xdr:nvSpPr>
      <xdr:spPr>
        <a:xfrm>
          <a:off x="1968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63847</xdr:rowOff>
    </xdr:from>
    <xdr:ext cx="534377" cy="259045"/>
    <xdr:sp macro="" textlink="">
      <xdr:nvSpPr>
        <xdr:cNvPr id="247" name="テキスト ボックス 246"/>
        <xdr:cNvSpPr txBox="1"/>
      </xdr:nvSpPr>
      <xdr:spPr>
        <a:xfrm>
          <a:off x="1752111" y="1669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10440</xdr:rowOff>
    </xdr:from>
    <xdr:to>
      <xdr:col>6</xdr:col>
      <xdr:colOff>38100</xdr:colOff>
      <xdr:row>97</xdr:row>
      <xdr:rowOff>112040</xdr:rowOff>
    </xdr:to>
    <xdr:sp macro="" textlink="">
      <xdr:nvSpPr>
        <xdr:cNvPr id="248" name="フローチャート: 判断 247"/>
        <xdr:cNvSpPr/>
      </xdr:nvSpPr>
      <xdr:spPr>
        <a:xfrm>
          <a:off x="1079500" y="1664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103167</xdr:rowOff>
    </xdr:from>
    <xdr:ext cx="534377" cy="259045"/>
    <xdr:sp macro="" textlink="">
      <xdr:nvSpPr>
        <xdr:cNvPr id="249" name="テキスト ボックス 248"/>
        <xdr:cNvSpPr txBox="1"/>
      </xdr:nvSpPr>
      <xdr:spPr>
        <a:xfrm>
          <a:off x="863111" y="1673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156363</xdr:rowOff>
    </xdr:from>
    <xdr:to>
      <xdr:col>24</xdr:col>
      <xdr:colOff>114300</xdr:colOff>
      <xdr:row>95</xdr:row>
      <xdr:rowOff>86513</xdr:rowOff>
    </xdr:to>
    <xdr:sp macro="" textlink="">
      <xdr:nvSpPr>
        <xdr:cNvPr id="255" name="楕円 254"/>
        <xdr:cNvSpPr/>
      </xdr:nvSpPr>
      <xdr:spPr>
        <a:xfrm>
          <a:off x="4584700" y="1627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7790</xdr:rowOff>
    </xdr:from>
    <xdr:ext cx="599010" cy="259045"/>
    <xdr:sp macro="" textlink="">
      <xdr:nvSpPr>
        <xdr:cNvPr id="256" name="扶助費該当値テキスト"/>
        <xdr:cNvSpPr txBox="1"/>
      </xdr:nvSpPr>
      <xdr:spPr>
        <a:xfrm>
          <a:off x="4686300" y="16124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114,688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49200</xdr:rowOff>
    </xdr:from>
    <xdr:to>
      <xdr:col>20</xdr:col>
      <xdr:colOff>38100</xdr:colOff>
      <xdr:row>95</xdr:row>
      <xdr:rowOff>150800</xdr:rowOff>
    </xdr:to>
    <xdr:sp macro="" textlink="">
      <xdr:nvSpPr>
        <xdr:cNvPr id="257" name="楕円 256"/>
        <xdr:cNvSpPr/>
      </xdr:nvSpPr>
      <xdr:spPr>
        <a:xfrm>
          <a:off x="3746500" y="1633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167327</xdr:rowOff>
    </xdr:from>
    <xdr:ext cx="599010" cy="259045"/>
    <xdr:sp macro="" textlink="">
      <xdr:nvSpPr>
        <xdr:cNvPr id="258" name="テキスト ボックス 257"/>
        <xdr:cNvSpPr txBox="1"/>
      </xdr:nvSpPr>
      <xdr:spPr>
        <a:xfrm>
          <a:off x="3497795" y="1611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109,626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40793</xdr:rowOff>
    </xdr:from>
    <xdr:to>
      <xdr:col>15</xdr:col>
      <xdr:colOff>101600</xdr:colOff>
      <xdr:row>95</xdr:row>
      <xdr:rowOff>142393</xdr:rowOff>
    </xdr:to>
    <xdr:sp macro="" textlink="">
      <xdr:nvSpPr>
        <xdr:cNvPr id="259" name="楕円 258"/>
        <xdr:cNvSpPr/>
      </xdr:nvSpPr>
      <xdr:spPr>
        <a:xfrm>
          <a:off x="2857500" y="1632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158920</xdr:rowOff>
    </xdr:from>
    <xdr:ext cx="599010" cy="259045"/>
    <xdr:sp macro="" textlink="">
      <xdr:nvSpPr>
        <xdr:cNvPr id="260" name="テキスト ボックス 259"/>
        <xdr:cNvSpPr txBox="1"/>
      </xdr:nvSpPr>
      <xdr:spPr>
        <a:xfrm>
          <a:off x="2608795" y="16103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62052</xdr:rowOff>
    </xdr:from>
    <xdr:to>
      <xdr:col>10</xdr:col>
      <xdr:colOff>165100</xdr:colOff>
      <xdr:row>95</xdr:row>
      <xdr:rowOff>163652</xdr:rowOff>
    </xdr:to>
    <xdr:sp macro="" textlink="">
      <xdr:nvSpPr>
        <xdr:cNvPr id="261" name="楕円 260"/>
        <xdr:cNvSpPr/>
      </xdr:nvSpPr>
      <xdr:spPr>
        <a:xfrm>
          <a:off x="1968500" y="1634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8729</xdr:rowOff>
    </xdr:from>
    <xdr:ext cx="599010" cy="259045"/>
    <xdr:sp macro="" textlink="">
      <xdr:nvSpPr>
        <xdr:cNvPr id="262" name="テキスト ボックス 261"/>
        <xdr:cNvSpPr txBox="1"/>
      </xdr:nvSpPr>
      <xdr:spPr>
        <a:xfrm>
          <a:off x="1719795" y="16125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108,614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111773</xdr:rowOff>
    </xdr:from>
    <xdr:to>
      <xdr:col>6</xdr:col>
      <xdr:colOff>38100</xdr:colOff>
      <xdr:row>96</xdr:row>
      <xdr:rowOff>41923</xdr:rowOff>
    </xdr:to>
    <xdr:sp macro="" textlink="">
      <xdr:nvSpPr>
        <xdr:cNvPr id="263" name="楕円 262"/>
        <xdr:cNvSpPr/>
      </xdr:nvSpPr>
      <xdr:spPr>
        <a:xfrm>
          <a:off x="1079500" y="1639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58450</xdr:rowOff>
    </xdr:from>
    <xdr:ext cx="599010" cy="259045"/>
    <xdr:sp macro="" textlink="">
      <xdr:nvSpPr>
        <xdr:cNvPr id="264" name="テキスト ボックス 263"/>
        <xdr:cNvSpPr txBox="1"/>
      </xdr:nvSpPr>
      <xdr:spPr>
        <a:xfrm>
          <a:off x="830795" y="1617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104,699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84" name="テキスト ボックス 283"/>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63933</xdr:rowOff>
    </xdr:from>
    <xdr:to>
      <xdr:col>54</xdr:col>
      <xdr:colOff>189865</xdr:colOff>
      <xdr:row>38</xdr:row>
      <xdr:rowOff>116983</xdr:rowOff>
    </xdr:to>
    <xdr:cxnSp macro="">
      <xdr:nvCxnSpPr>
        <xdr:cNvPr id="292" name="直線コネクタ 291"/>
        <xdr:cNvCxnSpPr/>
      </xdr:nvCxnSpPr>
      <xdr:spPr>
        <a:xfrm flipV="1">
          <a:off x="10475595" y="5207433"/>
          <a:ext cx="1270" cy="1424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120810</xdr:rowOff>
    </xdr:from>
    <xdr:ext cx="534377" cy="259045"/>
    <xdr:sp macro="" textlink="">
      <xdr:nvSpPr>
        <xdr:cNvPr id="293" name="補助費等最小値テキスト"/>
        <xdr:cNvSpPr txBox="1"/>
      </xdr:nvSpPr>
      <xdr:spPr>
        <a:xfrm>
          <a:off x="10528300" y="663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13,590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116983</xdr:rowOff>
    </xdr:from>
    <xdr:to>
      <xdr:col>55</xdr:col>
      <xdr:colOff>88900</xdr:colOff>
      <xdr:row>38</xdr:row>
      <xdr:rowOff>116983</xdr:rowOff>
    </xdr:to>
    <xdr:cxnSp macro="">
      <xdr:nvCxnSpPr>
        <xdr:cNvPr id="294" name="直線コネクタ 293"/>
        <xdr:cNvCxnSpPr/>
      </xdr:nvCxnSpPr>
      <xdr:spPr>
        <a:xfrm>
          <a:off x="10388600" y="663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10610</xdr:rowOff>
    </xdr:from>
    <xdr:ext cx="599010" cy="259045"/>
    <xdr:sp macro="" textlink="">
      <xdr:nvSpPr>
        <xdr:cNvPr id="295" name="補助費等最大値テキスト"/>
        <xdr:cNvSpPr txBox="1"/>
      </xdr:nvSpPr>
      <xdr:spPr>
        <a:xfrm>
          <a:off x="10528300" y="498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113,303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63933</xdr:rowOff>
    </xdr:from>
    <xdr:to>
      <xdr:col>55</xdr:col>
      <xdr:colOff>88900</xdr:colOff>
      <xdr:row>30</xdr:row>
      <xdr:rowOff>63933</xdr:rowOff>
    </xdr:to>
    <xdr:cxnSp macro="">
      <xdr:nvCxnSpPr>
        <xdr:cNvPr id="296" name="直線コネクタ 295"/>
        <xdr:cNvCxnSpPr/>
      </xdr:nvCxnSpPr>
      <xdr:spPr>
        <a:xfrm>
          <a:off x="10388600" y="520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65276</xdr:rowOff>
    </xdr:from>
    <xdr:to>
      <xdr:col>55</xdr:col>
      <xdr:colOff>0</xdr:colOff>
      <xdr:row>37</xdr:row>
      <xdr:rowOff>67191</xdr:rowOff>
    </xdr:to>
    <xdr:cxnSp macro="">
      <xdr:nvCxnSpPr>
        <xdr:cNvPr id="297" name="直線コネクタ 296"/>
        <xdr:cNvCxnSpPr/>
      </xdr:nvCxnSpPr>
      <xdr:spPr>
        <a:xfrm>
          <a:off x="9639300" y="6408926"/>
          <a:ext cx="838200" cy="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167555</xdr:rowOff>
    </xdr:from>
    <xdr:ext cx="534377" cy="259045"/>
    <xdr:sp macro="" textlink="">
      <xdr:nvSpPr>
        <xdr:cNvPr id="298" name="補助費等平均値テキスト"/>
        <xdr:cNvSpPr txBox="1"/>
      </xdr:nvSpPr>
      <xdr:spPr>
        <a:xfrm>
          <a:off x="10528300" y="5996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144678</xdr:rowOff>
    </xdr:from>
    <xdr:to>
      <xdr:col>55</xdr:col>
      <xdr:colOff>50800</xdr:colOff>
      <xdr:row>36</xdr:row>
      <xdr:rowOff>74828</xdr:rowOff>
    </xdr:to>
    <xdr:sp macro="" textlink="">
      <xdr:nvSpPr>
        <xdr:cNvPr id="299" name="フローチャート: 判断 298"/>
        <xdr:cNvSpPr/>
      </xdr:nvSpPr>
      <xdr:spPr>
        <a:xfrm>
          <a:off x="10426700" y="614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56718</xdr:rowOff>
    </xdr:from>
    <xdr:to>
      <xdr:col>50</xdr:col>
      <xdr:colOff>114300</xdr:colOff>
      <xdr:row>37</xdr:row>
      <xdr:rowOff>65276</xdr:rowOff>
    </xdr:to>
    <xdr:cxnSp macro="">
      <xdr:nvCxnSpPr>
        <xdr:cNvPr id="300" name="直線コネクタ 299"/>
        <xdr:cNvCxnSpPr/>
      </xdr:nvCxnSpPr>
      <xdr:spPr>
        <a:xfrm>
          <a:off x="8750300" y="6400368"/>
          <a:ext cx="889000" cy="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31250</xdr:rowOff>
    </xdr:from>
    <xdr:to>
      <xdr:col>50</xdr:col>
      <xdr:colOff>165100</xdr:colOff>
      <xdr:row>36</xdr:row>
      <xdr:rowOff>132850</xdr:rowOff>
    </xdr:to>
    <xdr:sp macro="" textlink="">
      <xdr:nvSpPr>
        <xdr:cNvPr id="301" name="フローチャート: 判断 300"/>
        <xdr:cNvSpPr/>
      </xdr:nvSpPr>
      <xdr:spPr>
        <a:xfrm>
          <a:off x="95885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149377</xdr:rowOff>
    </xdr:from>
    <xdr:ext cx="534377" cy="259045"/>
    <xdr:sp macro="" textlink="">
      <xdr:nvSpPr>
        <xdr:cNvPr id="302" name="テキスト ボックス 301"/>
        <xdr:cNvSpPr txBox="1"/>
      </xdr:nvSpPr>
      <xdr:spPr>
        <a:xfrm>
          <a:off x="9372111" y="597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55918</xdr:rowOff>
    </xdr:from>
    <xdr:to>
      <xdr:col>45</xdr:col>
      <xdr:colOff>177800</xdr:colOff>
      <xdr:row>37</xdr:row>
      <xdr:rowOff>56718</xdr:rowOff>
    </xdr:to>
    <xdr:cxnSp macro="">
      <xdr:nvCxnSpPr>
        <xdr:cNvPr id="303" name="直線コネクタ 302"/>
        <xdr:cNvCxnSpPr/>
      </xdr:nvCxnSpPr>
      <xdr:spPr>
        <a:xfrm>
          <a:off x="7861300" y="6399568"/>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41994</xdr:rowOff>
    </xdr:from>
    <xdr:to>
      <xdr:col>46</xdr:col>
      <xdr:colOff>38100</xdr:colOff>
      <xdr:row>36</xdr:row>
      <xdr:rowOff>143594</xdr:rowOff>
    </xdr:to>
    <xdr:sp macro="" textlink="">
      <xdr:nvSpPr>
        <xdr:cNvPr id="304" name="フローチャート: 判断 303"/>
        <xdr:cNvSpPr/>
      </xdr:nvSpPr>
      <xdr:spPr>
        <a:xfrm>
          <a:off x="8699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160121</xdr:rowOff>
    </xdr:from>
    <xdr:ext cx="534377" cy="259045"/>
    <xdr:sp macro="" textlink="">
      <xdr:nvSpPr>
        <xdr:cNvPr id="305" name="テキスト ボックス 304"/>
        <xdr:cNvSpPr txBox="1"/>
      </xdr:nvSpPr>
      <xdr:spPr>
        <a:xfrm>
          <a:off x="8483111" y="598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91137</xdr:rowOff>
    </xdr:from>
    <xdr:to>
      <xdr:col>41</xdr:col>
      <xdr:colOff>50800</xdr:colOff>
      <xdr:row>37</xdr:row>
      <xdr:rowOff>55918</xdr:rowOff>
    </xdr:to>
    <xdr:cxnSp macro="">
      <xdr:nvCxnSpPr>
        <xdr:cNvPr id="306" name="直線コネクタ 305"/>
        <xdr:cNvCxnSpPr/>
      </xdr:nvCxnSpPr>
      <xdr:spPr>
        <a:xfrm>
          <a:off x="6972300" y="6263337"/>
          <a:ext cx="889000" cy="13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57667</xdr:rowOff>
    </xdr:from>
    <xdr:to>
      <xdr:col>41</xdr:col>
      <xdr:colOff>101600</xdr:colOff>
      <xdr:row>36</xdr:row>
      <xdr:rowOff>159267</xdr:rowOff>
    </xdr:to>
    <xdr:sp macro="" textlink="">
      <xdr:nvSpPr>
        <xdr:cNvPr id="307" name="フローチャート: 判断 306"/>
        <xdr:cNvSpPr/>
      </xdr:nvSpPr>
      <xdr:spPr>
        <a:xfrm>
          <a:off x="7810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4344</xdr:rowOff>
    </xdr:from>
    <xdr:ext cx="534377" cy="259045"/>
    <xdr:sp macro="" textlink="">
      <xdr:nvSpPr>
        <xdr:cNvPr id="308" name="テキスト ボックス 307"/>
        <xdr:cNvSpPr txBox="1"/>
      </xdr:nvSpPr>
      <xdr:spPr>
        <a:xfrm>
          <a:off x="7594111" y="600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71812</xdr:rowOff>
    </xdr:from>
    <xdr:to>
      <xdr:col>36</xdr:col>
      <xdr:colOff>165100</xdr:colOff>
      <xdr:row>37</xdr:row>
      <xdr:rowOff>1962</xdr:rowOff>
    </xdr:to>
    <xdr:sp macro="" textlink="">
      <xdr:nvSpPr>
        <xdr:cNvPr id="309" name="フローチャート: 判断 308"/>
        <xdr:cNvSpPr/>
      </xdr:nvSpPr>
      <xdr:spPr>
        <a:xfrm>
          <a:off x="6921500" y="624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164539</xdr:rowOff>
    </xdr:from>
    <xdr:ext cx="534377" cy="259045"/>
    <xdr:sp macro="" textlink="">
      <xdr:nvSpPr>
        <xdr:cNvPr id="310" name="テキスト ボックス 309"/>
        <xdr:cNvSpPr txBox="1"/>
      </xdr:nvSpPr>
      <xdr:spPr>
        <a:xfrm>
          <a:off x="6705111" y="633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16391</xdr:rowOff>
    </xdr:from>
    <xdr:to>
      <xdr:col>55</xdr:col>
      <xdr:colOff>50800</xdr:colOff>
      <xdr:row>37</xdr:row>
      <xdr:rowOff>117991</xdr:rowOff>
    </xdr:to>
    <xdr:sp macro="" textlink="">
      <xdr:nvSpPr>
        <xdr:cNvPr id="316" name="楕円 315"/>
        <xdr:cNvSpPr/>
      </xdr:nvSpPr>
      <xdr:spPr>
        <a:xfrm>
          <a:off x="10426700" y="636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166268</xdr:rowOff>
    </xdr:from>
    <xdr:ext cx="534377" cy="259045"/>
    <xdr:sp macro="" textlink="">
      <xdr:nvSpPr>
        <xdr:cNvPr id="317" name="補助費等該当値テキスト"/>
        <xdr:cNvSpPr txBox="1"/>
      </xdr:nvSpPr>
      <xdr:spPr>
        <a:xfrm>
          <a:off x="10528300" y="633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29,075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14476</xdr:rowOff>
    </xdr:from>
    <xdr:to>
      <xdr:col>50</xdr:col>
      <xdr:colOff>165100</xdr:colOff>
      <xdr:row>37</xdr:row>
      <xdr:rowOff>116076</xdr:rowOff>
    </xdr:to>
    <xdr:sp macro="" textlink="">
      <xdr:nvSpPr>
        <xdr:cNvPr id="318" name="楕円 317"/>
        <xdr:cNvSpPr/>
      </xdr:nvSpPr>
      <xdr:spPr>
        <a:xfrm>
          <a:off x="9588500" y="635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107203</xdr:rowOff>
    </xdr:from>
    <xdr:ext cx="534377" cy="259045"/>
    <xdr:sp macro="" textlink="">
      <xdr:nvSpPr>
        <xdr:cNvPr id="319" name="テキスト ボックス 318"/>
        <xdr:cNvSpPr txBox="1"/>
      </xdr:nvSpPr>
      <xdr:spPr>
        <a:xfrm>
          <a:off x="9372111" y="645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29,209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5918</xdr:rowOff>
    </xdr:from>
    <xdr:to>
      <xdr:col>46</xdr:col>
      <xdr:colOff>38100</xdr:colOff>
      <xdr:row>37</xdr:row>
      <xdr:rowOff>107518</xdr:rowOff>
    </xdr:to>
    <xdr:sp macro="" textlink="">
      <xdr:nvSpPr>
        <xdr:cNvPr id="320" name="楕円 319"/>
        <xdr:cNvSpPr/>
      </xdr:nvSpPr>
      <xdr:spPr>
        <a:xfrm>
          <a:off x="8699500" y="63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98645</xdr:rowOff>
    </xdr:from>
    <xdr:ext cx="534377" cy="259045"/>
    <xdr:sp macro="" textlink="">
      <xdr:nvSpPr>
        <xdr:cNvPr id="321" name="テキスト ボックス 320"/>
        <xdr:cNvSpPr txBox="1"/>
      </xdr:nvSpPr>
      <xdr:spPr>
        <a:xfrm>
          <a:off x="8483111" y="644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29,808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5118</xdr:rowOff>
    </xdr:from>
    <xdr:to>
      <xdr:col>41</xdr:col>
      <xdr:colOff>101600</xdr:colOff>
      <xdr:row>37</xdr:row>
      <xdr:rowOff>106718</xdr:rowOff>
    </xdr:to>
    <xdr:sp macro="" textlink="">
      <xdr:nvSpPr>
        <xdr:cNvPr id="322" name="楕円 321"/>
        <xdr:cNvSpPr/>
      </xdr:nvSpPr>
      <xdr:spPr>
        <a:xfrm>
          <a:off x="7810500" y="634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97845</xdr:rowOff>
    </xdr:from>
    <xdr:ext cx="534377" cy="259045"/>
    <xdr:sp macro="" textlink="">
      <xdr:nvSpPr>
        <xdr:cNvPr id="323" name="テキスト ボックス 322"/>
        <xdr:cNvSpPr txBox="1"/>
      </xdr:nvSpPr>
      <xdr:spPr>
        <a:xfrm>
          <a:off x="7594111" y="644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29,864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40337</xdr:rowOff>
    </xdr:from>
    <xdr:to>
      <xdr:col>36</xdr:col>
      <xdr:colOff>165100</xdr:colOff>
      <xdr:row>36</xdr:row>
      <xdr:rowOff>141937</xdr:rowOff>
    </xdr:to>
    <xdr:sp macro="" textlink="">
      <xdr:nvSpPr>
        <xdr:cNvPr id="324" name="楕円 323"/>
        <xdr:cNvSpPr/>
      </xdr:nvSpPr>
      <xdr:spPr>
        <a:xfrm>
          <a:off x="6921500" y="621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158464</xdr:rowOff>
    </xdr:from>
    <xdr:ext cx="534377" cy="259045"/>
    <xdr:sp macro="" textlink="">
      <xdr:nvSpPr>
        <xdr:cNvPr id="325" name="テキスト ボックス 324"/>
        <xdr:cNvSpPr txBox="1"/>
      </xdr:nvSpPr>
      <xdr:spPr>
        <a:xfrm>
          <a:off x="6705111" y="598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39,399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107506</xdr:rowOff>
    </xdr:from>
    <xdr:to>
      <xdr:col>54</xdr:col>
      <xdr:colOff>189865</xdr:colOff>
      <xdr:row>59</xdr:row>
      <xdr:rowOff>8651</xdr:rowOff>
    </xdr:to>
    <xdr:cxnSp macro="">
      <xdr:nvCxnSpPr>
        <xdr:cNvPr id="349" name="直線コネクタ 348"/>
        <xdr:cNvCxnSpPr/>
      </xdr:nvCxnSpPr>
      <xdr:spPr>
        <a:xfrm flipV="1">
          <a:off x="10475595" y="8851456"/>
          <a:ext cx="1270" cy="127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12478</xdr:rowOff>
    </xdr:from>
    <xdr:ext cx="469744" cy="259045"/>
    <xdr:sp macro="" textlink="">
      <xdr:nvSpPr>
        <xdr:cNvPr id="350" name="普通建設事業費最小値テキスト"/>
        <xdr:cNvSpPr txBox="1"/>
      </xdr:nvSpPr>
      <xdr:spPr>
        <a:xfrm>
          <a:off x="10528300" y="1012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8651</xdr:rowOff>
    </xdr:from>
    <xdr:to>
      <xdr:col>55</xdr:col>
      <xdr:colOff>88900</xdr:colOff>
      <xdr:row>59</xdr:row>
      <xdr:rowOff>8651</xdr:rowOff>
    </xdr:to>
    <xdr:cxnSp macro="">
      <xdr:nvCxnSpPr>
        <xdr:cNvPr id="351" name="直線コネクタ 350"/>
        <xdr:cNvCxnSpPr/>
      </xdr:nvCxnSpPr>
      <xdr:spPr>
        <a:xfrm>
          <a:off x="10388600" y="10124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54183</xdr:rowOff>
    </xdr:from>
    <xdr:ext cx="599010" cy="259045"/>
    <xdr:sp macro="" textlink="">
      <xdr:nvSpPr>
        <xdr:cNvPr id="352" name="普通建設事業費最大値テキスト"/>
        <xdr:cNvSpPr txBox="1"/>
      </xdr:nvSpPr>
      <xdr:spPr>
        <a:xfrm>
          <a:off x="10528300" y="8626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171,725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107506</xdr:rowOff>
    </xdr:from>
    <xdr:to>
      <xdr:col>55</xdr:col>
      <xdr:colOff>88900</xdr:colOff>
      <xdr:row>51</xdr:row>
      <xdr:rowOff>107506</xdr:rowOff>
    </xdr:to>
    <xdr:cxnSp macro="">
      <xdr:nvCxnSpPr>
        <xdr:cNvPr id="353" name="直線コネクタ 352"/>
        <xdr:cNvCxnSpPr/>
      </xdr:nvCxnSpPr>
      <xdr:spPr>
        <a:xfrm>
          <a:off x="10388600" y="88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105593</xdr:rowOff>
    </xdr:from>
    <xdr:to>
      <xdr:col>55</xdr:col>
      <xdr:colOff>0</xdr:colOff>
      <xdr:row>58</xdr:row>
      <xdr:rowOff>122890</xdr:rowOff>
    </xdr:to>
    <xdr:cxnSp macro="">
      <xdr:nvCxnSpPr>
        <xdr:cNvPr id="354" name="直線コネクタ 353"/>
        <xdr:cNvCxnSpPr/>
      </xdr:nvCxnSpPr>
      <xdr:spPr>
        <a:xfrm flipV="1">
          <a:off x="9639300" y="10049693"/>
          <a:ext cx="838200" cy="1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12047</xdr:rowOff>
    </xdr:from>
    <xdr:ext cx="534377" cy="259045"/>
    <xdr:sp macro="" textlink="">
      <xdr:nvSpPr>
        <xdr:cNvPr id="355" name="普通建設事業費平均値テキスト"/>
        <xdr:cNvSpPr txBox="1"/>
      </xdr:nvSpPr>
      <xdr:spPr>
        <a:xfrm>
          <a:off x="10528300" y="9613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160620</xdr:rowOff>
    </xdr:from>
    <xdr:to>
      <xdr:col>55</xdr:col>
      <xdr:colOff>50800</xdr:colOff>
      <xdr:row>57</xdr:row>
      <xdr:rowOff>90770</xdr:rowOff>
    </xdr:to>
    <xdr:sp macro="" textlink="">
      <xdr:nvSpPr>
        <xdr:cNvPr id="356" name="フローチャート: 判断 355"/>
        <xdr:cNvSpPr/>
      </xdr:nvSpPr>
      <xdr:spPr>
        <a:xfrm>
          <a:off x="104267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144325</xdr:rowOff>
    </xdr:from>
    <xdr:to>
      <xdr:col>50</xdr:col>
      <xdr:colOff>114300</xdr:colOff>
      <xdr:row>58</xdr:row>
      <xdr:rowOff>122890</xdr:rowOff>
    </xdr:to>
    <xdr:cxnSp macro="">
      <xdr:nvCxnSpPr>
        <xdr:cNvPr id="357" name="直線コネクタ 356"/>
        <xdr:cNvCxnSpPr/>
      </xdr:nvCxnSpPr>
      <xdr:spPr>
        <a:xfrm>
          <a:off x="8750300" y="9916975"/>
          <a:ext cx="889000" cy="15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17013</xdr:rowOff>
    </xdr:from>
    <xdr:to>
      <xdr:col>50</xdr:col>
      <xdr:colOff>165100</xdr:colOff>
      <xdr:row>57</xdr:row>
      <xdr:rowOff>118613</xdr:rowOff>
    </xdr:to>
    <xdr:sp macro="" textlink="">
      <xdr:nvSpPr>
        <xdr:cNvPr id="358" name="フローチャート: 判断 357"/>
        <xdr:cNvSpPr/>
      </xdr:nvSpPr>
      <xdr:spPr>
        <a:xfrm>
          <a:off x="9588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135140</xdr:rowOff>
    </xdr:from>
    <xdr:ext cx="534377" cy="259045"/>
    <xdr:sp macro="" textlink="">
      <xdr:nvSpPr>
        <xdr:cNvPr id="359" name="テキスト ボックス 358"/>
        <xdr:cNvSpPr txBox="1"/>
      </xdr:nvSpPr>
      <xdr:spPr>
        <a:xfrm>
          <a:off x="9372111" y="956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108001</xdr:rowOff>
    </xdr:from>
    <xdr:to>
      <xdr:col>45</xdr:col>
      <xdr:colOff>177800</xdr:colOff>
      <xdr:row>57</xdr:row>
      <xdr:rowOff>144325</xdr:rowOff>
    </xdr:to>
    <xdr:cxnSp macro="">
      <xdr:nvCxnSpPr>
        <xdr:cNvPr id="360" name="直線コネクタ 359"/>
        <xdr:cNvCxnSpPr/>
      </xdr:nvCxnSpPr>
      <xdr:spPr>
        <a:xfrm>
          <a:off x="7861300" y="9880651"/>
          <a:ext cx="889000" cy="3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143611</xdr:rowOff>
    </xdr:from>
    <xdr:to>
      <xdr:col>46</xdr:col>
      <xdr:colOff>38100</xdr:colOff>
      <xdr:row>57</xdr:row>
      <xdr:rowOff>73761</xdr:rowOff>
    </xdr:to>
    <xdr:sp macro="" textlink="">
      <xdr:nvSpPr>
        <xdr:cNvPr id="361" name="フローチャート: 判断 360"/>
        <xdr:cNvSpPr/>
      </xdr:nvSpPr>
      <xdr:spPr>
        <a:xfrm>
          <a:off x="8699500" y="974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90288</xdr:rowOff>
    </xdr:from>
    <xdr:ext cx="534377" cy="259045"/>
    <xdr:sp macro="" textlink="">
      <xdr:nvSpPr>
        <xdr:cNvPr id="362" name="テキスト ボックス 361"/>
        <xdr:cNvSpPr txBox="1"/>
      </xdr:nvSpPr>
      <xdr:spPr>
        <a:xfrm>
          <a:off x="8483111" y="952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108001</xdr:rowOff>
    </xdr:from>
    <xdr:to>
      <xdr:col>41</xdr:col>
      <xdr:colOff>50800</xdr:colOff>
      <xdr:row>57</xdr:row>
      <xdr:rowOff>164465</xdr:rowOff>
    </xdr:to>
    <xdr:cxnSp macro="">
      <xdr:nvCxnSpPr>
        <xdr:cNvPr id="363" name="直線コネクタ 362"/>
        <xdr:cNvCxnSpPr/>
      </xdr:nvCxnSpPr>
      <xdr:spPr>
        <a:xfrm flipV="1">
          <a:off x="6972300" y="9880651"/>
          <a:ext cx="889000" cy="5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168880</xdr:rowOff>
    </xdr:from>
    <xdr:to>
      <xdr:col>41</xdr:col>
      <xdr:colOff>101600</xdr:colOff>
      <xdr:row>57</xdr:row>
      <xdr:rowOff>99030</xdr:rowOff>
    </xdr:to>
    <xdr:sp macro="" textlink="">
      <xdr:nvSpPr>
        <xdr:cNvPr id="364" name="フローチャート: 判断 363"/>
        <xdr:cNvSpPr/>
      </xdr:nvSpPr>
      <xdr:spPr>
        <a:xfrm>
          <a:off x="7810500" y="977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115557</xdr:rowOff>
    </xdr:from>
    <xdr:ext cx="534377" cy="259045"/>
    <xdr:sp macro="" textlink="">
      <xdr:nvSpPr>
        <xdr:cNvPr id="365" name="テキスト ボックス 364"/>
        <xdr:cNvSpPr txBox="1"/>
      </xdr:nvSpPr>
      <xdr:spPr>
        <a:xfrm>
          <a:off x="7594111" y="954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147741</xdr:rowOff>
    </xdr:from>
    <xdr:to>
      <xdr:col>36</xdr:col>
      <xdr:colOff>165100</xdr:colOff>
      <xdr:row>57</xdr:row>
      <xdr:rowOff>77891</xdr:rowOff>
    </xdr:to>
    <xdr:sp macro="" textlink="">
      <xdr:nvSpPr>
        <xdr:cNvPr id="366" name="フローチャート: 判断 365"/>
        <xdr:cNvSpPr/>
      </xdr:nvSpPr>
      <xdr:spPr>
        <a:xfrm>
          <a:off x="6921500" y="974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94418</xdr:rowOff>
    </xdr:from>
    <xdr:ext cx="534377" cy="259045"/>
    <xdr:sp macro="" textlink="">
      <xdr:nvSpPr>
        <xdr:cNvPr id="367" name="テキスト ボックス 366"/>
        <xdr:cNvSpPr txBox="1"/>
      </xdr:nvSpPr>
      <xdr:spPr>
        <a:xfrm>
          <a:off x="6705111" y="952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54793</xdr:rowOff>
    </xdr:from>
    <xdr:to>
      <xdr:col>55</xdr:col>
      <xdr:colOff>50800</xdr:colOff>
      <xdr:row>58</xdr:row>
      <xdr:rowOff>156393</xdr:rowOff>
    </xdr:to>
    <xdr:sp macro="" textlink="">
      <xdr:nvSpPr>
        <xdr:cNvPr id="373" name="楕円 372"/>
        <xdr:cNvSpPr/>
      </xdr:nvSpPr>
      <xdr:spPr>
        <a:xfrm>
          <a:off x="10426700" y="999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141170</xdr:rowOff>
    </xdr:from>
    <xdr:ext cx="534377" cy="259045"/>
    <xdr:sp macro="" textlink="">
      <xdr:nvSpPr>
        <xdr:cNvPr id="374" name="普通建設事業費該当値テキスト"/>
        <xdr:cNvSpPr txBox="1"/>
      </xdr:nvSpPr>
      <xdr:spPr>
        <a:xfrm>
          <a:off x="10528300" y="991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14,476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72090</xdr:rowOff>
    </xdr:from>
    <xdr:to>
      <xdr:col>50</xdr:col>
      <xdr:colOff>165100</xdr:colOff>
      <xdr:row>59</xdr:row>
      <xdr:rowOff>2240</xdr:rowOff>
    </xdr:to>
    <xdr:sp macro="" textlink="">
      <xdr:nvSpPr>
        <xdr:cNvPr id="375" name="楕円 374"/>
        <xdr:cNvSpPr/>
      </xdr:nvSpPr>
      <xdr:spPr>
        <a:xfrm>
          <a:off x="9588500" y="1001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164817</xdr:rowOff>
    </xdr:from>
    <xdr:ext cx="534377" cy="259045"/>
    <xdr:sp macro="" textlink="">
      <xdr:nvSpPr>
        <xdr:cNvPr id="376" name="テキスト ボックス 375"/>
        <xdr:cNvSpPr txBox="1"/>
      </xdr:nvSpPr>
      <xdr:spPr>
        <a:xfrm>
          <a:off x="9372111" y="1010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12,206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93525</xdr:rowOff>
    </xdr:from>
    <xdr:to>
      <xdr:col>46</xdr:col>
      <xdr:colOff>38100</xdr:colOff>
      <xdr:row>58</xdr:row>
      <xdr:rowOff>23675</xdr:rowOff>
    </xdr:to>
    <xdr:sp macro="" textlink="">
      <xdr:nvSpPr>
        <xdr:cNvPr id="377" name="楕円 376"/>
        <xdr:cNvSpPr/>
      </xdr:nvSpPr>
      <xdr:spPr>
        <a:xfrm>
          <a:off x="8699500" y="986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14802</xdr:rowOff>
    </xdr:from>
    <xdr:ext cx="534377" cy="259045"/>
    <xdr:sp macro="" textlink="">
      <xdr:nvSpPr>
        <xdr:cNvPr id="378" name="テキスト ボックス 377"/>
        <xdr:cNvSpPr txBox="1"/>
      </xdr:nvSpPr>
      <xdr:spPr>
        <a:xfrm>
          <a:off x="8483111" y="995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31,893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57201</xdr:rowOff>
    </xdr:from>
    <xdr:to>
      <xdr:col>41</xdr:col>
      <xdr:colOff>101600</xdr:colOff>
      <xdr:row>57</xdr:row>
      <xdr:rowOff>158801</xdr:rowOff>
    </xdr:to>
    <xdr:sp macro="" textlink="">
      <xdr:nvSpPr>
        <xdr:cNvPr id="379" name="楕円 378"/>
        <xdr:cNvSpPr/>
      </xdr:nvSpPr>
      <xdr:spPr>
        <a:xfrm>
          <a:off x="7810500" y="982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149928</xdr:rowOff>
    </xdr:from>
    <xdr:ext cx="534377" cy="259045"/>
    <xdr:sp macro="" textlink="">
      <xdr:nvSpPr>
        <xdr:cNvPr id="380" name="テキスト ボックス 379"/>
        <xdr:cNvSpPr txBox="1"/>
      </xdr:nvSpPr>
      <xdr:spPr>
        <a:xfrm>
          <a:off x="7594111" y="992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36,660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113665</xdr:rowOff>
    </xdr:from>
    <xdr:to>
      <xdr:col>36</xdr:col>
      <xdr:colOff>165100</xdr:colOff>
      <xdr:row>58</xdr:row>
      <xdr:rowOff>43815</xdr:rowOff>
    </xdr:to>
    <xdr:sp macro="" textlink="">
      <xdr:nvSpPr>
        <xdr:cNvPr id="381" name="楕円 380"/>
        <xdr:cNvSpPr/>
      </xdr:nvSpPr>
      <xdr:spPr>
        <a:xfrm>
          <a:off x="6921500" y="988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34942</xdr:rowOff>
    </xdr:from>
    <xdr:ext cx="534377" cy="259045"/>
    <xdr:sp macro="" textlink="">
      <xdr:nvSpPr>
        <xdr:cNvPr id="382" name="テキスト ボックス 381"/>
        <xdr:cNvSpPr txBox="1"/>
      </xdr:nvSpPr>
      <xdr:spPr>
        <a:xfrm>
          <a:off x="6705111" y="997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29,250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119938</xdr:rowOff>
    </xdr:from>
    <xdr:to>
      <xdr:col>54</xdr:col>
      <xdr:colOff>189865</xdr:colOff>
      <xdr:row>79</xdr:row>
      <xdr:rowOff>44450</xdr:rowOff>
    </xdr:to>
    <xdr:cxnSp macro="">
      <xdr:nvCxnSpPr>
        <xdr:cNvPr id="406" name="直線コネクタ 405"/>
        <xdr:cNvCxnSpPr/>
      </xdr:nvCxnSpPr>
      <xdr:spPr>
        <a:xfrm flipV="1">
          <a:off x="10475595" y="12121438"/>
          <a:ext cx="1270" cy="14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66615</xdr:rowOff>
    </xdr:from>
    <xdr:ext cx="599010" cy="259045"/>
    <xdr:sp macro="" textlink="">
      <xdr:nvSpPr>
        <xdr:cNvPr id="409" name="普通建設事業費 （ うち新規整備　）最大値テキスト"/>
        <xdr:cNvSpPr txBox="1"/>
      </xdr:nvSpPr>
      <xdr:spPr>
        <a:xfrm>
          <a:off x="10528300" y="11896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115,556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119938</xdr:rowOff>
    </xdr:from>
    <xdr:to>
      <xdr:col>55</xdr:col>
      <xdr:colOff>88900</xdr:colOff>
      <xdr:row>70</xdr:row>
      <xdr:rowOff>119938</xdr:rowOff>
    </xdr:to>
    <xdr:cxnSp macro="">
      <xdr:nvCxnSpPr>
        <xdr:cNvPr id="410" name="直線コネクタ 409"/>
        <xdr:cNvCxnSpPr/>
      </xdr:nvCxnSpPr>
      <xdr:spPr>
        <a:xfrm>
          <a:off x="10388600" y="12121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37288</xdr:rowOff>
    </xdr:from>
    <xdr:to>
      <xdr:col>55</xdr:col>
      <xdr:colOff>0</xdr:colOff>
      <xdr:row>79</xdr:row>
      <xdr:rowOff>39915</xdr:rowOff>
    </xdr:to>
    <xdr:cxnSp macro="">
      <xdr:nvCxnSpPr>
        <xdr:cNvPr id="411" name="直線コネクタ 410"/>
        <xdr:cNvCxnSpPr/>
      </xdr:nvCxnSpPr>
      <xdr:spPr>
        <a:xfrm>
          <a:off x="9639300" y="13581838"/>
          <a:ext cx="838200" cy="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15042</xdr:rowOff>
    </xdr:from>
    <xdr:ext cx="534377" cy="259045"/>
    <xdr:sp macro="" textlink="">
      <xdr:nvSpPr>
        <xdr:cNvPr id="412" name="普通建設事業費 （ うち新規整備　）平均値テキスト"/>
        <xdr:cNvSpPr txBox="1"/>
      </xdr:nvSpPr>
      <xdr:spPr>
        <a:xfrm>
          <a:off x="10528300" y="13216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163615</xdr:rowOff>
    </xdr:from>
    <xdr:to>
      <xdr:col>55</xdr:col>
      <xdr:colOff>50800</xdr:colOff>
      <xdr:row>78</xdr:row>
      <xdr:rowOff>93765</xdr:rowOff>
    </xdr:to>
    <xdr:sp macro="" textlink="">
      <xdr:nvSpPr>
        <xdr:cNvPr id="413" name="フローチャート: 判断 412"/>
        <xdr:cNvSpPr/>
      </xdr:nvSpPr>
      <xdr:spPr>
        <a:xfrm>
          <a:off x="104267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76340</xdr:rowOff>
    </xdr:from>
    <xdr:to>
      <xdr:col>50</xdr:col>
      <xdr:colOff>114300</xdr:colOff>
      <xdr:row>79</xdr:row>
      <xdr:rowOff>37288</xdr:rowOff>
    </xdr:to>
    <xdr:cxnSp macro="">
      <xdr:nvCxnSpPr>
        <xdr:cNvPr id="414" name="直線コネクタ 413"/>
        <xdr:cNvCxnSpPr/>
      </xdr:nvCxnSpPr>
      <xdr:spPr>
        <a:xfrm>
          <a:off x="8750300" y="13449440"/>
          <a:ext cx="889000" cy="13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10719</xdr:rowOff>
    </xdr:from>
    <xdr:to>
      <xdr:col>50</xdr:col>
      <xdr:colOff>165100</xdr:colOff>
      <xdr:row>78</xdr:row>
      <xdr:rowOff>112319</xdr:rowOff>
    </xdr:to>
    <xdr:sp macro="" textlink="">
      <xdr:nvSpPr>
        <xdr:cNvPr id="415" name="フローチャート: 判断 414"/>
        <xdr:cNvSpPr/>
      </xdr:nvSpPr>
      <xdr:spPr>
        <a:xfrm>
          <a:off x="9588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128846</xdr:rowOff>
    </xdr:from>
    <xdr:ext cx="534377" cy="259045"/>
    <xdr:sp macro="" textlink="">
      <xdr:nvSpPr>
        <xdr:cNvPr id="416" name="テキスト ボックス 415"/>
        <xdr:cNvSpPr txBox="1"/>
      </xdr:nvSpPr>
      <xdr:spPr>
        <a:xfrm>
          <a:off x="9372111" y="1315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76340</xdr:rowOff>
    </xdr:from>
    <xdr:to>
      <xdr:col>45</xdr:col>
      <xdr:colOff>177800</xdr:colOff>
      <xdr:row>78</xdr:row>
      <xdr:rowOff>165646</xdr:rowOff>
    </xdr:to>
    <xdr:cxnSp macro="">
      <xdr:nvCxnSpPr>
        <xdr:cNvPr id="417" name="直線コネクタ 416"/>
        <xdr:cNvCxnSpPr/>
      </xdr:nvCxnSpPr>
      <xdr:spPr>
        <a:xfrm flipV="1">
          <a:off x="7861300" y="13449440"/>
          <a:ext cx="889000" cy="8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749</xdr:rowOff>
    </xdr:from>
    <xdr:to>
      <xdr:col>46</xdr:col>
      <xdr:colOff>38100</xdr:colOff>
      <xdr:row>78</xdr:row>
      <xdr:rowOff>102349</xdr:rowOff>
    </xdr:to>
    <xdr:sp macro="" textlink="">
      <xdr:nvSpPr>
        <xdr:cNvPr id="418" name="フローチャート: 判断 417"/>
        <xdr:cNvSpPr/>
      </xdr:nvSpPr>
      <xdr:spPr>
        <a:xfrm>
          <a:off x="8699500" y="1337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118876</xdr:rowOff>
    </xdr:from>
    <xdr:ext cx="534377" cy="259045"/>
    <xdr:sp macro="" textlink="">
      <xdr:nvSpPr>
        <xdr:cNvPr id="419" name="テキスト ボックス 418"/>
        <xdr:cNvSpPr txBox="1"/>
      </xdr:nvSpPr>
      <xdr:spPr>
        <a:xfrm>
          <a:off x="8483111" y="1314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7189</xdr:rowOff>
    </xdr:from>
    <xdr:to>
      <xdr:col>41</xdr:col>
      <xdr:colOff>50800</xdr:colOff>
      <xdr:row>78</xdr:row>
      <xdr:rowOff>165646</xdr:rowOff>
    </xdr:to>
    <xdr:cxnSp macro="">
      <xdr:nvCxnSpPr>
        <xdr:cNvPr id="420" name="直線コネクタ 419"/>
        <xdr:cNvCxnSpPr/>
      </xdr:nvCxnSpPr>
      <xdr:spPr>
        <a:xfrm>
          <a:off x="6972300" y="13380289"/>
          <a:ext cx="889000" cy="15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164376</xdr:rowOff>
    </xdr:from>
    <xdr:to>
      <xdr:col>41</xdr:col>
      <xdr:colOff>101600</xdr:colOff>
      <xdr:row>78</xdr:row>
      <xdr:rowOff>94526</xdr:rowOff>
    </xdr:to>
    <xdr:sp macro="" textlink="">
      <xdr:nvSpPr>
        <xdr:cNvPr id="421" name="フローチャート: 判断 420"/>
        <xdr:cNvSpPr/>
      </xdr:nvSpPr>
      <xdr:spPr>
        <a:xfrm>
          <a:off x="7810500" y="133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111053</xdr:rowOff>
    </xdr:from>
    <xdr:ext cx="534377" cy="259045"/>
    <xdr:sp macro="" textlink="">
      <xdr:nvSpPr>
        <xdr:cNvPr id="422" name="テキスト ボックス 421"/>
        <xdr:cNvSpPr txBox="1"/>
      </xdr:nvSpPr>
      <xdr:spPr>
        <a:xfrm>
          <a:off x="7594111" y="131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86843</xdr:rowOff>
    </xdr:from>
    <xdr:to>
      <xdr:col>36</xdr:col>
      <xdr:colOff>165100</xdr:colOff>
      <xdr:row>78</xdr:row>
      <xdr:rowOff>16993</xdr:rowOff>
    </xdr:to>
    <xdr:sp macro="" textlink="">
      <xdr:nvSpPr>
        <xdr:cNvPr id="423" name="フローチャート: 判断 422"/>
        <xdr:cNvSpPr/>
      </xdr:nvSpPr>
      <xdr:spPr>
        <a:xfrm>
          <a:off x="6921500" y="1328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33520</xdr:rowOff>
    </xdr:from>
    <xdr:ext cx="534377" cy="259045"/>
    <xdr:sp macro="" textlink="">
      <xdr:nvSpPr>
        <xdr:cNvPr id="424" name="テキスト ボックス 423"/>
        <xdr:cNvSpPr txBox="1"/>
      </xdr:nvSpPr>
      <xdr:spPr>
        <a:xfrm>
          <a:off x="6705111" y="1306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160565</xdr:rowOff>
    </xdr:from>
    <xdr:to>
      <xdr:col>55</xdr:col>
      <xdr:colOff>50800</xdr:colOff>
      <xdr:row>79</xdr:row>
      <xdr:rowOff>90715</xdr:rowOff>
    </xdr:to>
    <xdr:sp macro="" textlink="">
      <xdr:nvSpPr>
        <xdr:cNvPr id="430" name="楕円 429"/>
        <xdr:cNvSpPr/>
      </xdr:nvSpPr>
      <xdr:spPr>
        <a:xfrm>
          <a:off x="10426700" y="1353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75492</xdr:rowOff>
    </xdr:from>
    <xdr:ext cx="378565" cy="259045"/>
    <xdr:sp macro="" textlink="">
      <xdr:nvSpPr>
        <xdr:cNvPr id="431" name="普通建設事業費 （ うち新規整備　）該当値テキスト"/>
        <xdr:cNvSpPr txBox="1"/>
      </xdr:nvSpPr>
      <xdr:spPr>
        <a:xfrm>
          <a:off x="10528300" y="13448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157938</xdr:rowOff>
    </xdr:from>
    <xdr:to>
      <xdr:col>50</xdr:col>
      <xdr:colOff>165100</xdr:colOff>
      <xdr:row>79</xdr:row>
      <xdr:rowOff>88088</xdr:rowOff>
    </xdr:to>
    <xdr:sp macro="" textlink="">
      <xdr:nvSpPr>
        <xdr:cNvPr id="432" name="楕円 431"/>
        <xdr:cNvSpPr/>
      </xdr:nvSpPr>
      <xdr:spPr>
        <a:xfrm>
          <a:off x="9588500" y="1353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79215</xdr:rowOff>
    </xdr:from>
    <xdr:ext cx="378565" cy="259045"/>
    <xdr:sp macro="" textlink="">
      <xdr:nvSpPr>
        <xdr:cNvPr id="433" name="テキスト ボックス 432"/>
        <xdr:cNvSpPr txBox="1"/>
      </xdr:nvSpPr>
      <xdr:spPr>
        <a:xfrm>
          <a:off x="9450017" y="13623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25540</xdr:rowOff>
    </xdr:from>
    <xdr:to>
      <xdr:col>46</xdr:col>
      <xdr:colOff>38100</xdr:colOff>
      <xdr:row>78</xdr:row>
      <xdr:rowOff>127140</xdr:rowOff>
    </xdr:to>
    <xdr:sp macro="" textlink="">
      <xdr:nvSpPr>
        <xdr:cNvPr id="434" name="楕円 433"/>
        <xdr:cNvSpPr/>
      </xdr:nvSpPr>
      <xdr:spPr>
        <a:xfrm>
          <a:off x="8699500" y="133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118267</xdr:rowOff>
    </xdr:from>
    <xdr:ext cx="534377" cy="259045"/>
    <xdr:sp macro="" textlink="">
      <xdr:nvSpPr>
        <xdr:cNvPr id="435" name="テキスト ボックス 434"/>
        <xdr:cNvSpPr txBox="1"/>
      </xdr:nvSpPr>
      <xdr:spPr>
        <a:xfrm>
          <a:off x="8483111" y="1349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10,989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114846</xdr:rowOff>
    </xdr:from>
    <xdr:to>
      <xdr:col>41</xdr:col>
      <xdr:colOff>101600</xdr:colOff>
      <xdr:row>79</xdr:row>
      <xdr:rowOff>44996</xdr:rowOff>
    </xdr:to>
    <xdr:sp macro="" textlink="">
      <xdr:nvSpPr>
        <xdr:cNvPr id="436" name="楕円 435"/>
        <xdr:cNvSpPr/>
      </xdr:nvSpPr>
      <xdr:spPr>
        <a:xfrm>
          <a:off x="7810500" y="1348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36123</xdr:rowOff>
    </xdr:from>
    <xdr:ext cx="469744" cy="259045"/>
    <xdr:sp macro="" textlink="">
      <xdr:nvSpPr>
        <xdr:cNvPr id="437" name="テキスト ボックス 436"/>
        <xdr:cNvSpPr txBox="1"/>
      </xdr:nvSpPr>
      <xdr:spPr>
        <a:xfrm>
          <a:off x="7626428" y="13580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127839</xdr:rowOff>
    </xdr:from>
    <xdr:to>
      <xdr:col>36</xdr:col>
      <xdr:colOff>165100</xdr:colOff>
      <xdr:row>78</xdr:row>
      <xdr:rowOff>57989</xdr:rowOff>
    </xdr:to>
    <xdr:sp macro="" textlink="">
      <xdr:nvSpPr>
        <xdr:cNvPr id="438" name="楕円 437"/>
        <xdr:cNvSpPr/>
      </xdr:nvSpPr>
      <xdr:spPr>
        <a:xfrm>
          <a:off x="6921500" y="1332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49116</xdr:rowOff>
    </xdr:from>
    <xdr:ext cx="534377" cy="259045"/>
    <xdr:sp macro="" textlink="">
      <xdr:nvSpPr>
        <xdr:cNvPr id="439" name="テキスト ボックス 438"/>
        <xdr:cNvSpPr txBox="1"/>
      </xdr:nvSpPr>
      <xdr:spPr>
        <a:xfrm>
          <a:off x="6705111" y="1342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16,434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9" name="テキスト ボックス 45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126155</xdr:rowOff>
    </xdr:from>
    <xdr:to>
      <xdr:col>54</xdr:col>
      <xdr:colOff>189865</xdr:colOff>
      <xdr:row>98</xdr:row>
      <xdr:rowOff>167723</xdr:rowOff>
    </xdr:to>
    <xdr:cxnSp macro="">
      <xdr:nvCxnSpPr>
        <xdr:cNvPr id="463" name="直線コネクタ 462"/>
        <xdr:cNvCxnSpPr/>
      </xdr:nvCxnSpPr>
      <xdr:spPr>
        <a:xfrm flipV="1">
          <a:off x="10475595" y="15556655"/>
          <a:ext cx="1270" cy="141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100</xdr:rowOff>
    </xdr:from>
    <xdr:ext cx="469744" cy="259045"/>
    <xdr:sp macro="" textlink="">
      <xdr:nvSpPr>
        <xdr:cNvPr id="464" name="普通建設事業費 （ うち更新整備　）最小値テキスト"/>
        <xdr:cNvSpPr txBox="1"/>
      </xdr:nvSpPr>
      <xdr:spPr>
        <a:xfrm>
          <a:off x="10528300" y="1697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167723</xdr:rowOff>
    </xdr:from>
    <xdr:to>
      <xdr:col>55</xdr:col>
      <xdr:colOff>88900</xdr:colOff>
      <xdr:row>98</xdr:row>
      <xdr:rowOff>167723</xdr:rowOff>
    </xdr:to>
    <xdr:cxnSp macro="">
      <xdr:nvCxnSpPr>
        <xdr:cNvPr id="465" name="直線コネクタ 464"/>
        <xdr:cNvCxnSpPr/>
      </xdr:nvCxnSpPr>
      <xdr:spPr>
        <a:xfrm>
          <a:off x="10388600" y="1696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72832</xdr:rowOff>
    </xdr:from>
    <xdr:ext cx="534377" cy="259045"/>
    <xdr:sp macro="" textlink="">
      <xdr:nvSpPr>
        <xdr:cNvPr id="466" name="普通建設事業費 （ うち更新整備　）最大値テキスト"/>
        <xdr:cNvSpPr txBox="1"/>
      </xdr:nvSpPr>
      <xdr:spPr>
        <a:xfrm>
          <a:off x="10528300" y="1533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76,711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126155</xdr:rowOff>
    </xdr:from>
    <xdr:to>
      <xdr:col>55</xdr:col>
      <xdr:colOff>88900</xdr:colOff>
      <xdr:row>90</xdr:row>
      <xdr:rowOff>126155</xdr:rowOff>
    </xdr:to>
    <xdr:cxnSp macro="">
      <xdr:nvCxnSpPr>
        <xdr:cNvPr id="467" name="直線コネクタ 466"/>
        <xdr:cNvCxnSpPr/>
      </xdr:nvCxnSpPr>
      <xdr:spPr>
        <a:xfrm>
          <a:off x="10388600" y="15556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29287</xdr:rowOff>
    </xdr:from>
    <xdr:to>
      <xdr:col>55</xdr:col>
      <xdr:colOff>0</xdr:colOff>
      <xdr:row>98</xdr:row>
      <xdr:rowOff>90646</xdr:rowOff>
    </xdr:to>
    <xdr:cxnSp macro="">
      <xdr:nvCxnSpPr>
        <xdr:cNvPr id="468" name="直線コネクタ 467"/>
        <xdr:cNvCxnSpPr/>
      </xdr:nvCxnSpPr>
      <xdr:spPr>
        <a:xfrm flipV="1">
          <a:off x="9639300" y="16831387"/>
          <a:ext cx="838200" cy="6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78782</xdr:rowOff>
    </xdr:from>
    <xdr:ext cx="534377" cy="259045"/>
    <xdr:sp macro="" textlink="">
      <xdr:nvSpPr>
        <xdr:cNvPr id="469" name="普通建設事業費 （ うち更新整備　）平均値テキスト"/>
        <xdr:cNvSpPr txBox="1"/>
      </xdr:nvSpPr>
      <xdr:spPr>
        <a:xfrm>
          <a:off x="10528300" y="16366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55905</xdr:rowOff>
    </xdr:from>
    <xdr:to>
      <xdr:col>55</xdr:col>
      <xdr:colOff>50800</xdr:colOff>
      <xdr:row>96</xdr:row>
      <xdr:rowOff>157505</xdr:rowOff>
    </xdr:to>
    <xdr:sp macro="" textlink="">
      <xdr:nvSpPr>
        <xdr:cNvPr id="470" name="フローチャート: 判断 469"/>
        <xdr:cNvSpPr/>
      </xdr:nvSpPr>
      <xdr:spPr>
        <a:xfrm>
          <a:off x="10426700" y="165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132156</xdr:rowOff>
    </xdr:from>
    <xdr:to>
      <xdr:col>50</xdr:col>
      <xdr:colOff>114300</xdr:colOff>
      <xdr:row>98</xdr:row>
      <xdr:rowOff>90646</xdr:rowOff>
    </xdr:to>
    <xdr:cxnSp macro="">
      <xdr:nvCxnSpPr>
        <xdr:cNvPr id="471" name="直線コネクタ 470"/>
        <xdr:cNvCxnSpPr/>
      </xdr:nvCxnSpPr>
      <xdr:spPr>
        <a:xfrm>
          <a:off x="8750300" y="16762806"/>
          <a:ext cx="889000" cy="129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93187</xdr:rowOff>
    </xdr:from>
    <xdr:to>
      <xdr:col>50</xdr:col>
      <xdr:colOff>165100</xdr:colOff>
      <xdr:row>97</xdr:row>
      <xdr:rowOff>23337</xdr:rowOff>
    </xdr:to>
    <xdr:sp macro="" textlink="">
      <xdr:nvSpPr>
        <xdr:cNvPr id="472" name="フローチャート: 判断 471"/>
        <xdr:cNvSpPr/>
      </xdr:nvSpPr>
      <xdr:spPr>
        <a:xfrm>
          <a:off x="9588500" y="1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39864</xdr:rowOff>
    </xdr:from>
    <xdr:ext cx="534377" cy="259045"/>
    <xdr:sp macro="" textlink="">
      <xdr:nvSpPr>
        <xdr:cNvPr id="473" name="テキスト ボックス 472"/>
        <xdr:cNvSpPr txBox="1"/>
      </xdr:nvSpPr>
      <xdr:spPr>
        <a:xfrm>
          <a:off x="9372111" y="1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157550</xdr:rowOff>
    </xdr:from>
    <xdr:to>
      <xdr:col>45</xdr:col>
      <xdr:colOff>177800</xdr:colOff>
      <xdr:row>97</xdr:row>
      <xdr:rowOff>132156</xdr:rowOff>
    </xdr:to>
    <xdr:cxnSp macro="">
      <xdr:nvCxnSpPr>
        <xdr:cNvPr id="474" name="直線コネクタ 473"/>
        <xdr:cNvCxnSpPr/>
      </xdr:nvCxnSpPr>
      <xdr:spPr>
        <a:xfrm>
          <a:off x="7861300" y="16616750"/>
          <a:ext cx="889000" cy="14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19901</xdr:rowOff>
    </xdr:from>
    <xdr:to>
      <xdr:col>46</xdr:col>
      <xdr:colOff>38100</xdr:colOff>
      <xdr:row>96</xdr:row>
      <xdr:rowOff>121501</xdr:rowOff>
    </xdr:to>
    <xdr:sp macro="" textlink="">
      <xdr:nvSpPr>
        <xdr:cNvPr id="475" name="フローチャート: 判断 474"/>
        <xdr:cNvSpPr/>
      </xdr:nvSpPr>
      <xdr:spPr>
        <a:xfrm>
          <a:off x="8699500" y="1647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138028</xdr:rowOff>
    </xdr:from>
    <xdr:ext cx="534377" cy="259045"/>
    <xdr:sp macro="" textlink="">
      <xdr:nvSpPr>
        <xdr:cNvPr id="476" name="テキスト ボックス 475"/>
        <xdr:cNvSpPr txBox="1"/>
      </xdr:nvSpPr>
      <xdr:spPr>
        <a:xfrm>
          <a:off x="8483111" y="1625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157550</xdr:rowOff>
    </xdr:from>
    <xdr:to>
      <xdr:col>41</xdr:col>
      <xdr:colOff>50800</xdr:colOff>
      <xdr:row>99</xdr:row>
      <xdr:rowOff>12294</xdr:rowOff>
    </xdr:to>
    <xdr:cxnSp macro="">
      <xdr:nvCxnSpPr>
        <xdr:cNvPr id="477" name="直線コネクタ 476"/>
        <xdr:cNvCxnSpPr/>
      </xdr:nvCxnSpPr>
      <xdr:spPr>
        <a:xfrm flipV="1">
          <a:off x="6972300" y="16616750"/>
          <a:ext cx="889000" cy="36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77432</xdr:rowOff>
    </xdr:from>
    <xdr:to>
      <xdr:col>41</xdr:col>
      <xdr:colOff>101600</xdr:colOff>
      <xdr:row>97</xdr:row>
      <xdr:rowOff>7582</xdr:rowOff>
    </xdr:to>
    <xdr:sp macro="" textlink="">
      <xdr:nvSpPr>
        <xdr:cNvPr id="478" name="フローチャート: 判断 477"/>
        <xdr:cNvSpPr/>
      </xdr:nvSpPr>
      <xdr:spPr>
        <a:xfrm>
          <a:off x="78105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24109</xdr:rowOff>
    </xdr:from>
    <xdr:ext cx="534377" cy="259045"/>
    <xdr:sp macro="" textlink="">
      <xdr:nvSpPr>
        <xdr:cNvPr id="479" name="テキスト ボックス 478"/>
        <xdr:cNvSpPr txBox="1"/>
      </xdr:nvSpPr>
      <xdr:spPr>
        <a:xfrm>
          <a:off x="7594111" y="1631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1612</xdr:rowOff>
    </xdr:from>
    <xdr:to>
      <xdr:col>36</xdr:col>
      <xdr:colOff>165100</xdr:colOff>
      <xdr:row>97</xdr:row>
      <xdr:rowOff>103212</xdr:rowOff>
    </xdr:to>
    <xdr:sp macro="" textlink="">
      <xdr:nvSpPr>
        <xdr:cNvPr id="480" name="フローチャート: 判断 479"/>
        <xdr:cNvSpPr/>
      </xdr:nvSpPr>
      <xdr:spPr>
        <a:xfrm>
          <a:off x="6921500" y="166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119739</xdr:rowOff>
    </xdr:from>
    <xdr:ext cx="534377" cy="259045"/>
    <xdr:sp macro="" textlink="">
      <xdr:nvSpPr>
        <xdr:cNvPr id="481" name="テキスト ボックス 480"/>
        <xdr:cNvSpPr txBox="1"/>
      </xdr:nvSpPr>
      <xdr:spPr>
        <a:xfrm>
          <a:off x="6705111" y="1640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149937</xdr:rowOff>
    </xdr:from>
    <xdr:to>
      <xdr:col>55</xdr:col>
      <xdr:colOff>50800</xdr:colOff>
      <xdr:row>98</xdr:row>
      <xdr:rowOff>80087</xdr:rowOff>
    </xdr:to>
    <xdr:sp macro="" textlink="">
      <xdr:nvSpPr>
        <xdr:cNvPr id="487" name="楕円 486"/>
        <xdr:cNvSpPr/>
      </xdr:nvSpPr>
      <xdr:spPr>
        <a:xfrm>
          <a:off x="10426700" y="1678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128364</xdr:rowOff>
    </xdr:from>
    <xdr:ext cx="469744" cy="259045"/>
    <xdr:sp macro="" textlink="">
      <xdr:nvSpPr>
        <xdr:cNvPr id="488" name="普通建設事業費 （ うち更新整備　）該当値テキスト"/>
        <xdr:cNvSpPr txBox="1"/>
      </xdr:nvSpPr>
      <xdr:spPr>
        <a:xfrm>
          <a:off x="10528300" y="1675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9,796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39846</xdr:rowOff>
    </xdr:from>
    <xdr:to>
      <xdr:col>50</xdr:col>
      <xdr:colOff>165100</xdr:colOff>
      <xdr:row>98</xdr:row>
      <xdr:rowOff>141446</xdr:rowOff>
    </xdr:to>
    <xdr:sp macro="" textlink="">
      <xdr:nvSpPr>
        <xdr:cNvPr id="489" name="楕円 488"/>
        <xdr:cNvSpPr/>
      </xdr:nvSpPr>
      <xdr:spPr>
        <a:xfrm>
          <a:off x="9588500" y="1684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132573</xdr:rowOff>
    </xdr:from>
    <xdr:ext cx="469744" cy="259045"/>
    <xdr:sp macro="" textlink="">
      <xdr:nvSpPr>
        <xdr:cNvPr id="490" name="テキスト ボックス 489"/>
        <xdr:cNvSpPr txBox="1"/>
      </xdr:nvSpPr>
      <xdr:spPr>
        <a:xfrm>
          <a:off x="9404428" y="16934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6,575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81356</xdr:rowOff>
    </xdr:from>
    <xdr:to>
      <xdr:col>46</xdr:col>
      <xdr:colOff>38100</xdr:colOff>
      <xdr:row>98</xdr:row>
      <xdr:rowOff>11506</xdr:rowOff>
    </xdr:to>
    <xdr:sp macro="" textlink="">
      <xdr:nvSpPr>
        <xdr:cNvPr id="491" name="楕円 490"/>
        <xdr:cNvSpPr/>
      </xdr:nvSpPr>
      <xdr:spPr>
        <a:xfrm>
          <a:off x="8699500" y="1671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2633</xdr:rowOff>
    </xdr:from>
    <xdr:ext cx="534377" cy="259045"/>
    <xdr:sp macro="" textlink="">
      <xdr:nvSpPr>
        <xdr:cNvPr id="492" name="テキスト ボックス 491"/>
        <xdr:cNvSpPr txBox="1"/>
      </xdr:nvSpPr>
      <xdr:spPr>
        <a:xfrm>
          <a:off x="8483111" y="1680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13,396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106750</xdr:rowOff>
    </xdr:from>
    <xdr:to>
      <xdr:col>41</xdr:col>
      <xdr:colOff>101600</xdr:colOff>
      <xdr:row>97</xdr:row>
      <xdr:rowOff>36900</xdr:rowOff>
    </xdr:to>
    <xdr:sp macro="" textlink="">
      <xdr:nvSpPr>
        <xdr:cNvPr id="493" name="楕円 492"/>
        <xdr:cNvSpPr/>
      </xdr:nvSpPr>
      <xdr:spPr>
        <a:xfrm>
          <a:off x="7810500" y="1656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28027</xdr:rowOff>
    </xdr:from>
    <xdr:ext cx="534377" cy="259045"/>
    <xdr:sp macro="" textlink="">
      <xdr:nvSpPr>
        <xdr:cNvPr id="494" name="テキスト ボックス 493"/>
        <xdr:cNvSpPr txBox="1"/>
      </xdr:nvSpPr>
      <xdr:spPr>
        <a:xfrm>
          <a:off x="7594111" y="1665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21,063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132944</xdr:rowOff>
    </xdr:from>
    <xdr:to>
      <xdr:col>36</xdr:col>
      <xdr:colOff>165100</xdr:colOff>
      <xdr:row>99</xdr:row>
      <xdr:rowOff>63094</xdr:rowOff>
    </xdr:to>
    <xdr:sp macro="" textlink="">
      <xdr:nvSpPr>
        <xdr:cNvPr id="495" name="楕円 494"/>
        <xdr:cNvSpPr/>
      </xdr:nvSpPr>
      <xdr:spPr>
        <a:xfrm>
          <a:off x="6921500" y="1693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54221</xdr:rowOff>
    </xdr:from>
    <xdr:ext cx="469744" cy="259045"/>
    <xdr:sp macro="" textlink="">
      <xdr:nvSpPr>
        <xdr:cNvPr id="496" name="テキスト ボックス 495"/>
        <xdr:cNvSpPr txBox="1"/>
      </xdr:nvSpPr>
      <xdr:spPr>
        <a:xfrm>
          <a:off x="6737428" y="1702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0" name="テキスト ボックス 50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155016</xdr:rowOff>
    </xdr:from>
    <xdr:to>
      <xdr:col>85</xdr:col>
      <xdr:colOff>126364</xdr:colOff>
      <xdr:row>39</xdr:row>
      <xdr:rowOff>44450</xdr:rowOff>
    </xdr:to>
    <xdr:cxnSp macro="">
      <xdr:nvCxnSpPr>
        <xdr:cNvPr id="520" name="直線コネクタ 519"/>
        <xdr:cNvCxnSpPr/>
      </xdr:nvCxnSpPr>
      <xdr:spPr>
        <a:xfrm flipV="1">
          <a:off x="16317595" y="5469966"/>
          <a:ext cx="1269" cy="1261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101693</xdr:rowOff>
    </xdr:from>
    <xdr:ext cx="534377" cy="259045"/>
    <xdr:sp macro="" textlink="">
      <xdr:nvSpPr>
        <xdr:cNvPr id="523" name="災害復旧事業費最大値テキスト"/>
        <xdr:cNvSpPr txBox="1"/>
      </xdr:nvSpPr>
      <xdr:spPr>
        <a:xfrm>
          <a:off x="16370300" y="524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16,549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155016</xdr:rowOff>
    </xdr:from>
    <xdr:to>
      <xdr:col>86</xdr:col>
      <xdr:colOff>25400</xdr:colOff>
      <xdr:row>31</xdr:row>
      <xdr:rowOff>155016</xdr:rowOff>
    </xdr:to>
    <xdr:cxnSp macro="">
      <xdr:nvCxnSpPr>
        <xdr:cNvPr id="524" name="直線コネクタ 523"/>
        <xdr:cNvCxnSpPr/>
      </xdr:nvCxnSpPr>
      <xdr:spPr>
        <a:xfrm>
          <a:off x="16230600" y="5469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47117</xdr:rowOff>
    </xdr:from>
    <xdr:to>
      <xdr:col>85</xdr:col>
      <xdr:colOff>127000</xdr:colOff>
      <xdr:row>38</xdr:row>
      <xdr:rowOff>152426</xdr:rowOff>
    </xdr:to>
    <xdr:cxnSp macro="">
      <xdr:nvCxnSpPr>
        <xdr:cNvPr id="525" name="直線コネクタ 524"/>
        <xdr:cNvCxnSpPr/>
      </xdr:nvCxnSpPr>
      <xdr:spPr>
        <a:xfrm flipV="1">
          <a:off x="15481300" y="6562217"/>
          <a:ext cx="838200" cy="10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45229</xdr:rowOff>
    </xdr:from>
    <xdr:ext cx="469744" cy="259045"/>
    <xdr:sp macro="" textlink="">
      <xdr:nvSpPr>
        <xdr:cNvPr id="526" name="災害復旧事業費平均値テキスト"/>
        <xdr:cNvSpPr txBox="1"/>
      </xdr:nvSpPr>
      <xdr:spPr>
        <a:xfrm>
          <a:off x="16370300" y="6560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66802</xdr:rowOff>
    </xdr:from>
    <xdr:to>
      <xdr:col>85</xdr:col>
      <xdr:colOff>177800</xdr:colOff>
      <xdr:row>38</xdr:row>
      <xdr:rowOff>168402</xdr:rowOff>
    </xdr:to>
    <xdr:sp macro="" textlink="">
      <xdr:nvSpPr>
        <xdr:cNvPr id="527" name="フローチャート: 判断 526"/>
        <xdr:cNvSpPr/>
      </xdr:nvSpPr>
      <xdr:spPr>
        <a:xfrm>
          <a:off x="16268700" y="658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152426</xdr:rowOff>
    </xdr:from>
    <xdr:to>
      <xdr:col>81</xdr:col>
      <xdr:colOff>50800</xdr:colOff>
      <xdr:row>39</xdr:row>
      <xdr:rowOff>44450</xdr:rowOff>
    </xdr:to>
    <xdr:cxnSp macro="">
      <xdr:nvCxnSpPr>
        <xdr:cNvPr id="528" name="直線コネクタ 527"/>
        <xdr:cNvCxnSpPr/>
      </xdr:nvCxnSpPr>
      <xdr:spPr>
        <a:xfrm flipV="1">
          <a:off x="14592300" y="6667526"/>
          <a:ext cx="889000" cy="6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38836</xdr:rowOff>
    </xdr:from>
    <xdr:to>
      <xdr:col>81</xdr:col>
      <xdr:colOff>101600</xdr:colOff>
      <xdr:row>38</xdr:row>
      <xdr:rowOff>140436</xdr:rowOff>
    </xdr:to>
    <xdr:sp macro="" textlink="">
      <xdr:nvSpPr>
        <xdr:cNvPr id="529" name="フローチャート: 判断 528"/>
        <xdr:cNvSpPr/>
      </xdr:nvSpPr>
      <xdr:spPr>
        <a:xfrm>
          <a:off x="15430500" y="65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156964</xdr:rowOff>
    </xdr:from>
    <xdr:ext cx="469744" cy="259045"/>
    <xdr:sp macro="" textlink="">
      <xdr:nvSpPr>
        <xdr:cNvPr id="530" name="テキスト ボックス 529"/>
        <xdr:cNvSpPr txBox="1"/>
      </xdr:nvSpPr>
      <xdr:spPr>
        <a:xfrm>
          <a:off x="15246428" y="632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1" name="直線コネクタ 530"/>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118618</xdr:rowOff>
    </xdr:from>
    <xdr:to>
      <xdr:col>76</xdr:col>
      <xdr:colOff>165100</xdr:colOff>
      <xdr:row>39</xdr:row>
      <xdr:rowOff>48768</xdr:rowOff>
    </xdr:to>
    <xdr:sp macro="" textlink="">
      <xdr:nvSpPr>
        <xdr:cNvPr id="532" name="フローチャート: 判断 531"/>
        <xdr:cNvSpPr/>
      </xdr:nvSpPr>
      <xdr:spPr>
        <a:xfrm>
          <a:off x="14541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65295</xdr:rowOff>
    </xdr:from>
    <xdr:ext cx="378565" cy="259045"/>
    <xdr:sp macro="" textlink="">
      <xdr:nvSpPr>
        <xdr:cNvPr id="533" name="テキスト ボックス 532"/>
        <xdr:cNvSpPr txBox="1"/>
      </xdr:nvSpPr>
      <xdr:spPr>
        <a:xfrm>
          <a:off x="14403017" y="64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4" name="直線コネクタ 533"/>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132715</xdr:rowOff>
    </xdr:from>
    <xdr:to>
      <xdr:col>72</xdr:col>
      <xdr:colOff>38100</xdr:colOff>
      <xdr:row>39</xdr:row>
      <xdr:rowOff>62865</xdr:rowOff>
    </xdr:to>
    <xdr:sp macro="" textlink="">
      <xdr:nvSpPr>
        <xdr:cNvPr id="535" name="フローチャート: 判断 534"/>
        <xdr:cNvSpPr/>
      </xdr:nvSpPr>
      <xdr:spPr>
        <a:xfrm>
          <a:off x="13652500" y="664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79392</xdr:rowOff>
    </xdr:from>
    <xdr:ext cx="378565" cy="259045"/>
    <xdr:sp macro="" textlink="">
      <xdr:nvSpPr>
        <xdr:cNvPr id="536" name="テキスト ボックス 535"/>
        <xdr:cNvSpPr txBox="1"/>
      </xdr:nvSpPr>
      <xdr:spPr>
        <a:xfrm>
          <a:off x="13514017" y="6423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131953</xdr:rowOff>
    </xdr:from>
    <xdr:to>
      <xdr:col>67</xdr:col>
      <xdr:colOff>101600</xdr:colOff>
      <xdr:row>39</xdr:row>
      <xdr:rowOff>62103</xdr:rowOff>
    </xdr:to>
    <xdr:sp macro="" textlink="">
      <xdr:nvSpPr>
        <xdr:cNvPr id="537" name="フローチャート: 判断 536"/>
        <xdr:cNvSpPr/>
      </xdr:nvSpPr>
      <xdr:spPr>
        <a:xfrm>
          <a:off x="12763500" y="664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78630</xdr:rowOff>
    </xdr:from>
    <xdr:ext cx="378565" cy="259045"/>
    <xdr:sp macro="" textlink="">
      <xdr:nvSpPr>
        <xdr:cNvPr id="538" name="テキスト ボックス 537"/>
        <xdr:cNvSpPr txBox="1"/>
      </xdr:nvSpPr>
      <xdr:spPr>
        <a:xfrm>
          <a:off x="12625017" y="6422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167767</xdr:rowOff>
    </xdr:from>
    <xdr:to>
      <xdr:col>85</xdr:col>
      <xdr:colOff>177800</xdr:colOff>
      <xdr:row>38</xdr:row>
      <xdr:rowOff>97917</xdr:rowOff>
    </xdr:to>
    <xdr:sp macro="" textlink="">
      <xdr:nvSpPr>
        <xdr:cNvPr id="544" name="楕円 543"/>
        <xdr:cNvSpPr/>
      </xdr:nvSpPr>
      <xdr:spPr>
        <a:xfrm>
          <a:off x="16268700" y="651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19194</xdr:rowOff>
    </xdr:from>
    <xdr:ext cx="469744" cy="259045"/>
    <xdr:sp macro="" textlink="">
      <xdr:nvSpPr>
        <xdr:cNvPr id="545" name="災害復旧事業費該当値テキスト"/>
        <xdr:cNvSpPr txBox="1"/>
      </xdr:nvSpPr>
      <xdr:spPr>
        <a:xfrm>
          <a:off x="16370300" y="6362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101626</xdr:rowOff>
    </xdr:from>
    <xdr:to>
      <xdr:col>81</xdr:col>
      <xdr:colOff>101600</xdr:colOff>
      <xdr:row>39</xdr:row>
      <xdr:rowOff>31776</xdr:rowOff>
    </xdr:to>
    <xdr:sp macro="" textlink="">
      <xdr:nvSpPr>
        <xdr:cNvPr id="546" name="楕円 545"/>
        <xdr:cNvSpPr/>
      </xdr:nvSpPr>
      <xdr:spPr>
        <a:xfrm>
          <a:off x="15430500" y="661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22903</xdr:rowOff>
    </xdr:from>
    <xdr:ext cx="378565" cy="259045"/>
    <xdr:sp macro="" textlink="">
      <xdr:nvSpPr>
        <xdr:cNvPr id="547" name="テキスト ボックス 546"/>
        <xdr:cNvSpPr txBox="1"/>
      </xdr:nvSpPr>
      <xdr:spPr>
        <a:xfrm>
          <a:off x="15292017" y="6709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8" name="楕円 547"/>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9" name="テキスト ボックス 548"/>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0" name="楕円 54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1" name="テキスト ボックス 550"/>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2" name="楕円 55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3" name="テキスト ボックス 552"/>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145504</xdr:rowOff>
    </xdr:from>
    <xdr:to>
      <xdr:col>85</xdr:col>
      <xdr:colOff>126364</xdr:colOff>
      <xdr:row>78</xdr:row>
      <xdr:rowOff>60122</xdr:rowOff>
    </xdr:to>
    <xdr:cxnSp macro="">
      <xdr:nvCxnSpPr>
        <xdr:cNvPr id="626" name="直線コネクタ 625"/>
        <xdr:cNvCxnSpPr/>
      </xdr:nvCxnSpPr>
      <xdr:spPr>
        <a:xfrm flipV="1">
          <a:off x="16317595" y="12147004"/>
          <a:ext cx="1269" cy="128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63949</xdr:rowOff>
    </xdr:from>
    <xdr:ext cx="534377" cy="259045"/>
    <xdr:sp macro="" textlink="">
      <xdr:nvSpPr>
        <xdr:cNvPr id="627" name="公債費最小値テキスト"/>
        <xdr:cNvSpPr txBox="1"/>
      </xdr:nvSpPr>
      <xdr:spPr>
        <a:xfrm>
          <a:off x="16370300" y="1343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12,266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60122</xdr:rowOff>
    </xdr:from>
    <xdr:to>
      <xdr:col>86</xdr:col>
      <xdr:colOff>25400</xdr:colOff>
      <xdr:row>78</xdr:row>
      <xdr:rowOff>60122</xdr:rowOff>
    </xdr:to>
    <xdr:cxnSp macro="">
      <xdr:nvCxnSpPr>
        <xdr:cNvPr id="628" name="直線コネクタ 627"/>
        <xdr:cNvCxnSpPr/>
      </xdr:nvCxnSpPr>
      <xdr:spPr>
        <a:xfrm>
          <a:off x="16230600" y="1343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92181</xdr:rowOff>
    </xdr:from>
    <xdr:ext cx="599010" cy="259045"/>
    <xdr:sp macro="" textlink="">
      <xdr:nvSpPr>
        <xdr:cNvPr id="629" name="公債費最大値テキスト"/>
        <xdr:cNvSpPr txBox="1"/>
      </xdr:nvSpPr>
      <xdr:spPr>
        <a:xfrm>
          <a:off x="16370300" y="1192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113,543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145504</xdr:rowOff>
    </xdr:from>
    <xdr:to>
      <xdr:col>86</xdr:col>
      <xdr:colOff>25400</xdr:colOff>
      <xdr:row>70</xdr:row>
      <xdr:rowOff>145504</xdr:rowOff>
    </xdr:to>
    <xdr:cxnSp macro="">
      <xdr:nvCxnSpPr>
        <xdr:cNvPr id="630" name="直線コネクタ 629"/>
        <xdr:cNvCxnSpPr/>
      </xdr:nvCxnSpPr>
      <xdr:spPr>
        <a:xfrm>
          <a:off x="16230600" y="1214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73279</xdr:rowOff>
    </xdr:from>
    <xdr:to>
      <xdr:col>85</xdr:col>
      <xdr:colOff>127000</xdr:colOff>
      <xdr:row>76</xdr:row>
      <xdr:rowOff>97510</xdr:rowOff>
    </xdr:to>
    <xdr:cxnSp macro="">
      <xdr:nvCxnSpPr>
        <xdr:cNvPr id="631" name="直線コネクタ 630"/>
        <xdr:cNvCxnSpPr/>
      </xdr:nvCxnSpPr>
      <xdr:spPr>
        <a:xfrm>
          <a:off x="15481300" y="13103479"/>
          <a:ext cx="8382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37329</xdr:rowOff>
    </xdr:from>
    <xdr:ext cx="534377" cy="259045"/>
    <xdr:sp macro="" textlink="">
      <xdr:nvSpPr>
        <xdr:cNvPr id="632" name="公債費平均値テキスト"/>
        <xdr:cNvSpPr txBox="1"/>
      </xdr:nvSpPr>
      <xdr:spPr>
        <a:xfrm>
          <a:off x="16370300" y="13067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58902</xdr:rowOff>
    </xdr:from>
    <xdr:to>
      <xdr:col>85</xdr:col>
      <xdr:colOff>177800</xdr:colOff>
      <xdr:row>76</xdr:row>
      <xdr:rowOff>160502</xdr:rowOff>
    </xdr:to>
    <xdr:sp macro="" textlink="">
      <xdr:nvSpPr>
        <xdr:cNvPr id="633" name="フローチャート: 判断 632"/>
        <xdr:cNvSpPr/>
      </xdr:nvSpPr>
      <xdr:spPr>
        <a:xfrm>
          <a:off x="162687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47916</xdr:rowOff>
    </xdr:from>
    <xdr:to>
      <xdr:col>81</xdr:col>
      <xdr:colOff>50800</xdr:colOff>
      <xdr:row>76</xdr:row>
      <xdr:rowOff>73279</xdr:rowOff>
    </xdr:to>
    <xdr:cxnSp macro="">
      <xdr:nvCxnSpPr>
        <xdr:cNvPr id="634" name="直線コネクタ 633"/>
        <xdr:cNvCxnSpPr/>
      </xdr:nvCxnSpPr>
      <xdr:spPr>
        <a:xfrm>
          <a:off x="14592300" y="13078116"/>
          <a:ext cx="889000" cy="2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64427</xdr:rowOff>
    </xdr:from>
    <xdr:to>
      <xdr:col>81</xdr:col>
      <xdr:colOff>101600</xdr:colOff>
      <xdr:row>76</xdr:row>
      <xdr:rowOff>166027</xdr:rowOff>
    </xdr:to>
    <xdr:sp macro="" textlink="">
      <xdr:nvSpPr>
        <xdr:cNvPr id="635" name="フローチャート: 判断 634"/>
        <xdr:cNvSpPr/>
      </xdr:nvSpPr>
      <xdr:spPr>
        <a:xfrm>
          <a:off x="15430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157154</xdr:rowOff>
    </xdr:from>
    <xdr:ext cx="534377" cy="259045"/>
    <xdr:sp macro="" textlink="">
      <xdr:nvSpPr>
        <xdr:cNvPr id="636" name="テキスト ボックス 635"/>
        <xdr:cNvSpPr txBox="1"/>
      </xdr:nvSpPr>
      <xdr:spPr>
        <a:xfrm>
          <a:off x="15214111" y="131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38633</xdr:rowOff>
    </xdr:from>
    <xdr:to>
      <xdr:col>76</xdr:col>
      <xdr:colOff>114300</xdr:colOff>
      <xdr:row>76</xdr:row>
      <xdr:rowOff>47916</xdr:rowOff>
    </xdr:to>
    <xdr:cxnSp macro="">
      <xdr:nvCxnSpPr>
        <xdr:cNvPr id="637" name="直線コネクタ 636"/>
        <xdr:cNvCxnSpPr/>
      </xdr:nvCxnSpPr>
      <xdr:spPr>
        <a:xfrm>
          <a:off x="13703300" y="13068833"/>
          <a:ext cx="889000" cy="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47613</xdr:rowOff>
    </xdr:from>
    <xdr:to>
      <xdr:col>76</xdr:col>
      <xdr:colOff>165100</xdr:colOff>
      <xdr:row>76</xdr:row>
      <xdr:rowOff>149213</xdr:rowOff>
    </xdr:to>
    <xdr:sp macro="" textlink="">
      <xdr:nvSpPr>
        <xdr:cNvPr id="638" name="フローチャート: 判断 637"/>
        <xdr:cNvSpPr/>
      </xdr:nvSpPr>
      <xdr:spPr>
        <a:xfrm>
          <a:off x="14541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140340</xdr:rowOff>
    </xdr:from>
    <xdr:ext cx="534377" cy="259045"/>
    <xdr:sp macro="" textlink="">
      <xdr:nvSpPr>
        <xdr:cNvPr id="639" name="テキスト ボックス 638"/>
        <xdr:cNvSpPr txBox="1"/>
      </xdr:nvSpPr>
      <xdr:spPr>
        <a:xfrm>
          <a:off x="14325111" y="131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38112</xdr:rowOff>
    </xdr:from>
    <xdr:to>
      <xdr:col>71</xdr:col>
      <xdr:colOff>177800</xdr:colOff>
      <xdr:row>76</xdr:row>
      <xdr:rowOff>38633</xdr:rowOff>
    </xdr:to>
    <xdr:cxnSp macro="">
      <xdr:nvCxnSpPr>
        <xdr:cNvPr id="640" name="直線コネクタ 639"/>
        <xdr:cNvCxnSpPr/>
      </xdr:nvCxnSpPr>
      <xdr:spPr>
        <a:xfrm>
          <a:off x="12814300" y="13068312"/>
          <a:ext cx="8890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37516</xdr:rowOff>
    </xdr:from>
    <xdr:to>
      <xdr:col>72</xdr:col>
      <xdr:colOff>38100</xdr:colOff>
      <xdr:row>76</xdr:row>
      <xdr:rowOff>139116</xdr:rowOff>
    </xdr:to>
    <xdr:sp macro="" textlink="">
      <xdr:nvSpPr>
        <xdr:cNvPr id="641" name="フローチャート: 判断 640"/>
        <xdr:cNvSpPr/>
      </xdr:nvSpPr>
      <xdr:spPr>
        <a:xfrm>
          <a:off x="13652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130243</xdr:rowOff>
    </xdr:from>
    <xdr:ext cx="534377" cy="259045"/>
    <xdr:sp macro="" textlink="">
      <xdr:nvSpPr>
        <xdr:cNvPr id="642" name="テキスト ボックス 641"/>
        <xdr:cNvSpPr txBox="1"/>
      </xdr:nvSpPr>
      <xdr:spPr>
        <a:xfrm>
          <a:off x="13436111" y="1316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63664</xdr:rowOff>
    </xdr:from>
    <xdr:to>
      <xdr:col>67</xdr:col>
      <xdr:colOff>101600</xdr:colOff>
      <xdr:row>76</xdr:row>
      <xdr:rowOff>165264</xdr:rowOff>
    </xdr:to>
    <xdr:sp macro="" textlink="">
      <xdr:nvSpPr>
        <xdr:cNvPr id="643" name="フローチャート: 判断 642"/>
        <xdr:cNvSpPr/>
      </xdr:nvSpPr>
      <xdr:spPr>
        <a:xfrm>
          <a:off x="12763500" y="1309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156391</xdr:rowOff>
    </xdr:from>
    <xdr:ext cx="534377" cy="259045"/>
    <xdr:sp macro="" textlink="">
      <xdr:nvSpPr>
        <xdr:cNvPr id="644" name="テキスト ボックス 643"/>
        <xdr:cNvSpPr txBox="1"/>
      </xdr:nvSpPr>
      <xdr:spPr>
        <a:xfrm>
          <a:off x="12547111" y="1318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46710</xdr:rowOff>
    </xdr:from>
    <xdr:to>
      <xdr:col>85</xdr:col>
      <xdr:colOff>177800</xdr:colOff>
      <xdr:row>76</xdr:row>
      <xdr:rowOff>148310</xdr:rowOff>
    </xdr:to>
    <xdr:sp macro="" textlink="">
      <xdr:nvSpPr>
        <xdr:cNvPr id="650" name="楕円 649"/>
        <xdr:cNvSpPr/>
      </xdr:nvSpPr>
      <xdr:spPr>
        <a:xfrm>
          <a:off x="16268700" y="1307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69587</xdr:rowOff>
    </xdr:from>
    <xdr:ext cx="534377" cy="259045"/>
    <xdr:sp macro="" textlink="">
      <xdr:nvSpPr>
        <xdr:cNvPr id="651" name="公債費該当値テキスト"/>
        <xdr:cNvSpPr txBox="1"/>
      </xdr:nvSpPr>
      <xdr:spPr>
        <a:xfrm>
          <a:off x="16370300" y="1292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36,322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22479</xdr:rowOff>
    </xdr:from>
    <xdr:to>
      <xdr:col>81</xdr:col>
      <xdr:colOff>101600</xdr:colOff>
      <xdr:row>76</xdr:row>
      <xdr:rowOff>124079</xdr:rowOff>
    </xdr:to>
    <xdr:sp macro="" textlink="">
      <xdr:nvSpPr>
        <xdr:cNvPr id="652" name="楕円 651"/>
        <xdr:cNvSpPr/>
      </xdr:nvSpPr>
      <xdr:spPr>
        <a:xfrm>
          <a:off x="15430500" y="1305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140606</xdr:rowOff>
    </xdr:from>
    <xdr:ext cx="534377" cy="259045"/>
    <xdr:sp macro="" textlink="">
      <xdr:nvSpPr>
        <xdr:cNvPr id="653" name="テキスト ボックス 652"/>
        <xdr:cNvSpPr txBox="1"/>
      </xdr:nvSpPr>
      <xdr:spPr>
        <a:xfrm>
          <a:off x="15214111" y="1282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38,230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168566</xdr:rowOff>
    </xdr:from>
    <xdr:to>
      <xdr:col>76</xdr:col>
      <xdr:colOff>165100</xdr:colOff>
      <xdr:row>76</xdr:row>
      <xdr:rowOff>98716</xdr:rowOff>
    </xdr:to>
    <xdr:sp macro="" textlink="">
      <xdr:nvSpPr>
        <xdr:cNvPr id="654" name="楕円 653"/>
        <xdr:cNvSpPr/>
      </xdr:nvSpPr>
      <xdr:spPr>
        <a:xfrm>
          <a:off x="14541500" y="1302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115244</xdr:rowOff>
    </xdr:from>
    <xdr:ext cx="534377" cy="259045"/>
    <xdr:sp macro="" textlink="">
      <xdr:nvSpPr>
        <xdr:cNvPr id="655" name="テキスト ボックス 654"/>
        <xdr:cNvSpPr txBox="1"/>
      </xdr:nvSpPr>
      <xdr:spPr>
        <a:xfrm>
          <a:off x="14325111" y="1280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40,227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159283</xdr:rowOff>
    </xdr:from>
    <xdr:to>
      <xdr:col>72</xdr:col>
      <xdr:colOff>38100</xdr:colOff>
      <xdr:row>76</xdr:row>
      <xdr:rowOff>89433</xdr:rowOff>
    </xdr:to>
    <xdr:sp macro="" textlink="">
      <xdr:nvSpPr>
        <xdr:cNvPr id="656" name="楕円 655"/>
        <xdr:cNvSpPr/>
      </xdr:nvSpPr>
      <xdr:spPr>
        <a:xfrm>
          <a:off x="13652500" y="1301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105960</xdr:rowOff>
    </xdr:from>
    <xdr:ext cx="534377" cy="259045"/>
    <xdr:sp macro="" textlink="">
      <xdr:nvSpPr>
        <xdr:cNvPr id="657" name="テキスト ボックス 656"/>
        <xdr:cNvSpPr txBox="1"/>
      </xdr:nvSpPr>
      <xdr:spPr>
        <a:xfrm>
          <a:off x="13436111" y="1279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158762</xdr:rowOff>
    </xdr:from>
    <xdr:to>
      <xdr:col>67</xdr:col>
      <xdr:colOff>101600</xdr:colOff>
      <xdr:row>76</xdr:row>
      <xdr:rowOff>88912</xdr:rowOff>
    </xdr:to>
    <xdr:sp macro="" textlink="">
      <xdr:nvSpPr>
        <xdr:cNvPr id="658" name="楕円 657"/>
        <xdr:cNvSpPr/>
      </xdr:nvSpPr>
      <xdr:spPr>
        <a:xfrm>
          <a:off x="12763500" y="1301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105439</xdr:rowOff>
    </xdr:from>
    <xdr:ext cx="534377" cy="259045"/>
    <xdr:sp macro="" textlink="">
      <xdr:nvSpPr>
        <xdr:cNvPr id="659" name="テキスト ボックス 658"/>
        <xdr:cNvSpPr txBox="1"/>
      </xdr:nvSpPr>
      <xdr:spPr>
        <a:xfrm>
          <a:off x="12547111" y="1279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40,999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5" name="テキスト ボックス 67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7" name="テキスト ボックス 67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143015</xdr:rowOff>
    </xdr:from>
    <xdr:to>
      <xdr:col>85</xdr:col>
      <xdr:colOff>126364</xdr:colOff>
      <xdr:row>98</xdr:row>
      <xdr:rowOff>139015</xdr:rowOff>
    </xdr:to>
    <xdr:cxnSp macro="">
      <xdr:nvCxnSpPr>
        <xdr:cNvPr id="681" name="直線コネクタ 680"/>
        <xdr:cNvCxnSpPr/>
      </xdr:nvCxnSpPr>
      <xdr:spPr>
        <a:xfrm flipV="1">
          <a:off x="16317595" y="15573515"/>
          <a:ext cx="1269" cy="1367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142842</xdr:rowOff>
    </xdr:from>
    <xdr:ext cx="313932" cy="259045"/>
    <xdr:sp macro="" textlink="">
      <xdr:nvSpPr>
        <xdr:cNvPr id="682" name="積立金最小値テキスト"/>
        <xdr:cNvSpPr txBox="1"/>
      </xdr:nvSpPr>
      <xdr:spPr>
        <a:xfrm>
          <a:off x="16370300" y="16944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139015</xdr:rowOff>
    </xdr:from>
    <xdr:to>
      <xdr:col>86</xdr:col>
      <xdr:colOff>25400</xdr:colOff>
      <xdr:row>98</xdr:row>
      <xdr:rowOff>139015</xdr:rowOff>
    </xdr:to>
    <xdr:cxnSp macro="">
      <xdr:nvCxnSpPr>
        <xdr:cNvPr id="683" name="直線コネクタ 682"/>
        <xdr:cNvCxnSpPr/>
      </xdr:nvCxnSpPr>
      <xdr:spPr>
        <a:xfrm>
          <a:off x="16230600" y="169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89692</xdr:rowOff>
    </xdr:from>
    <xdr:ext cx="534377" cy="259045"/>
    <xdr:sp macro="" textlink="">
      <xdr:nvSpPr>
        <xdr:cNvPr id="684" name="積立金最大値テキスト"/>
        <xdr:cNvSpPr txBox="1"/>
      </xdr:nvSpPr>
      <xdr:spPr>
        <a:xfrm>
          <a:off x="16370300" y="1534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59,855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143015</xdr:rowOff>
    </xdr:from>
    <xdr:to>
      <xdr:col>86</xdr:col>
      <xdr:colOff>25400</xdr:colOff>
      <xdr:row>90</xdr:row>
      <xdr:rowOff>143015</xdr:rowOff>
    </xdr:to>
    <xdr:cxnSp macro="">
      <xdr:nvCxnSpPr>
        <xdr:cNvPr id="685" name="直線コネクタ 684"/>
        <xdr:cNvCxnSpPr/>
      </xdr:nvCxnSpPr>
      <xdr:spPr>
        <a:xfrm>
          <a:off x="16230600" y="1557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66067</xdr:rowOff>
    </xdr:from>
    <xdr:to>
      <xdr:col>85</xdr:col>
      <xdr:colOff>127000</xdr:colOff>
      <xdr:row>96</xdr:row>
      <xdr:rowOff>127538</xdr:rowOff>
    </xdr:to>
    <xdr:cxnSp macro="">
      <xdr:nvCxnSpPr>
        <xdr:cNvPr id="686" name="直線コネクタ 685"/>
        <xdr:cNvCxnSpPr/>
      </xdr:nvCxnSpPr>
      <xdr:spPr>
        <a:xfrm flipV="1">
          <a:off x="15481300" y="16525267"/>
          <a:ext cx="838200" cy="6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152733</xdr:rowOff>
    </xdr:from>
    <xdr:ext cx="534377" cy="259045"/>
    <xdr:sp macro="" textlink="">
      <xdr:nvSpPr>
        <xdr:cNvPr id="687" name="積立金平均値テキスト"/>
        <xdr:cNvSpPr txBox="1"/>
      </xdr:nvSpPr>
      <xdr:spPr>
        <a:xfrm>
          <a:off x="16370300" y="16611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2856</xdr:rowOff>
    </xdr:from>
    <xdr:to>
      <xdr:col>85</xdr:col>
      <xdr:colOff>177800</xdr:colOff>
      <xdr:row>97</xdr:row>
      <xdr:rowOff>104456</xdr:rowOff>
    </xdr:to>
    <xdr:sp macro="" textlink="">
      <xdr:nvSpPr>
        <xdr:cNvPr id="688" name="フローチャート: 判断 687"/>
        <xdr:cNvSpPr/>
      </xdr:nvSpPr>
      <xdr:spPr>
        <a:xfrm>
          <a:off x="16268700" y="1663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36167</xdr:rowOff>
    </xdr:from>
    <xdr:to>
      <xdr:col>81</xdr:col>
      <xdr:colOff>50800</xdr:colOff>
      <xdr:row>96</xdr:row>
      <xdr:rowOff>127538</xdr:rowOff>
    </xdr:to>
    <xdr:cxnSp macro="">
      <xdr:nvCxnSpPr>
        <xdr:cNvPr id="689" name="直線コネクタ 688"/>
        <xdr:cNvCxnSpPr/>
      </xdr:nvCxnSpPr>
      <xdr:spPr>
        <a:xfrm>
          <a:off x="14592300" y="16495367"/>
          <a:ext cx="889000" cy="9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14080</xdr:rowOff>
    </xdr:from>
    <xdr:to>
      <xdr:col>81</xdr:col>
      <xdr:colOff>101600</xdr:colOff>
      <xdr:row>97</xdr:row>
      <xdr:rowOff>115680</xdr:rowOff>
    </xdr:to>
    <xdr:sp macro="" textlink="">
      <xdr:nvSpPr>
        <xdr:cNvPr id="690" name="フローチャート: 判断 689"/>
        <xdr:cNvSpPr/>
      </xdr:nvSpPr>
      <xdr:spPr>
        <a:xfrm>
          <a:off x="15430500" y="1664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106807</xdr:rowOff>
    </xdr:from>
    <xdr:ext cx="534377" cy="259045"/>
    <xdr:sp macro="" textlink="">
      <xdr:nvSpPr>
        <xdr:cNvPr id="691" name="テキスト ボックス 690"/>
        <xdr:cNvSpPr txBox="1"/>
      </xdr:nvSpPr>
      <xdr:spPr>
        <a:xfrm>
          <a:off x="15214111" y="1673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36167</xdr:rowOff>
    </xdr:from>
    <xdr:to>
      <xdr:col>76</xdr:col>
      <xdr:colOff>114300</xdr:colOff>
      <xdr:row>97</xdr:row>
      <xdr:rowOff>66046</xdr:rowOff>
    </xdr:to>
    <xdr:cxnSp macro="">
      <xdr:nvCxnSpPr>
        <xdr:cNvPr id="692" name="直線コネクタ 691"/>
        <xdr:cNvCxnSpPr/>
      </xdr:nvCxnSpPr>
      <xdr:spPr>
        <a:xfrm flipV="1">
          <a:off x="13703300" y="16495367"/>
          <a:ext cx="889000" cy="20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33076</xdr:rowOff>
    </xdr:from>
    <xdr:to>
      <xdr:col>76</xdr:col>
      <xdr:colOff>165100</xdr:colOff>
      <xdr:row>97</xdr:row>
      <xdr:rowOff>134676</xdr:rowOff>
    </xdr:to>
    <xdr:sp macro="" textlink="">
      <xdr:nvSpPr>
        <xdr:cNvPr id="693" name="フローチャート: 判断 692"/>
        <xdr:cNvSpPr/>
      </xdr:nvSpPr>
      <xdr:spPr>
        <a:xfrm>
          <a:off x="14541500" y="1666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125803</xdr:rowOff>
    </xdr:from>
    <xdr:ext cx="469744" cy="259045"/>
    <xdr:sp macro="" textlink="">
      <xdr:nvSpPr>
        <xdr:cNvPr id="694" name="テキスト ボックス 693"/>
        <xdr:cNvSpPr txBox="1"/>
      </xdr:nvSpPr>
      <xdr:spPr>
        <a:xfrm>
          <a:off x="14357428" y="1675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23045</xdr:rowOff>
    </xdr:from>
    <xdr:to>
      <xdr:col>71</xdr:col>
      <xdr:colOff>177800</xdr:colOff>
      <xdr:row>97</xdr:row>
      <xdr:rowOff>66046</xdr:rowOff>
    </xdr:to>
    <xdr:cxnSp macro="">
      <xdr:nvCxnSpPr>
        <xdr:cNvPr id="695" name="直線コネクタ 694"/>
        <xdr:cNvCxnSpPr/>
      </xdr:nvCxnSpPr>
      <xdr:spPr>
        <a:xfrm>
          <a:off x="12814300" y="16653695"/>
          <a:ext cx="889000" cy="43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53490</xdr:rowOff>
    </xdr:from>
    <xdr:to>
      <xdr:col>72</xdr:col>
      <xdr:colOff>38100</xdr:colOff>
      <xdr:row>97</xdr:row>
      <xdr:rowOff>155090</xdr:rowOff>
    </xdr:to>
    <xdr:sp macro="" textlink="">
      <xdr:nvSpPr>
        <xdr:cNvPr id="696" name="フローチャート: 判断 695"/>
        <xdr:cNvSpPr/>
      </xdr:nvSpPr>
      <xdr:spPr>
        <a:xfrm>
          <a:off x="13652500" y="1668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146217</xdr:rowOff>
    </xdr:from>
    <xdr:ext cx="469744" cy="259045"/>
    <xdr:sp macro="" textlink="">
      <xdr:nvSpPr>
        <xdr:cNvPr id="697" name="テキスト ボックス 696"/>
        <xdr:cNvSpPr txBox="1"/>
      </xdr:nvSpPr>
      <xdr:spPr>
        <a:xfrm>
          <a:off x="13468428" y="1677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126231</xdr:rowOff>
    </xdr:from>
    <xdr:to>
      <xdr:col>67</xdr:col>
      <xdr:colOff>101600</xdr:colOff>
      <xdr:row>97</xdr:row>
      <xdr:rowOff>56381</xdr:rowOff>
    </xdr:to>
    <xdr:sp macro="" textlink="">
      <xdr:nvSpPr>
        <xdr:cNvPr id="698" name="フローチャート: 判断 697"/>
        <xdr:cNvSpPr/>
      </xdr:nvSpPr>
      <xdr:spPr>
        <a:xfrm>
          <a:off x="12763500" y="1658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72908</xdr:rowOff>
    </xdr:from>
    <xdr:ext cx="534377" cy="259045"/>
    <xdr:sp macro="" textlink="">
      <xdr:nvSpPr>
        <xdr:cNvPr id="699" name="テキスト ボックス 698"/>
        <xdr:cNvSpPr txBox="1"/>
      </xdr:nvSpPr>
      <xdr:spPr>
        <a:xfrm>
          <a:off x="12547111" y="1636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15267</xdr:rowOff>
    </xdr:from>
    <xdr:to>
      <xdr:col>85</xdr:col>
      <xdr:colOff>177800</xdr:colOff>
      <xdr:row>96</xdr:row>
      <xdr:rowOff>116867</xdr:rowOff>
    </xdr:to>
    <xdr:sp macro="" textlink="">
      <xdr:nvSpPr>
        <xdr:cNvPr id="705" name="楕円 704"/>
        <xdr:cNvSpPr/>
      </xdr:nvSpPr>
      <xdr:spPr>
        <a:xfrm>
          <a:off x="16268700" y="1647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38144</xdr:rowOff>
    </xdr:from>
    <xdr:ext cx="534377" cy="259045"/>
    <xdr:sp macro="" textlink="">
      <xdr:nvSpPr>
        <xdr:cNvPr id="706" name="積立金該当値テキスト"/>
        <xdr:cNvSpPr txBox="1"/>
      </xdr:nvSpPr>
      <xdr:spPr>
        <a:xfrm>
          <a:off x="16370300" y="1632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18,221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76738</xdr:rowOff>
    </xdr:from>
    <xdr:to>
      <xdr:col>81</xdr:col>
      <xdr:colOff>101600</xdr:colOff>
      <xdr:row>97</xdr:row>
      <xdr:rowOff>6888</xdr:rowOff>
    </xdr:to>
    <xdr:sp macro="" textlink="">
      <xdr:nvSpPr>
        <xdr:cNvPr id="707" name="楕円 706"/>
        <xdr:cNvSpPr/>
      </xdr:nvSpPr>
      <xdr:spPr>
        <a:xfrm>
          <a:off x="15430500" y="1653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23415</xdr:rowOff>
    </xdr:from>
    <xdr:ext cx="534377" cy="259045"/>
    <xdr:sp macro="" textlink="">
      <xdr:nvSpPr>
        <xdr:cNvPr id="708" name="テキスト ボックス 707"/>
        <xdr:cNvSpPr txBox="1"/>
      </xdr:nvSpPr>
      <xdr:spPr>
        <a:xfrm>
          <a:off x="15214111" y="1631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15,532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156817</xdr:rowOff>
    </xdr:from>
    <xdr:to>
      <xdr:col>76</xdr:col>
      <xdr:colOff>165100</xdr:colOff>
      <xdr:row>96</xdr:row>
      <xdr:rowOff>86967</xdr:rowOff>
    </xdr:to>
    <xdr:sp macro="" textlink="">
      <xdr:nvSpPr>
        <xdr:cNvPr id="709" name="楕円 708"/>
        <xdr:cNvSpPr/>
      </xdr:nvSpPr>
      <xdr:spPr>
        <a:xfrm>
          <a:off x="14541500" y="1644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103494</xdr:rowOff>
    </xdr:from>
    <xdr:ext cx="534377" cy="259045"/>
    <xdr:sp macro="" textlink="">
      <xdr:nvSpPr>
        <xdr:cNvPr id="710" name="テキスト ボックス 709"/>
        <xdr:cNvSpPr txBox="1"/>
      </xdr:nvSpPr>
      <xdr:spPr>
        <a:xfrm>
          <a:off x="14325111" y="1621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19,529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15246</xdr:rowOff>
    </xdr:from>
    <xdr:to>
      <xdr:col>72</xdr:col>
      <xdr:colOff>38100</xdr:colOff>
      <xdr:row>97</xdr:row>
      <xdr:rowOff>116846</xdr:rowOff>
    </xdr:to>
    <xdr:sp macro="" textlink="">
      <xdr:nvSpPr>
        <xdr:cNvPr id="711" name="楕円 710"/>
        <xdr:cNvSpPr/>
      </xdr:nvSpPr>
      <xdr:spPr>
        <a:xfrm>
          <a:off x="13652500" y="16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133373</xdr:rowOff>
    </xdr:from>
    <xdr:ext cx="534377" cy="259045"/>
    <xdr:sp macro="" textlink="">
      <xdr:nvSpPr>
        <xdr:cNvPr id="712" name="テキスト ボックス 711"/>
        <xdr:cNvSpPr txBox="1"/>
      </xdr:nvSpPr>
      <xdr:spPr>
        <a:xfrm>
          <a:off x="13436111" y="1642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10,722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143695</xdr:rowOff>
    </xdr:from>
    <xdr:to>
      <xdr:col>67</xdr:col>
      <xdr:colOff>101600</xdr:colOff>
      <xdr:row>97</xdr:row>
      <xdr:rowOff>73845</xdr:rowOff>
    </xdr:to>
    <xdr:sp macro="" textlink="">
      <xdr:nvSpPr>
        <xdr:cNvPr id="713" name="楕円 712"/>
        <xdr:cNvSpPr/>
      </xdr:nvSpPr>
      <xdr:spPr>
        <a:xfrm>
          <a:off x="12763500" y="1660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64972</xdr:rowOff>
    </xdr:from>
    <xdr:ext cx="534377" cy="259045"/>
    <xdr:sp macro="" textlink="">
      <xdr:nvSpPr>
        <xdr:cNvPr id="714" name="テキスト ボックス 713"/>
        <xdr:cNvSpPr txBox="1"/>
      </xdr:nvSpPr>
      <xdr:spPr>
        <a:xfrm>
          <a:off x="12547111" y="1669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12,603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160846</xdr:rowOff>
    </xdr:from>
    <xdr:to>
      <xdr:col>116</xdr:col>
      <xdr:colOff>62864</xdr:colOff>
      <xdr:row>39</xdr:row>
      <xdr:rowOff>44450</xdr:rowOff>
    </xdr:to>
    <xdr:cxnSp macro="">
      <xdr:nvCxnSpPr>
        <xdr:cNvPr id="738" name="直線コネクタ 737"/>
        <xdr:cNvCxnSpPr/>
      </xdr:nvCxnSpPr>
      <xdr:spPr>
        <a:xfrm flipV="1">
          <a:off x="22159595" y="5132896"/>
          <a:ext cx="1269" cy="1598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107523</xdr:rowOff>
    </xdr:from>
    <xdr:ext cx="469744" cy="259045"/>
    <xdr:sp macro="" textlink="">
      <xdr:nvSpPr>
        <xdr:cNvPr id="741" name="投資及び出資金最大値テキスト"/>
        <xdr:cNvSpPr txBox="1"/>
      </xdr:nvSpPr>
      <xdr:spPr>
        <a:xfrm>
          <a:off x="22212300" y="490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8,389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160846</xdr:rowOff>
    </xdr:from>
    <xdr:to>
      <xdr:col>116</xdr:col>
      <xdr:colOff>152400</xdr:colOff>
      <xdr:row>29</xdr:row>
      <xdr:rowOff>160846</xdr:rowOff>
    </xdr:to>
    <xdr:cxnSp macro="">
      <xdr:nvCxnSpPr>
        <xdr:cNvPr id="742" name="直線コネクタ 741"/>
        <xdr:cNvCxnSpPr/>
      </xdr:nvCxnSpPr>
      <xdr:spPr>
        <a:xfrm>
          <a:off x="22072600" y="5132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7764</xdr:rowOff>
    </xdr:from>
    <xdr:ext cx="378565" cy="259045"/>
    <xdr:sp macro="" textlink="">
      <xdr:nvSpPr>
        <xdr:cNvPr id="744" name="投資及び出資金平均値テキスト"/>
        <xdr:cNvSpPr txBox="1"/>
      </xdr:nvSpPr>
      <xdr:spPr>
        <a:xfrm>
          <a:off x="22212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156337</xdr:rowOff>
    </xdr:from>
    <xdr:to>
      <xdr:col>116</xdr:col>
      <xdr:colOff>114300</xdr:colOff>
      <xdr:row>38</xdr:row>
      <xdr:rowOff>86487</xdr:rowOff>
    </xdr:to>
    <xdr:sp macro="" textlink="">
      <xdr:nvSpPr>
        <xdr:cNvPr id="745" name="フローチャート: 判断 744"/>
        <xdr:cNvSpPr/>
      </xdr:nvSpPr>
      <xdr:spPr>
        <a:xfrm>
          <a:off x="22110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160147</xdr:rowOff>
    </xdr:from>
    <xdr:to>
      <xdr:col>112</xdr:col>
      <xdr:colOff>38100</xdr:colOff>
      <xdr:row>38</xdr:row>
      <xdr:rowOff>90297</xdr:rowOff>
    </xdr:to>
    <xdr:sp macro="" textlink="">
      <xdr:nvSpPr>
        <xdr:cNvPr id="747" name="フローチャート: 判断 746"/>
        <xdr:cNvSpPr/>
      </xdr:nvSpPr>
      <xdr:spPr>
        <a:xfrm>
          <a:off x="21272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106824</xdr:rowOff>
    </xdr:from>
    <xdr:ext cx="378565" cy="259045"/>
    <xdr:sp macro="" textlink="">
      <xdr:nvSpPr>
        <xdr:cNvPr id="748" name="テキスト ボックス 747"/>
        <xdr:cNvSpPr txBox="1"/>
      </xdr:nvSpPr>
      <xdr:spPr>
        <a:xfrm>
          <a:off x="21134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166624</xdr:rowOff>
    </xdr:from>
    <xdr:to>
      <xdr:col>107</xdr:col>
      <xdr:colOff>101600</xdr:colOff>
      <xdr:row>38</xdr:row>
      <xdr:rowOff>96774</xdr:rowOff>
    </xdr:to>
    <xdr:sp macro="" textlink="">
      <xdr:nvSpPr>
        <xdr:cNvPr id="750" name="フローチャート: 判断 749"/>
        <xdr:cNvSpPr/>
      </xdr:nvSpPr>
      <xdr:spPr>
        <a:xfrm>
          <a:off x="20383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113301</xdr:rowOff>
    </xdr:from>
    <xdr:ext cx="378565" cy="259045"/>
    <xdr:sp macro="" textlink="">
      <xdr:nvSpPr>
        <xdr:cNvPr id="751" name="テキスト ボックス 750"/>
        <xdr:cNvSpPr txBox="1"/>
      </xdr:nvSpPr>
      <xdr:spPr>
        <a:xfrm>
          <a:off x="20245017" y="6285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20130</xdr:rowOff>
    </xdr:from>
    <xdr:to>
      <xdr:col>102</xdr:col>
      <xdr:colOff>165100</xdr:colOff>
      <xdr:row>38</xdr:row>
      <xdr:rowOff>121730</xdr:rowOff>
    </xdr:to>
    <xdr:sp macro="" textlink="">
      <xdr:nvSpPr>
        <xdr:cNvPr id="753" name="フローチャート: 判断 752"/>
        <xdr:cNvSpPr/>
      </xdr:nvSpPr>
      <xdr:spPr>
        <a:xfrm>
          <a:off x="19494500" y="653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138256</xdr:rowOff>
    </xdr:from>
    <xdr:ext cx="378565" cy="259045"/>
    <xdr:sp macro="" textlink="">
      <xdr:nvSpPr>
        <xdr:cNvPr id="754" name="テキスト ボックス 753"/>
        <xdr:cNvSpPr txBox="1"/>
      </xdr:nvSpPr>
      <xdr:spPr>
        <a:xfrm>
          <a:off x="19356017" y="6310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2984</xdr:rowOff>
    </xdr:from>
    <xdr:to>
      <xdr:col>98</xdr:col>
      <xdr:colOff>38100</xdr:colOff>
      <xdr:row>38</xdr:row>
      <xdr:rowOff>104584</xdr:rowOff>
    </xdr:to>
    <xdr:sp macro="" textlink="">
      <xdr:nvSpPr>
        <xdr:cNvPr id="755" name="フローチャート: 判断 754"/>
        <xdr:cNvSpPr/>
      </xdr:nvSpPr>
      <xdr:spPr>
        <a:xfrm>
          <a:off x="18605500" y="651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121111</xdr:rowOff>
    </xdr:from>
    <xdr:ext cx="378565" cy="259045"/>
    <xdr:sp macro="" textlink="">
      <xdr:nvSpPr>
        <xdr:cNvPr id="756" name="テキスト ボックス 755"/>
        <xdr:cNvSpPr txBox="1"/>
      </xdr:nvSpPr>
      <xdr:spPr>
        <a:xfrm>
          <a:off x="18467017" y="6293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3"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72987</xdr:rowOff>
    </xdr:from>
    <xdr:to>
      <xdr:col>116</xdr:col>
      <xdr:colOff>62864</xdr:colOff>
      <xdr:row>59</xdr:row>
      <xdr:rowOff>44450</xdr:rowOff>
    </xdr:to>
    <xdr:cxnSp macro="">
      <xdr:nvCxnSpPr>
        <xdr:cNvPr id="795" name="直線コネクタ 794"/>
        <xdr:cNvCxnSpPr/>
      </xdr:nvCxnSpPr>
      <xdr:spPr>
        <a:xfrm flipV="1">
          <a:off x="22159595" y="8645487"/>
          <a:ext cx="1269" cy="151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19664</xdr:rowOff>
    </xdr:from>
    <xdr:ext cx="534377" cy="259045"/>
    <xdr:sp macro="" textlink="">
      <xdr:nvSpPr>
        <xdr:cNvPr id="798" name="貸付金最大値テキスト"/>
        <xdr:cNvSpPr txBox="1"/>
      </xdr:nvSpPr>
      <xdr:spPr>
        <a:xfrm>
          <a:off x="22212300" y="842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39,751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72987</xdr:rowOff>
    </xdr:from>
    <xdr:to>
      <xdr:col>116</xdr:col>
      <xdr:colOff>152400</xdr:colOff>
      <xdr:row>50</xdr:row>
      <xdr:rowOff>72987</xdr:rowOff>
    </xdr:to>
    <xdr:cxnSp macro="">
      <xdr:nvCxnSpPr>
        <xdr:cNvPr id="799" name="直線コネクタ 798"/>
        <xdr:cNvCxnSpPr/>
      </xdr:nvCxnSpPr>
      <xdr:spPr>
        <a:xfrm>
          <a:off x="22072600" y="864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0" name="直線コネクタ 799"/>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95318</xdr:rowOff>
    </xdr:from>
    <xdr:ext cx="469744" cy="259045"/>
    <xdr:sp macro="" textlink="">
      <xdr:nvSpPr>
        <xdr:cNvPr id="801" name="貸付金平均値テキスト"/>
        <xdr:cNvSpPr txBox="1"/>
      </xdr:nvSpPr>
      <xdr:spPr>
        <a:xfrm>
          <a:off x="22212300" y="9867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72441</xdr:rowOff>
    </xdr:from>
    <xdr:to>
      <xdr:col>116</xdr:col>
      <xdr:colOff>114300</xdr:colOff>
      <xdr:row>59</xdr:row>
      <xdr:rowOff>2591</xdr:rowOff>
    </xdr:to>
    <xdr:sp macro="" textlink="">
      <xdr:nvSpPr>
        <xdr:cNvPr id="802" name="フローチャート: 判断 801"/>
        <xdr:cNvSpPr/>
      </xdr:nvSpPr>
      <xdr:spPr>
        <a:xfrm>
          <a:off x="221107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3" name="直線コネクタ 802"/>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72251</xdr:rowOff>
    </xdr:from>
    <xdr:to>
      <xdr:col>112</xdr:col>
      <xdr:colOff>38100</xdr:colOff>
      <xdr:row>59</xdr:row>
      <xdr:rowOff>2401</xdr:rowOff>
    </xdr:to>
    <xdr:sp macro="" textlink="">
      <xdr:nvSpPr>
        <xdr:cNvPr id="804" name="フローチャート: 判断 803"/>
        <xdr:cNvSpPr/>
      </xdr:nvSpPr>
      <xdr:spPr>
        <a:xfrm>
          <a:off x="21272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18928</xdr:rowOff>
    </xdr:from>
    <xdr:ext cx="469744" cy="259045"/>
    <xdr:sp macro="" textlink="">
      <xdr:nvSpPr>
        <xdr:cNvPr id="805" name="テキスト ボックス 804"/>
        <xdr:cNvSpPr txBox="1"/>
      </xdr:nvSpPr>
      <xdr:spPr>
        <a:xfrm>
          <a:off x="21088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43955</xdr:rowOff>
    </xdr:from>
    <xdr:to>
      <xdr:col>107</xdr:col>
      <xdr:colOff>50800</xdr:colOff>
      <xdr:row>59</xdr:row>
      <xdr:rowOff>44450</xdr:rowOff>
    </xdr:to>
    <xdr:cxnSp macro="">
      <xdr:nvCxnSpPr>
        <xdr:cNvPr id="806" name="直線コネクタ 805"/>
        <xdr:cNvCxnSpPr/>
      </xdr:nvCxnSpPr>
      <xdr:spPr>
        <a:xfrm>
          <a:off x="19545300" y="10159505"/>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75336</xdr:rowOff>
    </xdr:from>
    <xdr:to>
      <xdr:col>107</xdr:col>
      <xdr:colOff>101600</xdr:colOff>
      <xdr:row>59</xdr:row>
      <xdr:rowOff>5486</xdr:rowOff>
    </xdr:to>
    <xdr:sp macro="" textlink="">
      <xdr:nvSpPr>
        <xdr:cNvPr id="807" name="フローチャート: 判断 806"/>
        <xdr:cNvSpPr/>
      </xdr:nvSpPr>
      <xdr:spPr>
        <a:xfrm>
          <a:off x="20383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22013</xdr:rowOff>
    </xdr:from>
    <xdr:ext cx="469744" cy="259045"/>
    <xdr:sp macro="" textlink="">
      <xdr:nvSpPr>
        <xdr:cNvPr id="808" name="テキスト ボックス 807"/>
        <xdr:cNvSpPr txBox="1"/>
      </xdr:nvSpPr>
      <xdr:spPr>
        <a:xfrm>
          <a:off x="20199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43955</xdr:rowOff>
    </xdr:from>
    <xdr:to>
      <xdr:col>102</xdr:col>
      <xdr:colOff>114300</xdr:colOff>
      <xdr:row>59</xdr:row>
      <xdr:rowOff>43955</xdr:rowOff>
    </xdr:to>
    <xdr:cxnSp macro="">
      <xdr:nvCxnSpPr>
        <xdr:cNvPr id="809" name="直線コネクタ 808"/>
        <xdr:cNvCxnSpPr/>
      </xdr:nvCxnSpPr>
      <xdr:spPr>
        <a:xfrm>
          <a:off x="18656300" y="10159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54648</xdr:rowOff>
    </xdr:from>
    <xdr:to>
      <xdr:col>102</xdr:col>
      <xdr:colOff>165100</xdr:colOff>
      <xdr:row>58</xdr:row>
      <xdr:rowOff>156248</xdr:rowOff>
    </xdr:to>
    <xdr:sp macro="" textlink="">
      <xdr:nvSpPr>
        <xdr:cNvPr id="810" name="フローチャート: 判断 809"/>
        <xdr:cNvSpPr/>
      </xdr:nvSpPr>
      <xdr:spPr>
        <a:xfrm>
          <a:off x="19494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1325</xdr:rowOff>
    </xdr:from>
    <xdr:ext cx="469744" cy="259045"/>
    <xdr:sp macro="" textlink="">
      <xdr:nvSpPr>
        <xdr:cNvPr id="811" name="テキスト ボックス 810"/>
        <xdr:cNvSpPr txBox="1"/>
      </xdr:nvSpPr>
      <xdr:spPr>
        <a:xfrm>
          <a:off x="19310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66421</xdr:rowOff>
    </xdr:from>
    <xdr:to>
      <xdr:col>98</xdr:col>
      <xdr:colOff>38100</xdr:colOff>
      <xdr:row>58</xdr:row>
      <xdr:rowOff>168021</xdr:rowOff>
    </xdr:to>
    <xdr:sp macro="" textlink="">
      <xdr:nvSpPr>
        <xdr:cNvPr id="812" name="フローチャート: 判断 811"/>
        <xdr:cNvSpPr/>
      </xdr:nvSpPr>
      <xdr:spPr>
        <a:xfrm>
          <a:off x="18605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13098</xdr:rowOff>
    </xdr:from>
    <xdr:ext cx="469744" cy="259045"/>
    <xdr:sp macro="" textlink="">
      <xdr:nvSpPr>
        <xdr:cNvPr id="813" name="テキスト ボックス 812"/>
        <xdr:cNvSpPr txBox="1"/>
      </xdr:nvSpPr>
      <xdr:spPr>
        <a:xfrm>
          <a:off x="18421428" y="978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9" name="楕円 818"/>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0"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1" name="楕円 820"/>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2" name="テキスト ボックス 821"/>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3" name="楕円 822"/>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4" name="テキスト ボックス 823"/>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164605</xdr:rowOff>
    </xdr:from>
    <xdr:to>
      <xdr:col>102</xdr:col>
      <xdr:colOff>165100</xdr:colOff>
      <xdr:row>59</xdr:row>
      <xdr:rowOff>94755</xdr:rowOff>
    </xdr:to>
    <xdr:sp macro="" textlink="">
      <xdr:nvSpPr>
        <xdr:cNvPr id="825" name="楕円 824"/>
        <xdr:cNvSpPr/>
      </xdr:nvSpPr>
      <xdr:spPr>
        <a:xfrm>
          <a:off x="19494500" y="1010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85882</xdr:rowOff>
    </xdr:from>
    <xdr:ext cx="313932" cy="259045"/>
    <xdr:sp macro="" textlink="">
      <xdr:nvSpPr>
        <xdr:cNvPr id="826" name="テキスト ボックス 825"/>
        <xdr:cNvSpPr txBox="1"/>
      </xdr:nvSpPr>
      <xdr:spPr>
        <a:xfrm>
          <a:off x="19388333" y="102014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164605</xdr:rowOff>
    </xdr:from>
    <xdr:to>
      <xdr:col>98</xdr:col>
      <xdr:colOff>38100</xdr:colOff>
      <xdr:row>59</xdr:row>
      <xdr:rowOff>94755</xdr:rowOff>
    </xdr:to>
    <xdr:sp macro="" textlink="">
      <xdr:nvSpPr>
        <xdr:cNvPr id="827" name="楕円 826"/>
        <xdr:cNvSpPr/>
      </xdr:nvSpPr>
      <xdr:spPr>
        <a:xfrm>
          <a:off x="18605500" y="1010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85882</xdr:rowOff>
    </xdr:from>
    <xdr:ext cx="313932" cy="259045"/>
    <xdr:sp macro="" textlink="">
      <xdr:nvSpPr>
        <xdr:cNvPr id="828" name="テキスト ボックス 827"/>
        <xdr:cNvSpPr txBox="1"/>
      </xdr:nvSpPr>
      <xdr:spPr>
        <a:xfrm>
          <a:off x="18499333" y="102014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66846</xdr:rowOff>
    </xdr:from>
    <xdr:to>
      <xdr:col>116</xdr:col>
      <xdr:colOff>62864</xdr:colOff>
      <xdr:row>79</xdr:row>
      <xdr:rowOff>3363</xdr:rowOff>
    </xdr:to>
    <xdr:cxnSp macro="">
      <xdr:nvCxnSpPr>
        <xdr:cNvPr id="851" name="直線コネクタ 850"/>
        <xdr:cNvCxnSpPr/>
      </xdr:nvCxnSpPr>
      <xdr:spPr>
        <a:xfrm flipV="1">
          <a:off x="22159595" y="12068346"/>
          <a:ext cx="1269" cy="1479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7190</xdr:rowOff>
    </xdr:from>
    <xdr:ext cx="534377" cy="259045"/>
    <xdr:sp macro="" textlink="">
      <xdr:nvSpPr>
        <xdr:cNvPr id="852" name="繰出金最小値テキスト"/>
        <xdr:cNvSpPr txBox="1"/>
      </xdr:nvSpPr>
      <xdr:spPr>
        <a:xfrm>
          <a:off x="22212300" y="1355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18,464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3363</xdr:rowOff>
    </xdr:from>
    <xdr:to>
      <xdr:col>116</xdr:col>
      <xdr:colOff>152400</xdr:colOff>
      <xdr:row>79</xdr:row>
      <xdr:rowOff>3363</xdr:rowOff>
    </xdr:to>
    <xdr:cxnSp macro="">
      <xdr:nvCxnSpPr>
        <xdr:cNvPr id="853" name="直線コネクタ 852"/>
        <xdr:cNvCxnSpPr/>
      </xdr:nvCxnSpPr>
      <xdr:spPr>
        <a:xfrm>
          <a:off x="22072600" y="13547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13523</xdr:rowOff>
    </xdr:from>
    <xdr:ext cx="534377" cy="259045"/>
    <xdr:sp macro="" textlink="">
      <xdr:nvSpPr>
        <xdr:cNvPr id="854" name="繰出金最大値テキスト"/>
        <xdr:cNvSpPr txBox="1"/>
      </xdr:nvSpPr>
      <xdr:spPr>
        <a:xfrm>
          <a:off x="22212300" y="1184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83,187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66846</xdr:rowOff>
    </xdr:from>
    <xdr:to>
      <xdr:col>116</xdr:col>
      <xdr:colOff>152400</xdr:colOff>
      <xdr:row>70</xdr:row>
      <xdr:rowOff>66846</xdr:rowOff>
    </xdr:to>
    <xdr:cxnSp macro="">
      <xdr:nvCxnSpPr>
        <xdr:cNvPr id="855" name="直線コネクタ 854"/>
        <xdr:cNvCxnSpPr/>
      </xdr:nvCxnSpPr>
      <xdr:spPr>
        <a:xfrm>
          <a:off x="22072600" y="1206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114463</xdr:rowOff>
    </xdr:from>
    <xdr:to>
      <xdr:col>116</xdr:col>
      <xdr:colOff>63500</xdr:colOff>
      <xdr:row>73</xdr:row>
      <xdr:rowOff>170538</xdr:rowOff>
    </xdr:to>
    <xdr:cxnSp macro="">
      <xdr:nvCxnSpPr>
        <xdr:cNvPr id="856" name="直線コネクタ 855"/>
        <xdr:cNvCxnSpPr/>
      </xdr:nvCxnSpPr>
      <xdr:spPr>
        <a:xfrm>
          <a:off x="21323300" y="12630313"/>
          <a:ext cx="838200" cy="5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23207</xdr:rowOff>
    </xdr:from>
    <xdr:ext cx="534377" cy="259045"/>
    <xdr:sp macro="" textlink="">
      <xdr:nvSpPr>
        <xdr:cNvPr id="857" name="繰出金平均値テキスト"/>
        <xdr:cNvSpPr txBox="1"/>
      </xdr:nvSpPr>
      <xdr:spPr>
        <a:xfrm>
          <a:off x="22212300" y="13053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44780</xdr:rowOff>
    </xdr:from>
    <xdr:to>
      <xdr:col>116</xdr:col>
      <xdr:colOff>114300</xdr:colOff>
      <xdr:row>76</xdr:row>
      <xdr:rowOff>146380</xdr:rowOff>
    </xdr:to>
    <xdr:sp macro="" textlink="">
      <xdr:nvSpPr>
        <xdr:cNvPr id="858" name="フローチャート: 判断 857"/>
        <xdr:cNvSpPr/>
      </xdr:nvSpPr>
      <xdr:spPr>
        <a:xfrm>
          <a:off x="22110700" y="130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114463</xdr:rowOff>
    </xdr:from>
    <xdr:to>
      <xdr:col>111</xdr:col>
      <xdr:colOff>177800</xdr:colOff>
      <xdr:row>74</xdr:row>
      <xdr:rowOff>2769</xdr:rowOff>
    </xdr:to>
    <xdr:cxnSp macro="">
      <xdr:nvCxnSpPr>
        <xdr:cNvPr id="859" name="直線コネクタ 858"/>
        <xdr:cNvCxnSpPr/>
      </xdr:nvCxnSpPr>
      <xdr:spPr>
        <a:xfrm flipV="1">
          <a:off x="20434300" y="12630313"/>
          <a:ext cx="889000" cy="5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21715</xdr:rowOff>
    </xdr:from>
    <xdr:to>
      <xdr:col>112</xdr:col>
      <xdr:colOff>38100</xdr:colOff>
      <xdr:row>76</xdr:row>
      <xdr:rowOff>123315</xdr:rowOff>
    </xdr:to>
    <xdr:sp macro="" textlink="">
      <xdr:nvSpPr>
        <xdr:cNvPr id="860" name="フローチャート: 判断 859"/>
        <xdr:cNvSpPr/>
      </xdr:nvSpPr>
      <xdr:spPr>
        <a:xfrm>
          <a:off x="212725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114442</xdr:rowOff>
    </xdr:from>
    <xdr:ext cx="534377" cy="259045"/>
    <xdr:sp macro="" textlink="">
      <xdr:nvSpPr>
        <xdr:cNvPr id="861" name="テキスト ボックス 860"/>
        <xdr:cNvSpPr txBox="1"/>
      </xdr:nvSpPr>
      <xdr:spPr>
        <a:xfrm>
          <a:off x="21056111" y="1314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160343</xdr:rowOff>
    </xdr:from>
    <xdr:to>
      <xdr:col>107</xdr:col>
      <xdr:colOff>50800</xdr:colOff>
      <xdr:row>74</xdr:row>
      <xdr:rowOff>2769</xdr:rowOff>
    </xdr:to>
    <xdr:cxnSp macro="">
      <xdr:nvCxnSpPr>
        <xdr:cNvPr id="862" name="直線コネクタ 861"/>
        <xdr:cNvCxnSpPr/>
      </xdr:nvCxnSpPr>
      <xdr:spPr>
        <a:xfrm>
          <a:off x="19545300" y="12676193"/>
          <a:ext cx="889000" cy="1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5713</xdr:rowOff>
    </xdr:from>
    <xdr:to>
      <xdr:col>107</xdr:col>
      <xdr:colOff>101600</xdr:colOff>
      <xdr:row>76</xdr:row>
      <xdr:rowOff>107313</xdr:rowOff>
    </xdr:to>
    <xdr:sp macro="" textlink="">
      <xdr:nvSpPr>
        <xdr:cNvPr id="863" name="フローチャート: 判断 862"/>
        <xdr:cNvSpPr/>
      </xdr:nvSpPr>
      <xdr:spPr>
        <a:xfrm>
          <a:off x="20383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98440</xdr:rowOff>
    </xdr:from>
    <xdr:ext cx="534377" cy="259045"/>
    <xdr:sp macro="" textlink="">
      <xdr:nvSpPr>
        <xdr:cNvPr id="864" name="テキスト ボックス 863"/>
        <xdr:cNvSpPr txBox="1"/>
      </xdr:nvSpPr>
      <xdr:spPr>
        <a:xfrm>
          <a:off x="20167111" y="1312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110988</xdr:rowOff>
    </xdr:from>
    <xdr:to>
      <xdr:col>102</xdr:col>
      <xdr:colOff>114300</xdr:colOff>
      <xdr:row>73</xdr:row>
      <xdr:rowOff>160343</xdr:rowOff>
    </xdr:to>
    <xdr:cxnSp macro="">
      <xdr:nvCxnSpPr>
        <xdr:cNvPr id="865" name="直線コネクタ 864"/>
        <xdr:cNvCxnSpPr/>
      </xdr:nvCxnSpPr>
      <xdr:spPr>
        <a:xfrm>
          <a:off x="18656300" y="12626838"/>
          <a:ext cx="889000" cy="4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169207</xdr:rowOff>
    </xdr:from>
    <xdr:to>
      <xdr:col>102</xdr:col>
      <xdr:colOff>165100</xdr:colOff>
      <xdr:row>76</xdr:row>
      <xdr:rowOff>99357</xdr:rowOff>
    </xdr:to>
    <xdr:sp macro="" textlink="">
      <xdr:nvSpPr>
        <xdr:cNvPr id="866" name="フローチャート: 判断 865"/>
        <xdr:cNvSpPr/>
      </xdr:nvSpPr>
      <xdr:spPr>
        <a:xfrm>
          <a:off x="19494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90484</xdr:rowOff>
    </xdr:from>
    <xdr:ext cx="534377" cy="259045"/>
    <xdr:sp macro="" textlink="">
      <xdr:nvSpPr>
        <xdr:cNvPr id="867" name="テキスト ボックス 866"/>
        <xdr:cNvSpPr txBox="1"/>
      </xdr:nvSpPr>
      <xdr:spPr>
        <a:xfrm>
          <a:off x="19278111" y="131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102639</xdr:rowOff>
    </xdr:from>
    <xdr:to>
      <xdr:col>98</xdr:col>
      <xdr:colOff>38100</xdr:colOff>
      <xdr:row>76</xdr:row>
      <xdr:rowOff>32789</xdr:rowOff>
    </xdr:to>
    <xdr:sp macro="" textlink="">
      <xdr:nvSpPr>
        <xdr:cNvPr id="868" name="フローチャート: 判断 867"/>
        <xdr:cNvSpPr/>
      </xdr:nvSpPr>
      <xdr:spPr>
        <a:xfrm>
          <a:off x="18605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23916</xdr:rowOff>
    </xdr:from>
    <xdr:ext cx="534377" cy="259045"/>
    <xdr:sp macro="" textlink="">
      <xdr:nvSpPr>
        <xdr:cNvPr id="869" name="テキスト ボックス 868"/>
        <xdr:cNvSpPr txBox="1"/>
      </xdr:nvSpPr>
      <xdr:spPr>
        <a:xfrm>
          <a:off x="18389111" y="1305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119738</xdr:rowOff>
    </xdr:from>
    <xdr:to>
      <xdr:col>116</xdr:col>
      <xdr:colOff>114300</xdr:colOff>
      <xdr:row>74</xdr:row>
      <xdr:rowOff>49888</xdr:rowOff>
    </xdr:to>
    <xdr:sp macro="" textlink="">
      <xdr:nvSpPr>
        <xdr:cNvPr id="875" name="楕円 874"/>
        <xdr:cNvSpPr/>
      </xdr:nvSpPr>
      <xdr:spPr>
        <a:xfrm>
          <a:off x="22110700" y="1263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142615</xdr:rowOff>
    </xdr:from>
    <xdr:ext cx="534377" cy="259045"/>
    <xdr:sp macro="" textlink="">
      <xdr:nvSpPr>
        <xdr:cNvPr id="876" name="繰出金該当値テキスト"/>
        <xdr:cNvSpPr txBox="1"/>
      </xdr:nvSpPr>
      <xdr:spPr>
        <a:xfrm>
          <a:off x="22212300" y="1248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56,151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63663</xdr:rowOff>
    </xdr:from>
    <xdr:to>
      <xdr:col>112</xdr:col>
      <xdr:colOff>38100</xdr:colOff>
      <xdr:row>73</xdr:row>
      <xdr:rowOff>165263</xdr:rowOff>
    </xdr:to>
    <xdr:sp macro="" textlink="">
      <xdr:nvSpPr>
        <xdr:cNvPr id="877" name="楕円 876"/>
        <xdr:cNvSpPr/>
      </xdr:nvSpPr>
      <xdr:spPr>
        <a:xfrm>
          <a:off x="21272500" y="1257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10340</xdr:rowOff>
    </xdr:from>
    <xdr:ext cx="534377" cy="259045"/>
    <xdr:sp macro="" textlink="">
      <xdr:nvSpPr>
        <xdr:cNvPr id="878" name="テキスト ボックス 877"/>
        <xdr:cNvSpPr txBox="1"/>
      </xdr:nvSpPr>
      <xdr:spPr>
        <a:xfrm>
          <a:off x="21056111" y="1235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58,604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123419</xdr:rowOff>
    </xdr:from>
    <xdr:to>
      <xdr:col>107</xdr:col>
      <xdr:colOff>101600</xdr:colOff>
      <xdr:row>74</xdr:row>
      <xdr:rowOff>53569</xdr:rowOff>
    </xdr:to>
    <xdr:sp macro="" textlink="">
      <xdr:nvSpPr>
        <xdr:cNvPr id="879" name="楕円 878"/>
        <xdr:cNvSpPr/>
      </xdr:nvSpPr>
      <xdr:spPr>
        <a:xfrm>
          <a:off x="20383500" y="1263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70096</xdr:rowOff>
    </xdr:from>
    <xdr:ext cx="534377" cy="259045"/>
    <xdr:sp macro="" textlink="">
      <xdr:nvSpPr>
        <xdr:cNvPr id="880" name="テキスト ボックス 879"/>
        <xdr:cNvSpPr txBox="1"/>
      </xdr:nvSpPr>
      <xdr:spPr>
        <a:xfrm>
          <a:off x="20167111" y="1241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55,990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109543</xdr:rowOff>
    </xdr:from>
    <xdr:to>
      <xdr:col>102</xdr:col>
      <xdr:colOff>165100</xdr:colOff>
      <xdr:row>74</xdr:row>
      <xdr:rowOff>39693</xdr:rowOff>
    </xdr:to>
    <xdr:sp macro="" textlink="">
      <xdr:nvSpPr>
        <xdr:cNvPr id="881" name="楕円 880"/>
        <xdr:cNvSpPr/>
      </xdr:nvSpPr>
      <xdr:spPr>
        <a:xfrm>
          <a:off x="19494500" y="1262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56220</xdr:rowOff>
    </xdr:from>
    <xdr:ext cx="534377" cy="259045"/>
    <xdr:sp macro="" textlink="">
      <xdr:nvSpPr>
        <xdr:cNvPr id="882" name="テキスト ボックス 881"/>
        <xdr:cNvSpPr txBox="1"/>
      </xdr:nvSpPr>
      <xdr:spPr>
        <a:xfrm>
          <a:off x="19278111" y="12400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56,597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60188</xdr:rowOff>
    </xdr:from>
    <xdr:to>
      <xdr:col>98</xdr:col>
      <xdr:colOff>38100</xdr:colOff>
      <xdr:row>73</xdr:row>
      <xdr:rowOff>161788</xdr:rowOff>
    </xdr:to>
    <xdr:sp macro="" textlink="">
      <xdr:nvSpPr>
        <xdr:cNvPr id="883" name="楕円 882"/>
        <xdr:cNvSpPr/>
      </xdr:nvSpPr>
      <xdr:spPr>
        <a:xfrm>
          <a:off x="18605500" y="1257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6865</xdr:rowOff>
    </xdr:from>
    <xdr:ext cx="534377" cy="259045"/>
    <xdr:sp macro="" textlink="">
      <xdr:nvSpPr>
        <xdr:cNvPr id="884" name="テキスト ボックス 883"/>
        <xdr:cNvSpPr txBox="1"/>
      </xdr:nvSpPr>
      <xdr:spPr>
        <a:xfrm>
          <a:off x="18389111" y="1235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58,756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rgbClr val="000000"/>
              </a:solidFill>
              <a:effectLst/>
              <a:latin typeface="ＭＳ Ｐゴシック" panose="020B0600070205080204" pitchFamily="50" charset="-128"/>
              <a:ea typeface="ＭＳ Ｐゴシック" panose="020B0600070205080204" pitchFamily="50" charset="-128"/>
              <a:cs typeface="+mn-cs"/>
            </a:rPr>
            <a:t>●人件費は</a:t>
          </a:r>
          <a:r>
            <a:rPr kumimoji="1" lang="ja-JP" altLang="en-US" sz="900" b="0" i="0" baseline="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ja-JP" sz="900" b="0" i="0" baseline="0">
              <a:solidFill>
                <a:srgbClr val="000000"/>
              </a:solidFill>
              <a:effectLst/>
              <a:latin typeface="ＭＳ Ｐゴシック" panose="020B0600070205080204" pitchFamily="50" charset="-128"/>
              <a:ea typeface="ＭＳ Ｐゴシック" panose="020B0600070205080204" pitchFamily="50" charset="-128"/>
              <a:cs typeface="+mn-cs"/>
            </a:rPr>
            <a:t>全国平均・大阪府平均・類似団体内平均値</a:t>
          </a:r>
          <a:r>
            <a:rPr kumimoji="1" lang="ja-JP" altLang="en-US" sz="900" b="0" i="0" baseline="0">
              <a:solidFill>
                <a:srgbClr val="000000"/>
              </a:solidFill>
              <a:effectLst/>
              <a:latin typeface="ＭＳ Ｐゴシック" panose="020B0600070205080204" pitchFamily="50" charset="-128"/>
              <a:ea typeface="ＭＳ Ｐゴシック" panose="020B0600070205080204" pitchFamily="50" charset="-128"/>
              <a:cs typeface="+mn-cs"/>
            </a:rPr>
            <a:t>を</a:t>
          </a:r>
          <a:r>
            <a:rPr kumimoji="1" lang="ja-JP" altLang="ja-JP" sz="900" b="0" i="0" baseline="0">
              <a:solidFill>
                <a:srgbClr val="000000"/>
              </a:solidFill>
              <a:effectLst/>
              <a:latin typeface="ＭＳ Ｐゴシック" panose="020B0600070205080204" pitchFamily="50" charset="-128"/>
              <a:ea typeface="ＭＳ Ｐゴシック" panose="020B0600070205080204" pitchFamily="50" charset="-128"/>
              <a:cs typeface="+mn-cs"/>
            </a:rPr>
            <a:t>いずれも下回っている。平成</a:t>
          </a:r>
          <a:r>
            <a:rPr kumimoji="1" lang="en-US" altLang="ja-JP" sz="900" b="0" i="0" baseline="0">
              <a:solidFill>
                <a:srgbClr val="000000"/>
              </a:solidFill>
              <a:effectLst/>
              <a:latin typeface="ＭＳ Ｐゴシック" panose="020B0600070205080204" pitchFamily="50" charset="-128"/>
              <a:ea typeface="ＭＳ Ｐゴシック" panose="020B0600070205080204" pitchFamily="50" charset="-128"/>
              <a:cs typeface="+mn-cs"/>
            </a:rPr>
            <a:t>30</a:t>
          </a:r>
          <a:r>
            <a:rPr kumimoji="1" lang="ja-JP" altLang="ja-JP" sz="900" b="0" i="0" baseline="0">
              <a:solidFill>
                <a:srgbClr val="000000"/>
              </a:solidFill>
              <a:effectLst/>
              <a:latin typeface="ＭＳ Ｐゴシック" panose="020B0600070205080204" pitchFamily="50" charset="-128"/>
              <a:ea typeface="ＭＳ Ｐゴシック" panose="020B0600070205080204" pitchFamily="50" charset="-128"/>
              <a:cs typeface="+mn-cs"/>
            </a:rPr>
            <a:t>年度に比べ増加している要因は、</a:t>
          </a:r>
          <a:r>
            <a:rPr kumimoji="1" lang="ja-JP" altLang="en-US" sz="900" b="0" i="0" baseline="0">
              <a:solidFill>
                <a:srgbClr val="000000"/>
              </a:solidFill>
              <a:effectLst/>
              <a:latin typeface="ＭＳ Ｐゴシック" panose="020B0600070205080204" pitchFamily="50" charset="-128"/>
              <a:ea typeface="ＭＳ Ｐゴシック" panose="020B0600070205080204" pitchFamily="50" charset="-128"/>
              <a:cs typeface="+mn-cs"/>
            </a:rPr>
            <a:t>退職手当の増や、</a:t>
          </a:r>
          <a:r>
            <a:rPr kumimoji="1" lang="ja-JP" altLang="ja-JP" sz="900" b="0" i="0" baseline="0">
              <a:solidFill>
                <a:srgbClr val="000000"/>
              </a:solidFill>
              <a:effectLst/>
              <a:latin typeface="ＭＳ Ｐゴシック" panose="020B0600070205080204" pitchFamily="50" charset="-128"/>
              <a:ea typeface="ＭＳ Ｐゴシック" panose="020B0600070205080204" pitchFamily="50" charset="-128"/>
              <a:cs typeface="+mn-cs"/>
            </a:rPr>
            <a:t>職員数の増に伴う職員給</a:t>
          </a:r>
          <a:r>
            <a:rPr kumimoji="1" lang="ja-JP" altLang="en-US" sz="900" b="0" i="0" baseline="0">
              <a:solidFill>
                <a:srgbClr val="000000"/>
              </a:solidFill>
              <a:effectLst/>
              <a:latin typeface="ＭＳ Ｐゴシック" panose="020B0600070205080204" pitchFamily="50" charset="-128"/>
              <a:ea typeface="ＭＳ Ｐゴシック" panose="020B0600070205080204" pitchFamily="50" charset="-128"/>
              <a:cs typeface="+mn-cs"/>
            </a:rPr>
            <a:t>及び</a:t>
          </a:r>
          <a:r>
            <a:rPr kumimoji="1" lang="ja-JP" altLang="ja-JP" sz="900" b="0" i="0" baseline="0">
              <a:solidFill>
                <a:srgbClr val="000000"/>
              </a:solidFill>
              <a:effectLst/>
              <a:latin typeface="ＭＳ Ｐゴシック" panose="020B0600070205080204" pitchFamily="50" charset="-128"/>
              <a:ea typeface="ＭＳ Ｐゴシック" panose="020B0600070205080204" pitchFamily="50" charset="-128"/>
              <a:cs typeface="+mn-cs"/>
            </a:rPr>
            <a:t>共済費の増によるものである。</a:t>
          </a:r>
          <a:endParaRPr lang="ja-JP" altLang="ja-JP" sz="9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00" b="0" i="0" baseline="0">
              <a:solidFill>
                <a:srgbClr val="000000"/>
              </a:solidFill>
              <a:effectLst/>
              <a:latin typeface="ＭＳ Ｐゴシック" panose="020B0600070205080204" pitchFamily="50" charset="-128"/>
              <a:ea typeface="ＭＳ Ｐゴシック" panose="020B0600070205080204" pitchFamily="50" charset="-128"/>
              <a:cs typeface="+mn-cs"/>
            </a:rPr>
            <a:t>●物件費は</a:t>
          </a:r>
          <a:r>
            <a:rPr kumimoji="1" lang="ja-JP" altLang="en-US" sz="900" b="0" i="0" baseline="0">
              <a:solidFill>
                <a:srgbClr val="000000"/>
              </a:solidFill>
              <a:effectLst/>
              <a:latin typeface="ＭＳ Ｐゴシック" panose="020B0600070205080204" pitchFamily="50" charset="-128"/>
              <a:ea typeface="ＭＳ Ｐゴシック" panose="020B0600070205080204" pitchFamily="50" charset="-128"/>
              <a:cs typeface="+mn-cs"/>
            </a:rPr>
            <a:t>、中学校給食の開始による給食業務委託料の増やプレミアム付商品券事業の増があったものの、旧市民会館や消防庁舎の解体工事費の減などにより、減少となった。なお、全国平均、大阪府平均、類似団体内平均値をいずれも下回った。</a:t>
          </a:r>
          <a:endParaRPr kumimoji="1" lang="en-US" altLang="ja-JP" sz="900" b="0" i="0" baseline="0">
            <a:solidFill>
              <a:srgbClr val="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900" b="0" i="0" baseline="0">
              <a:solidFill>
                <a:srgbClr val="000000"/>
              </a:solidFill>
              <a:effectLst/>
              <a:latin typeface="ＭＳ Ｐゴシック" panose="020B0600070205080204" pitchFamily="50" charset="-128"/>
              <a:ea typeface="ＭＳ Ｐゴシック" panose="020B0600070205080204" pitchFamily="50" charset="-128"/>
              <a:cs typeface="+mn-cs"/>
            </a:rPr>
            <a:t>●扶助費は</a:t>
          </a:r>
          <a:r>
            <a:rPr kumimoji="1" lang="ja-JP" altLang="en-US" sz="900" b="0" i="0" baseline="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ja-JP" sz="900" b="0" i="0" baseline="0">
              <a:solidFill>
                <a:srgbClr val="000000"/>
              </a:solidFill>
              <a:effectLst/>
              <a:latin typeface="ＭＳ Ｐゴシック" panose="020B0600070205080204" pitchFamily="50" charset="-128"/>
              <a:ea typeface="ＭＳ Ｐゴシック" panose="020B0600070205080204" pitchFamily="50" charset="-128"/>
              <a:cs typeface="+mn-cs"/>
            </a:rPr>
            <a:t>障がい者総合支援給付費等が増加していることも全国平均・類似団体</a:t>
          </a:r>
          <a:r>
            <a:rPr kumimoji="1" lang="ja-JP" altLang="en-US" sz="900" b="0" i="0" baseline="0">
              <a:solidFill>
                <a:srgbClr val="000000"/>
              </a:solidFill>
              <a:effectLst/>
              <a:latin typeface="ＭＳ Ｐゴシック" panose="020B0600070205080204" pitchFamily="50" charset="-128"/>
              <a:ea typeface="ＭＳ Ｐゴシック" panose="020B0600070205080204" pitchFamily="50" charset="-128"/>
              <a:cs typeface="+mn-cs"/>
            </a:rPr>
            <a:t>内</a:t>
          </a:r>
          <a:r>
            <a:rPr kumimoji="1" lang="ja-JP" altLang="ja-JP" sz="900" b="0" i="0" baseline="0">
              <a:solidFill>
                <a:srgbClr val="000000"/>
              </a:solidFill>
              <a:effectLst/>
              <a:latin typeface="ＭＳ Ｐゴシック" panose="020B0600070205080204" pitchFamily="50" charset="-128"/>
              <a:ea typeface="ＭＳ Ｐゴシック" panose="020B0600070205080204" pitchFamily="50" charset="-128"/>
              <a:cs typeface="+mn-cs"/>
            </a:rPr>
            <a:t>平均値を上回る要因のひとつであるが、大阪府平均が全国平均を上回っていることからも、大阪府内においては、全国的に見ても扶助費が高い傾向にある。今後も社会保障経費の増加が見込まれている。</a:t>
          </a:r>
          <a:endParaRPr lang="ja-JP" altLang="ja-JP" sz="9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00" b="0" i="0" baseline="0">
              <a:solidFill>
                <a:srgbClr val="000000"/>
              </a:solidFill>
              <a:effectLst/>
              <a:latin typeface="ＭＳ Ｐゴシック" panose="020B0600070205080204" pitchFamily="50" charset="-128"/>
              <a:ea typeface="ＭＳ Ｐゴシック" panose="020B0600070205080204" pitchFamily="50" charset="-128"/>
              <a:cs typeface="+mn-cs"/>
            </a:rPr>
            <a:t>●補助費等は</a:t>
          </a:r>
          <a:r>
            <a:rPr kumimoji="1" lang="ja-JP" altLang="en-US" sz="900" b="0" i="0" baseline="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ja-JP" sz="900" b="0" i="0" baseline="0">
              <a:solidFill>
                <a:srgbClr val="000000"/>
              </a:solidFill>
              <a:effectLst/>
              <a:latin typeface="ＭＳ Ｐゴシック" panose="020B0600070205080204" pitchFamily="50" charset="-128"/>
              <a:ea typeface="ＭＳ Ｐゴシック" panose="020B0600070205080204" pitchFamily="50" charset="-128"/>
              <a:cs typeface="+mn-cs"/>
            </a:rPr>
            <a:t>全国平均・大阪府平均・類似団体内平均値をいずれも下回っ</a:t>
          </a:r>
          <a:r>
            <a:rPr kumimoji="1" lang="ja-JP" altLang="en-US" sz="900" b="0" i="0" baseline="0">
              <a:solidFill>
                <a:srgbClr val="000000"/>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900" b="0" i="0" baseline="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en-US" sz="900" b="0" i="0" baseline="0">
              <a:solidFill>
                <a:srgbClr val="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900" b="0" i="0" baseline="0">
              <a:solidFill>
                <a:srgbClr val="000000"/>
              </a:solidFill>
              <a:effectLst/>
              <a:latin typeface="ＭＳ Ｐゴシック" panose="020B0600070205080204" pitchFamily="50" charset="-128"/>
              <a:ea typeface="ＭＳ Ｐゴシック" panose="020B0600070205080204" pitchFamily="50" charset="-128"/>
              <a:cs typeface="+mn-cs"/>
            </a:rPr>
            <a:t>30</a:t>
          </a:r>
          <a:r>
            <a:rPr kumimoji="1" lang="ja-JP" altLang="en-US" sz="900" b="0" i="0" baseline="0">
              <a:solidFill>
                <a:srgbClr val="000000"/>
              </a:solidFill>
              <a:effectLst/>
              <a:latin typeface="ＭＳ Ｐゴシック" panose="020B0600070205080204" pitchFamily="50" charset="-128"/>
              <a:ea typeface="ＭＳ Ｐゴシック" panose="020B0600070205080204" pitchFamily="50" charset="-128"/>
              <a:cs typeface="+mn-cs"/>
            </a:rPr>
            <a:t>年度に比べ減少している要因は、墓地組合分賦金事業</a:t>
          </a:r>
          <a:r>
            <a:rPr kumimoji="1" lang="ja-JP" altLang="ja-JP" sz="900" b="0" i="0" baseline="0">
              <a:solidFill>
                <a:srgbClr val="000000"/>
              </a:solidFill>
              <a:effectLst/>
              <a:latin typeface="ＭＳ Ｐゴシック" panose="020B0600070205080204" pitchFamily="50" charset="-128"/>
              <a:ea typeface="ＭＳ Ｐゴシック" panose="020B0600070205080204" pitchFamily="50" charset="-128"/>
              <a:cs typeface="+mn-cs"/>
            </a:rPr>
            <a:t>の減少が</a:t>
          </a:r>
          <a:r>
            <a:rPr kumimoji="1" lang="ja-JP" altLang="en-US" sz="900" b="0" i="0" baseline="0">
              <a:solidFill>
                <a:srgbClr val="000000"/>
              </a:solidFill>
              <a:effectLst/>
              <a:latin typeface="ＭＳ Ｐゴシック" panose="020B0600070205080204" pitchFamily="50" charset="-128"/>
              <a:ea typeface="ＭＳ Ｐゴシック" panose="020B0600070205080204" pitchFamily="50" charset="-128"/>
              <a:cs typeface="+mn-cs"/>
            </a:rPr>
            <a:t>主な要因である</a:t>
          </a:r>
          <a:r>
            <a:rPr kumimoji="1" lang="ja-JP" altLang="ja-JP" sz="900" b="0" i="0" baseline="0">
              <a:solidFill>
                <a:srgbClr val="000000"/>
              </a:solidFill>
              <a:effectLst/>
              <a:latin typeface="ＭＳ Ｐゴシック" panose="020B0600070205080204" pitchFamily="50" charset="-128"/>
              <a:ea typeface="ＭＳ Ｐゴシック" panose="020B0600070205080204" pitchFamily="50" charset="-128"/>
              <a:cs typeface="+mn-cs"/>
            </a:rPr>
            <a:t>。</a:t>
          </a:r>
          <a:endParaRPr lang="ja-JP" altLang="ja-JP" sz="9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00" b="0" i="0" baseline="0">
              <a:solidFill>
                <a:srgbClr val="000000"/>
              </a:solidFill>
              <a:effectLst/>
              <a:latin typeface="ＭＳ Ｐゴシック" panose="020B0600070205080204" pitchFamily="50" charset="-128"/>
              <a:ea typeface="ＭＳ Ｐゴシック" panose="020B0600070205080204" pitchFamily="50" charset="-128"/>
              <a:cs typeface="+mn-cs"/>
            </a:rPr>
            <a:t>●普通建設事業費は</a:t>
          </a:r>
          <a:r>
            <a:rPr kumimoji="1" lang="ja-JP" altLang="en-US" sz="900" b="0" i="0" baseline="0">
              <a:solidFill>
                <a:srgbClr val="000000"/>
              </a:solidFill>
              <a:effectLst/>
              <a:latin typeface="ＭＳ Ｐゴシック" panose="020B0600070205080204" pitchFamily="50" charset="-128"/>
              <a:ea typeface="ＭＳ Ｐゴシック" panose="020B0600070205080204" pitchFamily="50" charset="-128"/>
              <a:cs typeface="+mn-cs"/>
            </a:rPr>
            <a:t>、保健センター施設整備事業や、幼稚園耐震化事業、泉大津駅西地区周辺整備事業などの増により、増加した。</a:t>
          </a:r>
          <a:endParaRPr kumimoji="1" lang="en-US" altLang="ja-JP" sz="900" b="0" i="0" baseline="0">
            <a:solidFill>
              <a:srgbClr val="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900" b="0" i="0" baseline="0">
              <a:solidFill>
                <a:srgbClr val="000000"/>
              </a:solidFill>
              <a:effectLst/>
              <a:latin typeface="ＭＳ Ｐゴシック" panose="020B0600070205080204" pitchFamily="50" charset="-128"/>
              <a:ea typeface="ＭＳ Ｐゴシック" panose="020B0600070205080204" pitchFamily="50" charset="-128"/>
              <a:cs typeface="+mn-cs"/>
            </a:rPr>
            <a:t>●公債費については、平成</a:t>
          </a:r>
          <a:r>
            <a:rPr kumimoji="1" lang="en-US" altLang="ja-JP" sz="900" b="0" i="0" baseline="0">
              <a:solidFill>
                <a:srgbClr val="000000"/>
              </a:solidFill>
              <a:effectLst/>
              <a:latin typeface="ＭＳ Ｐゴシック" panose="020B0600070205080204" pitchFamily="50" charset="-128"/>
              <a:ea typeface="ＭＳ Ｐゴシック" panose="020B0600070205080204" pitchFamily="50" charset="-128"/>
              <a:cs typeface="+mn-cs"/>
            </a:rPr>
            <a:t>30</a:t>
          </a:r>
          <a:r>
            <a:rPr kumimoji="1" lang="ja-JP" altLang="ja-JP" sz="900" b="0" i="0" baseline="0">
              <a:solidFill>
                <a:srgbClr val="000000"/>
              </a:solidFill>
              <a:effectLst/>
              <a:latin typeface="ＭＳ Ｐゴシック" panose="020B0600070205080204" pitchFamily="50" charset="-128"/>
              <a:ea typeface="ＭＳ Ｐゴシック" panose="020B0600070205080204" pitchFamily="50" charset="-128"/>
              <a:cs typeface="+mn-cs"/>
            </a:rPr>
            <a:t>年度に引き続き、ゆるやかに減少しているものの、類似団体内平均値を上回っており、依然として高い水準となっている。</a:t>
          </a:r>
          <a:endParaRPr lang="ja-JP" altLang="ja-JP" sz="9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00" b="0" i="0" baseline="0">
              <a:solidFill>
                <a:srgbClr val="000000"/>
              </a:solidFill>
              <a:effectLst/>
              <a:latin typeface="ＭＳ Ｐゴシック" panose="020B0600070205080204" pitchFamily="50" charset="-128"/>
              <a:ea typeface="ＭＳ Ｐゴシック" panose="020B0600070205080204" pitchFamily="50" charset="-128"/>
              <a:cs typeface="+mn-cs"/>
            </a:rPr>
            <a:t>●積立金については、</a:t>
          </a:r>
          <a:r>
            <a:rPr kumimoji="1" lang="ja-JP" altLang="en-US" sz="900" b="0" i="0" baseline="0">
              <a:solidFill>
                <a:srgbClr val="000000"/>
              </a:solidFill>
              <a:effectLst/>
              <a:latin typeface="ＭＳ Ｐゴシック" panose="020B0600070205080204" pitchFamily="50" charset="-128"/>
              <a:ea typeface="ＭＳ Ｐゴシック" panose="020B0600070205080204" pitchFamily="50" charset="-128"/>
              <a:cs typeface="+mn-cs"/>
            </a:rPr>
            <a:t>財政調整基金、ふるさと応援基金への積立の増により、増加となった。</a:t>
          </a:r>
          <a:endParaRPr kumimoji="1" lang="en-US" altLang="ja-JP" sz="900" b="0" i="0" baseline="0">
            <a:solidFill>
              <a:srgbClr val="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900" b="0" i="0" baseline="0">
              <a:solidFill>
                <a:srgbClr val="000000"/>
              </a:solidFill>
              <a:effectLst/>
              <a:latin typeface="ＭＳ Ｐゴシック" panose="020B0600070205080204" pitchFamily="50" charset="-128"/>
              <a:ea typeface="ＭＳ Ｐゴシック" panose="020B0600070205080204" pitchFamily="50" charset="-128"/>
              <a:cs typeface="+mn-cs"/>
            </a:rPr>
            <a:t>●繰出金については、</a:t>
          </a:r>
          <a:r>
            <a:rPr kumimoji="1" lang="ja-JP" altLang="en-US" sz="900" b="0" i="0" baseline="0">
              <a:solidFill>
                <a:srgbClr val="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900" b="0" i="0" baseline="0">
              <a:solidFill>
                <a:srgbClr val="000000"/>
              </a:solidFill>
              <a:effectLst/>
              <a:latin typeface="ＭＳ Ｐゴシック" panose="020B0600070205080204" pitchFamily="50" charset="-128"/>
              <a:ea typeface="ＭＳ Ｐゴシック" panose="020B0600070205080204" pitchFamily="50" charset="-128"/>
              <a:cs typeface="+mn-cs"/>
            </a:rPr>
            <a:t>30</a:t>
          </a:r>
          <a:r>
            <a:rPr kumimoji="1" lang="ja-JP" altLang="en-US" sz="900" b="0" i="0" baseline="0">
              <a:solidFill>
                <a:srgbClr val="000000"/>
              </a:solidFill>
              <a:effectLst/>
              <a:latin typeface="ＭＳ Ｐゴシック" panose="020B0600070205080204" pitchFamily="50" charset="-128"/>
              <a:ea typeface="ＭＳ Ｐゴシック" panose="020B0600070205080204" pitchFamily="50" charset="-128"/>
              <a:cs typeface="+mn-cs"/>
            </a:rPr>
            <a:t>年度に比べて減となっている。しかし、</a:t>
          </a:r>
          <a:r>
            <a:rPr kumimoji="1" lang="ja-JP" altLang="ja-JP" sz="900" b="0" i="0" baseline="0">
              <a:solidFill>
                <a:srgbClr val="000000"/>
              </a:solidFill>
              <a:effectLst/>
              <a:latin typeface="ＭＳ Ｐゴシック" panose="020B0600070205080204" pitchFamily="50" charset="-128"/>
              <a:ea typeface="ＭＳ Ｐゴシック" panose="020B0600070205080204" pitchFamily="50" charset="-128"/>
              <a:cs typeface="+mn-cs"/>
            </a:rPr>
            <a:t>下水道事業会計への繰出金が依然大きいこと</a:t>
          </a:r>
          <a:r>
            <a:rPr kumimoji="1" lang="ja-JP" altLang="en-US" sz="900" b="0" i="0" baseline="0">
              <a:solidFill>
                <a:srgbClr val="000000"/>
              </a:solidFill>
              <a:effectLst/>
              <a:latin typeface="ＭＳ Ｐゴシック" panose="020B0600070205080204" pitchFamily="50" charset="-128"/>
              <a:ea typeface="ＭＳ Ｐゴシック" panose="020B0600070205080204" pitchFamily="50" charset="-128"/>
              <a:cs typeface="+mn-cs"/>
            </a:rPr>
            <a:t>や、</a:t>
          </a:r>
          <a:r>
            <a:rPr kumimoji="1" lang="ja-JP" altLang="ja-JP" sz="900" b="0" i="0" baseline="0">
              <a:solidFill>
                <a:srgbClr val="000000"/>
              </a:solidFill>
              <a:effectLst/>
              <a:latin typeface="ＭＳ Ｐゴシック" panose="020B0600070205080204" pitchFamily="50" charset="-128"/>
              <a:ea typeface="ＭＳ Ｐゴシック" panose="020B0600070205080204" pitchFamily="50" charset="-128"/>
              <a:cs typeface="+mn-cs"/>
            </a:rPr>
            <a:t>国民健康保険事業特別会計や介護保険事業特別会計への繰出が増加していることにより、全国平均・大阪府平均・類似団体内平均値のいずれよりも高くなっている。</a:t>
          </a:r>
          <a:endParaRPr lang="ja-JP" altLang="ja-JP" sz="9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大阪府泉大津市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74,605
73,213
14.33
28,234,063
27,745,931
450,689
16,699,454
27,956,155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87579</xdr:rowOff>
    </xdr:from>
    <xdr:to>
      <xdr:col>24</xdr:col>
      <xdr:colOff>62865</xdr:colOff>
      <xdr:row>38</xdr:row>
      <xdr:rowOff>48260</xdr:rowOff>
    </xdr:to>
    <xdr:cxnSp macro="">
      <xdr:nvCxnSpPr>
        <xdr:cNvPr id="54" name="直線コネクタ 53"/>
        <xdr:cNvCxnSpPr/>
      </xdr:nvCxnSpPr>
      <xdr:spPr>
        <a:xfrm flipV="1">
          <a:off x="4633595" y="5402529"/>
          <a:ext cx="1270" cy="1160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52087</xdr:rowOff>
    </xdr:from>
    <xdr:ext cx="469744" cy="259045"/>
    <xdr:sp macro="" textlink="">
      <xdr:nvSpPr>
        <xdr:cNvPr id="55" name="議会費最小値テキスト"/>
        <xdr:cNvSpPr txBox="1"/>
      </xdr:nvSpPr>
      <xdr:spPr>
        <a:xfrm>
          <a:off x="4686300"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48260</xdr:rowOff>
    </xdr:from>
    <xdr:to>
      <xdr:col>24</xdr:col>
      <xdr:colOff>152400</xdr:colOff>
      <xdr:row>38</xdr:row>
      <xdr:rowOff>48260</xdr:rowOff>
    </xdr:to>
    <xdr:cxnSp macro="">
      <xdr:nvCxnSpPr>
        <xdr:cNvPr id="56" name="直線コネクタ 55"/>
        <xdr:cNvCxnSpPr/>
      </xdr:nvCxnSpPr>
      <xdr:spPr>
        <a:xfrm>
          <a:off x="4546600" y="65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34256</xdr:rowOff>
    </xdr:from>
    <xdr:ext cx="469744" cy="259045"/>
    <xdr:sp macro="" textlink="">
      <xdr:nvSpPr>
        <xdr:cNvPr id="57" name="議会費最大値テキスト"/>
        <xdr:cNvSpPr txBox="1"/>
      </xdr:nvSpPr>
      <xdr:spPr>
        <a:xfrm>
          <a:off x="4686300" y="517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4,739</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31</xdr:row>
      <xdr:rowOff>87579</xdr:rowOff>
    </xdr:from>
    <xdr:to>
      <xdr:col>24</xdr:col>
      <xdr:colOff>152400</xdr:colOff>
      <xdr:row>31</xdr:row>
      <xdr:rowOff>87579</xdr:rowOff>
    </xdr:to>
    <xdr:cxnSp macro="">
      <xdr:nvCxnSpPr>
        <xdr:cNvPr id="58" name="直線コネクタ 57"/>
        <xdr:cNvCxnSpPr/>
      </xdr:nvCxnSpPr>
      <xdr:spPr>
        <a:xfrm>
          <a:off x="4546600" y="540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134214</xdr:rowOff>
    </xdr:from>
    <xdr:to>
      <xdr:col>24</xdr:col>
      <xdr:colOff>63500</xdr:colOff>
      <xdr:row>34</xdr:row>
      <xdr:rowOff>154787</xdr:rowOff>
    </xdr:to>
    <xdr:cxnSp macro="">
      <xdr:nvCxnSpPr>
        <xdr:cNvPr id="59" name="直線コネクタ 58"/>
        <xdr:cNvCxnSpPr/>
      </xdr:nvCxnSpPr>
      <xdr:spPr>
        <a:xfrm>
          <a:off x="3797300" y="5963514"/>
          <a:ext cx="8382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6062</xdr:rowOff>
    </xdr:from>
    <xdr:ext cx="469744" cy="259045"/>
    <xdr:sp macro="" textlink="">
      <xdr:nvSpPr>
        <xdr:cNvPr id="60" name="議会費平均値テキスト"/>
        <xdr:cNvSpPr txBox="1"/>
      </xdr:nvSpPr>
      <xdr:spPr>
        <a:xfrm>
          <a:off x="4686300" y="6006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27635</xdr:rowOff>
    </xdr:from>
    <xdr:to>
      <xdr:col>24</xdr:col>
      <xdr:colOff>114300</xdr:colOff>
      <xdr:row>35</xdr:row>
      <xdr:rowOff>129235</xdr:rowOff>
    </xdr:to>
    <xdr:sp macro="" textlink="">
      <xdr:nvSpPr>
        <xdr:cNvPr id="61" name="フローチャート: 判断 60"/>
        <xdr:cNvSpPr/>
      </xdr:nvSpPr>
      <xdr:spPr>
        <a:xfrm>
          <a:off x="45847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134214</xdr:rowOff>
    </xdr:from>
    <xdr:to>
      <xdr:col>19</xdr:col>
      <xdr:colOff>177800</xdr:colOff>
      <xdr:row>34</xdr:row>
      <xdr:rowOff>167132</xdr:rowOff>
    </xdr:to>
    <xdr:cxnSp macro="">
      <xdr:nvCxnSpPr>
        <xdr:cNvPr id="62" name="直線コネクタ 61"/>
        <xdr:cNvCxnSpPr/>
      </xdr:nvCxnSpPr>
      <xdr:spPr>
        <a:xfrm flipV="1">
          <a:off x="2908300" y="5963514"/>
          <a:ext cx="889000" cy="3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1118</xdr:rowOff>
    </xdr:from>
    <xdr:to>
      <xdr:col>20</xdr:col>
      <xdr:colOff>38100</xdr:colOff>
      <xdr:row>35</xdr:row>
      <xdr:rowOff>102718</xdr:rowOff>
    </xdr:to>
    <xdr:sp macro="" textlink="">
      <xdr:nvSpPr>
        <xdr:cNvPr id="63" name="フローチャート: 判断 62"/>
        <xdr:cNvSpPr/>
      </xdr:nvSpPr>
      <xdr:spPr>
        <a:xfrm>
          <a:off x="3746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93845</xdr:rowOff>
    </xdr:from>
    <xdr:ext cx="469744" cy="259045"/>
    <xdr:sp macro="" textlink="">
      <xdr:nvSpPr>
        <xdr:cNvPr id="64" name="テキスト ボックス 63"/>
        <xdr:cNvSpPr txBox="1"/>
      </xdr:nvSpPr>
      <xdr:spPr>
        <a:xfrm>
          <a:off x="3562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93980</xdr:rowOff>
    </xdr:from>
    <xdr:to>
      <xdr:col>15</xdr:col>
      <xdr:colOff>50800</xdr:colOff>
      <xdr:row>34</xdr:row>
      <xdr:rowOff>167132</xdr:rowOff>
    </xdr:to>
    <xdr:cxnSp macro="">
      <xdr:nvCxnSpPr>
        <xdr:cNvPr id="65" name="直線コネクタ 64"/>
        <xdr:cNvCxnSpPr/>
      </xdr:nvCxnSpPr>
      <xdr:spPr>
        <a:xfrm>
          <a:off x="2019300" y="59232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166167</xdr:rowOff>
    </xdr:from>
    <xdr:to>
      <xdr:col>15</xdr:col>
      <xdr:colOff>101600</xdr:colOff>
      <xdr:row>35</xdr:row>
      <xdr:rowOff>96317</xdr:rowOff>
    </xdr:to>
    <xdr:sp macro="" textlink="">
      <xdr:nvSpPr>
        <xdr:cNvPr id="66" name="フローチャート: 判断 65"/>
        <xdr:cNvSpPr/>
      </xdr:nvSpPr>
      <xdr:spPr>
        <a:xfrm>
          <a:off x="2857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87444</xdr:rowOff>
    </xdr:from>
    <xdr:ext cx="469744" cy="259045"/>
    <xdr:sp macro="" textlink="">
      <xdr:nvSpPr>
        <xdr:cNvPr id="67" name="テキスト ボックス 66"/>
        <xdr:cNvSpPr txBox="1"/>
      </xdr:nvSpPr>
      <xdr:spPr>
        <a:xfrm>
          <a:off x="2673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44602</xdr:rowOff>
    </xdr:from>
    <xdr:to>
      <xdr:col>10</xdr:col>
      <xdr:colOff>114300</xdr:colOff>
      <xdr:row>34</xdr:row>
      <xdr:rowOff>93980</xdr:rowOff>
    </xdr:to>
    <xdr:cxnSp macro="">
      <xdr:nvCxnSpPr>
        <xdr:cNvPr id="68" name="直線コネクタ 67"/>
        <xdr:cNvCxnSpPr/>
      </xdr:nvCxnSpPr>
      <xdr:spPr>
        <a:xfrm>
          <a:off x="1130300" y="5873902"/>
          <a:ext cx="889000" cy="4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157480</xdr:rowOff>
    </xdr:from>
    <xdr:to>
      <xdr:col>10</xdr:col>
      <xdr:colOff>165100</xdr:colOff>
      <xdr:row>35</xdr:row>
      <xdr:rowOff>87630</xdr:rowOff>
    </xdr:to>
    <xdr:sp macro="" textlink="">
      <xdr:nvSpPr>
        <xdr:cNvPr id="69" name="フローチャート: 判断 68"/>
        <xdr:cNvSpPr/>
      </xdr:nvSpPr>
      <xdr:spPr>
        <a:xfrm>
          <a:off x="1968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78757</xdr:rowOff>
    </xdr:from>
    <xdr:ext cx="469744" cy="259045"/>
    <xdr:sp macro="" textlink="">
      <xdr:nvSpPr>
        <xdr:cNvPr id="70" name="テキスト ボックス 69"/>
        <xdr:cNvSpPr txBox="1"/>
      </xdr:nvSpPr>
      <xdr:spPr>
        <a:xfrm>
          <a:off x="1784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18491</xdr:rowOff>
    </xdr:from>
    <xdr:to>
      <xdr:col>6</xdr:col>
      <xdr:colOff>38100</xdr:colOff>
      <xdr:row>34</xdr:row>
      <xdr:rowOff>120091</xdr:rowOff>
    </xdr:to>
    <xdr:sp macro="" textlink="">
      <xdr:nvSpPr>
        <xdr:cNvPr id="71" name="フローチャート: 判断 70"/>
        <xdr:cNvSpPr/>
      </xdr:nvSpPr>
      <xdr:spPr>
        <a:xfrm>
          <a:off x="1079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111218</xdr:rowOff>
    </xdr:from>
    <xdr:ext cx="469744" cy="259045"/>
    <xdr:sp macro="" textlink="">
      <xdr:nvSpPr>
        <xdr:cNvPr id="72" name="テキスト ボックス 71"/>
        <xdr:cNvSpPr txBox="1"/>
      </xdr:nvSpPr>
      <xdr:spPr>
        <a:xfrm>
          <a:off x="895428"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103987</xdr:rowOff>
    </xdr:from>
    <xdr:to>
      <xdr:col>24</xdr:col>
      <xdr:colOff>114300</xdr:colOff>
      <xdr:row>35</xdr:row>
      <xdr:rowOff>34137</xdr:rowOff>
    </xdr:to>
    <xdr:sp macro="" textlink="">
      <xdr:nvSpPr>
        <xdr:cNvPr id="78" name="楕円 77"/>
        <xdr:cNvSpPr/>
      </xdr:nvSpPr>
      <xdr:spPr>
        <a:xfrm>
          <a:off x="4584700" y="593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126864</xdr:rowOff>
    </xdr:from>
    <xdr:ext cx="469744" cy="259045"/>
    <xdr:sp macro="" textlink="">
      <xdr:nvSpPr>
        <xdr:cNvPr id="79" name="議会費該当値テキスト"/>
        <xdr:cNvSpPr txBox="1"/>
      </xdr:nvSpPr>
      <xdr:spPr>
        <a:xfrm>
          <a:off x="4686300" y="5784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3,467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83414</xdr:rowOff>
    </xdr:from>
    <xdr:to>
      <xdr:col>20</xdr:col>
      <xdr:colOff>38100</xdr:colOff>
      <xdr:row>35</xdr:row>
      <xdr:rowOff>13564</xdr:rowOff>
    </xdr:to>
    <xdr:sp macro="" textlink="">
      <xdr:nvSpPr>
        <xdr:cNvPr id="80" name="楕円 79"/>
        <xdr:cNvSpPr/>
      </xdr:nvSpPr>
      <xdr:spPr>
        <a:xfrm>
          <a:off x="3746500" y="591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30091</xdr:rowOff>
    </xdr:from>
    <xdr:ext cx="469744" cy="259045"/>
    <xdr:sp macro="" textlink="">
      <xdr:nvSpPr>
        <xdr:cNvPr id="81" name="テキスト ボックス 80"/>
        <xdr:cNvSpPr txBox="1"/>
      </xdr:nvSpPr>
      <xdr:spPr>
        <a:xfrm>
          <a:off x="3562428" y="568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116332</xdr:rowOff>
    </xdr:from>
    <xdr:to>
      <xdr:col>15</xdr:col>
      <xdr:colOff>101600</xdr:colOff>
      <xdr:row>35</xdr:row>
      <xdr:rowOff>46482</xdr:rowOff>
    </xdr:to>
    <xdr:sp macro="" textlink="">
      <xdr:nvSpPr>
        <xdr:cNvPr id="82" name="楕円 81"/>
        <xdr:cNvSpPr/>
      </xdr:nvSpPr>
      <xdr:spPr>
        <a:xfrm>
          <a:off x="2857500" y="594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63009</xdr:rowOff>
    </xdr:from>
    <xdr:ext cx="469744" cy="259045"/>
    <xdr:sp macro="" textlink="">
      <xdr:nvSpPr>
        <xdr:cNvPr id="83" name="テキスト ボックス 82"/>
        <xdr:cNvSpPr txBox="1"/>
      </xdr:nvSpPr>
      <xdr:spPr>
        <a:xfrm>
          <a:off x="2673428" y="572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43180</xdr:rowOff>
    </xdr:from>
    <xdr:to>
      <xdr:col>10</xdr:col>
      <xdr:colOff>165100</xdr:colOff>
      <xdr:row>34</xdr:row>
      <xdr:rowOff>144780</xdr:rowOff>
    </xdr:to>
    <xdr:sp macro="" textlink="">
      <xdr:nvSpPr>
        <xdr:cNvPr id="84" name="楕円 83"/>
        <xdr:cNvSpPr/>
      </xdr:nvSpPr>
      <xdr:spPr>
        <a:xfrm>
          <a:off x="1968500" y="58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161307</xdr:rowOff>
    </xdr:from>
    <xdr:ext cx="469744" cy="259045"/>
    <xdr:sp macro="" textlink="">
      <xdr:nvSpPr>
        <xdr:cNvPr id="85" name="テキスト ボックス 84"/>
        <xdr:cNvSpPr txBox="1"/>
      </xdr:nvSpPr>
      <xdr:spPr>
        <a:xfrm>
          <a:off x="1784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165252</xdr:rowOff>
    </xdr:from>
    <xdr:to>
      <xdr:col>6</xdr:col>
      <xdr:colOff>38100</xdr:colOff>
      <xdr:row>34</xdr:row>
      <xdr:rowOff>95402</xdr:rowOff>
    </xdr:to>
    <xdr:sp macro="" textlink="">
      <xdr:nvSpPr>
        <xdr:cNvPr id="86" name="楕円 85"/>
        <xdr:cNvSpPr/>
      </xdr:nvSpPr>
      <xdr:spPr>
        <a:xfrm>
          <a:off x="1079500" y="582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111929</xdr:rowOff>
    </xdr:from>
    <xdr:ext cx="469744" cy="259045"/>
    <xdr:sp macro="" textlink="">
      <xdr:nvSpPr>
        <xdr:cNvPr id="87" name="テキスト ボックス 86"/>
        <xdr:cNvSpPr txBox="1"/>
      </xdr:nvSpPr>
      <xdr:spPr>
        <a:xfrm>
          <a:off x="895428" y="559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134671</xdr:rowOff>
    </xdr:from>
    <xdr:to>
      <xdr:col>24</xdr:col>
      <xdr:colOff>62865</xdr:colOff>
      <xdr:row>58</xdr:row>
      <xdr:rowOff>29210</xdr:rowOff>
    </xdr:to>
    <xdr:cxnSp macro="">
      <xdr:nvCxnSpPr>
        <xdr:cNvPr id="112" name="直線コネクタ 111"/>
        <xdr:cNvCxnSpPr/>
      </xdr:nvCxnSpPr>
      <xdr:spPr>
        <a:xfrm flipV="1">
          <a:off x="4633595" y="8535721"/>
          <a:ext cx="1270" cy="1437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33037</xdr:rowOff>
    </xdr:from>
    <xdr:ext cx="534377" cy="259045"/>
    <xdr:sp macro="" textlink="">
      <xdr:nvSpPr>
        <xdr:cNvPr id="113" name="総務費最小値テキスト"/>
        <xdr:cNvSpPr txBox="1"/>
      </xdr:nvSpPr>
      <xdr:spPr>
        <a:xfrm>
          <a:off x="4686300" y="997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29,800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29210</xdr:rowOff>
    </xdr:from>
    <xdr:to>
      <xdr:col>24</xdr:col>
      <xdr:colOff>152400</xdr:colOff>
      <xdr:row>58</xdr:row>
      <xdr:rowOff>29210</xdr:rowOff>
    </xdr:to>
    <xdr:cxnSp macro="">
      <xdr:nvCxnSpPr>
        <xdr:cNvPr id="114" name="直線コネクタ 113"/>
        <xdr:cNvCxnSpPr/>
      </xdr:nvCxnSpPr>
      <xdr:spPr>
        <a:xfrm>
          <a:off x="4546600" y="997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81348</xdr:rowOff>
    </xdr:from>
    <xdr:ext cx="599010" cy="259045"/>
    <xdr:sp macro="" textlink="">
      <xdr:nvSpPr>
        <xdr:cNvPr id="115" name="総務費最大値テキスト"/>
        <xdr:cNvSpPr txBox="1"/>
      </xdr:nvSpPr>
      <xdr:spPr>
        <a:xfrm>
          <a:off x="4686300" y="831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105,264</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49</xdr:row>
      <xdr:rowOff>134671</xdr:rowOff>
    </xdr:from>
    <xdr:to>
      <xdr:col>24</xdr:col>
      <xdr:colOff>152400</xdr:colOff>
      <xdr:row>49</xdr:row>
      <xdr:rowOff>134671</xdr:rowOff>
    </xdr:to>
    <xdr:cxnSp macro="">
      <xdr:nvCxnSpPr>
        <xdr:cNvPr id="116" name="直線コネクタ 115"/>
        <xdr:cNvCxnSpPr/>
      </xdr:nvCxnSpPr>
      <xdr:spPr>
        <a:xfrm>
          <a:off x="4546600" y="853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151835</xdr:rowOff>
    </xdr:from>
    <xdr:to>
      <xdr:col>24</xdr:col>
      <xdr:colOff>63500</xdr:colOff>
      <xdr:row>56</xdr:row>
      <xdr:rowOff>170370</xdr:rowOff>
    </xdr:to>
    <xdr:cxnSp macro="">
      <xdr:nvCxnSpPr>
        <xdr:cNvPr id="117" name="直線コネクタ 116"/>
        <xdr:cNvCxnSpPr/>
      </xdr:nvCxnSpPr>
      <xdr:spPr>
        <a:xfrm>
          <a:off x="3797300" y="9753035"/>
          <a:ext cx="838200" cy="1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115034</xdr:rowOff>
    </xdr:from>
    <xdr:ext cx="534377" cy="259045"/>
    <xdr:sp macro="" textlink="">
      <xdr:nvSpPr>
        <xdr:cNvPr id="118" name="総務費平均値テキスト"/>
        <xdr:cNvSpPr txBox="1"/>
      </xdr:nvSpPr>
      <xdr:spPr>
        <a:xfrm>
          <a:off x="4686300" y="9373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92157</xdr:rowOff>
    </xdr:from>
    <xdr:to>
      <xdr:col>24</xdr:col>
      <xdr:colOff>114300</xdr:colOff>
      <xdr:row>56</xdr:row>
      <xdr:rowOff>22307</xdr:rowOff>
    </xdr:to>
    <xdr:sp macro="" textlink="">
      <xdr:nvSpPr>
        <xdr:cNvPr id="119" name="フローチャート: 判断 118"/>
        <xdr:cNvSpPr/>
      </xdr:nvSpPr>
      <xdr:spPr>
        <a:xfrm>
          <a:off x="4584700" y="952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151835</xdr:rowOff>
    </xdr:from>
    <xdr:to>
      <xdr:col>19</xdr:col>
      <xdr:colOff>177800</xdr:colOff>
      <xdr:row>57</xdr:row>
      <xdr:rowOff>32563</xdr:rowOff>
    </xdr:to>
    <xdr:cxnSp macro="">
      <xdr:nvCxnSpPr>
        <xdr:cNvPr id="120" name="直線コネクタ 119"/>
        <xdr:cNvCxnSpPr/>
      </xdr:nvCxnSpPr>
      <xdr:spPr>
        <a:xfrm flipV="1">
          <a:off x="2908300" y="9753035"/>
          <a:ext cx="889000" cy="5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170167</xdr:rowOff>
    </xdr:from>
    <xdr:to>
      <xdr:col>20</xdr:col>
      <xdr:colOff>38100</xdr:colOff>
      <xdr:row>56</xdr:row>
      <xdr:rowOff>100317</xdr:rowOff>
    </xdr:to>
    <xdr:sp macro="" textlink="">
      <xdr:nvSpPr>
        <xdr:cNvPr id="121" name="フローチャート: 判断 120"/>
        <xdr:cNvSpPr/>
      </xdr:nvSpPr>
      <xdr:spPr>
        <a:xfrm>
          <a:off x="3746500" y="95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116844</xdr:rowOff>
    </xdr:from>
    <xdr:ext cx="534377" cy="259045"/>
    <xdr:sp macro="" textlink="">
      <xdr:nvSpPr>
        <xdr:cNvPr id="122" name="テキスト ボックス 121"/>
        <xdr:cNvSpPr txBox="1"/>
      </xdr:nvSpPr>
      <xdr:spPr>
        <a:xfrm>
          <a:off x="3530111" y="93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32563</xdr:rowOff>
    </xdr:from>
    <xdr:to>
      <xdr:col>15</xdr:col>
      <xdr:colOff>50800</xdr:colOff>
      <xdr:row>58</xdr:row>
      <xdr:rowOff>1721</xdr:rowOff>
    </xdr:to>
    <xdr:cxnSp macro="">
      <xdr:nvCxnSpPr>
        <xdr:cNvPr id="123" name="直線コネクタ 122"/>
        <xdr:cNvCxnSpPr/>
      </xdr:nvCxnSpPr>
      <xdr:spPr>
        <a:xfrm flipV="1">
          <a:off x="2019300" y="9805213"/>
          <a:ext cx="889000" cy="140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133229</xdr:rowOff>
    </xdr:from>
    <xdr:to>
      <xdr:col>15</xdr:col>
      <xdr:colOff>101600</xdr:colOff>
      <xdr:row>56</xdr:row>
      <xdr:rowOff>63379</xdr:rowOff>
    </xdr:to>
    <xdr:sp macro="" textlink="">
      <xdr:nvSpPr>
        <xdr:cNvPr id="124" name="フローチャート: 判断 123"/>
        <xdr:cNvSpPr/>
      </xdr:nvSpPr>
      <xdr:spPr>
        <a:xfrm>
          <a:off x="2857500" y="956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79906</xdr:rowOff>
    </xdr:from>
    <xdr:ext cx="534377" cy="259045"/>
    <xdr:sp macro="" textlink="">
      <xdr:nvSpPr>
        <xdr:cNvPr id="125" name="テキスト ボックス 124"/>
        <xdr:cNvSpPr txBox="1"/>
      </xdr:nvSpPr>
      <xdr:spPr>
        <a:xfrm>
          <a:off x="2641111" y="933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14865</xdr:rowOff>
    </xdr:from>
    <xdr:to>
      <xdr:col>10</xdr:col>
      <xdr:colOff>114300</xdr:colOff>
      <xdr:row>58</xdr:row>
      <xdr:rowOff>1721</xdr:rowOff>
    </xdr:to>
    <xdr:cxnSp macro="">
      <xdr:nvCxnSpPr>
        <xdr:cNvPr id="126" name="直線コネクタ 125"/>
        <xdr:cNvCxnSpPr/>
      </xdr:nvCxnSpPr>
      <xdr:spPr>
        <a:xfrm>
          <a:off x="1130300" y="9787515"/>
          <a:ext cx="889000" cy="15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152660</xdr:rowOff>
    </xdr:from>
    <xdr:to>
      <xdr:col>10</xdr:col>
      <xdr:colOff>165100</xdr:colOff>
      <xdr:row>56</xdr:row>
      <xdr:rowOff>82810</xdr:rowOff>
    </xdr:to>
    <xdr:sp macro="" textlink="">
      <xdr:nvSpPr>
        <xdr:cNvPr id="127" name="フローチャート: 判断 126"/>
        <xdr:cNvSpPr/>
      </xdr:nvSpPr>
      <xdr:spPr>
        <a:xfrm>
          <a:off x="1968500" y="9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99337</xdr:rowOff>
    </xdr:from>
    <xdr:ext cx="534377" cy="259045"/>
    <xdr:sp macro="" textlink="">
      <xdr:nvSpPr>
        <xdr:cNvPr id="128" name="テキスト ボックス 127"/>
        <xdr:cNvSpPr txBox="1"/>
      </xdr:nvSpPr>
      <xdr:spPr>
        <a:xfrm>
          <a:off x="1752111" y="935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58134</xdr:rowOff>
    </xdr:from>
    <xdr:to>
      <xdr:col>6</xdr:col>
      <xdr:colOff>38100</xdr:colOff>
      <xdr:row>55</xdr:row>
      <xdr:rowOff>159734</xdr:rowOff>
    </xdr:to>
    <xdr:sp macro="" textlink="">
      <xdr:nvSpPr>
        <xdr:cNvPr id="129" name="フローチャート: 判断 128"/>
        <xdr:cNvSpPr/>
      </xdr:nvSpPr>
      <xdr:spPr>
        <a:xfrm>
          <a:off x="1079500" y="948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4811</xdr:rowOff>
    </xdr:from>
    <xdr:ext cx="534377" cy="259045"/>
    <xdr:sp macro="" textlink="">
      <xdr:nvSpPr>
        <xdr:cNvPr id="130" name="テキスト ボックス 129"/>
        <xdr:cNvSpPr txBox="1"/>
      </xdr:nvSpPr>
      <xdr:spPr>
        <a:xfrm>
          <a:off x="863111" y="926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119570</xdr:rowOff>
    </xdr:from>
    <xdr:to>
      <xdr:col>24</xdr:col>
      <xdr:colOff>114300</xdr:colOff>
      <xdr:row>57</xdr:row>
      <xdr:rowOff>49720</xdr:rowOff>
    </xdr:to>
    <xdr:sp macro="" textlink="">
      <xdr:nvSpPr>
        <xdr:cNvPr id="136" name="楕円 135"/>
        <xdr:cNvSpPr/>
      </xdr:nvSpPr>
      <xdr:spPr>
        <a:xfrm>
          <a:off x="4584700" y="972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97997</xdr:rowOff>
    </xdr:from>
    <xdr:ext cx="534377" cy="259045"/>
    <xdr:sp macro="" textlink="">
      <xdr:nvSpPr>
        <xdr:cNvPr id="137" name="総務費該当値テキスト"/>
        <xdr:cNvSpPr txBox="1"/>
      </xdr:nvSpPr>
      <xdr:spPr>
        <a:xfrm>
          <a:off x="4686300" y="969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101035</xdr:rowOff>
    </xdr:from>
    <xdr:to>
      <xdr:col>20</xdr:col>
      <xdr:colOff>38100</xdr:colOff>
      <xdr:row>57</xdr:row>
      <xdr:rowOff>31185</xdr:rowOff>
    </xdr:to>
    <xdr:sp macro="" textlink="">
      <xdr:nvSpPr>
        <xdr:cNvPr id="138" name="楕円 137"/>
        <xdr:cNvSpPr/>
      </xdr:nvSpPr>
      <xdr:spPr>
        <a:xfrm>
          <a:off x="3746500" y="970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22312</xdr:rowOff>
    </xdr:from>
    <xdr:ext cx="534377" cy="259045"/>
    <xdr:sp macro="" textlink="">
      <xdr:nvSpPr>
        <xdr:cNvPr id="139" name="テキスト ボックス 138"/>
        <xdr:cNvSpPr txBox="1"/>
      </xdr:nvSpPr>
      <xdr:spPr>
        <a:xfrm>
          <a:off x="3530111" y="979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41,363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153213</xdr:rowOff>
    </xdr:from>
    <xdr:to>
      <xdr:col>15</xdr:col>
      <xdr:colOff>101600</xdr:colOff>
      <xdr:row>57</xdr:row>
      <xdr:rowOff>83363</xdr:rowOff>
    </xdr:to>
    <xdr:sp macro="" textlink="">
      <xdr:nvSpPr>
        <xdr:cNvPr id="140" name="楕円 139"/>
        <xdr:cNvSpPr/>
      </xdr:nvSpPr>
      <xdr:spPr>
        <a:xfrm>
          <a:off x="2857500" y="975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74490</xdr:rowOff>
    </xdr:from>
    <xdr:ext cx="534377" cy="259045"/>
    <xdr:sp macro="" textlink="">
      <xdr:nvSpPr>
        <xdr:cNvPr id="141" name="テキスト ボックス 140"/>
        <xdr:cNvSpPr txBox="1"/>
      </xdr:nvSpPr>
      <xdr:spPr>
        <a:xfrm>
          <a:off x="2641111" y="984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38,624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122371</xdr:rowOff>
    </xdr:from>
    <xdr:to>
      <xdr:col>10</xdr:col>
      <xdr:colOff>165100</xdr:colOff>
      <xdr:row>58</xdr:row>
      <xdr:rowOff>52521</xdr:rowOff>
    </xdr:to>
    <xdr:sp macro="" textlink="">
      <xdr:nvSpPr>
        <xdr:cNvPr id="142" name="楕円 141"/>
        <xdr:cNvSpPr/>
      </xdr:nvSpPr>
      <xdr:spPr>
        <a:xfrm>
          <a:off x="1968500" y="989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43648</xdr:rowOff>
    </xdr:from>
    <xdr:ext cx="534377" cy="259045"/>
    <xdr:sp macro="" textlink="">
      <xdr:nvSpPr>
        <xdr:cNvPr id="143" name="テキスト ボックス 142"/>
        <xdr:cNvSpPr txBox="1"/>
      </xdr:nvSpPr>
      <xdr:spPr>
        <a:xfrm>
          <a:off x="1752111" y="998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31,243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135515</xdr:rowOff>
    </xdr:from>
    <xdr:to>
      <xdr:col>6</xdr:col>
      <xdr:colOff>38100</xdr:colOff>
      <xdr:row>57</xdr:row>
      <xdr:rowOff>65665</xdr:rowOff>
    </xdr:to>
    <xdr:sp macro="" textlink="">
      <xdr:nvSpPr>
        <xdr:cNvPr id="144" name="楕円 143"/>
        <xdr:cNvSpPr/>
      </xdr:nvSpPr>
      <xdr:spPr>
        <a:xfrm>
          <a:off x="1079500" y="97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56792</xdr:rowOff>
    </xdr:from>
    <xdr:ext cx="534377" cy="259045"/>
    <xdr:sp macro="" textlink="">
      <xdr:nvSpPr>
        <xdr:cNvPr id="145" name="テキスト ボックス 144"/>
        <xdr:cNvSpPr txBox="1"/>
      </xdr:nvSpPr>
      <xdr:spPr>
        <a:xfrm>
          <a:off x="863111" y="982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39,553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58275</xdr:rowOff>
    </xdr:from>
    <xdr:to>
      <xdr:col>24</xdr:col>
      <xdr:colOff>62865</xdr:colOff>
      <xdr:row>78</xdr:row>
      <xdr:rowOff>128172</xdr:rowOff>
    </xdr:to>
    <xdr:cxnSp macro="">
      <xdr:nvCxnSpPr>
        <xdr:cNvPr id="172" name="直線コネクタ 171"/>
        <xdr:cNvCxnSpPr/>
      </xdr:nvCxnSpPr>
      <xdr:spPr>
        <a:xfrm flipV="1">
          <a:off x="4633595" y="12231225"/>
          <a:ext cx="1270" cy="1270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131999</xdr:rowOff>
    </xdr:from>
    <xdr:ext cx="599010" cy="259045"/>
    <xdr:sp macro="" textlink="">
      <xdr:nvSpPr>
        <xdr:cNvPr id="173" name="民生費最小値テキスト"/>
        <xdr:cNvSpPr txBox="1"/>
      </xdr:nvSpPr>
      <xdr:spPr>
        <a:xfrm>
          <a:off x="4686300" y="1350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103,059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128172</xdr:rowOff>
    </xdr:from>
    <xdr:to>
      <xdr:col>24</xdr:col>
      <xdr:colOff>152400</xdr:colOff>
      <xdr:row>78</xdr:row>
      <xdr:rowOff>128172</xdr:rowOff>
    </xdr:to>
    <xdr:cxnSp macro="">
      <xdr:nvCxnSpPr>
        <xdr:cNvPr id="174" name="直線コネクタ 173"/>
        <xdr:cNvCxnSpPr/>
      </xdr:nvCxnSpPr>
      <xdr:spPr>
        <a:xfrm>
          <a:off x="4546600" y="1350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4952</xdr:rowOff>
    </xdr:from>
    <xdr:ext cx="599010" cy="259045"/>
    <xdr:sp macro="" textlink="">
      <xdr:nvSpPr>
        <xdr:cNvPr id="175" name="民生費最大値テキスト"/>
        <xdr:cNvSpPr txBox="1"/>
      </xdr:nvSpPr>
      <xdr:spPr>
        <a:xfrm>
          <a:off x="4686300" y="12006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219,730</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71</xdr:row>
      <xdr:rowOff>58275</xdr:rowOff>
    </xdr:from>
    <xdr:to>
      <xdr:col>24</xdr:col>
      <xdr:colOff>152400</xdr:colOff>
      <xdr:row>71</xdr:row>
      <xdr:rowOff>58275</xdr:rowOff>
    </xdr:to>
    <xdr:cxnSp macro="">
      <xdr:nvCxnSpPr>
        <xdr:cNvPr id="176" name="直線コネクタ 175"/>
        <xdr:cNvCxnSpPr/>
      </xdr:nvCxnSpPr>
      <xdr:spPr>
        <a:xfrm>
          <a:off x="4546600" y="1223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79437</xdr:rowOff>
    </xdr:from>
    <xdr:to>
      <xdr:col>24</xdr:col>
      <xdr:colOff>63500</xdr:colOff>
      <xdr:row>74</xdr:row>
      <xdr:rowOff>135879</xdr:rowOff>
    </xdr:to>
    <xdr:cxnSp macro="">
      <xdr:nvCxnSpPr>
        <xdr:cNvPr id="177" name="直線コネクタ 176"/>
        <xdr:cNvCxnSpPr/>
      </xdr:nvCxnSpPr>
      <xdr:spPr>
        <a:xfrm flipV="1">
          <a:off x="3797300" y="12766737"/>
          <a:ext cx="838200" cy="5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26342</xdr:rowOff>
    </xdr:from>
    <xdr:ext cx="599010" cy="259045"/>
    <xdr:sp macro="" textlink="">
      <xdr:nvSpPr>
        <xdr:cNvPr id="178" name="民生費平均値テキスト"/>
        <xdr:cNvSpPr txBox="1"/>
      </xdr:nvSpPr>
      <xdr:spPr>
        <a:xfrm>
          <a:off x="4686300" y="128850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47915</xdr:rowOff>
    </xdr:from>
    <xdr:to>
      <xdr:col>24</xdr:col>
      <xdr:colOff>114300</xdr:colOff>
      <xdr:row>75</xdr:row>
      <xdr:rowOff>149515</xdr:rowOff>
    </xdr:to>
    <xdr:sp macro="" textlink="">
      <xdr:nvSpPr>
        <xdr:cNvPr id="179" name="フローチャート: 判断 178"/>
        <xdr:cNvSpPr/>
      </xdr:nvSpPr>
      <xdr:spPr>
        <a:xfrm>
          <a:off x="45847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121869</xdr:rowOff>
    </xdr:from>
    <xdr:to>
      <xdr:col>19</xdr:col>
      <xdr:colOff>177800</xdr:colOff>
      <xdr:row>74</xdr:row>
      <xdr:rowOff>135879</xdr:rowOff>
    </xdr:to>
    <xdr:cxnSp macro="">
      <xdr:nvCxnSpPr>
        <xdr:cNvPr id="180" name="直線コネクタ 179"/>
        <xdr:cNvCxnSpPr/>
      </xdr:nvCxnSpPr>
      <xdr:spPr>
        <a:xfrm>
          <a:off x="2908300" y="12809169"/>
          <a:ext cx="889000" cy="1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110258</xdr:rowOff>
    </xdr:from>
    <xdr:to>
      <xdr:col>20</xdr:col>
      <xdr:colOff>38100</xdr:colOff>
      <xdr:row>76</xdr:row>
      <xdr:rowOff>40407</xdr:rowOff>
    </xdr:to>
    <xdr:sp macro="" textlink="">
      <xdr:nvSpPr>
        <xdr:cNvPr id="181" name="フローチャート: 判断 180"/>
        <xdr:cNvSpPr/>
      </xdr:nvSpPr>
      <xdr:spPr>
        <a:xfrm>
          <a:off x="3746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31535</xdr:rowOff>
    </xdr:from>
    <xdr:ext cx="599010" cy="259045"/>
    <xdr:sp macro="" textlink="">
      <xdr:nvSpPr>
        <xdr:cNvPr id="182" name="テキスト ボックス 181"/>
        <xdr:cNvSpPr txBox="1"/>
      </xdr:nvSpPr>
      <xdr:spPr>
        <a:xfrm>
          <a:off x="3497795" y="1306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121869</xdr:rowOff>
    </xdr:from>
    <xdr:to>
      <xdr:col>15</xdr:col>
      <xdr:colOff>50800</xdr:colOff>
      <xdr:row>75</xdr:row>
      <xdr:rowOff>12925</xdr:rowOff>
    </xdr:to>
    <xdr:cxnSp macro="">
      <xdr:nvCxnSpPr>
        <xdr:cNvPr id="183" name="直線コネクタ 182"/>
        <xdr:cNvCxnSpPr/>
      </xdr:nvCxnSpPr>
      <xdr:spPr>
        <a:xfrm flipV="1">
          <a:off x="2019300" y="12809169"/>
          <a:ext cx="889000" cy="6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114840</xdr:rowOff>
    </xdr:from>
    <xdr:to>
      <xdr:col>15</xdr:col>
      <xdr:colOff>101600</xdr:colOff>
      <xdr:row>76</xdr:row>
      <xdr:rowOff>44990</xdr:rowOff>
    </xdr:to>
    <xdr:sp macro="" textlink="">
      <xdr:nvSpPr>
        <xdr:cNvPr id="184" name="フローチャート: 判断 183"/>
        <xdr:cNvSpPr/>
      </xdr:nvSpPr>
      <xdr:spPr>
        <a:xfrm>
          <a:off x="2857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36118</xdr:rowOff>
    </xdr:from>
    <xdr:ext cx="599010" cy="259045"/>
    <xdr:sp macro="" textlink="">
      <xdr:nvSpPr>
        <xdr:cNvPr id="185" name="テキスト ボックス 184"/>
        <xdr:cNvSpPr txBox="1"/>
      </xdr:nvSpPr>
      <xdr:spPr>
        <a:xfrm>
          <a:off x="2608795" y="1306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12925</xdr:rowOff>
    </xdr:from>
    <xdr:to>
      <xdr:col>10</xdr:col>
      <xdr:colOff>114300</xdr:colOff>
      <xdr:row>75</xdr:row>
      <xdr:rowOff>50612</xdr:rowOff>
    </xdr:to>
    <xdr:cxnSp macro="">
      <xdr:nvCxnSpPr>
        <xdr:cNvPr id="186" name="直線コネクタ 185"/>
        <xdr:cNvCxnSpPr/>
      </xdr:nvCxnSpPr>
      <xdr:spPr>
        <a:xfrm flipV="1">
          <a:off x="1130300" y="12871675"/>
          <a:ext cx="889000" cy="3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149163</xdr:rowOff>
    </xdr:from>
    <xdr:to>
      <xdr:col>10</xdr:col>
      <xdr:colOff>165100</xdr:colOff>
      <xdr:row>76</xdr:row>
      <xdr:rowOff>79313</xdr:rowOff>
    </xdr:to>
    <xdr:sp macro="" textlink="">
      <xdr:nvSpPr>
        <xdr:cNvPr id="187" name="フローチャート: 判断 186"/>
        <xdr:cNvSpPr/>
      </xdr:nvSpPr>
      <xdr:spPr>
        <a:xfrm>
          <a:off x="1968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70440</xdr:rowOff>
    </xdr:from>
    <xdr:ext cx="599010" cy="259045"/>
    <xdr:sp macro="" textlink="">
      <xdr:nvSpPr>
        <xdr:cNvPr id="188" name="テキスト ボックス 187"/>
        <xdr:cNvSpPr txBox="1"/>
      </xdr:nvSpPr>
      <xdr:spPr>
        <a:xfrm>
          <a:off x="1719795" y="1310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6429</xdr:rowOff>
    </xdr:from>
    <xdr:to>
      <xdr:col>6</xdr:col>
      <xdr:colOff>38100</xdr:colOff>
      <xdr:row>76</xdr:row>
      <xdr:rowOff>108029</xdr:rowOff>
    </xdr:to>
    <xdr:sp macro="" textlink="">
      <xdr:nvSpPr>
        <xdr:cNvPr id="189" name="フローチャート: 判断 188"/>
        <xdr:cNvSpPr/>
      </xdr:nvSpPr>
      <xdr:spPr>
        <a:xfrm>
          <a:off x="1079500" y="130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99156</xdr:rowOff>
    </xdr:from>
    <xdr:ext cx="599010" cy="259045"/>
    <xdr:sp macro="" textlink="">
      <xdr:nvSpPr>
        <xdr:cNvPr id="190" name="テキスト ボックス 189"/>
        <xdr:cNvSpPr txBox="1"/>
      </xdr:nvSpPr>
      <xdr:spPr>
        <a:xfrm>
          <a:off x="830795" y="13129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28637</xdr:rowOff>
    </xdr:from>
    <xdr:to>
      <xdr:col>24</xdr:col>
      <xdr:colOff>114300</xdr:colOff>
      <xdr:row>74</xdr:row>
      <xdr:rowOff>130237</xdr:rowOff>
    </xdr:to>
    <xdr:sp macro="" textlink="">
      <xdr:nvSpPr>
        <xdr:cNvPr id="196" name="楕円 195"/>
        <xdr:cNvSpPr/>
      </xdr:nvSpPr>
      <xdr:spPr>
        <a:xfrm>
          <a:off x="4584700" y="1271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51514</xdr:rowOff>
    </xdr:from>
    <xdr:ext cx="599010" cy="259045"/>
    <xdr:sp macro="" textlink="">
      <xdr:nvSpPr>
        <xdr:cNvPr id="197" name="民生費該当値テキスト"/>
        <xdr:cNvSpPr txBox="1"/>
      </xdr:nvSpPr>
      <xdr:spPr>
        <a:xfrm>
          <a:off x="4686300" y="12567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170,536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85079</xdr:rowOff>
    </xdr:from>
    <xdr:to>
      <xdr:col>20</xdr:col>
      <xdr:colOff>38100</xdr:colOff>
      <xdr:row>75</xdr:row>
      <xdr:rowOff>15229</xdr:rowOff>
    </xdr:to>
    <xdr:sp macro="" textlink="">
      <xdr:nvSpPr>
        <xdr:cNvPr id="198" name="楕円 197"/>
        <xdr:cNvSpPr/>
      </xdr:nvSpPr>
      <xdr:spPr>
        <a:xfrm>
          <a:off x="3746500" y="1277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31756</xdr:rowOff>
    </xdr:from>
    <xdr:ext cx="599010" cy="259045"/>
    <xdr:sp macro="" textlink="">
      <xdr:nvSpPr>
        <xdr:cNvPr id="199" name="テキスト ボックス 198"/>
        <xdr:cNvSpPr txBox="1"/>
      </xdr:nvSpPr>
      <xdr:spPr>
        <a:xfrm>
          <a:off x="3497795" y="1254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165,351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71069</xdr:rowOff>
    </xdr:from>
    <xdr:to>
      <xdr:col>15</xdr:col>
      <xdr:colOff>101600</xdr:colOff>
      <xdr:row>75</xdr:row>
      <xdr:rowOff>1219</xdr:rowOff>
    </xdr:to>
    <xdr:sp macro="" textlink="">
      <xdr:nvSpPr>
        <xdr:cNvPr id="200" name="楕円 199"/>
        <xdr:cNvSpPr/>
      </xdr:nvSpPr>
      <xdr:spPr>
        <a:xfrm>
          <a:off x="2857500" y="1275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17746</xdr:rowOff>
    </xdr:from>
    <xdr:ext cx="599010" cy="259045"/>
    <xdr:sp macro="" textlink="">
      <xdr:nvSpPr>
        <xdr:cNvPr id="201" name="テキスト ボックス 200"/>
        <xdr:cNvSpPr txBox="1"/>
      </xdr:nvSpPr>
      <xdr:spPr>
        <a:xfrm>
          <a:off x="2608795" y="12533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166,638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133575</xdr:rowOff>
    </xdr:from>
    <xdr:to>
      <xdr:col>10</xdr:col>
      <xdr:colOff>165100</xdr:colOff>
      <xdr:row>75</xdr:row>
      <xdr:rowOff>63725</xdr:rowOff>
    </xdr:to>
    <xdr:sp macro="" textlink="">
      <xdr:nvSpPr>
        <xdr:cNvPr id="202" name="楕円 201"/>
        <xdr:cNvSpPr/>
      </xdr:nvSpPr>
      <xdr:spPr>
        <a:xfrm>
          <a:off x="1968500" y="1282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80252</xdr:rowOff>
    </xdr:from>
    <xdr:ext cx="599010" cy="259045"/>
    <xdr:sp macro="" textlink="">
      <xdr:nvSpPr>
        <xdr:cNvPr id="203" name="テキスト ボックス 202"/>
        <xdr:cNvSpPr txBox="1"/>
      </xdr:nvSpPr>
      <xdr:spPr>
        <a:xfrm>
          <a:off x="1719795" y="1259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160,896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171262</xdr:rowOff>
    </xdr:from>
    <xdr:to>
      <xdr:col>6</xdr:col>
      <xdr:colOff>38100</xdr:colOff>
      <xdr:row>75</xdr:row>
      <xdr:rowOff>101412</xdr:rowOff>
    </xdr:to>
    <xdr:sp macro="" textlink="">
      <xdr:nvSpPr>
        <xdr:cNvPr id="204" name="楕円 203"/>
        <xdr:cNvSpPr/>
      </xdr:nvSpPr>
      <xdr:spPr>
        <a:xfrm>
          <a:off x="1079500" y="1285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117939</xdr:rowOff>
    </xdr:from>
    <xdr:ext cx="599010" cy="259045"/>
    <xdr:sp macro="" textlink="">
      <xdr:nvSpPr>
        <xdr:cNvPr id="205" name="テキスト ボックス 204"/>
        <xdr:cNvSpPr txBox="1"/>
      </xdr:nvSpPr>
      <xdr:spPr>
        <a:xfrm>
          <a:off x="830795" y="12633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157,434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164716</xdr:rowOff>
    </xdr:from>
    <xdr:to>
      <xdr:col>24</xdr:col>
      <xdr:colOff>62865</xdr:colOff>
      <xdr:row>99</xdr:row>
      <xdr:rowOff>124940</xdr:rowOff>
    </xdr:to>
    <xdr:cxnSp macro="">
      <xdr:nvCxnSpPr>
        <xdr:cNvPr id="232" name="直線コネクタ 231"/>
        <xdr:cNvCxnSpPr/>
      </xdr:nvCxnSpPr>
      <xdr:spPr>
        <a:xfrm flipV="1">
          <a:off x="4633595" y="15595216"/>
          <a:ext cx="1270" cy="1503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128767</xdr:rowOff>
    </xdr:from>
    <xdr:ext cx="534377" cy="259045"/>
    <xdr:sp macro="" textlink="">
      <xdr:nvSpPr>
        <xdr:cNvPr id="233" name="衛生費最小値テキスト"/>
        <xdr:cNvSpPr txBox="1"/>
      </xdr:nvSpPr>
      <xdr:spPr>
        <a:xfrm>
          <a:off x="4686300" y="1710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18,404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124940</xdr:rowOff>
    </xdr:from>
    <xdr:to>
      <xdr:col>24</xdr:col>
      <xdr:colOff>152400</xdr:colOff>
      <xdr:row>99</xdr:row>
      <xdr:rowOff>124940</xdr:rowOff>
    </xdr:to>
    <xdr:cxnSp macro="">
      <xdr:nvCxnSpPr>
        <xdr:cNvPr id="234" name="直線コネクタ 233"/>
        <xdr:cNvCxnSpPr/>
      </xdr:nvCxnSpPr>
      <xdr:spPr>
        <a:xfrm>
          <a:off x="4546600" y="1709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111393</xdr:rowOff>
    </xdr:from>
    <xdr:ext cx="599010" cy="259045"/>
    <xdr:sp macro="" textlink="">
      <xdr:nvSpPr>
        <xdr:cNvPr id="235" name="衛生費最大値テキスト"/>
        <xdr:cNvSpPr txBox="1"/>
      </xdr:nvSpPr>
      <xdr:spPr>
        <a:xfrm>
          <a:off x="4686300" y="1537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110,468</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90</xdr:row>
      <xdr:rowOff>164716</xdr:rowOff>
    </xdr:from>
    <xdr:to>
      <xdr:col>24</xdr:col>
      <xdr:colOff>152400</xdr:colOff>
      <xdr:row>90</xdr:row>
      <xdr:rowOff>164716</xdr:rowOff>
    </xdr:to>
    <xdr:cxnSp macro="">
      <xdr:nvCxnSpPr>
        <xdr:cNvPr id="236" name="直線コネクタ 235"/>
        <xdr:cNvCxnSpPr/>
      </xdr:nvCxnSpPr>
      <xdr:spPr>
        <a:xfrm>
          <a:off x="4546600" y="155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158854</xdr:rowOff>
    </xdr:from>
    <xdr:to>
      <xdr:col>24</xdr:col>
      <xdr:colOff>63500</xdr:colOff>
      <xdr:row>98</xdr:row>
      <xdr:rowOff>13317</xdr:rowOff>
    </xdr:to>
    <xdr:cxnSp macro="">
      <xdr:nvCxnSpPr>
        <xdr:cNvPr id="237" name="直線コネクタ 236"/>
        <xdr:cNvCxnSpPr/>
      </xdr:nvCxnSpPr>
      <xdr:spPr>
        <a:xfrm flipV="1">
          <a:off x="3797300" y="16789504"/>
          <a:ext cx="838200" cy="2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166442</xdr:rowOff>
    </xdr:from>
    <xdr:ext cx="534377" cy="259045"/>
    <xdr:sp macro="" textlink="">
      <xdr:nvSpPr>
        <xdr:cNvPr id="238" name="衛生費平均値テキスト"/>
        <xdr:cNvSpPr txBox="1"/>
      </xdr:nvSpPr>
      <xdr:spPr>
        <a:xfrm>
          <a:off x="4686300" y="16797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16565</xdr:rowOff>
    </xdr:from>
    <xdr:to>
      <xdr:col>24</xdr:col>
      <xdr:colOff>114300</xdr:colOff>
      <xdr:row>98</xdr:row>
      <xdr:rowOff>118165</xdr:rowOff>
    </xdr:to>
    <xdr:sp macro="" textlink="">
      <xdr:nvSpPr>
        <xdr:cNvPr id="239" name="フローチャート: 判断 238"/>
        <xdr:cNvSpPr/>
      </xdr:nvSpPr>
      <xdr:spPr>
        <a:xfrm>
          <a:off x="4584700" y="1681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13317</xdr:rowOff>
    </xdr:from>
    <xdr:to>
      <xdr:col>19</xdr:col>
      <xdr:colOff>177800</xdr:colOff>
      <xdr:row>98</xdr:row>
      <xdr:rowOff>16844</xdr:rowOff>
    </xdr:to>
    <xdr:cxnSp macro="">
      <xdr:nvCxnSpPr>
        <xdr:cNvPr id="240" name="直線コネクタ 239"/>
        <xdr:cNvCxnSpPr/>
      </xdr:nvCxnSpPr>
      <xdr:spPr>
        <a:xfrm flipV="1">
          <a:off x="2908300" y="16815417"/>
          <a:ext cx="8890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34592</xdr:rowOff>
    </xdr:from>
    <xdr:to>
      <xdr:col>20</xdr:col>
      <xdr:colOff>38100</xdr:colOff>
      <xdr:row>98</xdr:row>
      <xdr:rowOff>136192</xdr:rowOff>
    </xdr:to>
    <xdr:sp macro="" textlink="">
      <xdr:nvSpPr>
        <xdr:cNvPr id="241" name="フローチャート: 判断 240"/>
        <xdr:cNvSpPr/>
      </xdr:nvSpPr>
      <xdr:spPr>
        <a:xfrm>
          <a:off x="37465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127319</xdr:rowOff>
    </xdr:from>
    <xdr:ext cx="534377" cy="259045"/>
    <xdr:sp macro="" textlink="">
      <xdr:nvSpPr>
        <xdr:cNvPr id="242" name="テキスト ボックス 241"/>
        <xdr:cNvSpPr txBox="1"/>
      </xdr:nvSpPr>
      <xdr:spPr>
        <a:xfrm>
          <a:off x="3530111" y="1692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16844</xdr:rowOff>
    </xdr:from>
    <xdr:to>
      <xdr:col>15</xdr:col>
      <xdr:colOff>50800</xdr:colOff>
      <xdr:row>98</xdr:row>
      <xdr:rowOff>17644</xdr:rowOff>
    </xdr:to>
    <xdr:cxnSp macro="">
      <xdr:nvCxnSpPr>
        <xdr:cNvPr id="243" name="直線コネクタ 242"/>
        <xdr:cNvCxnSpPr/>
      </xdr:nvCxnSpPr>
      <xdr:spPr>
        <a:xfrm flipV="1">
          <a:off x="2019300" y="16818944"/>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1265</xdr:rowOff>
    </xdr:from>
    <xdr:to>
      <xdr:col>15</xdr:col>
      <xdr:colOff>101600</xdr:colOff>
      <xdr:row>98</xdr:row>
      <xdr:rowOff>102865</xdr:rowOff>
    </xdr:to>
    <xdr:sp macro="" textlink="">
      <xdr:nvSpPr>
        <xdr:cNvPr id="244" name="フローチャート: 判断 243"/>
        <xdr:cNvSpPr/>
      </xdr:nvSpPr>
      <xdr:spPr>
        <a:xfrm>
          <a:off x="2857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93992</xdr:rowOff>
    </xdr:from>
    <xdr:ext cx="534377" cy="259045"/>
    <xdr:sp macro="" textlink="">
      <xdr:nvSpPr>
        <xdr:cNvPr id="245" name="テキスト ボックス 244"/>
        <xdr:cNvSpPr txBox="1"/>
      </xdr:nvSpPr>
      <xdr:spPr>
        <a:xfrm>
          <a:off x="2641111" y="1689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43835</xdr:rowOff>
    </xdr:from>
    <xdr:to>
      <xdr:col>10</xdr:col>
      <xdr:colOff>114300</xdr:colOff>
      <xdr:row>98</xdr:row>
      <xdr:rowOff>17644</xdr:rowOff>
    </xdr:to>
    <xdr:cxnSp macro="">
      <xdr:nvCxnSpPr>
        <xdr:cNvPr id="246" name="直線コネクタ 245"/>
        <xdr:cNvCxnSpPr/>
      </xdr:nvCxnSpPr>
      <xdr:spPr>
        <a:xfrm>
          <a:off x="1130300" y="16674485"/>
          <a:ext cx="889000" cy="14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170968</xdr:rowOff>
    </xdr:from>
    <xdr:to>
      <xdr:col>10</xdr:col>
      <xdr:colOff>165100</xdr:colOff>
      <xdr:row>98</xdr:row>
      <xdr:rowOff>101118</xdr:rowOff>
    </xdr:to>
    <xdr:sp macro="" textlink="">
      <xdr:nvSpPr>
        <xdr:cNvPr id="247" name="フローチャート: 判断 246"/>
        <xdr:cNvSpPr/>
      </xdr:nvSpPr>
      <xdr:spPr>
        <a:xfrm>
          <a:off x="1968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92245</xdr:rowOff>
    </xdr:from>
    <xdr:ext cx="534377" cy="259045"/>
    <xdr:sp macro="" textlink="">
      <xdr:nvSpPr>
        <xdr:cNvPr id="248" name="テキスト ボックス 247"/>
        <xdr:cNvSpPr txBox="1"/>
      </xdr:nvSpPr>
      <xdr:spPr>
        <a:xfrm>
          <a:off x="1752111" y="168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31228</xdr:rowOff>
    </xdr:from>
    <xdr:to>
      <xdr:col>6</xdr:col>
      <xdr:colOff>38100</xdr:colOff>
      <xdr:row>98</xdr:row>
      <xdr:rowOff>132828</xdr:rowOff>
    </xdr:to>
    <xdr:sp macro="" textlink="">
      <xdr:nvSpPr>
        <xdr:cNvPr id="249" name="フローチャート: 判断 248"/>
        <xdr:cNvSpPr/>
      </xdr:nvSpPr>
      <xdr:spPr>
        <a:xfrm>
          <a:off x="10795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123955</xdr:rowOff>
    </xdr:from>
    <xdr:ext cx="534377" cy="259045"/>
    <xdr:sp macro="" textlink="">
      <xdr:nvSpPr>
        <xdr:cNvPr id="250" name="テキスト ボックス 249"/>
        <xdr:cNvSpPr txBox="1"/>
      </xdr:nvSpPr>
      <xdr:spPr>
        <a:xfrm>
          <a:off x="863111" y="169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108054</xdr:rowOff>
    </xdr:from>
    <xdr:to>
      <xdr:col>24</xdr:col>
      <xdr:colOff>114300</xdr:colOff>
      <xdr:row>98</xdr:row>
      <xdr:rowOff>38204</xdr:rowOff>
    </xdr:to>
    <xdr:sp macro="" textlink="">
      <xdr:nvSpPr>
        <xdr:cNvPr id="256" name="楕円 255"/>
        <xdr:cNvSpPr/>
      </xdr:nvSpPr>
      <xdr:spPr>
        <a:xfrm>
          <a:off x="4584700" y="1673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130931</xdr:rowOff>
    </xdr:from>
    <xdr:ext cx="534377" cy="259045"/>
    <xdr:sp macro="" textlink="">
      <xdr:nvSpPr>
        <xdr:cNvPr id="257" name="衛生費該当値テキスト"/>
        <xdr:cNvSpPr txBox="1"/>
      </xdr:nvSpPr>
      <xdr:spPr>
        <a:xfrm>
          <a:off x="4686300" y="1659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37,327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133967</xdr:rowOff>
    </xdr:from>
    <xdr:to>
      <xdr:col>20</xdr:col>
      <xdr:colOff>38100</xdr:colOff>
      <xdr:row>98</xdr:row>
      <xdr:rowOff>64117</xdr:rowOff>
    </xdr:to>
    <xdr:sp macro="" textlink="">
      <xdr:nvSpPr>
        <xdr:cNvPr id="258" name="楕円 257"/>
        <xdr:cNvSpPr/>
      </xdr:nvSpPr>
      <xdr:spPr>
        <a:xfrm>
          <a:off x="3746500" y="1676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80644</xdr:rowOff>
    </xdr:from>
    <xdr:ext cx="534377" cy="259045"/>
    <xdr:sp macro="" textlink="">
      <xdr:nvSpPr>
        <xdr:cNvPr id="259" name="テキスト ボックス 258"/>
        <xdr:cNvSpPr txBox="1"/>
      </xdr:nvSpPr>
      <xdr:spPr>
        <a:xfrm>
          <a:off x="3530111" y="1653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35,740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137494</xdr:rowOff>
    </xdr:from>
    <xdr:to>
      <xdr:col>15</xdr:col>
      <xdr:colOff>101600</xdr:colOff>
      <xdr:row>98</xdr:row>
      <xdr:rowOff>67644</xdr:rowOff>
    </xdr:to>
    <xdr:sp macro="" textlink="">
      <xdr:nvSpPr>
        <xdr:cNvPr id="260" name="楕円 259"/>
        <xdr:cNvSpPr/>
      </xdr:nvSpPr>
      <xdr:spPr>
        <a:xfrm>
          <a:off x="2857500" y="1676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84171</xdr:rowOff>
    </xdr:from>
    <xdr:ext cx="534377" cy="259045"/>
    <xdr:sp macro="" textlink="">
      <xdr:nvSpPr>
        <xdr:cNvPr id="261" name="テキスト ボックス 260"/>
        <xdr:cNvSpPr txBox="1"/>
      </xdr:nvSpPr>
      <xdr:spPr>
        <a:xfrm>
          <a:off x="2641111" y="1654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35,524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138294</xdr:rowOff>
    </xdr:from>
    <xdr:to>
      <xdr:col>10</xdr:col>
      <xdr:colOff>165100</xdr:colOff>
      <xdr:row>98</xdr:row>
      <xdr:rowOff>68444</xdr:rowOff>
    </xdr:to>
    <xdr:sp macro="" textlink="">
      <xdr:nvSpPr>
        <xdr:cNvPr id="262" name="楕円 261"/>
        <xdr:cNvSpPr/>
      </xdr:nvSpPr>
      <xdr:spPr>
        <a:xfrm>
          <a:off x="1968500" y="1676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84971</xdr:rowOff>
    </xdr:from>
    <xdr:ext cx="534377" cy="259045"/>
    <xdr:sp macro="" textlink="">
      <xdr:nvSpPr>
        <xdr:cNvPr id="263" name="テキスト ボックス 262"/>
        <xdr:cNvSpPr txBox="1"/>
      </xdr:nvSpPr>
      <xdr:spPr>
        <a:xfrm>
          <a:off x="1752111" y="1654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35,475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164485</xdr:rowOff>
    </xdr:from>
    <xdr:to>
      <xdr:col>6</xdr:col>
      <xdr:colOff>38100</xdr:colOff>
      <xdr:row>97</xdr:row>
      <xdr:rowOff>94635</xdr:rowOff>
    </xdr:to>
    <xdr:sp macro="" textlink="">
      <xdr:nvSpPr>
        <xdr:cNvPr id="264" name="楕円 263"/>
        <xdr:cNvSpPr/>
      </xdr:nvSpPr>
      <xdr:spPr>
        <a:xfrm>
          <a:off x="1079500" y="1662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111162</xdr:rowOff>
    </xdr:from>
    <xdr:ext cx="534377" cy="259045"/>
    <xdr:sp macro="" textlink="">
      <xdr:nvSpPr>
        <xdr:cNvPr id="265" name="テキスト ボックス 264"/>
        <xdr:cNvSpPr txBox="1"/>
      </xdr:nvSpPr>
      <xdr:spPr>
        <a:xfrm>
          <a:off x="863111" y="1639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44,371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85979</xdr:rowOff>
    </xdr:from>
    <xdr:to>
      <xdr:col>54</xdr:col>
      <xdr:colOff>189865</xdr:colOff>
      <xdr:row>39</xdr:row>
      <xdr:rowOff>44450</xdr:rowOff>
    </xdr:to>
    <xdr:cxnSp macro="">
      <xdr:nvCxnSpPr>
        <xdr:cNvPr id="289" name="直線コネクタ 288"/>
        <xdr:cNvCxnSpPr/>
      </xdr:nvCxnSpPr>
      <xdr:spPr>
        <a:xfrm flipV="1">
          <a:off x="10475595" y="5229479"/>
          <a:ext cx="1270" cy="1501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32656</xdr:rowOff>
    </xdr:from>
    <xdr:ext cx="469744" cy="259045"/>
    <xdr:sp macro="" textlink="">
      <xdr:nvSpPr>
        <xdr:cNvPr id="292" name="労働費最大値テキスト"/>
        <xdr:cNvSpPr txBox="1"/>
      </xdr:nvSpPr>
      <xdr:spPr>
        <a:xfrm>
          <a:off x="10528300" y="500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3,941</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30</xdr:row>
      <xdr:rowOff>85979</xdr:rowOff>
    </xdr:from>
    <xdr:to>
      <xdr:col>55</xdr:col>
      <xdr:colOff>88900</xdr:colOff>
      <xdr:row>30</xdr:row>
      <xdr:rowOff>85979</xdr:rowOff>
    </xdr:to>
    <xdr:cxnSp macro="">
      <xdr:nvCxnSpPr>
        <xdr:cNvPr id="293" name="直線コネクタ 292"/>
        <xdr:cNvCxnSpPr/>
      </xdr:nvCxnSpPr>
      <xdr:spPr>
        <a:xfrm>
          <a:off x="10388600" y="5229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47879</xdr:rowOff>
    </xdr:from>
    <xdr:to>
      <xdr:col>55</xdr:col>
      <xdr:colOff>0</xdr:colOff>
      <xdr:row>38</xdr:row>
      <xdr:rowOff>48641</xdr:rowOff>
    </xdr:to>
    <xdr:cxnSp macro="">
      <xdr:nvCxnSpPr>
        <xdr:cNvPr id="294" name="直線コネクタ 293"/>
        <xdr:cNvCxnSpPr/>
      </xdr:nvCxnSpPr>
      <xdr:spPr>
        <a:xfrm>
          <a:off x="9639300" y="6562979"/>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122445</xdr:rowOff>
    </xdr:from>
    <xdr:ext cx="378565" cy="259045"/>
    <xdr:sp macro="" textlink="">
      <xdr:nvSpPr>
        <xdr:cNvPr id="295" name="労働費平均値テキスト"/>
        <xdr:cNvSpPr txBox="1"/>
      </xdr:nvSpPr>
      <xdr:spPr>
        <a:xfrm>
          <a:off x="10528300" y="6294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6" name="フローチャート: 判断 295"/>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18542</xdr:rowOff>
    </xdr:from>
    <xdr:to>
      <xdr:col>50</xdr:col>
      <xdr:colOff>114300</xdr:colOff>
      <xdr:row>38</xdr:row>
      <xdr:rowOff>47879</xdr:rowOff>
    </xdr:to>
    <xdr:cxnSp macro="">
      <xdr:nvCxnSpPr>
        <xdr:cNvPr id="297" name="直線コネクタ 296"/>
        <xdr:cNvCxnSpPr/>
      </xdr:nvCxnSpPr>
      <xdr:spPr>
        <a:xfrm>
          <a:off x="8750300" y="6533642"/>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96901</xdr:rowOff>
    </xdr:from>
    <xdr:to>
      <xdr:col>50</xdr:col>
      <xdr:colOff>165100</xdr:colOff>
      <xdr:row>38</xdr:row>
      <xdr:rowOff>27051</xdr:rowOff>
    </xdr:to>
    <xdr:sp macro="" textlink="">
      <xdr:nvSpPr>
        <xdr:cNvPr id="298" name="フローチャート: 判断 297"/>
        <xdr:cNvSpPr/>
      </xdr:nvSpPr>
      <xdr:spPr>
        <a:xfrm>
          <a:off x="9588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43578</xdr:rowOff>
    </xdr:from>
    <xdr:ext cx="378565" cy="259045"/>
    <xdr:sp macro="" textlink="">
      <xdr:nvSpPr>
        <xdr:cNvPr id="299" name="テキスト ボックス 298"/>
        <xdr:cNvSpPr txBox="1"/>
      </xdr:nvSpPr>
      <xdr:spPr>
        <a:xfrm>
          <a:off x="9450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5969</xdr:rowOff>
    </xdr:from>
    <xdr:to>
      <xdr:col>45</xdr:col>
      <xdr:colOff>177800</xdr:colOff>
      <xdr:row>38</xdr:row>
      <xdr:rowOff>18542</xdr:rowOff>
    </xdr:to>
    <xdr:cxnSp macro="">
      <xdr:nvCxnSpPr>
        <xdr:cNvPr id="300" name="直線コネクタ 299"/>
        <xdr:cNvCxnSpPr/>
      </xdr:nvCxnSpPr>
      <xdr:spPr>
        <a:xfrm>
          <a:off x="7861300" y="6521069"/>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58801</xdr:rowOff>
    </xdr:from>
    <xdr:to>
      <xdr:col>46</xdr:col>
      <xdr:colOff>38100</xdr:colOff>
      <xdr:row>37</xdr:row>
      <xdr:rowOff>160401</xdr:rowOff>
    </xdr:to>
    <xdr:sp macro="" textlink="">
      <xdr:nvSpPr>
        <xdr:cNvPr id="301" name="フローチャート: 判断 300"/>
        <xdr:cNvSpPr/>
      </xdr:nvSpPr>
      <xdr:spPr>
        <a:xfrm>
          <a:off x="8699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5478</xdr:rowOff>
    </xdr:from>
    <xdr:ext cx="378565" cy="259045"/>
    <xdr:sp macro="" textlink="">
      <xdr:nvSpPr>
        <xdr:cNvPr id="302" name="テキスト ボックス 301"/>
        <xdr:cNvSpPr txBox="1"/>
      </xdr:nvSpPr>
      <xdr:spPr>
        <a:xfrm>
          <a:off x="8561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3302</xdr:rowOff>
    </xdr:from>
    <xdr:to>
      <xdr:col>41</xdr:col>
      <xdr:colOff>50800</xdr:colOff>
      <xdr:row>38</xdr:row>
      <xdr:rowOff>5969</xdr:rowOff>
    </xdr:to>
    <xdr:cxnSp macro="">
      <xdr:nvCxnSpPr>
        <xdr:cNvPr id="303" name="直線コネクタ 302"/>
        <xdr:cNvCxnSpPr/>
      </xdr:nvCxnSpPr>
      <xdr:spPr>
        <a:xfrm>
          <a:off x="6972300" y="6518402"/>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72517</xdr:rowOff>
    </xdr:from>
    <xdr:to>
      <xdr:col>41</xdr:col>
      <xdr:colOff>101600</xdr:colOff>
      <xdr:row>38</xdr:row>
      <xdr:rowOff>2667</xdr:rowOff>
    </xdr:to>
    <xdr:sp macro="" textlink="">
      <xdr:nvSpPr>
        <xdr:cNvPr id="304" name="フローチャート: 判断 303"/>
        <xdr:cNvSpPr/>
      </xdr:nvSpPr>
      <xdr:spPr>
        <a:xfrm>
          <a:off x="7810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19194</xdr:rowOff>
    </xdr:from>
    <xdr:ext cx="378565" cy="259045"/>
    <xdr:sp macro="" textlink="">
      <xdr:nvSpPr>
        <xdr:cNvPr id="305" name="テキスト ボックス 304"/>
        <xdr:cNvSpPr txBox="1"/>
      </xdr:nvSpPr>
      <xdr:spPr>
        <a:xfrm>
          <a:off x="7672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67945</xdr:rowOff>
    </xdr:from>
    <xdr:to>
      <xdr:col>36</xdr:col>
      <xdr:colOff>165100</xdr:colOff>
      <xdr:row>37</xdr:row>
      <xdr:rowOff>169545</xdr:rowOff>
    </xdr:to>
    <xdr:sp macro="" textlink="">
      <xdr:nvSpPr>
        <xdr:cNvPr id="306" name="フローチャート: 判断 305"/>
        <xdr:cNvSpPr/>
      </xdr:nvSpPr>
      <xdr:spPr>
        <a:xfrm>
          <a:off x="6921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14622</xdr:rowOff>
    </xdr:from>
    <xdr:ext cx="378565" cy="259045"/>
    <xdr:sp macro="" textlink="">
      <xdr:nvSpPr>
        <xdr:cNvPr id="307" name="テキスト ボックス 306"/>
        <xdr:cNvSpPr txBox="1"/>
      </xdr:nvSpPr>
      <xdr:spPr>
        <a:xfrm>
          <a:off x="6783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169291</xdr:rowOff>
    </xdr:from>
    <xdr:to>
      <xdr:col>55</xdr:col>
      <xdr:colOff>50800</xdr:colOff>
      <xdr:row>38</xdr:row>
      <xdr:rowOff>99441</xdr:rowOff>
    </xdr:to>
    <xdr:sp macro="" textlink="">
      <xdr:nvSpPr>
        <xdr:cNvPr id="313" name="楕円 312"/>
        <xdr:cNvSpPr/>
      </xdr:nvSpPr>
      <xdr:spPr>
        <a:xfrm>
          <a:off x="10426700" y="651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147718</xdr:rowOff>
    </xdr:from>
    <xdr:ext cx="378565" cy="259045"/>
    <xdr:sp macro="" textlink="">
      <xdr:nvSpPr>
        <xdr:cNvPr id="314" name="労働費該当値テキスト"/>
        <xdr:cNvSpPr txBox="1"/>
      </xdr:nvSpPr>
      <xdr:spPr>
        <a:xfrm>
          <a:off x="10528300" y="6491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168529</xdr:rowOff>
    </xdr:from>
    <xdr:to>
      <xdr:col>50</xdr:col>
      <xdr:colOff>165100</xdr:colOff>
      <xdr:row>38</xdr:row>
      <xdr:rowOff>98679</xdr:rowOff>
    </xdr:to>
    <xdr:sp macro="" textlink="">
      <xdr:nvSpPr>
        <xdr:cNvPr id="315" name="楕円 314"/>
        <xdr:cNvSpPr/>
      </xdr:nvSpPr>
      <xdr:spPr>
        <a:xfrm>
          <a:off x="9588500" y="651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89806</xdr:rowOff>
    </xdr:from>
    <xdr:ext cx="378565" cy="259045"/>
    <xdr:sp macro="" textlink="">
      <xdr:nvSpPr>
        <xdr:cNvPr id="316" name="テキスト ボックス 315"/>
        <xdr:cNvSpPr txBox="1"/>
      </xdr:nvSpPr>
      <xdr:spPr>
        <a:xfrm>
          <a:off x="9450017" y="6604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139192</xdr:rowOff>
    </xdr:from>
    <xdr:to>
      <xdr:col>46</xdr:col>
      <xdr:colOff>38100</xdr:colOff>
      <xdr:row>38</xdr:row>
      <xdr:rowOff>69342</xdr:rowOff>
    </xdr:to>
    <xdr:sp macro="" textlink="">
      <xdr:nvSpPr>
        <xdr:cNvPr id="317" name="楕円 316"/>
        <xdr:cNvSpPr/>
      </xdr:nvSpPr>
      <xdr:spPr>
        <a:xfrm>
          <a:off x="8699500" y="648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60469</xdr:rowOff>
    </xdr:from>
    <xdr:ext cx="378565" cy="259045"/>
    <xdr:sp macro="" textlink="">
      <xdr:nvSpPr>
        <xdr:cNvPr id="318" name="テキスト ボックス 317"/>
        <xdr:cNvSpPr txBox="1"/>
      </xdr:nvSpPr>
      <xdr:spPr>
        <a:xfrm>
          <a:off x="8561017" y="6575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126619</xdr:rowOff>
    </xdr:from>
    <xdr:to>
      <xdr:col>41</xdr:col>
      <xdr:colOff>101600</xdr:colOff>
      <xdr:row>38</xdr:row>
      <xdr:rowOff>56769</xdr:rowOff>
    </xdr:to>
    <xdr:sp macro="" textlink="">
      <xdr:nvSpPr>
        <xdr:cNvPr id="319" name="楕円 318"/>
        <xdr:cNvSpPr/>
      </xdr:nvSpPr>
      <xdr:spPr>
        <a:xfrm>
          <a:off x="7810500" y="647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47896</xdr:rowOff>
    </xdr:from>
    <xdr:ext cx="378565" cy="259045"/>
    <xdr:sp macro="" textlink="">
      <xdr:nvSpPr>
        <xdr:cNvPr id="320" name="テキスト ボックス 319"/>
        <xdr:cNvSpPr txBox="1"/>
      </xdr:nvSpPr>
      <xdr:spPr>
        <a:xfrm>
          <a:off x="7672017" y="6562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123952</xdr:rowOff>
    </xdr:from>
    <xdr:to>
      <xdr:col>36</xdr:col>
      <xdr:colOff>165100</xdr:colOff>
      <xdr:row>38</xdr:row>
      <xdr:rowOff>54102</xdr:rowOff>
    </xdr:to>
    <xdr:sp macro="" textlink="">
      <xdr:nvSpPr>
        <xdr:cNvPr id="321" name="楕円 320"/>
        <xdr:cNvSpPr/>
      </xdr:nvSpPr>
      <xdr:spPr>
        <a:xfrm>
          <a:off x="6921500" y="646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45229</xdr:rowOff>
    </xdr:from>
    <xdr:ext cx="378565" cy="259045"/>
    <xdr:sp macro="" textlink="">
      <xdr:nvSpPr>
        <xdr:cNvPr id="322" name="テキスト ボックス 321"/>
        <xdr:cNvSpPr txBox="1"/>
      </xdr:nvSpPr>
      <xdr:spPr>
        <a:xfrm>
          <a:off x="6783017" y="6560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70910</xdr:rowOff>
    </xdr:from>
    <xdr:to>
      <xdr:col>54</xdr:col>
      <xdr:colOff>189865</xdr:colOff>
      <xdr:row>59</xdr:row>
      <xdr:rowOff>38564</xdr:rowOff>
    </xdr:to>
    <xdr:cxnSp macro="">
      <xdr:nvCxnSpPr>
        <xdr:cNvPr id="346" name="直線コネクタ 345"/>
        <xdr:cNvCxnSpPr/>
      </xdr:nvCxnSpPr>
      <xdr:spPr>
        <a:xfrm flipV="1">
          <a:off x="10475595" y="8643410"/>
          <a:ext cx="1270" cy="151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42391</xdr:rowOff>
    </xdr:from>
    <xdr:ext cx="378565" cy="259045"/>
    <xdr:sp macro="" textlink="">
      <xdr:nvSpPr>
        <xdr:cNvPr id="347" name="農林水産業費最小値テキスト"/>
        <xdr:cNvSpPr txBox="1"/>
      </xdr:nvSpPr>
      <xdr:spPr>
        <a:xfrm>
          <a:off x="10528300" y="10157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38564</xdr:rowOff>
    </xdr:from>
    <xdr:to>
      <xdr:col>55</xdr:col>
      <xdr:colOff>88900</xdr:colOff>
      <xdr:row>59</xdr:row>
      <xdr:rowOff>38564</xdr:rowOff>
    </xdr:to>
    <xdr:cxnSp macro="">
      <xdr:nvCxnSpPr>
        <xdr:cNvPr id="348" name="直線コネクタ 347"/>
        <xdr:cNvCxnSpPr/>
      </xdr:nvCxnSpPr>
      <xdr:spPr>
        <a:xfrm>
          <a:off x="10388600" y="101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17587</xdr:rowOff>
    </xdr:from>
    <xdr:ext cx="534377" cy="259045"/>
    <xdr:sp macro="" textlink="">
      <xdr:nvSpPr>
        <xdr:cNvPr id="349" name="農林水産業費最大値テキスト"/>
        <xdr:cNvSpPr txBox="1"/>
      </xdr:nvSpPr>
      <xdr:spPr>
        <a:xfrm>
          <a:off x="10528300" y="841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79,611</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50</xdr:row>
      <xdr:rowOff>70910</xdr:rowOff>
    </xdr:from>
    <xdr:to>
      <xdr:col>55</xdr:col>
      <xdr:colOff>88900</xdr:colOff>
      <xdr:row>50</xdr:row>
      <xdr:rowOff>70910</xdr:rowOff>
    </xdr:to>
    <xdr:cxnSp macro="">
      <xdr:nvCxnSpPr>
        <xdr:cNvPr id="350" name="直線コネクタ 349"/>
        <xdr:cNvCxnSpPr/>
      </xdr:nvCxnSpPr>
      <xdr:spPr>
        <a:xfrm>
          <a:off x="10388600" y="864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27115</xdr:rowOff>
    </xdr:from>
    <xdr:to>
      <xdr:col>55</xdr:col>
      <xdr:colOff>0</xdr:colOff>
      <xdr:row>59</xdr:row>
      <xdr:rowOff>38564</xdr:rowOff>
    </xdr:to>
    <xdr:cxnSp macro="">
      <xdr:nvCxnSpPr>
        <xdr:cNvPr id="351" name="直線コネクタ 350"/>
        <xdr:cNvCxnSpPr/>
      </xdr:nvCxnSpPr>
      <xdr:spPr>
        <a:xfrm>
          <a:off x="9639300" y="10142665"/>
          <a:ext cx="838200" cy="1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72172</xdr:rowOff>
    </xdr:from>
    <xdr:ext cx="469744" cy="259045"/>
    <xdr:sp macro="" textlink="">
      <xdr:nvSpPr>
        <xdr:cNvPr id="352" name="農林水産業費平均値テキスト"/>
        <xdr:cNvSpPr txBox="1"/>
      </xdr:nvSpPr>
      <xdr:spPr>
        <a:xfrm>
          <a:off x="10528300" y="98448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49295</xdr:rowOff>
    </xdr:from>
    <xdr:to>
      <xdr:col>55</xdr:col>
      <xdr:colOff>50800</xdr:colOff>
      <xdr:row>58</xdr:row>
      <xdr:rowOff>150895</xdr:rowOff>
    </xdr:to>
    <xdr:sp macro="" textlink="">
      <xdr:nvSpPr>
        <xdr:cNvPr id="353" name="フローチャート: 判断 352"/>
        <xdr:cNvSpPr/>
      </xdr:nvSpPr>
      <xdr:spPr>
        <a:xfrm>
          <a:off x="104267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27115</xdr:rowOff>
    </xdr:from>
    <xdr:to>
      <xdr:col>50</xdr:col>
      <xdr:colOff>114300</xdr:colOff>
      <xdr:row>59</xdr:row>
      <xdr:rowOff>31915</xdr:rowOff>
    </xdr:to>
    <xdr:cxnSp macro="">
      <xdr:nvCxnSpPr>
        <xdr:cNvPr id="354" name="直線コネクタ 353"/>
        <xdr:cNvCxnSpPr/>
      </xdr:nvCxnSpPr>
      <xdr:spPr>
        <a:xfrm flipV="1">
          <a:off x="8750300" y="10142665"/>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52210</xdr:rowOff>
    </xdr:from>
    <xdr:to>
      <xdr:col>50</xdr:col>
      <xdr:colOff>165100</xdr:colOff>
      <xdr:row>58</xdr:row>
      <xdr:rowOff>153810</xdr:rowOff>
    </xdr:to>
    <xdr:sp macro="" textlink="">
      <xdr:nvSpPr>
        <xdr:cNvPr id="355" name="フローチャート: 判断 354"/>
        <xdr:cNvSpPr/>
      </xdr:nvSpPr>
      <xdr:spPr>
        <a:xfrm>
          <a:off x="9588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170337</xdr:rowOff>
    </xdr:from>
    <xdr:ext cx="469744" cy="259045"/>
    <xdr:sp macro="" textlink="">
      <xdr:nvSpPr>
        <xdr:cNvPr id="356" name="テキスト ボックス 355"/>
        <xdr:cNvSpPr txBox="1"/>
      </xdr:nvSpPr>
      <xdr:spPr>
        <a:xfrm>
          <a:off x="9404428" y="977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30487</xdr:rowOff>
    </xdr:from>
    <xdr:to>
      <xdr:col>45</xdr:col>
      <xdr:colOff>177800</xdr:colOff>
      <xdr:row>59</xdr:row>
      <xdr:rowOff>31915</xdr:rowOff>
    </xdr:to>
    <xdr:cxnSp macro="">
      <xdr:nvCxnSpPr>
        <xdr:cNvPr id="357" name="直線コネクタ 356"/>
        <xdr:cNvCxnSpPr/>
      </xdr:nvCxnSpPr>
      <xdr:spPr>
        <a:xfrm>
          <a:off x="7861300" y="10146037"/>
          <a:ext cx="889000" cy="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55125</xdr:rowOff>
    </xdr:from>
    <xdr:to>
      <xdr:col>46</xdr:col>
      <xdr:colOff>38100</xdr:colOff>
      <xdr:row>58</xdr:row>
      <xdr:rowOff>156725</xdr:rowOff>
    </xdr:to>
    <xdr:sp macro="" textlink="">
      <xdr:nvSpPr>
        <xdr:cNvPr id="358" name="フローチャート: 判断 357"/>
        <xdr:cNvSpPr/>
      </xdr:nvSpPr>
      <xdr:spPr>
        <a:xfrm>
          <a:off x="8699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1802</xdr:rowOff>
    </xdr:from>
    <xdr:ext cx="469744" cy="259045"/>
    <xdr:sp macro="" textlink="">
      <xdr:nvSpPr>
        <xdr:cNvPr id="359" name="テキスト ボックス 358"/>
        <xdr:cNvSpPr txBox="1"/>
      </xdr:nvSpPr>
      <xdr:spPr>
        <a:xfrm>
          <a:off x="8515428" y="977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30487</xdr:rowOff>
    </xdr:from>
    <xdr:to>
      <xdr:col>41</xdr:col>
      <xdr:colOff>50800</xdr:colOff>
      <xdr:row>59</xdr:row>
      <xdr:rowOff>33877</xdr:rowOff>
    </xdr:to>
    <xdr:cxnSp macro="">
      <xdr:nvCxnSpPr>
        <xdr:cNvPr id="360" name="直線コネクタ 359"/>
        <xdr:cNvCxnSpPr/>
      </xdr:nvCxnSpPr>
      <xdr:spPr>
        <a:xfrm flipV="1">
          <a:off x="6972300" y="10146037"/>
          <a:ext cx="889000" cy="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55029</xdr:rowOff>
    </xdr:from>
    <xdr:to>
      <xdr:col>41</xdr:col>
      <xdr:colOff>101600</xdr:colOff>
      <xdr:row>58</xdr:row>
      <xdr:rowOff>156629</xdr:rowOff>
    </xdr:to>
    <xdr:sp macro="" textlink="">
      <xdr:nvSpPr>
        <xdr:cNvPr id="361" name="フローチャート: 判断 360"/>
        <xdr:cNvSpPr/>
      </xdr:nvSpPr>
      <xdr:spPr>
        <a:xfrm>
          <a:off x="7810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1706</xdr:rowOff>
    </xdr:from>
    <xdr:ext cx="469744" cy="259045"/>
    <xdr:sp macro="" textlink="">
      <xdr:nvSpPr>
        <xdr:cNvPr id="362" name="テキスト ボックス 361"/>
        <xdr:cNvSpPr txBox="1"/>
      </xdr:nvSpPr>
      <xdr:spPr>
        <a:xfrm>
          <a:off x="7626428" y="97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47219</xdr:rowOff>
    </xdr:from>
    <xdr:to>
      <xdr:col>36</xdr:col>
      <xdr:colOff>165100</xdr:colOff>
      <xdr:row>58</xdr:row>
      <xdr:rowOff>148819</xdr:rowOff>
    </xdr:to>
    <xdr:sp macro="" textlink="">
      <xdr:nvSpPr>
        <xdr:cNvPr id="363" name="フローチャート: 判断 362"/>
        <xdr:cNvSpPr/>
      </xdr:nvSpPr>
      <xdr:spPr>
        <a:xfrm>
          <a:off x="6921500" y="99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165346</xdr:rowOff>
    </xdr:from>
    <xdr:ext cx="469744" cy="259045"/>
    <xdr:sp macro="" textlink="">
      <xdr:nvSpPr>
        <xdr:cNvPr id="364" name="テキスト ボックス 363"/>
        <xdr:cNvSpPr txBox="1"/>
      </xdr:nvSpPr>
      <xdr:spPr>
        <a:xfrm>
          <a:off x="6737428" y="976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159214</xdr:rowOff>
    </xdr:from>
    <xdr:to>
      <xdr:col>55</xdr:col>
      <xdr:colOff>50800</xdr:colOff>
      <xdr:row>59</xdr:row>
      <xdr:rowOff>89364</xdr:rowOff>
    </xdr:to>
    <xdr:sp macro="" textlink="">
      <xdr:nvSpPr>
        <xdr:cNvPr id="370" name="楕円 369"/>
        <xdr:cNvSpPr/>
      </xdr:nvSpPr>
      <xdr:spPr>
        <a:xfrm>
          <a:off x="10426700" y="101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74141</xdr:rowOff>
    </xdr:from>
    <xdr:ext cx="378565" cy="259045"/>
    <xdr:sp macro="" textlink="">
      <xdr:nvSpPr>
        <xdr:cNvPr id="371" name="農林水産業費該当値テキスト"/>
        <xdr:cNvSpPr txBox="1"/>
      </xdr:nvSpPr>
      <xdr:spPr>
        <a:xfrm>
          <a:off x="10528300" y="10018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147765</xdr:rowOff>
    </xdr:from>
    <xdr:to>
      <xdr:col>50</xdr:col>
      <xdr:colOff>165100</xdr:colOff>
      <xdr:row>59</xdr:row>
      <xdr:rowOff>77915</xdr:rowOff>
    </xdr:to>
    <xdr:sp macro="" textlink="">
      <xdr:nvSpPr>
        <xdr:cNvPr id="372" name="楕円 371"/>
        <xdr:cNvSpPr/>
      </xdr:nvSpPr>
      <xdr:spPr>
        <a:xfrm>
          <a:off x="9588500" y="1009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69042</xdr:rowOff>
    </xdr:from>
    <xdr:ext cx="378565" cy="259045"/>
    <xdr:sp macro="" textlink="">
      <xdr:nvSpPr>
        <xdr:cNvPr id="373" name="テキスト ボックス 372"/>
        <xdr:cNvSpPr txBox="1"/>
      </xdr:nvSpPr>
      <xdr:spPr>
        <a:xfrm>
          <a:off x="9450017" y="10184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152565</xdr:rowOff>
    </xdr:from>
    <xdr:to>
      <xdr:col>46</xdr:col>
      <xdr:colOff>38100</xdr:colOff>
      <xdr:row>59</xdr:row>
      <xdr:rowOff>82715</xdr:rowOff>
    </xdr:to>
    <xdr:sp macro="" textlink="">
      <xdr:nvSpPr>
        <xdr:cNvPr id="374" name="楕円 373"/>
        <xdr:cNvSpPr/>
      </xdr:nvSpPr>
      <xdr:spPr>
        <a:xfrm>
          <a:off x="8699500" y="1009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73842</xdr:rowOff>
    </xdr:from>
    <xdr:ext cx="378565" cy="259045"/>
    <xdr:sp macro="" textlink="">
      <xdr:nvSpPr>
        <xdr:cNvPr id="375" name="テキスト ボックス 374"/>
        <xdr:cNvSpPr txBox="1"/>
      </xdr:nvSpPr>
      <xdr:spPr>
        <a:xfrm>
          <a:off x="8561017" y="1018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151137</xdr:rowOff>
    </xdr:from>
    <xdr:to>
      <xdr:col>41</xdr:col>
      <xdr:colOff>101600</xdr:colOff>
      <xdr:row>59</xdr:row>
      <xdr:rowOff>81287</xdr:rowOff>
    </xdr:to>
    <xdr:sp macro="" textlink="">
      <xdr:nvSpPr>
        <xdr:cNvPr id="376" name="楕円 375"/>
        <xdr:cNvSpPr/>
      </xdr:nvSpPr>
      <xdr:spPr>
        <a:xfrm>
          <a:off x="7810500" y="1009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72414</xdr:rowOff>
    </xdr:from>
    <xdr:ext cx="378565" cy="259045"/>
    <xdr:sp macro="" textlink="">
      <xdr:nvSpPr>
        <xdr:cNvPr id="377" name="テキスト ボックス 376"/>
        <xdr:cNvSpPr txBox="1"/>
      </xdr:nvSpPr>
      <xdr:spPr>
        <a:xfrm>
          <a:off x="7672017" y="10187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154527</xdr:rowOff>
    </xdr:from>
    <xdr:to>
      <xdr:col>36</xdr:col>
      <xdr:colOff>165100</xdr:colOff>
      <xdr:row>59</xdr:row>
      <xdr:rowOff>84677</xdr:rowOff>
    </xdr:to>
    <xdr:sp macro="" textlink="">
      <xdr:nvSpPr>
        <xdr:cNvPr id="378" name="楕円 377"/>
        <xdr:cNvSpPr/>
      </xdr:nvSpPr>
      <xdr:spPr>
        <a:xfrm>
          <a:off x="6921500" y="1009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75804</xdr:rowOff>
    </xdr:from>
    <xdr:ext cx="378565" cy="259045"/>
    <xdr:sp macro="" textlink="">
      <xdr:nvSpPr>
        <xdr:cNvPr id="379" name="テキスト ボックス 378"/>
        <xdr:cNvSpPr txBox="1"/>
      </xdr:nvSpPr>
      <xdr:spPr>
        <a:xfrm>
          <a:off x="6783017" y="10191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20447</xdr:rowOff>
    </xdr:from>
    <xdr:to>
      <xdr:col>54</xdr:col>
      <xdr:colOff>189865</xdr:colOff>
      <xdr:row>79</xdr:row>
      <xdr:rowOff>15190</xdr:rowOff>
    </xdr:to>
    <xdr:cxnSp macro="">
      <xdr:nvCxnSpPr>
        <xdr:cNvPr id="403" name="直線コネクタ 402"/>
        <xdr:cNvCxnSpPr/>
      </xdr:nvCxnSpPr>
      <xdr:spPr>
        <a:xfrm flipV="1">
          <a:off x="10475595" y="12193397"/>
          <a:ext cx="1270" cy="136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19017</xdr:rowOff>
    </xdr:from>
    <xdr:ext cx="378565" cy="259045"/>
    <xdr:sp macro="" textlink="">
      <xdr:nvSpPr>
        <xdr:cNvPr id="404" name="商工費最小値テキスト"/>
        <xdr:cNvSpPr txBox="1"/>
      </xdr:nvSpPr>
      <xdr:spPr>
        <a:xfrm>
          <a:off x="10528300" y="13563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15190</xdr:rowOff>
    </xdr:from>
    <xdr:to>
      <xdr:col>55</xdr:col>
      <xdr:colOff>88900</xdr:colOff>
      <xdr:row>79</xdr:row>
      <xdr:rowOff>15190</xdr:rowOff>
    </xdr:to>
    <xdr:cxnSp macro="">
      <xdr:nvCxnSpPr>
        <xdr:cNvPr id="405" name="直線コネクタ 404"/>
        <xdr:cNvCxnSpPr/>
      </xdr:nvCxnSpPr>
      <xdr:spPr>
        <a:xfrm>
          <a:off x="10388600" y="1355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138574</xdr:rowOff>
    </xdr:from>
    <xdr:ext cx="534377" cy="259045"/>
    <xdr:sp macro="" textlink="">
      <xdr:nvSpPr>
        <xdr:cNvPr id="406" name="商工費最大値テキスト"/>
        <xdr:cNvSpPr txBox="1"/>
      </xdr:nvSpPr>
      <xdr:spPr>
        <a:xfrm>
          <a:off x="10528300" y="1196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36,630</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71</xdr:row>
      <xdr:rowOff>20447</xdr:rowOff>
    </xdr:from>
    <xdr:to>
      <xdr:col>55</xdr:col>
      <xdr:colOff>88900</xdr:colOff>
      <xdr:row>71</xdr:row>
      <xdr:rowOff>20447</xdr:rowOff>
    </xdr:to>
    <xdr:cxnSp macro="">
      <xdr:nvCxnSpPr>
        <xdr:cNvPr id="407" name="直線コネクタ 406"/>
        <xdr:cNvCxnSpPr/>
      </xdr:nvCxnSpPr>
      <xdr:spPr>
        <a:xfrm>
          <a:off x="10388600" y="121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130860</xdr:rowOff>
    </xdr:from>
    <xdr:to>
      <xdr:col>55</xdr:col>
      <xdr:colOff>0</xdr:colOff>
      <xdr:row>79</xdr:row>
      <xdr:rowOff>6045</xdr:rowOff>
    </xdr:to>
    <xdr:cxnSp macro="">
      <xdr:nvCxnSpPr>
        <xdr:cNvPr id="408" name="直線コネクタ 407"/>
        <xdr:cNvCxnSpPr/>
      </xdr:nvCxnSpPr>
      <xdr:spPr>
        <a:xfrm flipV="1">
          <a:off x="9639300" y="13503960"/>
          <a:ext cx="8382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91584</xdr:rowOff>
    </xdr:from>
    <xdr:ext cx="469744" cy="259045"/>
    <xdr:sp macro="" textlink="">
      <xdr:nvSpPr>
        <xdr:cNvPr id="409" name="商工費平均値テキスト"/>
        <xdr:cNvSpPr txBox="1"/>
      </xdr:nvSpPr>
      <xdr:spPr>
        <a:xfrm>
          <a:off x="10528300" y="13121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68707</xdr:rowOff>
    </xdr:from>
    <xdr:to>
      <xdr:col>55</xdr:col>
      <xdr:colOff>50800</xdr:colOff>
      <xdr:row>77</xdr:row>
      <xdr:rowOff>170307</xdr:rowOff>
    </xdr:to>
    <xdr:sp macro="" textlink="">
      <xdr:nvSpPr>
        <xdr:cNvPr id="410" name="フローチャート: 判断 409"/>
        <xdr:cNvSpPr/>
      </xdr:nvSpPr>
      <xdr:spPr>
        <a:xfrm>
          <a:off x="104267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6045</xdr:rowOff>
    </xdr:from>
    <xdr:to>
      <xdr:col>50</xdr:col>
      <xdr:colOff>114300</xdr:colOff>
      <xdr:row>79</xdr:row>
      <xdr:rowOff>6083</xdr:rowOff>
    </xdr:to>
    <xdr:cxnSp macro="">
      <xdr:nvCxnSpPr>
        <xdr:cNvPr id="411" name="直線コネクタ 410"/>
        <xdr:cNvCxnSpPr/>
      </xdr:nvCxnSpPr>
      <xdr:spPr>
        <a:xfrm flipV="1">
          <a:off x="8750300" y="13550595"/>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101664</xdr:rowOff>
    </xdr:from>
    <xdr:to>
      <xdr:col>50</xdr:col>
      <xdr:colOff>165100</xdr:colOff>
      <xdr:row>78</xdr:row>
      <xdr:rowOff>31814</xdr:rowOff>
    </xdr:to>
    <xdr:sp macro="" textlink="">
      <xdr:nvSpPr>
        <xdr:cNvPr id="412" name="フローチャート: 判断 411"/>
        <xdr:cNvSpPr/>
      </xdr:nvSpPr>
      <xdr:spPr>
        <a:xfrm>
          <a:off x="9588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48341</xdr:rowOff>
    </xdr:from>
    <xdr:ext cx="469744" cy="259045"/>
    <xdr:sp macro="" textlink="">
      <xdr:nvSpPr>
        <xdr:cNvPr id="413" name="テキスト ボックス 412"/>
        <xdr:cNvSpPr txBox="1"/>
      </xdr:nvSpPr>
      <xdr:spPr>
        <a:xfrm>
          <a:off x="9404428" y="130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6083</xdr:rowOff>
    </xdr:from>
    <xdr:to>
      <xdr:col>45</xdr:col>
      <xdr:colOff>177800</xdr:colOff>
      <xdr:row>79</xdr:row>
      <xdr:rowOff>12979</xdr:rowOff>
    </xdr:to>
    <xdr:cxnSp macro="">
      <xdr:nvCxnSpPr>
        <xdr:cNvPr id="414" name="直線コネクタ 413"/>
        <xdr:cNvCxnSpPr/>
      </xdr:nvCxnSpPr>
      <xdr:spPr>
        <a:xfrm flipV="1">
          <a:off x="7861300" y="13550633"/>
          <a:ext cx="8890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102312</xdr:rowOff>
    </xdr:from>
    <xdr:to>
      <xdr:col>46</xdr:col>
      <xdr:colOff>38100</xdr:colOff>
      <xdr:row>78</xdr:row>
      <xdr:rowOff>32462</xdr:rowOff>
    </xdr:to>
    <xdr:sp macro="" textlink="">
      <xdr:nvSpPr>
        <xdr:cNvPr id="415" name="フローチャート: 判断 414"/>
        <xdr:cNvSpPr/>
      </xdr:nvSpPr>
      <xdr:spPr>
        <a:xfrm>
          <a:off x="86995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48989</xdr:rowOff>
    </xdr:from>
    <xdr:ext cx="469744" cy="259045"/>
    <xdr:sp macro="" textlink="">
      <xdr:nvSpPr>
        <xdr:cNvPr id="416" name="テキスト ボックス 415"/>
        <xdr:cNvSpPr txBox="1"/>
      </xdr:nvSpPr>
      <xdr:spPr>
        <a:xfrm>
          <a:off x="8515428" y="1307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137985</xdr:rowOff>
    </xdr:from>
    <xdr:to>
      <xdr:col>41</xdr:col>
      <xdr:colOff>50800</xdr:colOff>
      <xdr:row>79</xdr:row>
      <xdr:rowOff>12979</xdr:rowOff>
    </xdr:to>
    <xdr:cxnSp macro="">
      <xdr:nvCxnSpPr>
        <xdr:cNvPr id="417" name="直線コネクタ 416"/>
        <xdr:cNvCxnSpPr/>
      </xdr:nvCxnSpPr>
      <xdr:spPr>
        <a:xfrm>
          <a:off x="6972300" y="13511085"/>
          <a:ext cx="889000" cy="4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98997</xdr:rowOff>
    </xdr:from>
    <xdr:to>
      <xdr:col>41</xdr:col>
      <xdr:colOff>101600</xdr:colOff>
      <xdr:row>78</xdr:row>
      <xdr:rowOff>29147</xdr:rowOff>
    </xdr:to>
    <xdr:sp macro="" textlink="">
      <xdr:nvSpPr>
        <xdr:cNvPr id="418" name="フローチャート: 判断 417"/>
        <xdr:cNvSpPr/>
      </xdr:nvSpPr>
      <xdr:spPr>
        <a:xfrm>
          <a:off x="7810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45674</xdr:rowOff>
    </xdr:from>
    <xdr:ext cx="469744" cy="259045"/>
    <xdr:sp macro="" textlink="">
      <xdr:nvSpPr>
        <xdr:cNvPr id="419" name="テキスト ボックス 418"/>
        <xdr:cNvSpPr txBox="1"/>
      </xdr:nvSpPr>
      <xdr:spPr>
        <a:xfrm>
          <a:off x="7626428" y="130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99910</xdr:rowOff>
    </xdr:from>
    <xdr:to>
      <xdr:col>36</xdr:col>
      <xdr:colOff>165100</xdr:colOff>
      <xdr:row>78</xdr:row>
      <xdr:rowOff>30060</xdr:rowOff>
    </xdr:to>
    <xdr:sp macro="" textlink="">
      <xdr:nvSpPr>
        <xdr:cNvPr id="420" name="フローチャート: 判断 419"/>
        <xdr:cNvSpPr/>
      </xdr:nvSpPr>
      <xdr:spPr>
        <a:xfrm>
          <a:off x="6921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46587</xdr:rowOff>
    </xdr:from>
    <xdr:ext cx="469744" cy="259045"/>
    <xdr:sp macro="" textlink="">
      <xdr:nvSpPr>
        <xdr:cNvPr id="421" name="テキスト ボックス 420"/>
        <xdr:cNvSpPr txBox="1"/>
      </xdr:nvSpPr>
      <xdr:spPr>
        <a:xfrm>
          <a:off x="6737428" y="130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80060</xdr:rowOff>
    </xdr:from>
    <xdr:to>
      <xdr:col>55</xdr:col>
      <xdr:colOff>50800</xdr:colOff>
      <xdr:row>79</xdr:row>
      <xdr:rowOff>10210</xdr:rowOff>
    </xdr:to>
    <xdr:sp macro="" textlink="">
      <xdr:nvSpPr>
        <xdr:cNvPr id="427" name="楕円 426"/>
        <xdr:cNvSpPr/>
      </xdr:nvSpPr>
      <xdr:spPr>
        <a:xfrm>
          <a:off x="10426700" y="1345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166437</xdr:rowOff>
    </xdr:from>
    <xdr:ext cx="469744" cy="259045"/>
    <xdr:sp macro="" textlink="">
      <xdr:nvSpPr>
        <xdr:cNvPr id="428" name="商工費該当値テキスト"/>
        <xdr:cNvSpPr txBox="1"/>
      </xdr:nvSpPr>
      <xdr:spPr>
        <a:xfrm>
          <a:off x="10528300" y="1336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126695</xdr:rowOff>
    </xdr:from>
    <xdr:to>
      <xdr:col>50</xdr:col>
      <xdr:colOff>165100</xdr:colOff>
      <xdr:row>79</xdr:row>
      <xdr:rowOff>56845</xdr:rowOff>
    </xdr:to>
    <xdr:sp macro="" textlink="">
      <xdr:nvSpPr>
        <xdr:cNvPr id="429" name="楕円 428"/>
        <xdr:cNvSpPr/>
      </xdr:nvSpPr>
      <xdr:spPr>
        <a:xfrm>
          <a:off x="9588500" y="1349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47972</xdr:rowOff>
    </xdr:from>
    <xdr:ext cx="469744" cy="259045"/>
    <xdr:sp macro="" textlink="">
      <xdr:nvSpPr>
        <xdr:cNvPr id="430" name="テキスト ボックス 429"/>
        <xdr:cNvSpPr txBox="1"/>
      </xdr:nvSpPr>
      <xdr:spPr>
        <a:xfrm>
          <a:off x="9404428" y="13592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126733</xdr:rowOff>
    </xdr:from>
    <xdr:to>
      <xdr:col>46</xdr:col>
      <xdr:colOff>38100</xdr:colOff>
      <xdr:row>79</xdr:row>
      <xdr:rowOff>56883</xdr:rowOff>
    </xdr:to>
    <xdr:sp macro="" textlink="">
      <xdr:nvSpPr>
        <xdr:cNvPr id="431" name="楕円 430"/>
        <xdr:cNvSpPr/>
      </xdr:nvSpPr>
      <xdr:spPr>
        <a:xfrm>
          <a:off x="8699500" y="1349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48010</xdr:rowOff>
    </xdr:from>
    <xdr:ext cx="469744" cy="259045"/>
    <xdr:sp macro="" textlink="">
      <xdr:nvSpPr>
        <xdr:cNvPr id="432" name="テキスト ボックス 431"/>
        <xdr:cNvSpPr txBox="1"/>
      </xdr:nvSpPr>
      <xdr:spPr>
        <a:xfrm>
          <a:off x="8515428" y="1359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133629</xdr:rowOff>
    </xdr:from>
    <xdr:to>
      <xdr:col>41</xdr:col>
      <xdr:colOff>101600</xdr:colOff>
      <xdr:row>79</xdr:row>
      <xdr:rowOff>63779</xdr:rowOff>
    </xdr:to>
    <xdr:sp macro="" textlink="">
      <xdr:nvSpPr>
        <xdr:cNvPr id="433" name="楕円 432"/>
        <xdr:cNvSpPr/>
      </xdr:nvSpPr>
      <xdr:spPr>
        <a:xfrm>
          <a:off x="7810500" y="1350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54906</xdr:rowOff>
    </xdr:from>
    <xdr:ext cx="378565" cy="259045"/>
    <xdr:sp macro="" textlink="">
      <xdr:nvSpPr>
        <xdr:cNvPr id="434" name="テキスト ボックス 433"/>
        <xdr:cNvSpPr txBox="1"/>
      </xdr:nvSpPr>
      <xdr:spPr>
        <a:xfrm>
          <a:off x="7672017" y="13599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87185</xdr:rowOff>
    </xdr:from>
    <xdr:to>
      <xdr:col>36</xdr:col>
      <xdr:colOff>165100</xdr:colOff>
      <xdr:row>79</xdr:row>
      <xdr:rowOff>17335</xdr:rowOff>
    </xdr:to>
    <xdr:sp macro="" textlink="">
      <xdr:nvSpPr>
        <xdr:cNvPr id="435" name="楕円 434"/>
        <xdr:cNvSpPr/>
      </xdr:nvSpPr>
      <xdr:spPr>
        <a:xfrm>
          <a:off x="6921500" y="1346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8462</xdr:rowOff>
    </xdr:from>
    <xdr:ext cx="469744" cy="259045"/>
    <xdr:sp macro="" textlink="">
      <xdr:nvSpPr>
        <xdr:cNvPr id="436" name="テキスト ボックス 435"/>
        <xdr:cNvSpPr txBox="1"/>
      </xdr:nvSpPr>
      <xdr:spPr>
        <a:xfrm>
          <a:off x="6737428" y="1355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97782</xdr:rowOff>
    </xdr:from>
    <xdr:to>
      <xdr:col>54</xdr:col>
      <xdr:colOff>189865</xdr:colOff>
      <xdr:row>98</xdr:row>
      <xdr:rowOff>90749</xdr:rowOff>
    </xdr:to>
    <xdr:cxnSp macro="">
      <xdr:nvCxnSpPr>
        <xdr:cNvPr id="460" name="直線コネクタ 459"/>
        <xdr:cNvCxnSpPr/>
      </xdr:nvCxnSpPr>
      <xdr:spPr>
        <a:xfrm flipV="1">
          <a:off x="10475595" y="15528282"/>
          <a:ext cx="1270" cy="136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94576</xdr:rowOff>
    </xdr:from>
    <xdr:ext cx="534377" cy="259045"/>
    <xdr:sp macro="" textlink="">
      <xdr:nvSpPr>
        <xdr:cNvPr id="461" name="土木費最小値テキスト"/>
        <xdr:cNvSpPr txBox="1"/>
      </xdr:nvSpPr>
      <xdr:spPr>
        <a:xfrm>
          <a:off x="10528300" y="1689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16,424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90749</xdr:rowOff>
    </xdr:from>
    <xdr:to>
      <xdr:col>55</xdr:col>
      <xdr:colOff>88900</xdr:colOff>
      <xdr:row>98</xdr:row>
      <xdr:rowOff>90749</xdr:rowOff>
    </xdr:to>
    <xdr:cxnSp macro="">
      <xdr:nvCxnSpPr>
        <xdr:cNvPr id="462" name="直線コネクタ 461"/>
        <xdr:cNvCxnSpPr/>
      </xdr:nvCxnSpPr>
      <xdr:spPr>
        <a:xfrm>
          <a:off x="10388600" y="1689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44459</xdr:rowOff>
    </xdr:from>
    <xdr:ext cx="599010" cy="259045"/>
    <xdr:sp macro="" textlink="">
      <xdr:nvSpPr>
        <xdr:cNvPr id="463" name="土木費最大値テキスト"/>
        <xdr:cNvSpPr txBox="1"/>
      </xdr:nvSpPr>
      <xdr:spPr>
        <a:xfrm>
          <a:off x="10528300" y="1530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195,501</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90</xdr:row>
      <xdr:rowOff>97782</xdr:rowOff>
    </xdr:from>
    <xdr:to>
      <xdr:col>55</xdr:col>
      <xdr:colOff>88900</xdr:colOff>
      <xdr:row>90</xdr:row>
      <xdr:rowOff>97782</xdr:rowOff>
    </xdr:to>
    <xdr:cxnSp macro="">
      <xdr:nvCxnSpPr>
        <xdr:cNvPr id="464" name="直線コネクタ 463"/>
        <xdr:cNvCxnSpPr/>
      </xdr:nvCxnSpPr>
      <xdr:spPr>
        <a:xfrm>
          <a:off x="10388600" y="1552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98758</xdr:rowOff>
    </xdr:from>
    <xdr:to>
      <xdr:col>55</xdr:col>
      <xdr:colOff>0</xdr:colOff>
      <xdr:row>97</xdr:row>
      <xdr:rowOff>98796</xdr:rowOff>
    </xdr:to>
    <xdr:cxnSp macro="">
      <xdr:nvCxnSpPr>
        <xdr:cNvPr id="465" name="直線コネクタ 464"/>
        <xdr:cNvCxnSpPr/>
      </xdr:nvCxnSpPr>
      <xdr:spPr>
        <a:xfrm flipV="1">
          <a:off x="9639300" y="16729408"/>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68366</xdr:rowOff>
    </xdr:from>
    <xdr:ext cx="534377" cy="259045"/>
    <xdr:sp macro="" textlink="">
      <xdr:nvSpPr>
        <xdr:cNvPr id="466" name="土木費平均値テキスト"/>
        <xdr:cNvSpPr txBox="1"/>
      </xdr:nvSpPr>
      <xdr:spPr>
        <a:xfrm>
          <a:off x="10528300" y="1652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45489</xdr:rowOff>
    </xdr:from>
    <xdr:to>
      <xdr:col>55</xdr:col>
      <xdr:colOff>50800</xdr:colOff>
      <xdr:row>97</xdr:row>
      <xdr:rowOff>147089</xdr:rowOff>
    </xdr:to>
    <xdr:sp macro="" textlink="">
      <xdr:nvSpPr>
        <xdr:cNvPr id="467" name="フローチャート: 判断 466"/>
        <xdr:cNvSpPr/>
      </xdr:nvSpPr>
      <xdr:spPr>
        <a:xfrm>
          <a:off x="10426700" y="166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59888</xdr:rowOff>
    </xdr:from>
    <xdr:to>
      <xdr:col>50</xdr:col>
      <xdr:colOff>114300</xdr:colOff>
      <xdr:row>97</xdr:row>
      <xdr:rowOff>98796</xdr:rowOff>
    </xdr:to>
    <xdr:cxnSp macro="">
      <xdr:nvCxnSpPr>
        <xdr:cNvPr id="468" name="直線コネクタ 467"/>
        <xdr:cNvCxnSpPr/>
      </xdr:nvCxnSpPr>
      <xdr:spPr>
        <a:xfrm>
          <a:off x="8750300" y="16690538"/>
          <a:ext cx="889000" cy="3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47706</xdr:rowOff>
    </xdr:from>
    <xdr:to>
      <xdr:col>50</xdr:col>
      <xdr:colOff>165100</xdr:colOff>
      <xdr:row>97</xdr:row>
      <xdr:rowOff>149306</xdr:rowOff>
    </xdr:to>
    <xdr:sp macro="" textlink="">
      <xdr:nvSpPr>
        <xdr:cNvPr id="469" name="フローチャート: 判断 468"/>
        <xdr:cNvSpPr/>
      </xdr:nvSpPr>
      <xdr:spPr>
        <a:xfrm>
          <a:off x="9588500" y="1667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165833</xdr:rowOff>
    </xdr:from>
    <xdr:ext cx="534377" cy="259045"/>
    <xdr:sp macro="" textlink="">
      <xdr:nvSpPr>
        <xdr:cNvPr id="470" name="テキスト ボックス 469"/>
        <xdr:cNvSpPr txBox="1"/>
      </xdr:nvSpPr>
      <xdr:spPr>
        <a:xfrm>
          <a:off x="9372111" y="1645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26626</xdr:rowOff>
    </xdr:from>
    <xdr:to>
      <xdr:col>45</xdr:col>
      <xdr:colOff>177800</xdr:colOff>
      <xdr:row>97</xdr:row>
      <xdr:rowOff>59888</xdr:rowOff>
    </xdr:to>
    <xdr:cxnSp macro="">
      <xdr:nvCxnSpPr>
        <xdr:cNvPr id="471" name="直線コネクタ 470"/>
        <xdr:cNvCxnSpPr/>
      </xdr:nvCxnSpPr>
      <xdr:spPr>
        <a:xfrm>
          <a:off x="7861300" y="16657276"/>
          <a:ext cx="889000" cy="3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35880</xdr:rowOff>
    </xdr:from>
    <xdr:to>
      <xdr:col>46</xdr:col>
      <xdr:colOff>38100</xdr:colOff>
      <xdr:row>97</xdr:row>
      <xdr:rowOff>137480</xdr:rowOff>
    </xdr:to>
    <xdr:sp macro="" textlink="">
      <xdr:nvSpPr>
        <xdr:cNvPr id="472" name="フローチャート: 判断 471"/>
        <xdr:cNvSpPr/>
      </xdr:nvSpPr>
      <xdr:spPr>
        <a:xfrm>
          <a:off x="8699500" y="1666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128607</xdr:rowOff>
    </xdr:from>
    <xdr:ext cx="534377" cy="259045"/>
    <xdr:sp macro="" textlink="">
      <xdr:nvSpPr>
        <xdr:cNvPr id="473" name="テキスト ボックス 472"/>
        <xdr:cNvSpPr txBox="1"/>
      </xdr:nvSpPr>
      <xdr:spPr>
        <a:xfrm>
          <a:off x="8483111" y="1675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7866</xdr:rowOff>
    </xdr:from>
    <xdr:to>
      <xdr:col>41</xdr:col>
      <xdr:colOff>50800</xdr:colOff>
      <xdr:row>97</xdr:row>
      <xdr:rowOff>26626</xdr:rowOff>
    </xdr:to>
    <xdr:cxnSp macro="">
      <xdr:nvCxnSpPr>
        <xdr:cNvPr id="474" name="直線コネクタ 473"/>
        <xdr:cNvCxnSpPr/>
      </xdr:nvCxnSpPr>
      <xdr:spPr>
        <a:xfrm>
          <a:off x="6972300" y="16638516"/>
          <a:ext cx="889000" cy="1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44924</xdr:rowOff>
    </xdr:from>
    <xdr:to>
      <xdr:col>41</xdr:col>
      <xdr:colOff>101600</xdr:colOff>
      <xdr:row>97</xdr:row>
      <xdr:rowOff>146524</xdr:rowOff>
    </xdr:to>
    <xdr:sp macro="" textlink="">
      <xdr:nvSpPr>
        <xdr:cNvPr id="475" name="フローチャート: 判断 474"/>
        <xdr:cNvSpPr/>
      </xdr:nvSpPr>
      <xdr:spPr>
        <a:xfrm>
          <a:off x="7810500" y="166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137651</xdr:rowOff>
    </xdr:from>
    <xdr:ext cx="534377" cy="259045"/>
    <xdr:sp macro="" textlink="">
      <xdr:nvSpPr>
        <xdr:cNvPr id="476" name="テキスト ボックス 475"/>
        <xdr:cNvSpPr txBox="1"/>
      </xdr:nvSpPr>
      <xdr:spPr>
        <a:xfrm>
          <a:off x="7594111" y="1676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22552</xdr:rowOff>
    </xdr:from>
    <xdr:to>
      <xdr:col>36</xdr:col>
      <xdr:colOff>165100</xdr:colOff>
      <xdr:row>97</xdr:row>
      <xdr:rowOff>124152</xdr:rowOff>
    </xdr:to>
    <xdr:sp macro="" textlink="">
      <xdr:nvSpPr>
        <xdr:cNvPr id="477" name="フローチャート: 判断 476"/>
        <xdr:cNvSpPr/>
      </xdr:nvSpPr>
      <xdr:spPr>
        <a:xfrm>
          <a:off x="6921500" y="1665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115279</xdr:rowOff>
    </xdr:from>
    <xdr:ext cx="534377" cy="259045"/>
    <xdr:sp macro="" textlink="">
      <xdr:nvSpPr>
        <xdr:cNvPr id="478" name="テキスト ボックス 477"/>
        <xdr:cNvSpPr txBox="1"/>
      </xdr:nvSpPr>
      <xdr:spPr>
        <a:xfrm>
          <a:off x="6705111" y="1674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47958</xdr:rowOff>
    </xdr:from>
    <xdr:to>
      <xdr:col>55</xdr:col>
      <xdr:colOff>50800</xdr:colOff>
      <xdr:row>97</xdr:row>
      <xdr:rowOff>149558</xdr:rowOff>
    </xdr:to>
    <xdr:sp macro="" textlink="">
      <xdr:nvSpPr>
        <xdr:cNvPr id="484" name="楕円 483"/>
        <xdr:cNvSpPr/>
      </xdr:nvSpPr>
      <xdr:spPr>
        <a:xfrm>
          <a:off x="10426700" y="1667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26385</xdr:rowOff>
    </xdr:from>
    <xdr:ext cx="534377" cy="259045"/>
    <xdr:sp macro="" textlink="">
      <xdr:nvSpPr>
        <xdr:cNvPr id="485" name="土木費該当値テキスト"/>
        <xdr:cNvSpPr txBox="1"/>
      </xdr:nvSpPr>
      <xdr:spPr>
        <a:xfrm>
          <a:off x="10528300" y="1665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37,873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47996</xdr:rowOff>
    </xdr:from>
    <xdr:to>
      <xdr:col>50</xdr:col>
      <xdr:colOff>165100</xdr:colOff>
      <xdr:row>97</xdr:row>
      <xdr:rowOff>149596</xdr:rowOff>
    </xdr:to>
    <xdr:sp macro="" textlink="">
      <xdr:nvSpPr>
        <xdr:cNvPr id="486" name="楕円 485"/>
        <xdr:cNvSpPr/>
      </xdr:nvSpPr>
      <xdr:spPr>
        <a:xfrm>
          <a:off x="9588500" y="1667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140723</xdr:rowOff>
    </xdr:from>
    <xdr:ext cx="534377" cy="259045"/>
    <xdr:sp macro="" textlink="">
      <xdr:nvSpPr>
        <xdr:cNvPr id="487" name="テキスト ボックス 486"/>
        <xdr:cNvSpPr txBox="1"/>
      </xdr:nvSpPr>
      <xdr:spPr>
        <a:xfrm>
          <a:off x="9372111" y="1677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37,868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9088</xdr:rowOff>
    </xdr:from>
    <xdr:to>
      <xdr:col>46</xdr:col>
      <xdr:colOff>38100</xdr:colOff>
      <xdr:row>97</xdr:row>
      <xdr:rowOff>110688</xdr:rowOff>
    </xdr:to>
    <xdr:sp macro="" textlink="">
      <xdr:nvSpPr>
        <xdr:cNvPr id="488" name="楕円 487"/>
        <xdr:cNvSpPr/>
      </xdr:nvSpPr>
      <xdr:spPr>
        <a:xfrm>
          <a:off x="8699500" y="1663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127215</xdr:rowOff>
    </xdr:from>
    <xdr:ext cx="534377" cy="259045"/>
    <xdr:sp macro="" textlink="">
      <xdr:nvSpPr>
        <xdr:cNvPr id="489" name="テキスト ボックス 488"/>
        <xdr:cNvSpPr txBox="1"/>
      </xdr:nvSpPr>
      <xdr:spPr>
        <a:xfrm>
          <a:off x="8483111" y="1641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42,974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147276</xdr:rowOff>
    </xdr:from>
    <xdr:to>
      <xdr:col>41</xdr:col>
      <xdr:colOff>101600</xdr:colOff>
      <xdr:row>97</xdr:row>
      <xdr:rowOff>77426</xdr:rowOff>
    </xdr:to>
    <xdr:sp macro="" textlink="">
      <xdr:nvSpPr>
        <xdr:cNvPr id="490" name="楕円 489"/>
        <xdr:cNvSpPr/>
      </xdr:nvSpPr>
      <xdr:spPr>
        <a:xfrm>
          <a:off x="7810500" y="1660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93953</xdr:rowOff>
    </xdr:from>
    <xdr:ext cx="534377" cy="259045"/>
    <xdr:sp macro="" textlink="">
      <xdr:nvSpPr>
        <xdr:cNvPr id="491" name="テキスト ボックス 490"/>
        <xdr:cNvSpPr txBox="1"/>
      </xdr:nvSpPr>
      <xdr:spPr>
        <a:xfrm>
          <a:off x="7594111" y="1638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47,339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128516</xdr:rowOff>
    </xdr:from>
    <xdr:to>
      <xdr:col>36</xdr:col>
      <xdr:colOff>165100</xdr:colOff>
      <xdr:row>97</xdr:row>
      <xdr:rowOff>58666</xdr:rowOff>
    </xdr:to>
    <xdr:sp macro="" textlink="">
      <xdr:nvSpPr>
        <xdr:cNvPr id="492" name="楕円 491"/>
        <xdr:cNvSpPr/>
      </xdr:nvSpPr>
      <xdr:spPr>
        <a:xfrm>
          <a:off x="6921500" y="1658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75193</xdr:rowOff>
    </xdr:from>
    <xdr:ext cx="534377" cy="259045"/>
    <xdr:sp macro="" textlink="">
      <xdr:nvSpPr>
        <xdr:cNvPr id="493" name="テキスト ボックス 492"/>
        <xdr:cNvSpPr txBox="1"/>
      </xdr:nvSpPr>
      <xdr:spPr>
        <a:xfrm>
          <a:off x="6705111" y="1636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49,801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15570</xdr:rowOff>
    </xdr:from>
    <xdr:to>
      <xdr:col>85</xdr:col>
      <xdr:colOff>126364</xdr:colOff>
      <xdr:row>39</xdr:row>
      <xdr:rowOff>2540</xdr:rowOff>
    </xdr:to>
    <xdr:cxnSp macro="">
      <xdr:nvCxnSpPr>
        <xdr:cNvPr id="516" name="直線コネクタ 515"/>
        <xdr:cNvCxnSpPr/>
      </xdr:nvCxnSpPr>
      <xdr:spPr>
        <a:xfrm flipV="1">
          <a:off x="16317595" y="5330520"/>
          <a:ext cx="1269" cy="1358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6367</xdr:rowOff>
    </xdr:from>
    <xdr:ext cx="469744" cy="259045"/>
    <xdr:sp macro="" textlink="">
      <xdr:nvSpPr>
        <xdr:cNvPr id="517" name="消防費最小値テキスト"/>
        <xdr:cNvSpPr txBox="1"/>
      </xdr:nvSpPr>
      <xdr:spPr>
        <a:xfrm>
          <a:off x="16370300"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2540</xdr:rowOff>
    </xdr:from>
    <xdr:to>
      <xdr:col>86</xdr:col>
      <xdr:colOff>25400</xdr:colOff>
      <xdr:row>39</xdr:row>
      <xdr:rowOff>2540</xdr:rowOff>
    </xdr:to>
    <xdr:cxnSp macro="">
      <xdr:nvCxnSpPr>
        <xdr:cNvPr id="518" name="直線コネクタ 517"/>
        <xdr:cNvCxnSpPr/>
      </xdr:nvCxnSpPr>
      <xdr:spPr>
        <a:xfrm>
          <a:off x="16230600" y="668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133697</xdr:rowOff>
    </xdr:from>
    <xdr:ext cx="534377" cy="259045"/>
    <xdr:sp macro="" textlink="">
      <xdr:nvSpPr>
        <xdr:cNvPr id="519" name="消防費最大値テキスト"/>
        <xdr:cNvSpPr txBox="1"/>
      </xdr:nvSpPr>
      <xdr:spPr>
        <a:xfrm>
          <a:off x="16370300" y="510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38,965</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31</xdr:row>
      <xdr:rowOff>15570</xdr:rowOff>
    </xdr:from>
    <xdr:to>
      <xdr:col>86</xdr:col>
      <xdr:colOff>25400</xdr:colOff>
      <xdr:row>31</xdr:row>
      <xdr:rowOff>15570</xdr:rowOff>
    </xdr:to>
    <xdr:cxnSp macro="">
      <xdr:nvCxnSpPr>
        <xdr:cNvPr id="520" name="直線コネクタ 519"/>
        <xdr:cNvCxnSpPr/>
      </xdr:nvCxnSpPr>
      <xdr:spPr>
        <a:xfrm>
          <a:off x="16230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133619</xdr:rowOff>
    </xdr:from>
    <xdr:to>
      <xdr:col>85</xdr:col>
      <xdr:colOff>127000</xdr:colOff>
      <xdr:row>39</xdr:row>
      <xdr:rowOff>2449</xdr:rowOff>
    </xdr:to>
    <xdr:cxnSp macro="">
      <xdr:nvCxnSpPr>
        <xdr:cNvPr id="521" name="直線コネクタ 520"/>
        <xdr:cNvCxnSpPr/>
      </xdr:nvCxnSpPr>
      <xdr:spPr>
        <a:xfrm>
          <a:off x="15481300" y="6648719"/>
          <a:ext cx="838200" cy="4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58788</xdr:rowOff>
    </xdr:from>
    <xdr:ext cx="534377" cy="259045"/>
    <xdr:sp macro="" textlink="">
      <xdr:nvSpPr>
        <xdr:cNvPr id="522" name="消防費平均値テキスト"/>
        <xdr:cNvSpPr txBox="1"/>
      </xdr:nvSpPr>
      <xdr:spPr>
        <a:xfrm>
          <a:off x="16370300" y="6230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35911</xdr:rowOff>
    </xdr:from>
    <xdr:to>
      <xdr:col>85</xdr:col>
      <xdr:colOff>177800</xdr:colOff>
      <xdr:row>37</xdr:row>
      <xdr:rowOff>137511</xdr:rowOff>
    </xdr:to>
    <xdr:sp macro="" textlink="">
      <xdr:nvSpPr>
        <xdr:cNvPr id="523" name="フローチャート: 判断 522"/>
        <xdr:cNvSpPr/>
      </xdr:nvSpPr>
      <xdr:spPr>
        <a:xfrm>
          <a:off x="162687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157576</xdr:rowOff>
    </xdr:from>
    <xdr:to>
      <xdr:col>81</xdr:col>
      <xdr:colOff>50800</xdr:colOff>
      <xdr:row>38</xdr:row>
      <xdr:rowOff>133619</xdr:rowOff>
    </xdr:to>
    <xdr:cxnSp macro="">
      <xdr:nvCxnSpPr>
        <xdr:cNvPr id="524" name="直線コネクタ 523"/>
        <xdr:cNvCxnSpPr/>
      </xdr:nvCxnSpPr>
      <xdr:spPr>
        <a:xfrm>
          <a:off x="14592300" y="6158326"/>
          <a:ext cx="889000" cy="49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62382</xdr:rowOff>
    </xdr:from>
    <xdr:to>
      <xdr:col>81</xdr:col>
      <xdr:colOff>101600</xdr:colOff>
      <xdr:row>37</xdr:row>
      <xdr:rowOff>163982</xdr:rowOff>
    </xdr:to>
    <xdr:sp macro="" textlink="">
      <xdr:nvSpPr>
        <xdr:cNvPr id="525" name="フローチャート: 判断 524"/>
        <xdr:cNvSpPr/>
      </xdr:nvSpPr>
      <xdr:spPr>
        <a:xfrm>
          <a:off x="15430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9059</xdr:rowOff>
    </xdr:from>
    <xdr:ext cx="534377" cy="259045"/>
    <xdr:sp macro="" textlink="">
      <xdr:nvSpPr>
        <xdr:cNvPr id="526" name="テキスト ボックス 525"/>
        <xdr:cNvSpPr txBox="1"/>
      </xdr:nvSpPr>
      <xdr:spPr>
        <a:xfrm>
          <a:off x="15214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157576</xdr:rowOff>
    </xdr:from>
    <xdr:to>
      <xdr:col>76</xdr:col>
      <xdr:colOff>114300</xdr:colOff>
      <xdr:row>38</xdr:row>
      <xdr:rowOff>98918</xdr:rowOff>
    </xdr:to>
    <xdr:cxnSp macro="">
      <xdr:nvCxnSpPr>
        <xdr:cNvPr id="527" name="直線コネクタ 526"/>
        <xdr:cNvCxnSpPr/>
      </xdr:nvCxnSpPr>
      <xdr:spPr>
        <a:xfrm flipV="1">
          <a:off x="13703300" y="6158326"/>
          <a:ext cx="889000" cy="45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43546</xdr:rowOff>
    </xdr:from>
    <xdr:to>
      <xdr:col>76</xdr:col>
      <xdr:colOff>165100</xdr:colOff>
      <xdr:row>37</xdr:row>
      <xdr:rowOff>145146</xdr:rowOff>
    </xdr:to>
    <xdr:sp macro="" textlink="">
      <xdr:nvSpPr>
        <xdr:cNvPr id="528" name="フローチャート: 判断 527"/>
        <xdr:cNvSpPr/>
      </xdr:nvSpPr>
      <xdr:spPr>
        <a:xfrm>
          <a:off x="14541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136272</xdr:rowOff>
    </xdr:from>
    <xdr:ext cx="534377" cy="259045"/>
    <xdr:sp macro="" textlink="">
      <xdr:nvSpPr>
        <xdr:cNvPr id="529" name="テキスト ボックス 528"/>
        <xdr:cNvSpPr txBox="1"/>
      </xdr:nvSpPr>
      <xdr:spPr>
        <a:xfrm>
          <a:off x="14325111" y="647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98918</xdr:rowOff>
    </xdr:from>
    <xdr:to>
      <xdr:col>71</xdr:col>
      <xdr:colOff>177800</xdr:colOff>
      <xdr:row>38</xdr:row>
      <xdr:rowOff>170287</xdr:rowOff>
    </xdr:to>
    <xdr:cxnSp macro="">
      <xdr:nvCxnSpPr>
        <xdr:cNvPr id="530" name="直線コネクタ 529"/>
        <xdr:cNvCxnSpPr/>
      </xdr:nvCxnSpPr>
      <xdr:spPr>
        <a:xfrm flipV="1">
          <a:off x="12814300" y="6614018"/>
          <a:ext cx="889000" cy="7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55525</xdr:rowOff>
    </xdr:from>
    <xdr:to>
      <xdr:col>72</xdr:col>
      <xdr:colOff>38100</xdr:colOff>
      <xdr:row>37</xdr:row>
      <xdr:rowOff>157125</xdr:rowOff>
    </xdr:to>
    <xdr:sp macro="" textlink="">
      <xdr:nvSpPr>
        <xdr:cNvPr id="531" name="フローチャート: 判断 530"/>
        <xdr:cNvSpPr/>
      </xdr:nvSpPr>
      <xdr:spPr>
        <a:xfrm>
          <a:off x="13652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2202</xdr:rowOff>
    </xdr:from>
    <xdr:ext cx="534377" cy="259045"/>
    <xdr:sp macro="" textlink="">
      <xdr:nvSpPr>
        <xdr:cNvPr id="532" name="テキスト ボックス 531"/>
        <xdr:cNvSpPr txBox="1"/>
      </xdr:nvSpPr>
      <xdr:spPr>
        <a:xfrm>
          <a:off x="13436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80487</xdr:rowOff>
    </xdr:from>
    <xdr:to>
      <xdr:col>67</xdr:col>
      <xdr:colOff>101600</xdr:colOff>
      <xdr:row>38</xdr:row>
      <xdr:rowOff>10637</xdr:rowOff>
    </xdr:to>
    <xdr:sp macro="" textlink="">
      <xdr:nvSpPr>
        <xdr:cNvPr id="533" name="フローチャート: 判断 532"/>
        <xdr:cNvSpPr/>
      </xdr:nvSpPr>
      <xdr:spPr>
        <a:xfrm>
          <a:off x="12763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27164</xdr:rowOff>
    </xdr:from>
    <xdr:ext cx="534377" cy="259045"/>
    <xdr:sp macro="" textlink="">
      <xdr:nvSpPr>
        <xdr:cNvPr id="534" name="テキスト ボックス 533"/>
        <xdr:cNvSpPr txBox="1"/>
      </xdr:nvSpPr>
      <xdr:spPr>
        <a:xfrm>
          <a:off x="12547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123099</xdr:rowOff>
    </xdr:from>
    <xdr:to>
      <xdr:col>85</xdr:col>
      <xdr:colOff>177800</xdr:colOff>
      <xdr:row>39</xdr:row>
      <xdr:rowOff>53249</xdr:rowOff>
    </xdr:to>
    <xdr:sp macro="" textlink="">
      <xdr:nvSpPr>
        <xdr:cNvPr id="540" name="楕円 539"/>
        <xdr:cNvSpPr/>
      </xdr:nvSpPr>
      <xdr:spPr>
        <a:xfrm>
          <a:off x="16268700" y="663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38026</xdr:rowOff>
    </xdr:from>
    <xdr:ext cx="469744" cy="259045"/>
    <xdr:sp macro="" textlink="">
      <xdr:nvSpPr>
        <xdr:cNvPr id="541" name="消防費該当値テキスト"/>
        <xdr:cNvSpPr txBox="1"/>
      </xdr:nvSpPr>
      <xdr:spPr>
        <a:xfrm>
          <a:off x="16370300" y="655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82819</xdr:rowOff>
    </xdr:from>
    <xdr:to>
      <xdr:col>81</xdr:col>
      <xdr:colOff>101600</xdr:colOff>
      <xdr:row>39</xdr:row>
      <xdr:rowOff>12969</xdr:rowOff>
    </xdr:to>
    <xdr:sp macro="" textlink="">
      <xdr:nvSpPr>
        <xdr:cNvPr id="542" name="楕円 541"/>
        <xdr:cNvSpPr/>
      </xdr:nvSpPr>
      <xdr:spPr>
        <a:xfrm>
          <a:off x="15430500" y="659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4096</xdr:rowOff>
    </xdr:from>
    <xdr:ext cx="534377" cy="259045"/>
    <xdr:sp macro="" textlink="">
      <xdr:nvSpPr>
        <xdr:cNvPr id="543" name="テキスト ボックス 542"/>
        <xdr:cNvSpPr txBox="1"/>
      </xdr:nvSpPr>
      <xdr:spPr>
        <a:xfrm>
          <a:off x="15214111" y="669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10,133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106776</xdr:rowOff>
    </xdr:from>
    <xdr:to>
      <xdr:col>76</xdr:col>
      <xdr:colOff>165100</xdr:colOff>
      <xdr:row>36</xdr:row>
      <xdr:rowOff>36926</xdr:rowOff>
    </xdr:to>
    <xdr:sp macro="" textlink="">
      <xdr:nvSpPr>
        <xdr:cNvPr id="544" name="楕円 543"/>
        <xdr:cNvSpPr/>
      </xdr:nvSpPr>
      <xdr:spPr>
        <a:xfrm>
          <a:off x="14541500" y="610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53453</xdr:rowOff>
    </xdr:from>
    <xdr:ext cx="534377" cy="259045"/>
    <xdr:sp macro="" textlink="">
      <xdr:nvSpPr>
        <xdr:cNvPr id="545" name="テキスト ボックス 544"/>
        <xdr:cNvSpPr txBox="1"/>
      </xdr:nvSpPr>
      <xdr:spPr>
        <a:xfrm>
          <a:off x="14325111" y="5882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20,859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48118</xdr:rowOff>
    </xdr:from>
    <xdr:to>
      <xdr:col>72</xdr:col>
      <xdr:colOff>38100</xdr:colOff>
      <xdr:row>38</xdr:row>
      <xdr:rowOff>149718</xdr:rowOff>
    </xdr:to>
    <xdr:sp macro="" textlink="">
      <xdr:nvSpPr>
        <xdr:cNvPr id="546" name="楕円 545"/>
        <xdr:cNvSpPr/>
      </xdr:nvSpPr>
      <xdr:spPr>
        <a:xfrm>
          <a:off x="13652500" y="656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140845</xdr:rowOff>
    </xdr:from>
    <xdr:ext cx="534377" cy="259045"/>
    <xdr:sp macro="" textlink="">
      <xdr:nvSpPr>
        <xdr:cNvPr id="547" name="テキスト ボックス 546"/>
        <xdr:cNvSpPr txBox="1"/>
      </xdr:nvSpPr>
      <xdr:spPr>
        <a:xfrm>
          <a:off x="13436111" y="665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10,892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119487</xdr:rowOff>
    </xdr:from>
    <xdr:to>
      <xdr:col>67</xdr:col>
      <xdr:colOff>101600</xdr:colOff>
      <xdr:row>39</xdr:row>
      <xdr:rowOff>49637</xdr:rowOff>
    </xdr:to>
    <xdr:sp macro="" textlink="">
      <xdr:nvSpPr>
        <xdr:cNvPr id="548" name="楕円 547"/>
        <xdr:cNvSpPr/>
      </xdr:nvSpPr>
      <xdr:spPr>
        <a:xfrm>
          <a:off x="12763500" y="663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40764</xdr:rowOff>
    </xdr:from>
    <xdr:ext cx="469744" cy="259045"/>
    <xdr:sp macro="" textlink="">
      <xdr:nvSpPr>
        <xdr:cNvPr id="549" name="テキスト ボックス 548"/>
        <xdr:cNvSpPr txBox="1"/>
      </xdr:nvSpPr>
      <xdr:spPr>
        <a:xfrm>
          <a:off x="12579428" y="672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9,331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50736</xdr:rowOff>
    </xdr:from>
    <xdr:to>
      <xdr:col>85</xdr:col>
      <xdr:colOff>126364</xdr:colOff>
      <xdr:row>58</xdr:row>
      <xdr:rowOff>126974</xdr:rowOff>
    </xdr:to>
    <xdr:cxnSp macro="">
      <xdr:nvCxnSpPr>
        <xdr:cNvPr id="574" name="直線コネクタ 573"/>
        <xdr:cNvCxnSpPr/>
      </xdr:nvCxnSpPr>
      <xdr:spPr>
        <a:xfrm flipV="1">
          <a:off x="16317595" y="8623236"/>
          <a:ext cx="1269" cy="1447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130801</xdr:rowOff>
    </xdr:from>
    <xdr:ext cx="534377" cy="259045"/>
    <xdr:sp macro="" textlink="">
      <xdr:nvSpPr>
        <xdr:cNvPr id="575" name="教育費最小値テキスト"/>
        <xdr:cNvSpPr txBox="1"/>
      </xdr:nvSpPr>
      <xdr:spPr>
        <a:xfrm>
          <a:off x="16370300" y="1007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24,668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126974</xdr:rowOff>
    </xdr:from>
    <xdr:to>
      <xdr:col>86</xdr:col>
      <xdr:colOff>25400</xdr:colOff>
      <xdr:row>58</xdr:row>
      <xdr:rowOff>126974</xdr:rowOff>
    </xdr:to>
    <xdr:cxnSp macro="">
      <xdr:nvCxnSpPr>
        <xdr:cNvPr id="576" name="直線コネクタ 575"/>
        <xdr:cNvCxnSpPr/>
      </xdr:nvCxnSpPr>
      <xdr:spPr>
        <a:xfrm>
          <a:off x="16230600" y="1007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168863</xdr:rowOff>
    </xdr:from>
    <xdr:ext cx="599010" cy="259045"/>
    <xdr:sp macro="" textlink="">
      <xdr:nvSpPr>
        <xdr:cNvPr id="577" name="教育費最大値テキスト"/>
        <xdr:cNvSpPr txBox="1"/>
      </xdr:nvSpPr>
      <xdr:spPr>
        <a:xfrm>
          <a:off x="16370300" y="839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100,670</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50</xdr:row>
      <xdr:rowOff>50736</xdr:rowOff>
    </xdr:from>
    <xdr:to>
      <xdr:col>86</xdr:col>
      <xdr:colOff>25400</xdr:colOff>
      <xdr:row>50</xdr:row>
      <xdr:rowOff>50736</xdr:rowOff>
    </xdr:to>
    <xdr:cxnSp macro="">
      <xdr:nvCxnSpPr>
        <xdr:cNvPr id="578" name="直線コネクタ 577"/>
        <xdr:cNvCxnSpPr/>
      </xdr:nvCxnSpPr>
      <xdr:spPr>
        <a:xfrm>
          <a:off x="16230600" y="8623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167475</xdr:rowOff>
    </xdr:from>
    <xdr:to>
      <xdr:col>85</xdr:col>
      <xdr:colOff>127000</xdr:colOff>
      <xdr:row>58</xdr:row>
      <xdr:rowOff>41249</xdr:rowOff>
    </xdr:to>
    <xdr:cxnSp macro="">
      <xdr:nvCxnSpPr>
        <xdr:cNvPr id="579" name="直線コネクタ 578"/>
        <xdr:cNvCxnSpPr/>
      </xdr:nvCxnSpPr>
      <xdr:spPr>
        <a:xfrm flipV="1">
          <a:off x="15481300" y="9940125"/>
          <a:ext cx="838200" cy="4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24661</xdr:rowOff>
    </xdr:from>
    <xdr:ext cx="534377" cy="259045"/>
    <xdr:sp macro="" textlink="">
      <xdr:nvSpPr>
        <xdr:cNvPr id="580" name="教育費平均値テキスト"/>
        <xdr:cNvSpPr txBox="1"/>
      </xdr:nvSpPr>
      <xdr:spPr>
        <a:xfrm>
          <a:off x="16370300" y="9454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1784</xdr:rowOff>
    </xdr:from>
    <xdr:to>
      <xdr:col>85</xdr:col>
      <xdr:colOff>177800</xdr:colOff>
      <xdr:row>56</xdr:row>
      <xdr:rowOff>103384</xdr:rowOff>
    </xdr:to>
    <xdr:sp macro="" textlink="">
      <xdr:nvSpPr>
        <xdr:cNvPr id="581" name="フローチャート: 判断 580"/>
        <xdr:cNvSpPr/>
      </xdr:nvSpPr>
      <xdr:spPr>
        <a:xfrm>
          <a:off x="162687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18999</xdr:rowOff>
    </xdr:from>
    <xdr:to>
      <xdr:col>81</xdr:col>
      <xdr:colOff>50800</xdr:colOff>
      <xdr:row>58</xdr:row>
      <xdr:rowOff>41249</xdr:rowOff>
    </xdr:to>
    <xdr:cxnSp macro="">
      <xdr:nvCxnSpPr>
        <xdr:cNvPr id="582" name="直線コネクタ 581"/>
        <xdr:cNvCxnSpPr/>
      </xdr:nvCxnSpPr>
      <xdr:spPr>
        <a:xfrm>
          <a:off x="14592300" y="9963099"/>
          <a:ext cx="889000" cy="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59677</xdr:rowOff>
    </xdr:from>
    <xdr:to>
      <xdr:col>81</xdr:col>
      <xdr:colOff>101600</xdr:colOff>
      <xdr:row>56</xdr:row>
      <xdr:rowOff>161277</xdr:rowOff>
    </xdr:to>
    <xdr:sp macro="" textlink="">
      <xdr:nvSpPr>
        <xdr:cNvPr id="583" name="フローチャート: 判断 582"/>
        <xdr:cNvSpPr/>
      </xdr:nvSpPr>
      <xdr:spPr>
        <a:xfrm>
          <a:off x="15430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6354</xdr:rowOff>
    </xdr:from>
    <xdr:ext cx="534377" cy="259045"/>
    <xdr:sp macro="" textlink="">
      <xdr:nvSpPr>
        <xdr:cNvPr id="584" name="テキスト ボックス 583"/>
        <xdr:cNvSpPr txBox="1"/>
      </xdr:nvSpPr>
      <xdr:spPr>
        <a:xfrm>
          <a:off x="15214111" y="94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138005</xdr:rowOff>
    </xdr:from>
    <xdr:to>
      <xdr:col>76</xdr:col>
      <xdr:colOff>114300</xdr:colOff>
      <xdr:row>58</xdr:row>
      <xdr:rowOff>18999</xdr:rowOff>
    </xdr:to>
    <xdr:cxnSp macro="">
      <xdr:nvCxnSpPr>
        <xdr:cNvPr id="585" name="直線コネクタ 584"/>
        <xdr:cNvCxnSpPr/>
      </xdr:nvCxnSpPr>
      <xdr:spPr>
        <a:xfrm>
          <a:off x="13703300" y="9739205"/>
          <a:ext cx="889000" cy="22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79890</xdr:rowOff>
    </xdr:from>
    <xdr:to>
      <xdr:col>76</xdr:col>
      <xdr:colOff>165100</xdr:colOff>
      <xdr:row>57</xdr:row>
      <xdr:rowOff>10040</xdr:rowOff>
    </xdr:to>
    <xdr:sp macro="" textlink="">
      <xdr:nvSpPr>
        <xdr:cNvPr id="586" name="フローチャート: 判断 585"/>
        <xdr:cNvSpPr/>
      </xdr:nvSpPr>
      <xdr:spPr>
        <a:xfrm>
          <a:off x="14541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26567</xdr:rowOff>
    </xdr:from>
    <xdr:ext cx="534377" cy="259045"/>
    <xdr:sp macro="" textlink="">
      <xdr:nvSpPr>
        <xdr:cNvPr id="587" name="テキスト ボックス 586"/>
        <xdr:cNvSpPr txBox="1"/>
      </xdr:nvSpPr>
      <xdr:spPr>
        <a:xfrm>
          <a:off x="14325111" y="94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138005</xdr:rowOff>
    </xdr:from>
    <xdr:to>
      <xdr:col>71</xdr:col>
      <xdr:colOff>177800</xdr:colOff>
      <xdr:row>57</xdr:row>
      <xdr:rowOff>103219</xdr:rowOff>
    </xdr:to>
    <xdr:cxnSp macro="">
      <xdr:nvCxnSpPr>
        <xdr:cNvPr id="588" name="直線コネクタ 587"/>
        <xdr:cNvCxnSpPr/>
      </xdr:nvCxnSpPr>
      <xdr:spPr>
        <a:xfrm flipV="1">
          <a:off x="12814300" y="9739205"/>
          <a:ext cx="889000" cy="13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109703</xdr:rowOff>
    </xdr:from>
    <xdr:to>
      <xdr:col>72</xdr:col>
      <xdr:colOff>38100</xdr:colOff>
      <xdr:row>57</xdr:row>
      <xdr:rowOff>39853</xdr:rowOff>
    </xdr:to>
    <xdr:sp macro="" textlink="">
      <xdr:nvSpPr>
        <xdr:cNvPr id="589" name="フローチャート: 判断 588"/>
        <xdr:cNvSpPr/>
      </xdr:nvSpPr>
      <xdr:spPr>
        <a:xfrm>
          <a:off x="13652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30980</xdr:rowOff>
    </xdr:from>
    <xdr:ext cx="534377" cy="259045"/>
    <xdr:sp macro="" textlink="">
      <xdr:nvSpPr>
        <xdr:cNvPr id="590" name="テキスト ボックス 589"/>
        <xdr:cNvSpPr txBox="1"/>
      </xdr:nvSpPr>
      <xdr:spPr>
        <a:xfrm>
          <a:off x="13436111" y="980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90748</xdr:rowOff>
    </xdr:from>
    <xdr:to>
      <xdr:col>67</xdr:col>
      <xdr:colOff>101600</xdr:colOff>
      <xdr:row>57</xdr:row>
      <xdr:rowOff>20898</xdr:rowOff>
    </xdr:to>
    <xdr:sp macro="" textlink="">
      <xdr:nvSpPr>
        <xdr:cNvPr id="591" name="フローチャート: 判断 590"/>
        <xdr:cNvSpPr/>
      </xdr:nvSpPr>
      <xdr:spPr>
        <a:xfrm>
          <a:off x="127635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37425</xdr:rowOff>
    </xdr:from>
    <xdr:ext cx="534377" cy="259045"/>
    <xdr:sp macro="" textlink="">
      <xdr:nvSpPr>
        <xdr:cNvPr id="592" name="テキスト ボックス 591"/>
        <xdr:cNvSpPr txBox="1"/>
      </xdr:nvSpPr>
      <xdr:spPr>
        <a:xfrm>
          <a:off x="12547111" y="946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116675</xdr:rowOff>
    </xdr:from>
    <xdr:to>
      <xdr:col>85</xdr:col>
      <xdr:colOff>177800</xdr:colOff>
      <xdr:row>58</xdr:row>
      <xdr:rowOff>46825</xdr:rowOff>
    </xdr:to>
    <xdr:sp macro="" textlink="">
      <xdr:nvSpPr>
        <xdr:cNvPr id="598" name="楕円 597"/>
        <xdr:cNvSpPr/>
      </xdr:nvSpPr>
      <xdr:spPr>
        <a:xfrm>
          <a:off x="16268700" y="988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95102</xdr:rowOff>
    </xdr:from>
    <xdr:ext cx="534377" cy="259045"/>
    <xdr:sp macro="" textlink="">
      <xdr:nvSpPr>
        <xdr:cNvPr id="599" name="教育費該当値テキスト"/>
        <xdr:cNvSpPr txBox="1"/>
      </xdr:nvSpPr>
      <xdr:spPr>
        <a:xfrm>
          <a:off x="16370300" y="986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31,542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161899</xdr:rowOff>
    </xdr:from>
    <xdr:to>
      <xdr:col>81</xdr:col>
      <xdr:colOff>101600</xdr:colOff>
      <xdr:row>58</xdr:row>
      <xdr:rowOff>92049</xdr:rowOff>
    </xdr:to>
    <xdr:sp macro="" textlink="">
      <xdr:nvSpPr>
        <xdr:cNvPr id="600" name="楕円 599"/>
        <xdr:cNvSpPr/>
      </xdr:nvSpPr>
      <xdr:spPr>
        <a:xfrm>
          <a:off x="15430500" y="993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83176</xdr:rowOff>
    </xdr:from>
    <xdr:ext cx="534377" cy="259045"/>
    <xdr:sp macro="" textlink="">
      <xdr:nvSpPr>
        <xdr:cNvPr id="601" name="テキスト ボックス 600"/>
        <xdr:cNvSpPr txBox="1"/>
      </xdr:nvSpPr>
      <xdr:spPr>
        <a:xfrm>
          <a:off x="15214111" y="1002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29,168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139649</xdr:rowOff>
    </xdr:from>
    <xdr:to>
      <xdr:col>76</xdr:col>
      <xdr:colOff>165100</xdr:colOff>
      <xdr:row>58</xdr:row>
      <xdr:rowOff>69799</xdr:rowOff>
    </xdr:to>
    <xdr:sp macro="" textlink="">
      <xdr:nvSpPr>
        <xdr:cNvPr id="602" name="楕円 601"/>
        <xdr:cNvSpPr/>
      </xdr:nvSpPr>
      <xdr:spPr>
        <a:xfrm>
          <a:off x="14541500" y="991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60926</xdr:rowOff>
    </xdr:from>
    <xdr:ext cx="534377" cy="259045"/>
    <xdr:sp macro="" textlink="">
      <xdr:nvSpPr>
        <xdr:cNvPr id="603" name="テキスト ボックス 602"/>
        <xdr:cNvSpPr txBox="1"/>
      </xdr:nvSpPr>
      <xdr:spPr>
        <a:xfrm>
          <a:off x="14325111" y="1000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30,336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87205</xdr:rowOff>
    </xdr:from>
    <xdr:to>
      <xdr:col>72</xdr:col>
      <xdr:colOff>38100</xdr:colOff>
      <xdr:row>57</xdr:row>
      <xdr:rowOff>17355</xdr:rowOff>
    </xdr:to>
    <xdr:sp macro="" textlink="">
      <xdr:nvSpPr>
        <xdr:cNvPr id="604" name="楕円 603"/>
        <xdr:cNvSpPr/>
      </xdr:nvSpPr>
      <xdr:spPr>
        <a:xfrm>
          <a:off x="13652500" y="968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33882</xdr:rowOff>
    </xdr:from>
    <xdr:ext cx="534377" cy="259045"/>
    <xdr:sp macro="" textlink="">
      <xdr:nvSpPr>
        <xdr:cNvPr id="605" name="テキスト ボックス 604"/>
        <xdr:cNvSpPr txBox="1"/>
      </xdr:nvSpPr>
      <xdr:spPr>
        <a:xfrm>
          <a:off x="13436111" y="946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42,089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52419</xdr:rowOff>
    </xdr:from>
    <xdr:to>
      <xdr:col>67</xdr:col>
      <xdr:colOff>101600</xdr:colOff>
      <xdr:row>57</xdr:row>
      <xdr:rowOff>154019</xdr:rowOff>
    </xdr:to>
    <xdr:sp macro="" textlink="">
      <xdr:nvSpPr>
        <xdr:cNvPr id="606" name="楕円 605"/>
        <xdr:cNvSpPr/>
      </xdr:nvSpPr>
      <xdr:spPr>
        <a:xfrm>
          <a:off x="12763500" y="982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145146</xdr:rowOff>
    </xdr:from>
    <xdr:ext cx="534377" cy="259045"/>
    <xdr:sp macro="" textlink="">
      <xdr:nvSpPr>
        <xdr:cNvPr id="607" name="テキスト ボックス 606"/>
        <xdr:cNvSpPr txBox="1"/>
      </xdr:nvSpPr>
      <xdr:spPr>
        <a:xfrm>
          <a:off x="12547111" y="991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34,915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1" name="テキスト ボックス 620"/>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126136</xdr:rowOff>
    </xdr:from>
    <xdr:to>
      <xdr:col>85</xdr:col>
      <xdr:colOff>126364</xdr:colOff>
      <xdr:row>79</xdr:row>
      <xdr:rowOff>44450</xdr:rowOff>
    </xdr:to>
    <xdr:cxnSp macro="">
      <xdr:nvCxnSpPr>
        <xdr:cNvPr id="631" name="直線コネクタ 630"/>
        <xdr:cNvCxnSpPr/>
      </xdr:nvCxnSpPr>
      <xdr:spPr>
        <a:xfrm flipV="1">
          <a:off x="16317595" y="12299086"/>
          <a:ext cx="1269" cy="128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72813</xdr:rowOff>
    </xdr:from>
    <xdr:ext cx="534377" cy="259045"/>
    <xdr:sp macro="" textlink="">
      <xdr:nvSpPr>
        <xdr:cNvPr id="634" name="災害復旧費最大値テキスト"/>
        <xdr:cNvSpPr txBox="1"/>
      </xdr:nvSpPr>
      <xdr:spPr>
        <a:xfrm>
          <a:off x="16370300" y="1207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16,928</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71</xdr:row>
      <xdr:rowOff>126136</xdr:rowOff>
    </xdr:from>
    <xdr:to>
      <xdr:col>86</xdr:col>
      <xdr:colOff>25400</xdr:colOff>
      <xdr:row>71</xdr:row>
      <xdr:rowOff>126136</xdr:rowOff>
    </xdr:to>
    <xdr:cxnSp macro="">
      <xdr:nvCxnSpPr>
        <xdr:cNvPr id="635" name="直線コネクタ 634"/>
        <xdr:cNvCxnSpPr/>
      </xdr:nvCxnSpPr>
      <xdr:spPr>
        <a:xfrm>
          <a:off x="16230600" y="1229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47117</xdr:rowOff>
    </xdr:from>
    <xdr:to>
      <xdr:col>85</xdr:col>
      <xdr:colOff>127000</xdr:colOff>
      <xdr:row>78</xdr:row>
      <xdr:rowOff>152425</xdr:rowOff>
    </xdr:to>
    <xdr:cxnSp macro="">
      <xdr:nvCxnSpPr>
        <xdr:cNvPr id="636" name="直線コネクタ 635"/>
        <xdr:cNvCxnSpPr/>
      </xdr:nvCxnSpPr>
      <xdr:spPr>
        <a:xfrm flipV="1">
          <a:off x="15481300" y="13420217"/>
          <a:ext cx="838200" cy="10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45000</xdr:rowOff>
    </xdr:from>
    <xdr:ext cx="469744" cy="259045"/>
    <xdr:sp macro="" textlink="">
      <xdr:nvSpPr>
        <xdr:cNvPr id="637" name="災害復旧費平均値テキスト"/>
        <xdr:cNvSpPr txBox="1"/>
      </xdr:nvSpPr>
      <xdr:spPr>
        <a:xfrm>
          <a:off x="16370300" y="13418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66573</xdr:rowOff>
    </xdr:from>
    <xdr:to>
      <xdr:col>85</xdr:col>
      <xdr:colOff>177800</xdr:colOff>
      <xdr:row>78</xdr:row>
      <xdr:rowOff>168173</xdr:rowOff>
    </xdr:to>
    <xdr:sp macro="" textlink="">
      <xdr:nvSpPr>
        <xdr:cNvPr id="638" name="フローチャート: 判断 637"/>
        <xdr:cNvSpPr/>
      </xdr:nvSpPr>
      <xdr:spPr>
        <a:xfrm>
          <a:off x="16268700" y="1343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152425</xdr:rowOff>
    </xdr:from>
    <xdr:to>
      <xdr:col>81</xdr:col>
      <xdr:colOff>50800</xdr:colOff>
      <xdr:row>79</xdr:row>
      <xdr:rowOff>44450</xdr:rowOff>
    </xdr:to>
    <xdr:cxnSp macro="">
      <xdr:nvCxnSpPr>
        <xdr:cNvPr id="639" name="直線コネクタ 638"/>
        <xdr:cNvCxnSpPr/>
      </xdr:nvCxnSpPr>
      <xdr:spPr>
        <a:xfrm flipV="1">
          <a:off x="14592300" y="13525525"/>
          <a:ext cx="889000" cy="6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38303</xdr:rowOff>
    </xdr:from>
    <xdr:to>
      <xdr:col>81</xdr:col>
      <xdr:colOff>101600</xdr:colOff>
      <xdr:row>78</xdr:row>
      <xdr:rowOff>139903</xdr:rowOff>
    </xdr:to>
    <xdr:sp macro="" textlink="">
      <xdr:nvSpPr>
        <xdr:cNvPr id="640" name="フローチャート: 判断 639"/>
        <xdr:cNvSpPr/>
      </xdr:nvSpPr>
      <xdr:spPr>
        <a:xfrm>
          <a:off x="15430500" y="1341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156430</xdr:rowOff>
    </xdr:from>
    <xdr:ext cx="469744" cy="259045"/>
    <xdr:sp macro="" textlink="">
      <xdr:nvSpPr>
        <xdr:cNvPr id="641" name="テキスト ボックス 640"/>
        <xdr:cNvSpPr txBox="1"/>
      </xdr:nvSpPr>
      <xdr:spPr>
        <a:xfrm>
          <a:off x="15246428" y="1318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2" name="直線コネクタ 641"/>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118618</xdr:rowOff>
    </xdr:from>
    <xdr:to>
      <xdr:col>76</xdr:col>
      <xdr:colOff>165100</xdr:colOff>
      <xdr:row>79</xdr:row>
      <xdr:rowOff>48768</xdr:rowOff>
    </xdr:to>
    <xdr:sp macro="" textlink="">
      <xdr:nvSpPr>
        <xdr:cNvPr id="643" name="フローチャート: 判断 642"/>
        <xdr:cNvSpPr/>
      </xdr:nvSpPr>
      <xdr:spPr>
        <a:xfrm>
          <a:off x="14541500" y="1349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65295</xdr:rowOff>
    </xdr:from>
    <xdr:ext cx="378565" cy="259045"/>
    <xdr:sp macro="" textlink="">
      <xdr:nvSpPr>
        <xdr:cNvPr id="644" name="テキスト ボックス 643"/>
        <xdr:cNvSpPr txBox="1"/>
      </xdr:nvSpPr>
      <xdr:spPr>
        <a:xfrm>
          <a:off x="14403017" y="13266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5" name="直線コネクタ 644"/>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132714</xdr:rowOff>
    </xdr:from>
    <xdr:to>
      <xdr:col>72</xdr:col>
      <xdr:colOff>38100</xdr:colOff>
      <xdr:row>79</xdr:row>
      <xdr:rowOff>62864</xdr:rowOff>
    </xdr:to>
    <xdr:sp macro="" textlink="">
      <xdr:nvSpPr>
        <xdr:cNvPr id="646" name="フローチャート: 判断 645"/>
        <xdr:cNvSpPr/>
      </xdr:nvSpPr>
      <xdr:spPr>
        <a:xfrm>
          <a:off x="13652500" y="1350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79391</xdr:rowOff>
    </xdr:from>
    <xdr:ext cx="378565" cy="259045"/>
    <xdr:sp macro="" textlink="">
      <xdr:nvSpPr>
        <xdr:cNvPr id="647" name="テキスト ボックス 646"/>
        <xdr:cNvSpPr txBox="1"/>
      </xdr:nvSpPr>
      <xdr:spPr>
        <a:xfrm>
          <a:off x="13514017" y="13281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130429</xdr:rowOff>
    </xdr:from>
    <xdr:to>
      <xdr:col>67</xdr:col>
      <xdr:colOff>101600</xdr:colOff>
      <xdr:row>79</xdr:row>
      <xdr:rowOff>60579</xdr:rowOff>
    </xdr:to>
    <xdr:sp macro="" textlink="">
      <xdr:nvSpPr>
        <xdr:cNvPr id="648" name="フローチャート: 判断 647"/>
        <xdr:cNvSpPr/>
      </xdr:nvSpPr>
      <xdr:spPr>
        <a:xfrm>
          <a:off x="12763500" y="1350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77106</xdr:rowOff>
    </xdr:from>
    <xdr:ext cx="378565" cy="259045"/>
    <xdr:sp macro="" textlink="">
      <xdr:nvSpPr>
        <xdr:cNvPr id="649" name="テキスト ボックス 648"/>
        <xdr:cNvSpPr txBox="1"/>
      </xdr:nvSpPr>
      <xdr:spPr>
        <a:xfrm>
          <a:off x="12625017" y="13278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167767</xdr:rowOff>
    </xdr:from>
    <xdr:to>
      <xdr:col>85</xdr:col>
      <xdr:colOff>177800</xdr:colOff>
      <xdr:row>78</xdr:row>
      <xdr:rowOff>97917</xdr:rowOff>
    </xdr:to>
    <xdr:sp macro="" textlink="">
      <xdr:nvSpPr>
        <xdr:cNvPr id="655" name="楕円 654"/>
        <xdr:cNvSpPr/>
      </xdr:nvSpPr>
      <xdr:spPr>
        <a:xfrm>
          <a:off x="16268700" y="1336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19194</xdr:rowOff>
    </xdr:from>
    <xdr:ext cx="469744" cy="259045"/>
    <xdr:sp macro="" textlink="">
      <xdr:nvSpPr>
        <xdr:cNvPr id="656" name="災害復旧費該当値テキスト"/>
        <xdr:cNvSpPr txBox="1"/>
      </xdr:nvSpPr>
      <xdr:spPr>
        <a:xfrm>
          <a:off x="16370300" y="1322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101625</xdr:rowOff>
    </xdr:from>
    <xdr:to>
      <xdr:col>81</xdr:col>
      <xdr:colOff>101600</xdr:colOff>
      <xdr:row>79</xdr:row>
      <xdr:rowOff>31775</xdr:rowOff>
    </xdr:to>
    <xdr:sp macro="" textlink="">
      <xdr:nvSpPr>
        <xdr:cNvPr id="657" name="楕円 656"/>
        <xdr:cNvSpPr/>
      </xdr:nvSpPr>
      <xdr:spPr>
        <a:xfrm>
          <a:off x="15430500" y="1347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22902</xdr:rowOff>
    </xdr:from>
    <xdr:ext cx="378565" cy="259045"/>
    <xdr:sp macro="" textlink="">
      <xdr:nvSpPr>
        <xdr:cNvPr id="658" name="テキスト ボックス 657"/>
        <xdr:cNvSpPr txBox="1"/>
      </xdr:nvSpPr>
      <xdr:spPr>
        <a:xfrm>
          <a:off x="15292017" y="13567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9" name="楕円 658"/>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0" name="テキスト ボックス 659"/>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1" name="楕円 660"/>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2" name="テキスト ボックス 661"/>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3" name="楕円 662"/>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4" name="テキスト ボックス 663"/>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145492</xdr:rowOff>
    </xdr:from>
    <xdr:to>
      <xdr:col>85</xdr:col>
      <xdr:colOff>126364</xdr:colOff>
      <xdr:row>98</xdr:row>
      <xdr:rowOff>60122</xdr:rowOff>
    </xdr:to>
    <xdr:cxnSp macro="">
      <xdr:nvCxnSpPr>
        <xdr:cNvPr id="688" name="直線コネクタ 687"/>
        <xdr:cNvCxnSpPr/>
      </xdr:nvCxnSpPr>
      <xdr:spPr>
        <a:xfrm flipV="1">
          <a:off x="16317595" y="15575992"/>
          <a:ext cx="1269" cy="1286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63949</xdr:rowOff>
    </xdr:from>
    <xdr:ext cx="534377" cy="259045"/>
    <xdr:sp macro="" textlink="">
      <xdr:nvSpPr>
        <xdr:cNvPr id="689" name="公債費最小値テキスト"/>
        <xdr:cNvSpPr txBox="1"/>
      </xdr:nvSpPr>
      <xdr:spPr>
        <a:xfrm>
          <a:off x="16370300" y="1686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12,266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60122</xdr:rowOff>
    </xdr:from>
    <xdr:to>
      <xdr:col>86</xdr:col>
      <xdr:colOff>25400</xdr:colOff>
      <xdr:row>98</xdr:row>
      <xdr:rowOff>60122</xdr:rowOff>
    </xdr:to>
    <xdr:cxnSp macro="">
      <xdr:nvCxnSpPr>
        <xdr:cNvPr id="690" name="直線コネクタ 689"/>
        <xdr:cNvCxnSpPr/>
      </xdr:nvCxnSpPr>
      <xdr:spPr>
        <a:xfrm>
          <a:off x="16230600" y="1686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92169</xdr:rowOff>
    </xdr:from>
    <xdr:ext cx="599010" cy="259045"/>
    <xdr:sp macro="" textlink="">
      <xdr:nvSpPr>
        <xdr:cNvPr id="691" name="公債費最大値テキスト"/>
        <xdr:cNvSpPr txBox="1"/>
      </xdr:nvSpPr>
      <xdr:spPr>
        <a:xfrm>
          <a:off x="16370300" y="1535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113,544</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90</xdr:row>
      <xdr:rowOff>145492</xdr:rowOff>
    </xdr:from>
    <xdr:to>
      <xdr:col>86</xdr:col>
      <xdr:colOff>25400</xdr:colOff>
      <xdr:row>90</xdr:row>
      <xdr:rowOff>145492</xdr:rowOff>
    </xdr:to>
    <xdr:cxnSp macro="">
      <xdr:nvCxnSpPr>
        <xdr:cNvPr id="692" name="直線コネクタ 691"/>
        <xdr:cNvCxnSpPr/>
      </xdr:nvCxnSpPr>
      <xdr:spPr>
        <a:xfrm>
          <a:off x="16230600" y="1557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73279</xdr:rowOff>
    </xdr:from>
    <xdr:to>
      <xdr:col>85</xdr:col>
      <xdr:colOff>127000</xdr:colOff>
      <xdr:row>96</xdr:row>
      <xdr:rowOff>97510</xdr:rowOff>
    </xdr:to>
    <xdr:cxnSp macro="">
      <xdr:nvCxnSpPr>
        <xdr:cNvPr id="693" name="直線コネクタ 692"/>
        <xdr:cNvCxnSpPr/>
      </xdr:nvCxnSpPr>
      <xdr:spPr>
        <a:xfrm>
          <a:off x="15481300" y="16532479"/>
          <a:ext cx="8382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37267</xdr:rowOff>
    </xdr:from>
    <xdr:ext cx="534377" cy="259045"/>
    <xdr:sp macro="" textlink="">
      <xdr:nvSpPr>
        <xdr:cNvPr id="694" name="公債費平均値テキスト"/>
        <xdr:cNvSpPr txBox="1"/>
      </xdr:nvSpPr>
      <xdr:spPr>
        <a:xfrm>
          <a:off x="16370300" y="1649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58840</xdr:rowOff>
    </xdr:from>
    <xdr:to>
      <xdr:col>85</xdr:col>
      <xdr:colOff>177800</xdr:colOff>
      <xdr:row>96</xdr:row>
      <xdr:rowOff>160440</xdr:rowOff>
    </xdr:to>
    <xdr:sp macro="" textlink="">
      <xdr:nvSpPr>
        <xdr:cNvPr id="695" name="フローチャート: 判断 694"/>
        <xdr:cNvSpPr/>
      </xdr:nvSpPr>
      <xdr:spPr>
        <a:xfrm>
          <a:off x="162687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47916</xdr:rowOff>
    </xdr:from>
    <xdr:to>
      <xdr:col>81</xdr:col>
      <xdr:colOff>50800</xdr:colOff>
      <xdr:row>96</xdr:row>
      <xdr:rowOff>73279</xdr:rowOff>
    </xdr:to>
    <xdr:cxnSp macro="">
      <xdr:nvCxnSpPr>
        <xdr:cNvPr id="696" name="直線コネクタ 695"/>
        <xdr:cNvCxnSpPr/>
      </xdr:nvCxnSpPr>
      <xdr:spPr>
        <a:xfrm>
          <a:off x="14592300" y="16507116"/>
          <a:ext cx="889000" cy="2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64427</xdr:rowOff>
    </xdr:from>
    <xdr:to>
      <xdr:col>81</xdr:col>
      <xdr:colOff>101600</xdr:colOff>
      <xdr:row>96</xdr:row>
      <xdr:rowOff>166027</xdr:rowOff>
    </xdr:to>
    <xdr:sp macro="" textlink="">
      <xdr:nvSpPr>
        <xdr:cNvPr id="697" name="フローチャート: 判断 696"/>
        <xdr:cNvSpPr/>
      </xdr:nvSpPr>
      <xdr:spPr>
        <a:xfrm>
          <a:off x="15430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157154</xdr:rowOff>
    </xdr:from>
    <xdr:ext cx="534377" cy="259045"/>
    <xdr:sp macro="" textlink="">
      <xdr:nvSpPr>
        <xdr:cNvPr id="698" name="テキスト ボックス 697"/>
        <xdr:cNvSpPr txBox="1"/>
      </xdr:nvSpPr>
      <xdr:spPr>
        <a:xfrm>
          <a:off x="15214111" y="1661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38633</xdr:rowOff>
    </xdr:from>
    <xdr:to>
      <xdr:col>76</xdr:col>
      <xdr:colOff>114300</xdr:colOff>
      <xdr:row>96</xdr:row>
      <xdr:rowOff>47916</xdr:rowOff>
    </xdr:to>
    <xdr:cxnSp macro="">
      <xdr:nvCxnSpPr>
        <xdr:cNvPr id="699" name="直線コネクタ 698"/>
        <xdr:cNvCxnSpPr/>
      </xdr:nvCxnSpPr>
      <xdr:spPr>
        <a:xfrm>
          <a:off x="13703300" y="16497833"/>
          <a:ext cx="889000" cy="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47574</xdr:rowOff>
    </xdr:from>
    <xdr:to>
      <xdr:col>76</xdr:col>
      <xdr:colOff>165100</xdr:colOff>
      <xdr:row>96</xdr:row>
      <xdr:rowOff>149174</xdr:rowOff>
    </xdr:to>
    <xdr:sp macro="" textlink="">
      <xdr:nvSpPr>
        <xdr:cNvPr id="700" name="フローチャート: 判断 699"/>
        <xdr:cNvSpPr/>
      </xdr:nvSpPr>
      <xdr:spPr>
        <a:xfrm>
          <a:off x="14541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140301</xdr:rowOff>
    </xdr:from>
    <xdr:ext cx="534377" cy="259045"/>
    <xdr:sp macro="" textlink="">
      <xdr:nvSpPr>
        <xdr:cNvPr id="701" name="テキスト ボックス 700"/>
        <xdr:cNvSpPr txBox="1"/>
      </xdr:nvSpPr>
      <xdr:spPr>
        <a:xfrm>
          <a:off x="14325111" y="1659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38112</xdr:rowOff>
    </xdr:from>
    <xdr:to>
      <xdr:col>71</xdr:col>
      <xdr:colOff>177800</xdr:colOff>
      <xdr:row>96</xdr:row>
      <xdr:rowOff>38633</xdr:rowOff>
    </xdr:to>
    <xdr:cxnSp macro="">
      <xdr:nvCxnSpPr>
        <xdr:cNvPr id="702" name="直線コネクタ 701"/>
        <xdr:cNvCxnSpPr/>
      </xdr:nvCxnSpPr>
      <xdr:spPr>
        <a:xfrm>
          <a:off x="12814300" y="16497312"/>
          <a:ext cx="8890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37491</xdr:rowOff>
    </xdr:from>
    <xdr:to>
      <xdr:col>72</xdr:col>
      <xdr:colOff>38100</xdr:colOff>
      <xdr:row>96</xdr:row>
      <xdr:rowOff>139091</xdr:rowOff>
    </xdr:to>
    <xdr:sp macro="" textlink="">
      <xdr:nvSpPr>
        <xdr:cNvPr id="703" name="フローチャート: 判断 702"/>
        <xdr:cNvSpPr/>
      </xdr:nvSpPr>
      <xdr:spPr>
        <a:xfrm>
          <a:off x="13652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130218</xdr:rowOff>
    </xdr:from>
    <xdr:ext cx="534377" cy="259045"/>
    <xdr:sp macro="" textlink="">
      <xdr:nvSpPr>
        <xdr:cNvPr id="704" name="テキスト ボックス 703"/>
        <xdr:cNvSpPr txBox="1"/>
      </xdr:nvSpPr>
      <xdr:spPr>
        <a:xfrm>
          <a:off x="13436111" y="1658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63615</xdr:rowOff>
    </xdr:from>
    <xdr:to>
      <xdr:col>67</xdr:col>
      <xdr:colOff>101600</xdr:colOff>
      <xdr:row>96</xdr:row>
      <xdr:rowOff>165215</xdr:rowOff>
    </xdr:to>
    <xdr:sp macro="" textlink="">
      <xdr:nvSpPr>
        <xdr:cNvPr id="705" name="フローチャート: 判断 704"/>
        <xdr:cNvSpPr/>
      </xdr:nvSpPr>
      <xdr:spPr>
        <a:xfrm>
          <a:off x="12763500" y="165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156342</xdr:rowOff>
    </xdr:from>
    <xdr:ext cx="534377" cy="259045"/>
    <xdr:sp macro="" textlink="">
      <xdr:nvSpPr>
        <xdr:cNvPr id="706" name="テキスト ボックス 705"/>
        <xdr:cNvSpPr txBox="1"/>
      </xdr:nvSpPr>
      <xdr:spPr>
        <a:xfrm>
          <a:off x="12547111" y="1661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46710</xdr:rowOff>
    </xdr:from>
    <xdr:to>
      <xdr:col>85</xdr:col>
      <xdr:colOff>177800</xdr:colOff>
      <xdr:row>96</xdr:row>
      <xdr:rowOff>148310</xdr:rowOff>
    </xdr:to>
    <xdr:sp macro="" textlink="">
      <xdr:nvSpPr>
        <xdr:cNvPr id="712" name="楕円 711"/>
        <xdr:cNvSpPr/>
      </xdr:nvSpPr>
      <xdr:spPr>
        <a:xfrm>
          <a:off x="16268700" y="1650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69587</xdr:rowOff>
    </xdr:from>
    <xdr:ext cx="534377" cy="259045"/>
    <xdr:sp macro="" textlink="">
      <xdr:nvSpPr>
        <xdr:cNvPr id="713" name="公債費該当値テキスト"/>
        <xdr:cNvSpPr txBox="1"/>
      </xdr:nvSpPr>
      <xdr:spPr>
        <a:xfrm>
          <a:off x="16370300" y="1635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36,322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22479</xdr:rowOff>
    </xdr:from>
    <xdr:to>
      <xdr:col>81</xdr:col>
      <xdr:colOff>101600</xdr:colOff>
      <xdr:row>96</xdr:row>
      <xdr:rowOff>124079</xdr:rowOff>
    </xdr:to>
    <xdr:sp macro="" textlink="">
      <xdr:nvSpPr>
        <xdr:cNvPr id="714" name="楕円 713"/>
        <xdr:cNvSpPr/>
      </xdr:nvSpPr>
      <xdr:spPr>
        <a:xfrm>
          <a:off x="15430500" y="164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140606</xdr:rowOff>
    </xdr:from>
    <xdr:ext cx="534377" cy="259045"/>
    <xdr:sp macro="" textlink="">
      <xdr:nvSpPr>
        <xdr:cNvPr id="715" name="テキスト ボックス 714"/>
        <xdr:cNvSpPr txBox="1"/>
      </xdr:nvSpPr>
      <xdr:spPr>
        <a:xfrm>
          <a:off x="15214111" y="1625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38,230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168566</xdr:rowOff>
    </xdr:from>
    <xdr:to>
      <xdr:col>76</xdr:col>
      <xdr:colOff>165100</xdr:colOff>
      <xdr:row>96</xdr:row>
      <xdr:rowOff>98716</xdr:rowOff>
    </xdr:to>
    <xdr:sp macro="" textlink="">
      <xdr:nvSpPr>
        <xdr:cNvPr id="716" name="楕円 715"/>
        <xdr:cNvSpPr/>
      </xdr:nvSpPr>
      <xdr:spPr>
        <a:xfrm>
          <a:off x="14541500" y="1645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115243</xdr:rowOff>
    </xdr:from>
    <xdr:ext cx="534377" cy="259045"/>
    <xdr:sp macro="" textlink="">
      <xdr:nvSpPr>
        <xdr:cNvPr id="717" name="テキスト ボックス 716"/>
        <xdr:cNvSpPr txBox="1"/>
      </xdr:nvSpPr>
      <xdr:spPr>
        <a:xfrm>
          <a:off x="14325111" y="16231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40,227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159283</xdr:rowOff>
    </xdr:from>
    <xdr:to>
      <xdr:col>72</xdr:col>
      <xdr:colOff>38100</xdr:colOff>
      <xdr:row>96</xdr:row>
      <xdr:rowOff>89433</xdr:rowOff>
    </xdr:to>
    <xdr:sp macro="" textlink="">
      <xdr:nvSpPr>
        <xdr:cNvPr id="718" name="楕円 717"/>
        <xdr:cNvSpPr/>
      </xdr:nvSpPr>
      <xdr:spPr>
        <a:xfrm>
          <a:off x="13652500" y="1644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105960</xdr:rowOff>
    </xdr:from>
    <xdr:ext cx="534377" cy="259045"/>
    <xdr:sp macro="" textlink="">
      <xdr:nvSpPr>
        <xdr:cNvPr id="719" name="テキスト ボックス 718"/>
        <xdr:cNvSpPr txBox="1"/>
      </xdr:nvSpPr>
      <xdr:spPr>
        <a:xfrm>
          <a:off x="13436111" y="1622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158762</xdr:rowOff>
    </xdr:from>
    <xdr:to>
      <xdr:col>67</xdr:col>
      <xdr:colOff>101600</xdr:colOff>
      <xdr:row>96</xdr:row>
      <xdr:rowOff>88912</xdr:rowOff>
    </xdr:to>
    <xdr:sp macro="" textlink="">
      <xdr:nvSpPr>
        <xdr:cNvPr id="720" name="楕円 719"/>
        <xdr:cNvSpPr/>
      </xdr:nvSpPr>
      <xdr:spPr>
        <a:xfrm>
          <a:off x="12763500" y="1644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105439</xdr:rowOff>
    </xdr:from>
    <xdr:ext cx="534377" cy="259045"/>
    <xdr:sp macro="" textlink="">
      <xdr:nvSpPr>
        <xdr:cNvPr id="721" name="テキスト ボックス 720"/>
        <xdr:cNvSpPr txBox="1"/>
      </xdr:nvSpPr>
      <xdr:spPr>
        <a:xfrm>
          <a:off x="12547111" y="1622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40,999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5" name="テキスト ボックス 73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7" name="テキスト ボックス 73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9" name="テキスト ボックス 73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18999</xdr:rowOff>
    </xdr:from>
    <xdr:to>
      <xdr:col>116</xdr:col>
      <xdr:colOff>62864</xdr:colOff>
      <xdr:row>38</xdr:row>
      <xdr:rowOff>139700</xdr:rowOff>
    </xdr:to>
    <xdr:cxnSp macro="">
      <xdr:nvCxnSpPr>
        <xdr:cNvPr id="743" name="直線コネクタ 742"/>
        <xdr:cNvCxnSpPr/>
      </xdr:nvCxnSpPr>
      <xdr:spPr>
        <a:xfrm flipV="1">
          <a:off x="22159595" y="5505399"/>
          <a:ext cx="1269" cy="1149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145407</xdr:rowOff>
    </xdr:from>
    <xdr:ext cx="249299" cy="259045"/>
    <xdr:sp macro="" textlink="">
      <xdr:nvSpPr>
        <xdr:cNvPr id="744" name="諸支出金最小値テキスト"/>
        <xdr:cNvSpPr txBox="1"/>
      </xdr:nvSpPr>
      <xdr:spPr>
        <a:xfrm>
          <a:off x="22212300" y="6660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137126</xdr:rowOff>
    </xdr:from>
    <xdr:ext cx="469744" cy="259045"/>
    <xdr:sp macro="" textlink="">
      <xdr:nvSpPr>
        <xdr:cNvPr id="746" name="諸支出金最大値テキスト"/>
        <xdr:cNvSpPr txBox="1"/>
      </xdr:nvSpPr>
      <xdr:spPr>
        <a:xfrm>
          <a:off x="22212300" y="528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2,514</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115</xdr:col>
      <xdr:colOff>165100</xdr:colOff>
      <xdr:row>32</xdr:row>
      <xdr:rowOff>18999</xdr:rowOff>
    </xdr:from>
    <xdr:to>
      <xdr:col>116</xdr:col>
      <xdr:colOff>152400</xdr:colOff>
      <xdr:row>32</xdr:row>
      <xdr:rowOff>18999</xdr:rowOff>
    </xdr:to>
    <xdr:cxnSp macro="">
      <xdr:nvCxnSpPr>
        <xdr:cNvPr id="747" name="直線コネクタ 746"/>
        <xdr:cNvCxnSpPr/>
      </xdr:nvCxnSpPr>
      <xdr:spPr>
        <a:xfrm>
          <a:off x="22072600" y="550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62857</xdr:rowOff>
    </xdr:from>
    <xdr:ext cx="378565" cy="259045"/>
    <xdr:sp macro="" textlink="">
      <xdr:nvSpPr>
        <xdr:cNvPr id="749" name="諸支出金平均値テキスト"/>
        <xdr:cNvSpPr txBox="1"/>
      </xdr:nvSpPr>
      <xdr:spPr>
        <a:xfrm>
          <a:off x="22212300" y="64065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39980</xdr:rowOff>
    </xdr:from>
    <xdr:to>
      <xdr:col>116</xdr:col>
      <xdr:colOff>114300</xdr:colOff>
      <xdr:row>38</xdr:row>
      <xdr:rowOff>141580</xdr:rowOff>
    </xdr:to>
    <xdr:sp macro="" textlink="">
      <xdr:nvSpPr>
        <xdr:cNvPr id="750" name="フローチャート: 判断 749"/>
        <xdr:cNvSpPr/>
      </xdr:nvSpPr>
      <xdr:spPr>
        <a:xfrm>
          <a:off x="221107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9347</xdr:rowOff>
    </xdr:from>
    <xdr:to>
      <xdr:col>112</xdr:col>
      <xdr:colOff>38100</xdr:colOff>
      <xdr:row>38</xdr:row>
      <xdr:rowOff>110947</xdr:rowOff>
    </xdr:to>
    <xdr:sp macro="" textlink="">
      <xdr:nvSpPr>
        <xdr:cNvPr id="752" name="フローチャート: 判断 751"/>
        <xdr:cNvSpPr/>
      </xdr:nvSpPr>
      <xdr:spPr>
        <a:xfrm>
          <a:off x="21272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127474</xdr:rowOff>
    </xdr:from>
    <xdr:ext cx="378565" cy="259045"/>
    <xdr:sp macro="" textlink="">
      <xdr:nvSpPr>
        <xdr:cNvPr id="753" name="テキスト ボックス 752"/>
        <xdr:cNvSpPr txBox="1"/>
      </xdr:nvSpPr>
      <xdr:spPr>
        <a:xfrm>
          <a:off x="21134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51867</xdr:rowOff>
    </xdr:from>
    <xdr:to>
      <xdr:col>107</xdr:col>
      <xdr:colOff>101600</xdr:colOff>
      <xdr:row>38</xdr:row>
      <xdr:rowOff>153467</xdr:rowOff>
    </xdr:to>
    <xdr:sp macro="" textlink="">
      <xdr:nvSpPr>
        <xdr:cNvPr id="755" name="フローチャート: 判断 754"/>
        <xdr:cNvSpPr/>
      </xdr:nvSpPr>
      <xdr:spPr>
        <a:xfrm>
          <a:off x="20383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169994</xdr:rowOff>
    </xdr:from>
    <xdr:ext cx="313932" cy="259045"/>
    <xdr:sp macro="" textlink="">
      <xdr:nvSpPr>
        <xdr:cNvPr id="756" name="テキスト ボックス 755"/>
        <xdr:cNvSpPr txBox="1"/>
      </xdr:nvSpPr>
      <xdr:spPr>
        <a:xfrm>
          <a:off x="20277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26264</xdr:rowOff>
    </xdr:from>
    <xdr:to>
      <xdr:col>102</xdr:col>
      <xdr:colOff>165100</xdr:colOff>
      <xdr:row>38</xdr:row>
      <xdr:rowOff>127864</xdr:rowOff>
    </xdr:to>
    <xdr:sp macro="" textlink="">
      <xdr:nvSpPr>
        <xdr:cNvPr id="758" name="フローチャート: 判断 757"/>
        <xdr:cNvSpPr/>
      </xdr:nvSpPr>
      <xdr:spPr>
        <a:xfrm>
          <a:off x="19494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144391</xdr:rowOff>
    </xdr:from>
    <xdr:ext cx="378565" cy="259045"/>
    <xdr:sp macro="" textlink="">
      <xdr:nvSpPr>
        <xdr:cNvPr id="759" name="テキスト ボックス 758"/>
        <xdr:cNvSpPr txBox="1"/>
      </xdr:nvSpPr>
      <xdr:spPr>
        <a:xfrm>
          <a:off x="19356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46380</xdr:rowOff>
    </xdr:from>
    <xdr:to>
      <xdr:col>98</xdr:col>
      <xdr:colOff>38100</xdr:colOff>
      <xdr:row>38</xdr:row>
      <xdr:rowOff>147980</xdr:rowOff>
    </xdr:to>
    <xdr:sp macro="" textlink="">
      <xdr:nvSpPr>
        <xdr:cNvPr id="760" name="フローチャート: 判断 759"/>
        <xdr:cNvSpPr/>
      </xdr:nvSpPr>
      <xdr:spPr>
        <a:xfrm>
          <a:off x="18605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164508</xdr:rowOff>
    </xdr:from>
    <xdr:ext cx="313932" cy="259045"/>
    <xdr:sp macro="" textlink="">
      <xdr:nvSpPr>
        <xdr:cNvPr id="761" name="テキスト ボックス 760"/>
        <xdr:cNvSpPr txBox="1"/>
      </xdr:nvSpPr>
      <xdr:spPr>
        <a:xfrm>
          <a:off x="18499333" y="6336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18407</xdr:rowOff>
    </xdr:from>
    <xdr:ext cx="249299" cy="259045"/>
    <xdr:sp macro="" textlink="">
      <xdr:nvSpPr>
        <xdr:cNvPr id="768" name="諸支出金該当値テキスト"/>
        <xdr:cNvSpPr txBox="1"/>
      </xdr:nvSpPr>
      <xdr:spPr>
        <a:xfrm>
          <a:off x="22212300" y="6533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800" b="0" i="0" baseline="0">
              <a:solidFill>
                <a:srgbClr val="000000"/>
              </a:solidFill>
              <a:effectLst/>
              <a:latin typeface="ＭＳ Ｐゴシック" panose="020B0600070205080204" pitchFamily="50" charset="-128"/>
              <a:ea typeface="ＭＳ Ｐゴシック" panose="020B0600070205080204" pitchFamily="50" charset="-128"/>
              <a:cs typeface="+mn-cs"/>
            </a:rPr>
            <a:t>●議会費は、全国平均・大阪府平均・類似団体内平均値のいずれにおいても上回る結果となっている。　</a:t>
          </a:r>
          <a:endParaRPr lang="ja-JP" altLang="ja-JP" sz="8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800" b="0" i="0" baseline="0">
              <a:solidFill>
                <a:srgbClr val="000000"/>
              </a:solidFill>
              <a:effectLst/>
              <a:latin typeface="ＭＳ Ｐゴシック" panose="020B0600070205080204" pitchFamily="50" charset="-128"/>
              <a:ea typeface="ＭＳ Ｐゴシック" panose="020B0600070205080204" pitchFamily="50" charset="-128"/>
              <a:cs typeface="+mn-cs"/>
            </a:rPr>
            <a:t>●総務費は</a:t>
          </a:r>
          <a:r>
            <a:rPr kumimoji="1" lang="ja-JP" altLang="en-US" sz="800" b="0" i="0" baseline="0">
              <a:solidFill>
                <a:srgbClr val="000000"/>
              </a:solidFill>
              <a:effectLst/>
              <a:latin typeface="ＭＳ Ｐゴシック" panose="020B0600070205080204" pitchFamily="50" charset="-128"/>
              <a:ea typeface="ＭＳ Ｐゴシック" panose="020B0600070205080204" pitchFamily="50" charset="-128"/>
              <a:cs typeface="+mn-cs"/>
            </a:rPr>
            <a:t>、公共施設整備基金及び都市施設整備基金への積立金の減などにより、平成</a:t>
          </a:r>
          <a:r>
            <a:rPr kumimoji="1" lang="en-US" altLang="ja-JP" sz="800" b="0" i="0" baseline="0">
              <a:solidFill>
                <a:srgbClr val="000000"/>
              </a:solidFill>
              <a:effectLst/>
              <a:latin typeface="ＭＳ Ｐゴシック" panose="020B0600070205080204" pitchFamily="50" charset="-128"/>
              <a:ea typeface="ＭＳ Ｐゴシック" panose="020B0600070205080204" pitchFamily="50" charset="-128"/>
              <a:cs typeface="+mn-cs"/>
            </a:rPr>
            <a:t>30</a:t>
          </a:r>
          <a:r>
            <a:rPr kumimoji="1" lang="ja-JP" altLang="en-US" sz="800" b="0" i="0" baseline="0">
              <a:solidFill>
                <a:srgbClr val="000000"/>
              </a:solidFill>
              <a:effectLst/>
              <a:latin typeface="ＭＳ Ｐゴシック" panose="020B0600070205080204" pitchFamily="50" charset="-128"/>
              <a:ea typeface="ＭＳ Ｐゴシック" panose="020B0600070205080204" pitchFamily="50" charset="-128"/>
              <a:cs typeface="+mn-cs"/>
            </a:rPr>
            <a:t>年度に比べ減少となった。また、全国平均、類似団体内平均値を下回る結果となった。</a:t>
          </a:r>
          <a:endParaRPr lang="ja-JP" altLang="ja-JP" sz="8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800" b="0" i="0" baseline="0">
              <a:solidFill>
                <a:srgbClr val="000000"/>
              </a:solidFill>
              <a:effectLst/>
              <a:latin typeface="ＭＳ Ｐゴシック" panose="020B0600070205080204" pitchFamily="50" charset="-128"/>
              <a:ea typeface="ＭＳ Ｐゴシック" panose="020B0600070205080204" pitchFamily="50" charset="-128"/>
              <a:cs typeface="+mn-cs"/>
            </a:rPr>
            <a:t>●民生費</a:t>
          </a:r>
          <a:r>
            <a:rPr kumimoji="1" lang="ja-JP" altLang="en-US" sz="800" b="0" i="0" baseline="0">
              <a:solidFill>
                <a:srgbClr val="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800" b="0" i="0" baseline="0">
              <a:solidFill>
                <a:srgbClr val="000000"/>
              </a:solidFill>
              <a:effectLst/>
              <a:latin typeface="ＭＳ Ｐゴシック" panose="020B0600070205080204" pitchFamily="50" charset="-128"/>
              <a:ea typeface="ＭＳ Ｐゴシック" panose="020B0600070205080204" pitchFamily="50" charset="-128"/>
              <a:cs typeface="+mn-cs"/>
            </a:rPr>
            <a:t>性質別分析でも記載のとおり、障がい者総合支援給付費などの扶助費</a:t>
          </a:r>
          <a:r>
            <a:rPr kumimoji="1" lang="ja-JP" altLang="en-US" sz="800" b="0" i="0" baseline="0">
              <a:solidFill>
                <a:srgbClr val="000000"/>
              </a:solidFill>
              <a:effectLst/>
              <a:latin typeface="ＭＳ Ｐゴシック" panose="020B0600070205080204" pitchFamily="50" charset="-128"/>
              <a:ea typeface="ＭＳ Ｐゴシック" panose="020B0600070205080204" pitchFamily="50" charset="-128"/>
              <a:cs typeface="+mn-cs"/>
            </a:rPr>
            <a:t>の増加の影響により、増加した。なお、全国平均、</a:t>
          </a:r>
          <a:r>
            <a:rPr kumimoji="1" lang="ja-JP" altLang="ja-JP" sz="800" b="0" i="0" baseline="0">
              <a:solidFill>
                <a:srgbClr val="000000"/>
              </a:solidFill>
              <a:effectLst/>
              <a:latin typeface="ＭＳ Ｐゴシック" panose="020B0600070205080204" pitchFamily="50" charset="-128"/>
              <a:ea typeface="ＭＳ Ｐゴシック" panose="020B0600070205080204" pitchFamily="50" charset="-128"/>
              <a:cs typeface="+mn-cs"/>
            </a:rPr>
            <a:t>大阪府平均に比べると低い結果となっている。　</a:t>
          </a:r>
          <a:endParaRPr lang="ja-JP" altLang="ja-JP" sz="8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800" b="0" i="0" baseline="0">
              <a:solidFill>
                <a:srgbClr val="000000"/>
              </a:solidFill>
              <a:effectLst/>
              <a:latin typeface="ＭＳ Ｐゴシック" panose="020B0600070205080204" pitchFamily="50" charset="-128"/>
              <a:ea typeface="ＭＳ Ｐゴシック" panose="020B0600070205080204" pitchFamily="50" charset="-128"/>
              <a:cs typeface="+mn-cs"/>
            </a:rPr>
            <a:t>●衛生費は、</a:t>
          </a:r>
          <a:r>
            <a:rPr kumimoji="1" lang="ja-JP" altLang="en-US" sz="800" b="0" i="0" baseline="0">
              <a:solidFill>
                <a:srgbClr val="000000"/>
              </a:solidFill>
              <a:effectLst/>
              <a:latin typeface="ＭＳ Ｐゴシック" panose="020B0600070205080204" pitchFamily="50" charset="-128"/>
              <a:ea typeface="ＭＳ Ｐゴシック" panose="020B0600070205080204" pitchFamily="50" charset="-128"/>
              <a:cs typeface="+mn-cs"/>
            </a:rPr>
            <a:t>保健センター施設整備事業や、</a:t>
          </a:r>
          <a:r>
            <a:rPr kumimoji="1" lang="en-US" altLang="ja-JP" sz="800" b="0" i="0" baseline="0">
              <a:solidFill>
                <a:srgbClr val="000000"/>
              </a:solidFill>
              <a:effectLst/>
              <a:latin typeface="ＭＳ Ｐゴシック" panose="020B0600070205080204" pitchFamily="50" charset="-128"/>
              <a:ea typeface="ＭＳ Ｐゴシック" panose="020B0600070205080204" pitchFamily="50" charset="-128"/>
              <a:cs typeface="+mn-cs"/>
            </a:rPr>
            <a:t>LED</a:t>
          </a:r>
          <a:r>
            <a:rPr kumimoji="1" lang="ja-JP" altLang="en-US" sz="800" b="0" i="0" baseline="0">
              <a:solidFill>
                <a:srgbClr val="000000"/>
              </a:solidFill>
              <a:effectLst/>
              <a:latin typeface="ＭＳ Ｐゴシック" panose="020B0600070205080204" pitchFamily="50" charset="-128"/>
              <a:ea typeface="ＭＳ Ｐゴシック" panose="020B0600070205080204" pitchFamily="50" charset="-128"/>
              <a:cs typeface="+mn-cs"/>
            </a:rPr>
            <a:t>照明整備事業などの影響により、平成</a:t>
          </a:r>
          <a:r>
            <a:rPr kumimoji="1" lang="en-US" altLang="ja-JP" sz="800" b="0" i="0" baseline="0">
              <a:solidFill>
                <a:srgbClr val="000000"/>
              </a:solidFill>
              <a:effectLst/>
              <a:latin typeface="ＭＳ Ｐゴシック" panose="020B0600070205080204" pitchFamily="50" charset="-128"/>
              <a:ea typeface="ＭＳ Ｐゴシック" panose="020B0600070205080204" pitchFamily="50" charset="-128"/>
              <a:cs typeface="+mn-cs"/>
            </a:rPr>
            <a:t>30</a:t>
          </a:r>
          <a:r>
            <a:rPr kumimoji="1" lang="ja-JP" altLang="en-US" sz="800" b="0" i="0" baseline="0">
              <a:solidFill>
                <a:srgbClr val="000000"/>
              </a:solidFill>
              <a:effectLst/>
              <a:latin typeface="ＭＳ Ｐゴシック" panose="020B0600070205080204" pitchFamily="50" charset="-128"/>
              <a:ea typeface="ＭＳ Ｐゴシック" panose="020B0600070205080204" pitchFamily="50" charset="-128"/>
              <a:cs typeface="+mn-cs"/>
            </a:rPr>
            <a:t>年度に比べ上昇した</a:t>
          </a:r>
          <a:r>
            <a:rPr kumimoji="1" lang="ja-JP" altLang="ja-JP" sz="800" b="0" i="0" baseline="0">
              <a:solidFill>
                <a:srgbClr val="000000"/>
              </a:solidFill>
              <a:effectLst/>
              <a:latin typeface="ＭＳ Ｐゴシック" panose="020B0600070205080204" pitchFamily="50" charset="-128"/>
              <a:ea typeface="ＭＳ Ｐゴシック" panose="020B0600070205080204" pitchFamily="50" charset="-128"/>
              <a:cs typeface="+mn-cs"/>
            </a:rPr>
            <a:t>。</a:t>
          </a:r>
          <a:endParaRPr lang="ja-JP" altLang="ja-JP" sz="8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800" b="0" i="0" baseline="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en-US" sz="800" b="0" i="0" baseline="0">
              <a:solidFill>
                <a:srgbClr val="000000"/>
              </a:solidFill>
              <a:effectLst/>
              <a:latin typeface="ＭＳ Ｐゴシック" panose="020B0600070205080204" pitchFamily="50" charset="-128"/>
              <a:ea typeface="ＭＳ Ｐゴシック" panose="020B0600070205080204" pitchFamily="50" charset="-128"/>
              <a:cs typeface="+mn-cs"/>
            </a:rPr>
            <a:t>商工費は、プレミアム付商品券事業などの影響により、平成</a:t>
          </a:r>
          <a:r>
            <a:rPr kumimoji="1" lang="en-US" altLang="ja-JP" sz="800" b="0" i="0" baseline="0">
              <a:solidFill>
                <a:srgbClr val="000000"/>
              </a:solidFill>
              <a:effectLst/>
              <a:latin typeface="ＭＳ Ｐゴシック" panose="020B0600070205080204" pitchFamily="50" charset="-128"/>
              <a:ea typeface="ＭＳ Ｐゴシック" panose="020B0600070205080204" pitchFamily="50" charset="-128"/>
              <a:cs typeface="+mn-cs"/>
            </a:rPr>
            <a:t>30</a:t>
          </a:r>
          <a:r>
            <a:rPr kumimoji="1" lang="ja-JP" altLang="en-US" sz="800" b="0" i="0" baseline="0">
              <a:solidFill>
                <a:srgbClr val="000000"/>
              </a:solidFill>
              <a:effectLst/>
              <a:latin typeface="ＭＳ Ｐゴシック" panose="020B0600070205080204" pitchFamily="50" charset="-128"/>
              <a:ea typeface="ＭＳ Ｐゴシック" panose="020B0600070205080204" pitchFamily="50" charset="-128"/>
              <a:cs typeface="+mn-cs"/>
            </a:rPr>
            <a:t>年度に比べ上昇した。</a:t>
          </a:r>
          <a:endParaRPr kumimoji="1" lang="en-US" altLang="ja-JP" sz="800" b="0" i="0" baseline="0">
            <a:solidFill>
              <a:srgbClr val="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800" b="0" i="0" baseline="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en-US" sz="800" b="0" i="0" baseline="0">
              <a:solidFill>
                <a:srgbClr val="000000"/>
              </a:solidFill>
              <a:effectLst/>
              <a:latin typeface="ＭＳ Ｐゴシック" panose="020B0600070205080204" pitchFamily="50" charset="-128"/>
              <a:ea typeface="ＭＳ Ｐゴシック" panose="020B0600070205080204" pitchFamily="50" charset="-128"/>
              <a:cs typeface="+mn-cs"/>
            </a:rPr>
            <a:t>土木費は、平成</a:t>
          </a:r>
          <a:r>
            <a:rPr kumimoji="1" lang="en-US" altLang="ja-JP" sz="800" b="0" i="0" baseline="0">
              <a:solidFill>
                <a:srgbClr val="000000"/>
              </a:solidFill>
              <a:effectLst/>
              <a:latin typeface="ＭＳ Ｐゴシック" panose="020B0600070205080204" pitchFamily="50" charset="-128"/>
              <a:ea typeface="ＭＳ Ｐゴシック" panose="020B0600070205080204" pitchFamily="50" charset="-128"/>
              <a:cs typeface="+mn-cs"/>
            </a:rPr>
            <a:t>30</a:t>
          </a:r>
          <a:r>
            <a:rPr kumimoji="1" lang="ja-JP" altLang="en-US" sz="800" b="0" i="0" baseline="0">
              <a:solidFill>
                <a:srgbClr val="000000"/>
              </a:solidFill>
              <a:effectLst/>
              <a:latin typeface="ＭＳ Ｐゴシック" panose="020B0600070205080204" pitchFamily="50" charset="-128"/>
              <a:ea typeface="ＭＳ Ｐゴシック" panose="020B0600070205080204" pitchFamily="50" charset="-128"/>
              <a:cs typeface="+mn-cs"/>
            </a:rPr>
            <a:t>年度から令和元年度にかけて、ほぼ横ばいであるが、全国平均、大阪府平均、類似団体内平均値をいずれも下回った。</a:t>
          </a:r>
          <a:endParaRPr kumimoji="1" lang="en-US" altLang="ja-JP" sz="800" b="0" i="0" baseline="0">
            <a:solidFill>
              <a:srgbClr val="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800" b="0" i="0" baseline="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ja-JP" sz="800" b="0" i="0" baseline="0">
              <a:solidFill>
                <a:srgbClr val="000000"/>
              </a:solidFill>
              <a:effectLst/>
              <a:latin typeface="ＭＳ Ｐゴシック" panose="020B0600070205080204" pitchFamily="50" charset="-128"/>
              <a:ea typeface="ＭＳ Ｐゴシック" panose="020B0600070205080204" pitchFamily="50" charset="-128"/>
              <a:cs typeface="+mn-cs"/>
            </a:rPr>
            <a:t>教育費は</a:t>
          </a:r>
          <a:r>
            <a:rPr kumimoji="1" lang="ja-JP" altLang="en-US" sz="800" b="0" i="0" baseline="0">
              <a:solidFill>
                <a:srgbClr val="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800" b="0" i="0" baseline="0">
              <a:solidFill>
                <a:srgbClr val="000000"/>
              </a:solidFill>
              <a:effectLst/>
              <a:latin typeface="ＭＳ Ｐゴシック" panose="020B0600070205080204" pitchFamily="50" charset="-128"/>
              <a:ea typeface="ＭＳ Ｐゴシック" panose="020B0600070205080204" pitchFamily="50" charset="-128"/>
              <a:cs typeface="+mn-cs"/>
            </a:rPr>
            <a:t>30</a:t>
          </a:r>
          <a:r>
            <a:rPr kumimoji="1" lang="ja-JP" altLang="en-US" sz="800" b="0" i="0" baseline="0">
              <a:solidFill>
                <a:srgbClr val="000000"/>
              </a:solidFill>
              <a:effectLst/>
              <a:latin typeface="ＭＳ Ｐゴシック" panose="020B0600070205080204" pitchFamily="50" charset="-128"/>
              <a:ea typeface="ＭＳ Ｐゴシック" panose="020B0600070205080204" pitchFamily="50" charset="-128"/>
              <a:cs typeface="+mn-cs"/>
            </a:rPr>
            <a:t>年度に比べ、上昇した。これは中学校給食事業や幼稚園耐震化事業が主な要因である。</a:t>
          </a:r>
          <a:endParaRPr kumimoji="0" lang="en-US" altLang="ja-JP" sz="800" b="0" i="0" baseline="0">
            <a:solidFill>
              <a:srgbClr val="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800" b="0" i="0" baseline="0">
              <a:solidFill>
                <a:srgbClr val="000000"/>
              </a:solidFill>
              <a:effectLst/>
              <a:latin typeface="ＭＳ Ｐゴシック" panose="020B0600070205080204" pitchFamily="50" charset="-128"/>
              <a:ea typeface="ＭＳ Ｐゴシック" panose="020B0600070205080204" pitchFamily="50" charset="-128"/>
              <a:cs typeface="+mn-cs"/>
            </a:rPr>
            <a:t>●災害復旧費は、公園緑化施設や小学校等の災害復旧事業により上昇した。</a:t>
          </a:r>
          <a:endParaRPr kumimoji="1" lang="en-US" altLang="ja-JP" sz="800" b="0" i="0" baseline="0">
            <a:solidFill>
              <a:srgbClr val="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baseline="0">
              <a:solidFill>
                <a:srgbClr val="000000"/>
              </a:solidFill>
              <a:effectLst/>
              <a:latin typeface="ＭＳ Ｐゴシック" panose="020B0600070205080204" pitchFamily="50" charset="-128"/>
              <a:ea typeface="ＭＳ Ｐゴシック" panose="020B0600070205080204" pitchFamily="50" charset="-128"/>
              <a:cs typeface="+mn-cs"/>
            </a:rPr>
            <a:t>●公債費は、ゆるやかに減少しているものの、類似団体内平均値を上回っており、依然として高い水準となっている。</a:t>
          </a:r>
          <a:endParaRPr lang="ja-JP" altLang="ja-JP" sz="8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endParaRPr lang="ja-JP" altLang="ja-JP" sz="8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大阪府泉大津市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　本市は平成</a:t>
          </a:r>
          <a:r>
            <a:rPr kumimoji="1" lang="en-US"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10</a:t>
          </a:r>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年度普通会計決算で実質赤字を計上し、平成</a:t>
          </a:r>
          <a:r>
            <a:rPr kumimoji="1" lang="en-US"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14</a:t>
          </a:r>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年度決算で準用再建団体に転落寸前となった。その後、平成</a:t>
          </a:r>
          <a:r>
            <a:rPr kumimoji="1" lang="en-US"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16</a:t>
          </a:r>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年度では黒字に転換し、以後</a:t>
          </a:r>
          <a:r>
            <a:rPr kumimoji="1" lang="en-US"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15</a:t>
          </a:r>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年連続黒字を堅持している。一方、平成</a:t>
          </a:r>
          <a:r>
            <a:rPr kumimoji="1" lang="en-US"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21</a:t>
          </a:r>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月に「地方公共団体の財政の健全化に関する法律」が全面施行され、一般会計だけでなく、特別会計・企業会計を含めた市全体の収支で、財政の健全度合いをはかることとなった。これにより、特別会計・企業会計で実質赤字（資金不足）を抱える会計について、実質赤字（資金不足）を縮小させつつ、一般会計等が赤字とならないような財政運営を行っているところである。</a:t>
          </a:r>
          <a:r>
            <a:rPr kumimoji="1" lang="ja-JP" altLang="en-US" sz="1100" b="0" i="0" baseline="0">
              <a:solidFill>
                <a:srgbClr val="000000"/>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年度は、実質収支額（標準財政規模比）が</a:t>
          </a:r>
          <a:r>
            <a:rPr kumimoji="1" lang="en-US"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2.70</a:t>
          </a:r>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％の黒字を計上しており、今後も引き続き黒字を堅持するよう財政運営に努めるものである。</a:t>
          </a:r>
          <a:endParaRPr lang="ja-JP" altLang="ja-JP" sz="11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大阪府泉大津市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　連結実質赤字については、平成</a:t>
          </a:r>
          <a:r>
            <a:rPr kumimoji="1" lang="en-US"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24</a:t>
          </a:r>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年度決算において赤字の解消を果たしたところである</a:t>
          </a:r>
          <a:r>
            <a:rPr kumimoji="1" lang="ja-JP" altLang="en-US" sz="1200" b="0" i="0" baseline="0">
              <a:solidFill>
                <a:srgbClr val="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これは一般会計等の黒字や水道事業会計の資金剰余によるところが大き</a:t>
          </a:r>
          <a:r>
            <a:rPr kumimoji="1" lang="ja-JP" altLang="en-US" sz="1200" b="0" i="0" baseline="0">
              <a:solidFill>
                <a:srgbClr val="000000"/>
              </a:solidFill>
              <a:effectLst/>
              <a:latin typeface="ＭＳ Ｐゴシック" panose="020B0600070205080204" pitchFamily="50" charset="-128"/>
              <a:ea typeface="ＭＳ Ｐゴシック" panose="020B0600070205080204" pitchFamily="50" charset="-128"/>
              <a:cs typeface="+mn-cs"/>
            </a:rPr>
            <a:t>い。</a:t>
          </a:r>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年度までは駐車場事業特別会計において、赤字（資金不足）を計上していたところである</a:t>
          </a:r>
          <a:r>
            <a:rPr kumimoji="1" lang="ja-JP" altLang="en-US" sz="1200" b="0" i="0" baseline="0">
              <a:solidFill>
                <a:srgbClr val="000000"/>
              </a:solidFill>
              <a:effectLst/>
              <a:latin typeface="ＭＳ Ｐゴシック" panose="020B0600070205080204" pitchFamily="50" charset="-128"/>
              <a:ea typeface="ＭＳ Ｐゴシック" panose="020B0600070205080204" pitchFamily="50" charset="-128"/>
              <a:cs typeface="+mn-cs"/>
            </a:rPr>
            <a:t>が、平成</a:t>
          </a:r>
          <a:r>
            <a:rPr kumimoji="1" lang="en-US"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30</a:t>
          </a:r>
          <a:r>
            <a:rPr kumimoji="1" lang="ja-JP" altLang="en-US" sz="1200" b="0" i="0" baseline="0">
              <a:solidFill>
                <a:srgbClr val="000000"/>
              </a:solidFill>
              <a:effectLst/>
              <a:latin typeface="ＭＳ Ｐゴシック" panose="020B0600070205080204" pitchFamily="50" charset="-128"/>
              <a:ea typeface="ＭＳ Ｐゴシック" panose="020B0600070205080204" pitchFamily="50" charset="-128"/>
              <a:cs typeface="+mn-cs"/>
            </a:rPr>
            <a:t>年度に赤字を解消させたうえで特別会計が廃止され、一般会計へ編入した</a:t>
          </a:r>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　</a:t>
          </a:r>
          <a:endParaRPr lang="ja-JP" altLang="ja-JP" sz="12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en-US" sz="1200" b="0" i="0" baseline="0">
              <a:solidFill>
                <a:srgbClr val="000000"/>
              </a:solidFill>
              <a:effectLst/>
              <a:latin typeface="ＭＳ Ｐゴシック" panose="020B0600070205080204" pitchFamily="50" charset="-128"/>
              <a:ea typeface="ＭＳ Ｐゴシック" panose="020B0600070205080204" pitchFamily="50" charset="-128"/>
              <a:cs typeface="+mn-cs"/>
            </a:rPr>
            <a:t>令和元年</a:t>
          </a:r>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度決算においては、国民健康保険事業特別会計については、平成</a:t>
          </a:r>
          <a:r>
            <a:rPr kumimoji="1" lang="en-US"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年度からの制度改正に伴い、平成</a:t>
          </a:r>
          <a:r>
            <a:rPr kumimoji="1" lang="en-US"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年度に引き続き</a:t>
          </a:r>
          <a:r>
            <a:rPr kumimoji="1" lang="ja-JP" altLang="en-US" sz="1200" b="0" i="0" baseline="0">
              <a:solidFill>
                <a:srgbClr val="000000"/>
              </a:solidFill>
              <a:effectLst/>
              <a:latin typeface="ＭＳ Ｐゴシック" panose="020B0600070205080204" pitchFamily="50" charset="-128"/>
              <a:ea typeface="ＭＳ Ｐゴシック" panose="020B0600070205080204" pitchFamily="50" charset="-128"/>
              <a:cs typeface="+mn-cs"/>
            </a:rPr>
            <a:t>黒字</a:t>
          </a:r>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となった。　</a:t>
          </a:r>
          <a:endParaRPr lang="ja-JP" altLang="ja-JP" sz="12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　また、病院事業会計が平成</a:t>
          </a:r>
          <a:r>
            <a:rPr kumimoji="1" lang="en-US"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年度</a:t>
          </a:r>
          <a:r>
            <a:rPr kumimoji="1" lang="ja-JP" altLang="en-US" sz="1200" b="0" i="0" baseline="0">
              <a:solidFill>
                <a:srgbClr val="000000"/>
              </a:solidFill>
              <a:effectLst/>
              <a:latin typeface="ＭＳ Ｐゴシック" panose="020B0600070205080204" pitchFamily="50" charset="-128"/>
              <a:ea typeface="ＭＳ Ｐゴシック" panose="020B0600070205080204" pitchFamily="50" charset="-128"/>
              <a:cs typeface="+mn-cs"/>
            </a:rPr>
            <a:t>から</a:t>
          </a:r>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引き続き本年度も赤字となった。引き続き各会計における健全化の取組を行うとともに、全会計の黒字化を果たすよう努めるものである。</a:t>
          </a:r>
          <a:endParaRPr lang="ja-JP" altLang="ja-JP" sz="12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36001;&#25919;/02&#27770;&#31639;&#12539;&#20581;&#20840;&#21270;/&#9733;&#36001;&#25919;&#29366;&#27841;&#36039;&#26009;&#38598;/02-4%20&#12481;&#12455;&#12483;&#12463;&#20316;&#26989;&#65288;&#65298;&#22238;&#30446;&#65289;/&#12481;&#12455;&#12483;&#12463;&#23436;&#20102;&#12375;&#12383;&#12425;&#12371;&#12385;&#12425;&#12395;&#26684;&#32013;/&#65298;&#22238;&#30446;&#23436;&#25104;&#12487;&#12540;&#12479;/07izumiotsu_2019_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X51">
            <v>118.4</v>
          </cell>
          <cell r="CF51">
            <v>91.8</v>
          </cell>
          <cell r="CN51">
            <v>68.2</v>
          </cell>
          <cell r="CV51">
            <v>47.9</v>
          </cell>
        </row>
        <row r="53">
          <cell r="BX53">
            <v>60.4</v>
          </cell>
          <cell r="CF53">
            <v>60</v>
          </cell>
          <cell r="CN53">
            <v>61.8</v>
          </cell>
          <cell r="CV53">
            <v>62.3</v>
          </cell>
        </row>
        <row r="55">
          <cell r="AN55" t="str">
            <v>類似団体内平均値</v>
          </cell>
          <cell r="BX55">
            <v>35.299999999999997</v>
          </cell>
          <cell r="CF55">
            <v>31.9</v>
          </cell>
          <cell r="CN55">
            <v>24.2</v>
          </cell>
          <cell r="CV55">
            <v>22.1</v>
          </cell>
        </row>
        <row r="57">
          <cell r="BX57">
            <v>60.4</v>
          </cell>
          <cell r="CF57">
            <v>59.3</v>
          </cell>
          <cell r="CN57">
            <v>59.9</v>
          </cell>
          <cell r="CV57">
            <v>61.5</v>
          </cell>
        </row>
        <row r="72">
          <cell r="BP72" t="str">
            <v>H27</v>
          </cell>
          <cell r="BX72" t="str">
            <v>H28</v>
          </cell>
          <cell r="CF72" t="str">
            <v>H29</v>
          </cell>
          <cell r="CN72" t="str">
            <v>H30</v>
          </cell>
          <cell r="CV72" t="str">
            <v>R01</v>
          </cell>
        </row>
        <row r="73">
          <cell r="AN73" t="str">
            <v>当該団体値</v>
          </cell>
          <cell r="BP73">
            <v>138.80000000000001</v>
          </cell>
          <cell r="BX73">
            <v>118.4</v>
          </cell>
          <cell r="CF73">
            <v>91.8</v>
          </cell>
          <cell r="CN73">
            <v>68.2</v>
          </cell>
          <cell r="CV73">
            <v>47.9</v>
          </cell>
        </row>
        <row r="75">
          <cell r="BP75">
            <v>18.2</v>
          </cell>
          <cell r="BX75">
            <v>16.5</v>
          </cell>
          <cell r="CF75">
            <v>13.7</v>
          </cell>
          <cell r="CN75">
            <v>11.9</v>
          </cell>
          <cell r="CV75">
            <v>10.4</v>
          </cell>
        </row>
        <row r="77">
          <cell r="AN77" t="str">
            <v>類似団体内平均値</v>
          </cell>
          <cell r="BP77">
            <v>33.6</v>
          </cell>
          <cell r="BX77">
            <v>35.299999999999997</v>
          </cell>
          <cell r="CF77">
            <v>31.9</v>
          </cell>
          <cell r="CN77">
            <v>24.2</v>
          </cell>
          <cell r="CV77">
            <v>22.1</v>
          </cell>
        </row>
        <row r="79">
          <cell r="BP79">
            <v>7</v>
          </cell>
          <cell r="BX79">
            <v>6.9</v>
          </cell>
          <cell r="CF79">
            <v>6.6</v>
          </cell>
          <cell r="CN79">
            <v>6.4</v>
          </cell>
          <cell r="CV79">
            <v>6.3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28234063</v>
      </c>
      <c r="BO4" s="393"/>
      <c r="BP4" s="393"/>
      <c r="BQ4" s="393"/>
      <c r="BR4" s="393"/>
      <c r="BS4" s="393"/>
      <c r="BT4" s="393"/>
      <c r="BU4" s="394"/>
      <c r="BV4" s="392">
        <v>27715481</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2.7</v>
      </c>
      <c r="CU4" s="399"/>
      <c r="CV4" s="399"/>
      <c r="CW4" s="399"/>
      <c r="CX4" s="399"/>
      <c r="CY4" s="399"/>
      <c r="CZ4" s="399"/>
      <c r="DA4" s="400"/>
      <c r="DB4" s="398">
        <v>2</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27745931</v>
      </c>
      <c r="BO5" s="430"/>
      <c r="BP5" s="430"/>
      <c r="BQ5" s="430"/>
      <c r="BR5" s="430"/>
      <c r="BS5" s="430"/>
      <c r="BT5" s="430"/>
      <c r="BU5" s="431"/>
      <c r="BV5" s="429">
        <v>27277602</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95.2</v>
      </c>
      <c r="CU5" s="427"/>
      <c r="CV5" s="427"/>
      <c r="CW5" s="427"/>
      <c r="CX5" s="427"/>
      <c r="CY5" s="427"/>
      <c r="CZ5" s="427"/>
      <c r="DA5" s="428"/>
      <c r="DB5" s="426">
        <v>96</v>
      </c>
      <c r="DC5" s="427"/>
      <c r="DD5" s="427"/>
      <c r="DE5" s="427"/>
      <c r="DF5" s="427"/>
      <c r="DG5" s="427"/>
      <c r="DH5" s="427"/>
      <c r="DI5" s="428"/>
      <c r="DJ5" s="186"/>
      <c r="DK5" s="186"/>
      <c r="DL5" s="186"/>
      <c r="DM5" s="186"/>
      <c r="DN5" s="186"/>
      <c r="DO5" s="186"/>
    </row>
    <row r="6" spans="1:119" ht="18.75" customHeight="1" x14ac:dyDescent="0.15">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102</v>
      </c>
      <c r="AV6" s="462"/>
      <c r="AW6" s="462"/>
      <c r="AX6" s="462"/>
      <c r="AY6" s="463" t="s">
        <v>103</v>
      </c>
      <c r="AZ6" s="464"/>
      <c r="BA6" s="464"/>
      <c r="BB6" s="464"/>
      <c r="BC6" s="464"/>
      <c r="BD6" s="464"/>
      <c r="BE6" s="464"/>
      <c r="BF6" s="464"/>
      <c r="BG6" s="464"/>
      <c r="BH6" s="464"/>
      <c r="BI6" s="464"/>
      <c r="BJ6" s="464"/>
      <c r="BK6" s="464"/>
      <c r="BL6" s="464"/>
      <c r="BM6" s="465"/>
      <c r="BN6" s="429">
        <v>488132</v>
      </c>
      <c r="BO6" s="430"/>
      <c r="BP6" s="430"/>
      <c r="BQ6" s="430"/>
      <c r="BR6" s="430"/>
      <c r="BS6" s="430"/>
      <c r="BT6" s="430"/>
      <c r="BU6" s="431"/>
      <c r="BV6" s="429">
        <v>437879</v>
      </c>
      <c r="BW6" s="430"/>
      <c r="BX6" s="430"/>
      <c r="BY6" s="430"/>
      <c r="BZ6" s="430"/>
      <c r="CA6" s="430"/>
      <c r="CB6" s="430"/>
      <c r="CC6" s="431"/>
      <c r="CD6" s="432" t="s">
        <v>104</v>
      </c>
      <c r="CE6" s="433"/>
      <c r="CF6" s="433"/>
      <c r="CG6" s="433"/>
      <c r="CH6" s="433"/>
      <c r="CI6" s="433"/>
      <c r="CJ6" s="433"/>
      <c r="CK6" s="433"/>
      <c r="CL6" s="433"/>
      <c r="CM6" s="433"/>
      <c r="CN6" s="433"/>
      <c r="CO6" s="433"/>
      <c r="CP6" s="433"/>
      <c r="CQ6" s="433"/>
      <c r="CR6" s="433"/>
      <c r="CS6" s="434"/>
      <c r="CT6" s="466">
        <v>101.2</v>
      </c>
      <c r="CU6" s="467"/>
      <c r="CV6" s="467"/>
      <c r="CW6" s="467"/>
      <c r="CX6" s="467"/>
      <c r="CY6" s="467"/>
      <c r="CZ6" s="467"/>
      <c r="DA6" s="468"/>
      <c r="DB6" s="466">
        <v>103</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105</v>
      </c>
      <c r="AN7" s="459"/>
      <c r="AO7" s="459"/>
      <c r="AP7" s="459"/>
      <c r="AQ7" s="459"/>
      <c r="AR7" s="459"/>
      <c r="AS7" s="459"/>
      <c r="AT7" s="460"/>
      <c r="AU7" s="461" t="s">
        <v>102</v>
      </c>
      <c r="AV7" s="462"/>
      <c r="AW7" s="462"/>
      <c r="AX7" s="462"/>
      <c r="AY7" s="463" t="s">
        <v>106</v>
      </c>
      <c r="AZ7" s="464"/>
      <c r="BA7" s="464"/>
      <c r="BB7" s="464"/>
      <c r="BC7" s="464"/>
      <c r="BD7" s="464"/>
      <c r="BE7" s="464"/>
      <c r="BF7" s="464"/>
      <c r="BG7" s="464"/>
      <c r="BH7" s="464"/>
      <c r="BI7" s="464"/>
      <c r="BJ7" s="464"/>
      <c r="BK7" s="464"/>
      <c r="BL7" s="464"/>
      <c r="BM7" s="465"/>
      <c r="BN7" s="429">
        <v>37443</v>
      </c>
      <c r="BO7" s="430"/>
      <c r="BP7" s="430"/>
      <c r="BQ7" s="430"/>
      <c r="BR7" s="430"/>
      <c r="BS7" s="430"/>
      <c r="BT7" s="430"/>
      <c r="BU7" s="431"/>
      <c r="BV7" s="429">
        <v>98267</v>
      </c>
      <c r="BW7" s="430"/>
      <c r="BX7" s="430"/>
      <c r="BY7" s="430"/>
      <c r="BZ7" s="430"/>
      <c r="CA7" s="430"/>
      <c r="CB7" s="430"/>
      <c r="CC7" s="431"/>
      <c r="CD7" s="432" t="s">
        <v>107</v>
      </c>
      <c r="CE7" s="433"/>
      <c r="CF7" s="433"/>
      <c r="CG7" s="433"/>
      <c r="CH7" s="433"/>
      <c r="CI7" s="433"/>
      <c r="CJ7" s="433"/>
      <c r="CK7" s="433"/>
      <c r="CL7" s="433"/>
      <c r="CM7" s="433"/>
      <c r="CN7" s="433"/>
      <c r="CO7" s="433"/>
      <c r="CP7" s="433"/>
      <c r="CQ7" s="433"/>
      <c r="CR7" s="433"/>
      <c r="CS7" s="434"/>
      <c r="CT7" s="429">
        <v>16699454</v>
      </c>
      <c r="CU7" s="430"/>
      <c r="CV7" s="430"/>
      <c r="CW7" s="430"/>
      <c r="CX7" s="430"/>
      <c r="CY7" s="430"/>
      <c r="CZ7" s="430"/>
      <c r="DA7" s="431"/>
      <c r="DB7" s="429">
        <v>16640905</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108</v>
      </c>
      <c r="AN8" s="459"/>
      <c r="AO8" s="459"/>
      <c r="AP8" s="459"/>
      <c r="AQ8" s="459"/>
      <c r="AR8" s="459"/>
      <c r="AS8" s="459"/>
      <c r="AT8" s="460"/>
      <c r="AU8" s="461" t="s">
        <v>109</v>
      </c>
      <c r="AV8" s="462"/>
      <c r="AW8" s="462"/>
      <c r="AX8" s="462"/>
      <c r="AY8" s="463" t="s">
        <v>110</v>
      </c>
      <c r="AZ8" s="464"/>
      <c r="BA8" s="464"/>
      <c r="BB8" s="464"/>
      <c r="BC8" s="464"/>
      <c r="BD8" s="464"/>
      <c r="BE8" s="464"/>
      <c r="BF8" s="464"/>
      <c r="BG8" s="464"/>
      <c r="BH8" s="464"/>
      <c r="BI8" s="464"/>
      <c r="BJ8" s="464"/>
      <c r="BK8" s="464"/>
      <c r="BL8" s="464"/>
      <c r="BM8" s="465"/>
      <c r="BN8" s="429">
        <v>450689</v>
      </c>
      <c r="BO8" s="430"/>
      <c r="BP8" s="430"/>
      <c r="BQ8" s="430"/>
      <c r="BR8" s="430"/>
      <c r="BS8" s="430"/>
      <c r="BT8" s="430"/>
      <c r="BU8" s="431"/>
      <c r="BV8" s="429">
        <v>339612</v>
      </c>
      <c r="BW8" s="430"/>
      <c r="BX8" s="430"/>
      <c r="BY8" s="430"/>
      <c r="BZ8" s="430"/>
      <c r="CA8" s="430"/>
      <c r="CB8" s="430"/>
      <c r="CC8" s="431"/>
      <c r="CD8" s="432" t="s">
        <v>111</v>
      </c>
      <c r="CE8" s="433"/>
      <c r="CF8" s="433"/>
      <c r="CG8" s="433"/>
      <c r="CH8" s="433"/>
      <c r="CI8" s="433"/>
      <c r="CJ8" s="433"/>
      <c r="CK8" s="433"/>
      <c r="CL8" s="433"/>
      <c r="CM8" s="433"/>
      <c r="CN8" s="433"/>
      <c r="CO8" s="433"/>
      <c r="CP8" s="433"/>
      <c r="CQ8" s="433"/>
      <c r="CR8" s="433"/>
      <c r="CS8" s="434"/>
      <c r="CT8" s="469">
        <v>0.73</v>
      </c>
      <c r="CU8" s="470"/>
      <c r="CV8" s="470"/>
      <c r="CW8" s="470"/>
      <c r="CX8" s="470"/>
      <c r="CY8" s="470"/>
      <c r="CZ8" s="470"/>
      <c r="DA8" s="471"/>
      <c r="DB8" s="469">
        <v>0.73</v>
      </c>
      <c r="DC8" s="470"/>
      <c r="DD8" s="470"/>
      <c r="DE8" s="470"/>
      <c r="DF8" s="470"/>
      <c r="DG8" s="470"/>
      <c r="DH8" s="470"/>
      <c r="DI8" s="471"/>
      <c r="DJ8" s="186"/>
      <c r="DK8" s="186"/>
      <c r="DL8" s="186"/>
      <c r="DM8" s="186"/>
      <c r="DN8" s="186"/>
      <c r="DO8" s="186"/>
    </row>
    <row r="9" spans="1:119" ht="18.75" customHeight="1" thickBot="1" x14ac:dyDescent="0.2">
      <c r="A9" s="187"/>
      <c r="B9" s="423" t="s">
        <v>112</v>
      </c>
      <c r="C9" s="424"/>
      <c r="D9" s="424"/>
      <c r="E9" s="424"/>
      <c r="F9" s="424"/>
      <c r="G9" s="424"/>
      <c r="H9" s="424"/>
      <c r="I9" s="424"/>
      <c r="J9" s="424"/>
      <c r="K9" s="472"/>
      <c r="L9" s="473" t="s">
        <v>113</v>
      </c>
      <c r="M9" s="474"/>
      <c r="N9" s="474"/>
      <c r="O9" s="474"/>
      <c r="P9" s="474"/>
      <c r="Q9" s="475"/>
      <c r="R9" s="476">
        <v>75897</v>
      </c>
      <c r="S9" s="477"/>
      <c r="T9" s="477"/>
      <c r="U9" s="477"/>
      <c r="V9" s="478"/>
      <c r="W9" s="386" t="s">
        <v>114</v>
      </c>
      <c r="X9" s="387"/>
      <c r="Y9" s="387"/>
      <c r="Z9" s="387"/>
      <c r="AA9" s="387"/>
      <c r="AB9" s="387"/>
      <c r="AC9" s="387"/>
      <c r="AD9" s="387"/>
      <c r="AE9" s="387"/>
      <c r="AF9" s="387"/>
      <c r="AG9" s="387"/>
      <c r="AH9" s="387"/>
      <c r="AI9" s="387"/>
      <c r="AJ9" s="387"/>
      <c r="AK9" s="387"/>
      <c r="AL9" s="388"/>
      <c r="AM9" s="458" t="s">
        <v>115</v>
      </c>
      <c r="AN9" s="459"/>
      <c r="AO9" s="459"/>
      <c r="AP9" s="459"/>
      <c r="AQ9" s="459"/>
      <c r="AR9" s="459"/>
      <c r="AS9" s="459"/>
      <c r="AT9" s="460"/>
      <c r="AU9" s="461" t="s">
        <v>102</v>
      </c>
      <c r="AV9" s="462"/>
      <c r="AW9" s="462"/>
      <c r="AX9" s="462"/>
      <c r="AY9" s="463" t="s">
        <v>116</v>
      </c>
      <c r="AZ9" s="464"/>
      <c r="BA9" s="464"/>
      <c r="BB9" s="464"/>
      <c r="BC9" s="464"/>
      <c r="BD9" s="464"/>
      <c r="BE9" s="464"/>
      <c r="BF9" s="464"/>
      <c r="BG9" s="464"/>
      <c r="BH9" s="464"/>
      <c r="BI9" s="464"/>
      <c r="BJ9" s="464"/>
      <c r="BK9" s="464"/>
      <c r="BL9" s="464"/>
      <c r="BM9" s="465"/>
      <c r="BN9" s="429">
        <v>111077</v>
      </c>
      <c r="BO9" s="430"/>
      <c r="BP9" s="430"/>
      <c r="BQ9" s="430"/>
      <c r="BR9" s="430"/>
      <c r="BS9" s="430"/>
      <c r="BT9" s="430"/>
      <c r="BU9" s="431"/>
      <c r="BV9" s="429">
        <v>-102225</v>
      </c>
      <c r="BW9" s="430"/>
      <c r="BX9" s="430"/>
      <c r="BY9" s="430"/>
      <c r="BZ9" s="430"/>
      <c r="CA9" s="430"/>
      <c r="CB9" s="430"/>
      <c r="CC9" s="431"/>
      <c r="CD9" s="432" t="s">
        <v>117</v>
      </c>
      <c r="CE9" s="433"/>
      <c r="CF9" s="433"/>
      <c r="CG9" s="433"/>
      <c r="CH9" s="433"/>
      <c r="CI9" s="433"/>
      <c r="CJ9" s="433"/>
      <c r="CK9" s="433"/>
      <c r="CL9" s="433"/>
      <c r="CM9" s="433"/>
      <c r="CN9" s="433"/>
      <c r="CO9" s="433"/>
      <c r="CP9" s="433"/>
      <c r="CQ9" s="433"/>
      <c r="CR9" s="433"/>
      <c r="CS9" s="434"/>
      <c r="CT9" s="426">
        <v>13.9</v>
      </c>
      <c r="CU9" s="427"/>
      <c r="CV9" s="427"/>
      <c r="CW9" s="427"/>
      <c r="CX9" s="427"/>
      <c r="CY9" s="427"/>
      <c r="CZ9" s="427"/>
      <c r="DA9" s="428"/>
      <c r="DB9" s="426">
        <v>15</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118</v>
      </c>
      <c r="M10" s="459"/>
      <c r="N10" s="459"/>
      <c r="O10" s="459"/>
      <c r="P10" s="459"/>
      <c r="Q10" s="460"/>
      <c r="R10" s="480">
        <v>77548</v>
      </c>
      <c r="S10" s="481"/>
      <c r="T10" s="481"/>
      <c r="U10" s="481"/>
      <c r="V10" s="482"/>
      <c r="W10" s="417"/>
      <c r="X10" s="418"/>
      <c r="Y10" s="418"/>
      <c r="Z10" s="418"/>
      <c r="AA10" s="418"/>
      <c r="AB10" s="418"/>
      <c r="AC10" s="418"/>
      <c r="AD10" s="418"/>
      <c r="AE10" s="418"/>
      <c r="AF10" s="418"/>
      <c r="AG10" s="418"/>
      <c r="AH10" s="418"/>
      <c r="AI10" s="418"/>
      <c r="AJ10" s="418"/>
      <c r="AK10" s="418"/>
      <c r="AL10" s="421"/>
      <c r="AM10" s="458" t="s">
        <v>119</v>
      </c>
      <c r="AN10" s="459"/>
      <c r="AO10" s="459"/>
      <c r="AP10" s="459"/>
      <c r="AQ10" s="459"/>
      <c r="AR10" s="459"/>
      <c r="AS10" s="459"/>
      <c r="AT10" s="460"/>
      <c r="AU10" s="461" t="s">
        <v>120</v>
      </c>
      <c r="AV10" s="462"/>
      <c r="AW10" s="462"/>
      <c r="AX10" s="462"/>
      <c r="AY10" s="463" t="s">
        <v>121</v>
      </c>
      <c r="AZ10" s="464"/>
      <c r="BA10" s="464"/>
      <c r="BB10" s="464"/>
      <c r="BC10" s="464"/>
      <c r="BD10" s="464"/>
      <c r="BE10" s="464"/>
      <c r="BF10" s="464"/>
      <c r="BG10" s="464"/>
      <c r="BH10" s="464"/>
      <c r="BI10" s="464"/>
      <c r="BJ10" s="464"/>
      <c r="BK10" s="464"/>
      <c r="BL10" s="464"/>
      <c r="BM10" s="465"/>
      <c r="BN10" s="429">
        <v>728882</v>
      </c>
      <c r="BO10" s="430"/>
      <c r="BP10" s="430"/>
      <c r="BQ10" s="430"/>
      <c r="BR10" s="430"/>
      <c r="BS10" s="430"/>
      <c r="BT10" s="430"/>
      <c r="BU10" s="431"/>
      <c r="BV10" s="429">
        <v>646894</v>
      </c>
      <c r="BW10" s="430"/>
      <c r="BX10" s="430"/>
      <c r="BY10" s="430"/>
      <c r="BZ10" s="430"/>
      <c r="CA10" s="430"/>
      <c r="CB10" s="430"/>
      <c r="CC10" s="43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123</v>
      </c>
      <c r="M11" s="484"/>
      <c r="N11" s="484"/>
      <c r="O11" s="484"/>
      <c r="P11" s="484"/>
      <c r="Q11" s="485"/>
      <c r="R11" s="486" t="s">
        <v>124</v>
      </c>
      <c r="S11" s="487"/>
      <c r="T11" s="487"/>
      <c r="U11" s="487"/>
      <c r="V11" s="488"/>
      <c r="W11" s="417"/>
      <c r="X11" s="418"/>
      <c r="Y11" s="418"/>
      <c r="Z11" s="418"/>
      <c r="AA11" s="418"/>
      <c r="AB11" s="418"/>
      <c r="AC11" s="418"/>
      <c r="AD11" s="418"/>
      <c r="AE11" s="418"/>
      <c r="AF11" s="418"/>
      <c r="AG11" s="418"/>
      <c r="AH11" s="418"/>
      <c r="AI11" s="418"/>
      <c r="AJ11" s="418"/>
      <c r="AK11" s="418"/>
      <c r="AL11" s="421"/>
      <c r="AM11" s="458" t="s">
        <v>125</v>
      </c>
      <c r="AN11" s="459"/>
      <c r="AO11" s="459"/>
      <c r="AP11" s="459"/>
      <c r="AQ11" s="459"/>
      <c r="AR11" s="459"/>
      <c r="AS11" s="459"/>
      <c r="AT11" s="460"/>
      <c r="AU11" s="461" t="s">
        <v>102</v>
      </c>
      <c r="AV11" s="462"/>
      <c r="AW11" s="462"/>
      <c r="AX11" s="462"/>
      <c r="AY11" s="463" t="s">
        <v>126</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127</v>
      </c>
      <c r="CE11" s="433"/>
      <c r="CF11" s="433"/>
      <c r="CG11" s="433"/>
      <c r="CH11" s="433"/>
      <c r="CI11" s="433"/>
      <c r="CJ11" s="433"/>
      <c r="CK11" s="433"/>
      <c r="CL11" s="433"/>
      <c r="CM11" s="433"/>
      <c r="CN11" s="433"/>
      <c r="CO11" s="433"/>
      <c r="CP11" s="433"/>
      <c r="CQ11" s="433"/>
      <c r="CR11" s="433"/>
      <c r="CS11" s="434"/>
      <c r="CT11" s="469" t="s">
        <v>128</v>
      </c>
      <c r="CU11" s="470"/>
      <c r="CV11" s="470"/>
      <c r="CW11" s="470"/>
      <c r="CX11" s="470"/>
      <c r="CY11" s="470"/>
      <c r="CZ11" s="470"/>
      <c r="DA11" s="471"/>
      <c r="DB11" s="469" t="s">
        <v>128</v>
      </c>
      <c r="DC11" s="470"/>
      <c r="DD11" s="470"/>
      <c r="DE11" s="470"/>
      <c r="DF11" s="470"/>
      <c r="DG11" s="470"/>
      <c r="DH11" s="470"/>
      <c r="DI11" s="471"/>
      <c r="DJ11" s="186"/>
      <c r="DK11" s="186"/>
      <c r="DL11" s="186"/>
      <c r="DM11" s="186"/>
      <c r="DN11" s="186"/>
      <c r="DO11" s="186"/>
    </row>
    <row r="12" spans="1:119" ht="18.75" customHeight="1" x14ac:dyDescent="0.15">
      <c r="A12" s="187"/>
      <c r="B12" s="489" t="s">
        <v>129</v>
      </c>
      <c r="C12" s="490"/>
      <c r="D12" s="490"/>
      <c r="E12" s="490"/>
      <c r="F12" s="490"/>
      <c r="G12" s="490"/>
      <c r="H12" s="490"/>
      <c r="I12" s="490"/>
      <c r="J12" s="490"/>
      <c r="K12" s="491"/>
      <c r="L12" s="498" t="s">
        <v>130</v>
      </c>
      <c r="M12" s="499"/>
      <c r="N12" s="499"/>
      <c r="O12" s="499"/>
      <c r="P12" s="499"/>
      <c r="Q12" s="500"/>
      <c r="R12" s="501">
        <v>74605</v>
      </c>
      <c r="S12" s="502"/>
      <c r="T12" s="502"/>
      <c r="U12" s="502"/>
      <c r="V12" s="503"/>
      <c r="W12" s="504" t="s">
        <v>1</v>
      </c>
      <c r="X12" s="462"/>
      <c r="Y12" s="462"/>
      <c r="Z12" s="462"/>
      <c r="AA12" s="462"/>
      <c r="AB12" s="505"/>
      <c r="AC12" s="506" t="s">
        <v>131</v>
      </c>
      <c r="AD12" s="507"/>
      <c r="AE12" s="507"/>
      <c r="AF12" s="507"/>
      <c r="AG12" s="508"/>
      <c r="AH12" s="506" t="s">
        <v>132</v>
      </c>
      <c r="AI12" s="507"/>
      <c r="AJ12" s="507"/>
      <c r="AK12" s="507"/>
      <c r="AL12" s="509"/>
      <c r="AM12" s="458" t="s">
        <v>133</v>
      </c>
      <c r="AN12" s="459"/>
      <c r="AO12" s="459"/>
      <c r="AP12" s="459"/>
      <c r="AQ12" s="459"/>
      <c r="AR12" s="459"/>
      <c r="AS12" s="459"/>
      <c r="AT12" s="460"/>
      <c r="AU12" s="461" t="s">
        <v>134</v>
      </c>
      <c r="AV12" s="462"/>
      <c r="AW12" s="462"/>
      <c r="AX12" s="462"/>
      <c r="AY12" s="463" t="s">
        <v>135</v>
      </c>
      <c r="AZ12" s="464"/>
      <c r="BA12" s="464"/>
      <c r="BB12" s="464"/>
      <c r="BC12" s="464"/>
      <c r="BD12" s="464"/>
      <c r="BE12" s="464"/>
      <c r="BF12" s="464"/>
      <c r="BG12" s="464"/>
      <c r="BH12" s="464"/>
      <c r="BI12" s="464"/>
      <c r="BJ12" s="464"/>
      <c r="BK12" s="464"/>
      <c r="BL12" s="464"/>
      <c r="BM12" s="465"/>
      <c r="BN12" s="429">
        <v>0</v>
      </c>
      <c r="BO12" s="430"/>
      <c r="BP12" s="430"/>
      <c r="BQ12" s="430"/>
      <c r="BR12" s="430"/>
      <c r="BS12" s="430"/>
      <c r="BT12" s="430"/>
      <c r="BU12" s="431"/>
      <c r="BV12" s="429">
        <v>0</v>
      </c>
      <c r="BW12" s="430"/>
      <c r="BX12" s="430"/>
      <c r="BY12" s="430"/>
      <c r="BZ12" s="430"/>
      <c r="CA12" s="430"/>
      <c r="CB12" s="430"/>
      <c r="CC12" s="431"/>
      <c r="CD12" s="432" t="s">
        <v>136</v>
      </c>
      <c r="CE12" s="433"/>
      <c r="CF12" s="433"/>
      <c r="CG12" s="433"/>
      <c r="CH12" s="433"/>
      <c r="CI12" s="433"/>
      <c r="CJ12" s="433"/>
      <c r="CK12" s="433"/>
      <c r="CL12" s="433"/>
      <c r="CM12" s="433"/>
      <c r="CN12" s="433"/>
      <c r="CO12" s="433"/>
      <c r="CP12" s="433"/>
      <c r="CQ12" s="433"/>
      <c r="CR12" s="433"/>
      <c r="CS12" s="434"/>
      <c r="CT12" s="469" t="s">
        <v>128</v>
      </c>
      <c r="CU12" s="470"/>
      <c r="CV12" s="470"/>
      <c r="CW12" s="470"/>
      <c r="CX12" s="470"/>
      <c r="CY12" s="470"/>
      <c r="CZ12" s="470"/>
      <c r="DA12" s="471"/>
      <c r="DB12" s="469" t="s">
        <v>128</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137</v>
      </c>
      <c r="N13" s="521"/>
      <c r="O13" s="521"/>
      <c r="P13" s="521"/>
      <c r="Q13" s="522"/>
      <c r="R13" s="513">
        <v>73213</v>
      </c>
      <c r="S13" s="514"/>
      <c r="T13" s="514"/>
      <c r="U13" s="514"/>
      <c r="V13" s="515"/>
      <c r="W13" s="445" t="s">
        <v>138</v>
      </c>
      <c r="X13" s="446"/>
      <c r="Y13" s="446"/>
      <c r="Z13" s="446"/>
      <c r="AA13" s="446"/>
      <c r="AB13" s="436"/>
      <c r="AC13" s="480">
        <v>94</v>
      </c>
      <c r="AD13" s="481"/>
      <c r="AE13" s="481"/>
      <c r="AF13" s="481"/>
      <c r="AG13" s="523"/>
      <c r="AH13" s="480">
        <v>90</v>
      </c>
      <c r="AI13" s="481"/>
      <c r="AJ13" s="481"/>
      <c r="AK13" s="481"/>
      <c r="AL13" s="482"/>
      <c r="AM13" s="458" t="s">
        <v>139</v>
      </c>
      <c r="AN13" s="459"/>
      <c r="AO13" s="459"/>
      <c r="AP13" s="459"/>
      <c r="AQ13" s="459"/>
      <c r="AR13" s="459"/>
      <c r="AS13" s="459"/>
      <c r="AT13" s="460"/>
      <c r="AU13" s="461" t="s">
        <v>140</v>
      </c>
      <c r="AV13" s="462"/>
      <c r="AW13" s="462"/>
      <c r="AX13" s="462"/>
      <c r="AY13" s="463" t="s">
        <v>141</v>
      </c>
      <c r="AZ13" s="464"/>
      <c r="BA13" s="464"/>
      <c r="BB13" s="464"/>
      <c r="BC13" s="464"/>
      <c r="BD13" s="464"/>
      <c r="BE13" s="464"/>
      <c r="BF13" s="464"/>
      <c r="BG13" s="464"/>
      <c r="BH13" s="464"/>
      <c r="BI13" s="464"/>
      <c r="BJ13" s="464"/>
      <c r="BK13" s="464"/>
      <c r="BL13" s="464"/>
      <c r="BM13" s="465"/>
      <c r="BN13" s="429">
        <v>839959</v>
      </c>
      <c r="BO13" s="430"/>
      <c r="BP13" s="430"/>
      <c r="BQ13" s="430"/>
      <c r="BR13" s="430"/>
      <c r="BS13" s="430"/>
      <c r="BT13" s="430"/>
      <c r="BU13" s="431"/>
      <c r="BV13" s="429">
        <v>544669</v>
      </c>
      <c r="BW13" s="430"/>
      <c r="BX13" s="430"/>
      <c r="BY13" s="430"/>
      <c r="BZ13" s="430"/>
      <c r="CA13" s="430"/>
      <c r="CB13" s="430"/>
      <c r="CC13" s="431"/>
      <c r="CD13" s="432" t="s">
        <v>142</v>
      </c>
      <c r="CE13" s="433"/>
      <c r="CF13" s="433"/>
      <c r="CG13" s="433"/>
      <c r="CH13" s="433"/>
      <c r="CI13" s="433"/>
      <c r="CJ13" s="433"/>
      <c r="CK13" s="433"/>
      <c r="CL13" s="433"/>
      <c r="CM13" s="433"/>
      <c r="CN13" s="433"/>
      <c r="CO13" s="433"/>
      <c r="CP13" s="433"/>
      <c r="CQ13" s="433"/>
      <c r="CR13" s="433"/>
      <c r="CS13" s="434"/>
      <c r="CT13" s="426">
        <v>10.4</v>
      </c>
      <c r="CU13" s="427"/>
      <c r="CV13" s="427"/>
      <c r="CW13" s="427"/>
      <c r="CX13" s="427"/>
      <c r="CY13" s="427"/>
      <c r="CZ13" s="427"/>
      <c r="DA13" s="428"/>
      <c r="DB13" s="426">
        <v>11.9</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143</v>
      </c>
      <c r="M14" s="511"/>
      <c r="N14" s="511"/>
      <c r="O14" s="511"/>
      <c r="P14" s="511"/>
      <c r="Q14" s="512"/>
      <c r="R14" s="513">
        <v>74824</v>
      </c>
      <c r="S14" s="514"/>
      <c r="T14" s="514"/>
      <c r="U14" s="514"/>
      <c r="V14" s="515"/>
      <c r="W14" s="419"/>
      <c r="X14" s="420"/>
      <c r="Y14" s="420"/>
      <c r="Z14" s="420"/>
      <c r="AA14" s="420"/>
      <c r="AB14" s="409"/>
      <c r="AC14" s="516">
        <v>0.3</v>
      </c>
      <c r="AD14" s="517"/>
      <c r="AE14" s="517"/>
      <c r="AF14" s="517"/>
      <c r="AG14" s="518"/>
      <c r="AH14" s="516">
        <v>0.3</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144</v>
      </c>
      <c r="CE14" s="525"/>
      <c r="CF14" s="525"/>
      <c r="CG14" s="525"/>
      <c r="CH14" s="525"/>
      <c r="CI14" s="525"/>
      <c r="CJ14" s="525"/>
      <c r="CK14" s="525"/>
      <c r="CL14" s="525"/>
      <c r="CM14" s="525"/>
      <c r="CN14" s="525"/>
      <c r="CO14" s="525"/>
      <c r="CP14" s="525"/>
      <c r="CQ14" s="525"/>
      <c r="CR14" s="525"/>
      <c r="CS14" s="526"/>
      <c r="CT14" s="527">
        <v>47.9</v>
      </c>
      <c r="CU14" s="528"/>
      <c r="CV14" s="528"/>
      <c r="CW14" s="528"/>
      <c r="CX14" s="528"/>
      <c r="CY14" s="528"/>
      <c r="CZ14" s="528"/>
      <c r="DA14" s="529"/>
      <c r="DB14" s="527">
        <v>68.2</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145</v>
      </c>
      <c r="N15" s="521"/>
      <c r="O15" s="521"/>
      <c r="P15" s="521"/>
      <c r="Q15" s="522"/>
      <c r="R15" s="513">
        <v>73556</v>
      </c>
      <c r="S15" s="514"/>
      <c r="T15" s="514"/>
      <c r="U15" s="514"/>
      <c r="V15" s="515"/>
      <c r="W15" s="445" t="s">
        <v>146</v>
      </c>
      <c r="X15" s="446"/>
      <c r="Y15" s="446"/>
      <c r="Z15" s="446"/>
      <c r="AA15" s="446"/>
      <c r="AB15" s="436"/>
      <c r="AC15" s="480">
        <v>7744</v>
      </c>
      <c r="AD15" s="481"/>
      <c r="AE15" s="481"/>
      <c r="AF15" s="481"/>
      <c r="AG15" s="523"/>
      <c r="AH15" s="480">
        <v>7884</v>
      </c>
      <c r="AI15" s="481"/>
      <c r="AJ15" s="481"/>
      <c r="AK15" s="481"/>
      <c r="AL15" s="482"/>
      <c r="AM15" s="458"/>
      <c r="AN15" s="459"/>
      <c r="AO15" s="459"/>
      <c r="AP15" s="459"/>
      <c r="AQ15" s="459"/>
      <c r="AR15" s="459"/>
      <c r="AS15" s="459"/>
      <c r="AT15" s="460"/>
      <c r="AU15" s="461"/>
      <c r="AV15" s="462"/>
      <c r="AW15" s="462"/>
      <c r="AX15" s="462"/>
      <c r="AY15" s="389" t="s">
        <v>147</v>
      </c>
      <c r="AZ15" s="390"/>
      <c r="BA15" s="390"/>
      <c r="BB15" s="390"/>
      <c r="BC15" s="390"/>
      <c r="BD15" s="390"/>
      <c r="BE15" s="390"/>
      <c r="BF15" s="390"/>
      <c r="BG15" s="390"/>
      <c r="BH15" s="390"/>
      <c r="BI15" s="390"/>
      <c r="BJ15" s="390"/>
      <c r="BK15" s="390"/>
      <c r="BL15" s="390"/>
      <c r="BM15" s="391"/>
      <c r="BN15" s="392">
        <v>9427006</v>
      </c>
      <c r="BO15" s="393"/>
      <c r="BP15" s="393"/>
      <c r="BQ15" s="393"/>
      <c r="BR15" s="393"/>
      <c r="BS15" s="393"/>
      <c r="BT15" s="393"/>
      <c r="BU15" s="394"/>
      <c r="BV15" s="392">
        <v>9502854</v>
      </c>
      <c r="BW15" s="393"/>
      <c r="BX15" s="393"/>
      <c r="BY15" s="393"/>
      <c r="BZ15" s="393"/>
      <c r="CA15" s="393"/>
      <c r="CB15" s="393"/>
      <c r="CC15" s="394"/>
      <c r="CD15" s="530" t="s">
        <v>148</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149</v>
      </c>
      <c r="M16" s="541"/>
      <c r="N16" s="541"/>
      <c r="O16" s="541"/>
      <c r="P16" s="541"/>
      <c r="Q16" s="542"/>
      <c r="R16" s="533" t="s">
        <v>150</v>
      </c>
      <c r="S16" s="534"/>
      <c r="T16" s="534"/>
      <c r="U16" s="534"/>
      <c r="V16" s="535"/>
      <c r="W16" s="419"/>
      <c r="X16" s="420"/>
      <c r="Y16" s="420"/>
      <c r="Z16" s="420"/>
      <c r="AA16" s="420"/>
      <c r="AB16" s="409"/>
      <c r="AC16" s="516">
        <v>25.5</v>
      </c>
      <c r="AD16" s="517"/>
      <c r="AE16" s="517"/>
      <c r="AF16" s="517"/>
      <c r="AG16" s="518"/>
      <c r="AH16" s="516">
        <v>25.6</v>
      </c>
      <c r="AI16" s="517"/>
      <c r="AJ16" s="517"/>
      <c r="AK16" s="517"/>
      <c r="AL16" s="519"/>
      <c r="AM16" s="458"/>
      <c r="AN16" s="459"/>
      <c r="AO16" s="459"/>
      <c r="AP16" s="459"/>
      <c r="AQ16" s="459"/>
      <c r="AR16" s="459"/>
      <c r="AS16" s="459"/>
      <c r="AT16" s="460"/>
      <c r="AU16" s="461"/>
      <c r="AV16" s="462"/>
      <c r="AW16" s="462"/>
      <c r="AX16" s="462"/>
      <c r="AY16" s="463" t="s">
        <v>151</v>
      </c>
      <c r="AZ16" s="464"/>
      <c r="BA16" s="464"/>
      <c r="BB16" s="464"/>
      <c r="BC16" s="464"/>
      <c r="BD16" s="464"/>
      <c r="BE16" s="464"/>
      <c r="BF16" s="464"/>
      <c r="BG16" s="464"/>
      <c r="BH16" s="464"/>
      <c r="BI16" s="464"/>
      <c r="BJ16" s="464"/>
      <c r="BK16" s="464"/>
      <c r="BL16" s="464"/>
      <c r="BM16" s="465"/>
      <c r="BN16" s="429">
        <v>12959357</v>
      </c>
      <c r="BO16" s="430"/>
      <c r="BP16" s="430"/>
      <c r="BQ16" s="430"/>
      <c r="BR16" s="430"/>
      <c r="BS16" s="430"/>
      <c r="BT16" s="430"/>
      <c r="BU16" s="431"/>
      <c r="BV16" s="429">
        <v>12781683</v>
      </c>
      <c r="BW16" s="430"/>
      <c r="BX16" s="430"/>
      <c r="BY16" s="430"/>
      <c r="BZ16" s="430"/>
      <c r="CA16" s="430"/>
      <c r="CB16" s="430"/>
      <c r="CC16" s="431"/>
      <c r="CD16" s="201"/>
      <c r="CE16" s="539" t="s">
        <v>152</v>
      </c>
      <c r="CF16" s="539"/>
      <c r="CG16" s="539"/>
      <c r="CH16" s="539"/>
      <c r="CI16" s="539"/>
      <c r="CJ16" s="539"/>
      <c r="CK16" s="539"/>
      <c r="CL16" s="539"/>
      <c r="CM16" s="539"/>
      <c r="CN16" s="539"/>
      <c r="CO16" s="539"/>
      <c r="CP16" s="539"/>
      <c r="CQ16" s="539"/>
      <c r="CR16" s="539"/>
      <c r="CS16" s="540"/>
      <c r="CT16" s="426">
        <v>16.399999999999999</v>
      </c>
      <c r="CU16" s="427"/>
      <c r="CV16" s="427"/>
      <c r="CW16" s="427"/>
      <c r="CX16" s="427"/>
      <c r="CY16" s="427"/>
      <c r="CZ16" s="427"/>
      <c r="DA16" s="428"/>
      <c r="DB16" s="426">
        <v>8.8000000000000007</v>
      </c>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153</v>
      </c>
      <c r="N17" s="537"/>
      <c r="O17" s="537"/>
      <c r="P17" s="537"/>
      <c r="Q17" s="538"/>
      <c r="R17" s="533" t="s">
        <v>154</v>
      </c>
      <c r="S17" s="534"/>
      <c r="T17" s="534"/>
      <c r="U17" s="534"/>
      <c r="V17" s="535"/>
      <c r="W17" s="445" t="s">
        <v>155</v>
      </c>
      <c r="X17" s="446"/>
      <c r="Y17" s="446"/>
      <c r="Z17" s="446"/>
      <c r="AA17" s="446"/>
      <c r="AB17" s="436"/>
      <c r="AC17" s="480">
        <v>22582</v>
      </c>
      <c r="AD17" s="481"/>
      <c r="AE17" s="481"/>
      <c r="AF17" s="481"/>
      <c r="AG17" s="523"/>
      <c r="AH17" s="480">
        <v>22790</v>
      </c>
      <c r="AI17" s="481"/>
      <c r="AJ17" s="481"/>
      <c r="AK17" s="481"/>
      <c r="AL17" s="482"/>
      <c r="AM17" s="458"/>
      <c r="AN17" s="459"/>
      <c r="AO17" s="459"/>
      <c r="AP17" s="459"/>
      <c r="AQ17" s="459"/>
      <c r="AR17" s="459"/>
      <c r="AS17" s="459"/>
      <c r="AT17" s="460"/>
      <c r="AU17" s="461"/>
      <c r="AV17" s="462"/>
      <c r="AW17" s="462"/>
      <c r="AX17" s="462"/>
      <c r="AY17" s="463" t="s">
        <v>156</v>
      </c>
      <c r="AZ17" s="464"/>
      <c r="BA17" s="464"/>
      <c r="BB17" s="464"/>
      <c r="BC17" s="464"/>
      <c r="BD17" s="464"/>
      <c r="BE17" s="464"/>
      <c r="BF17" s="464"/>
      <c r="BG17" s="464"/>
      <c r="BH17" s="464"/>
      <c r="BI17" s="464"/>
      <c r="BJ17" s="464"/>
      <c r="BK17" s="464"/>
      <c r="BL17" s="464"/>
      <c r="BM17" s="465"/>
      <c r="BN17" s="429">
        <v>12090065</v>
      </c>
      <c r="BO17" s="430"/>
      <c r="BP17" s="430"/>
      <c r="BQ17" s="430"/>
      <c r="BR17" s="430"/>
      <c r="BS17" s="430"/>
      <c r="BT17" s="430"/>
      <c r="BU17" s="431"/>
      <c r="BV17" s="429">
        <v>12208077</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157</v>
      </c>
      <c r="C18" s="472"/>
      <c r="D18" s="472"/>
      <c r="E18" s="544"/>
      <c r="F18" s="544"/>
      <c r="G18" s="544"/>
      <c r="H18" s="544"/>
      <c r="I18" s="544"/>
      <c r="J18" s="544"/>
      <c r="K18" s="544"/>
      <c r="L18" s="545">
        <v>14.33</v>
      </c>
      <c r="M18" s="545"/>
      <c r="N18" s="545"/>
      <c r="O18" s="545"/>
      <c r="P18" s="545"/>
      <c r="Q18" s="545"/>
      <c r="R18" s="546"/>
      <c r="S18" s="546"/>
      <c r="T18" s="546"/>
      <c r="U18" s="546"/>
      <c r="V18" s="547"/>
      <c r="W18" s="447"/>
      <c r="X18" s="448"/>
      <c r="Y18" s="448"/>
      <c r="Z18" s="448"/>
      <c r="AA18" s="448"/>
      <c r="AB18" s="439"/>
      <c r="AC18" s="548">
        <v>74.2</v>
      </c>
      <c r="AD18" s="549"/>
      <c r="AE18" s="549"/>
      <c r="AF18" s="549"/>
      <c r="AG18" s="550"/>
      <c r="AH18" s="548">
        <v>74.099999999999994</v>
      </c>
      <c r="AI18" s="549"/>
      <c r="AJ18" s="549"/>
      <c r="AK18" s="549"/>
      <c r="AL18" s="551"/>
      <c r="AM18" s="458"/>
      <c r="AN18" s="459"/>
      <c r="AO18" s="459"/>
      <c r="AP18" s="459"/>
      <c r="AQ18" s="459"/>
      <c r="AR18" s="459"/>
      <c r="AS18" s="459"/>
      <c r="AT18" s="460"/>
      <c r="AU18" s="461"/>
      <c r="AV18" s="462"/>
      <c r="AW18" s="462"/>
      <c r="AX18" s="462"/>
      <c r="AY18" s="463" t="s">
        <v>158</v>
      </c>
      <c r="AZ18" s="464"/>
      <c r="BA18" s="464"/>
      <c r="BB18" s="464"/>
      <c r="BC18" s="464"/>
      <c r="BD18" s="464"/>
      <c r="BE18" s="464"/>
      <c r="BF18" s="464"/>
      <c r="BG18" s="464"/>
      <c r="BH18" s="464"/>
      <c r="BI18" s="464"/>
      <c r="BJ18" s="464"/>
      <c r="BK18" s="464"/>
      <c r="BL18" s="464"/>
      <c r="BM18" s="465"/>
      <c r="BN18" s="429">
        <v>16389728</v>
      </c>
      <c r="BO18" s="430"/>
      <c r="BP18" s="430"/>
      <c r="BQ18" s="430"/>
      <c r="BR18" s="430"/>
      <c r="BS18" s="430"/>
      <c r="BT18" s="430"/>
      <c r="BU18" s="431"/>
      <c r="BV18" s="429">
        <v>16166692</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159</v>
      </c>
      <c r="C19" s="472"/>
      <c r="D19" s="472"/>
      <c r="E19" s="544"/>
      <c r="F19" s="544"/>
      <c r="G19" s="544"/>
      <c r="H19" s="544"/>
      <c r="I19" s="544"/>
      <c r="J19" s="544"/>
      <c r="K19" s="544"/>
      <c r="L19" s="552">
        <v>5296</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160</v>
      </c>
      <c r="AZ19" s="464"/>
      <c r="BA19" s="464"/>
      <c r="BB19" s="464"/>
      <c r="BC19" s="464"/>
      <c r="BD19" s="464"/>
      <c r="BE19" s="464"/>
      <c r="BF19" s="464"/>
      <c r="BG19" s="464"/>
      <c r="BH19" s="464"/>
      <c r="BI19" s="464"/>
      <c r="BJ19" s="464"/>
      <c r="BK19" s="464"/>
      <c r="BL19" s="464"/>
      <c r="BM19" s="465"/>
      <c r="BN19" s="429">
        <v>19278137</v>
      </c>
      <c r="BO19" s="430"/>
      <c r="BP19" s="430"/>
      <c r="BQ19" s="430"/>
      <c r="BR19" s="430"/>
      <c r="BS19" s="430"/>
      <c r="BT19" s="430"/>
      <c r="BU19" s="431"/>
      <c r="BV19" s="429">
        <v>18909280</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161</v>
      </c>
      <c r="C20" s="472"/>
      <c r="D20" s="472"/>
      <c r="E20" s="544"/>
      <c r="F20" s="544"/>
      <c r="G20" s="544"/>
      <c r="H20" s="544"/>
      <c r="I20" s="544"/>
      <c r="J20" s="544"/>
      <c r="K20" s="544"/>
      <c r="L20" s="552">
        <v>31090</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162</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163</v>
      </c>
      <c r="C22" s="567"/>
      <c r="D22" s="568"/>
      <c r="E22" s="441" t="s">
        <v>1</v>
      </c>
      <c r="F22" s="446"/>
      <c r="G22" s="446"/>
      <c r="H22" s="446"/>
      <c r="I22" s="446"/>
      <c r="J22" s="446"/>
      <c r="K22" s="436"/>
      <c r="L22" s="441" t="s">
        <v>164</v>
      </c>
      <c r="M22" s="446"/>
      <c r="N22" s="446"/>
      <c r="O22" s="446"/>
      <c r="P22" s="436"/>
      <c r="Q22" s="575" t="s">
        <v>165</v>
      </c>
      <c r="R22" s="576"/>
      <c r="S22" s="576"/>
      <c r="T22" s="576"/>
      <c r="U22" s="576"/>
      <c r="V22" s="577"/>
      <c r="W22" s="581" t="s">
        <v>166</v>
      </c>
      <c r="X22" s="567"/>
      <c r="Y22" s="568"/>
      <c r="Z22" s="441" t="s">
        <v>1</v>
      </c>
      <c r="AA22" s="446"/>
      <c r="AB22" s="446"/>
      <c r="AC22" s="446"/>
      <c r="AD22" s="446"/>
      <c r="AE22" s="446"/>
      <c r="AF22" s="446"/>
      <c r="AG22" s="436"/>
      <c r="AH22" s="594" t="s">
        <v>167</v>
      </c>
      <c r="AI22" s="446"/>
      <c r="AJ22" s="446"/>
      <c r="AK22" s="446"/>
      <c r="AL22" s="436"/>
      <c r="AM22" s="594" t="s">
        <v>168</v>
      </c>
      <c r="AN22" s="595"/>
      <c r="AO22" s="595"/>
      <c r="AP22" s="595"/>
      <c r="AQ22" s="595"/>
      <c r="AR22" s="596"/>
      <c r="AS22" s="575" t="s">
        <v>165</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169</v>
      </c>
      <c r="AZ23" s="390"/>
      <c r="BA23" s="390"/>
      <c r="BB23" s="390"/>
      <c r="BC23" s="390"/>
      <c r="BD23" s="390"/>
      <c r="BE23" s="390"/>
      <c r="BF23" s="390"/>
      <c r="BG23" s="390"/>
      <c r="BH23" s="390"/>
      <c r="BI23" s="390"/>
      <c r="BJ23" s="390"/>
      <c r="BK23" s="390"/>
      <c r="BL23" s="390"/>
      <c r="BM23" s="391"/>
      <c r="BN23" s="429">
        <v>27956155</v>
      </c>
      <c r="BO23" s="430"/>
      <c r="BP23" s="430"/>
      <c r="BQ23" s="430"/>
      <c r="BR23" s="430"/>
      <c r="BS23" s="430"/>
      <c r="BT23" s="430"/>
      <c r="BU23" s="431"/>
      <c r="BV23" s="429">
        <v>29129931</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170</v>
      </c>
      <c r="F24" s="459"/>
      <c r="G24" s="459"/>
      <c r="H24" s="459"/>
      <c r="I24" s="459"/>
      <c r="J24" s="459"/>
      <c r="K24" s="460"/>
      <c r="L24" s="480">
        <v>1</v>
      </c>
      <c r="M24" s="481"/>
      <c r="N24" s="481"/>
      <c r="O24" s="481"/>
      <c r="P24" s="523"/>
      <c r="Q24" s="480">
        <v>7120</v>
      </c>
      <c r="R24" s="481"/>
      <c r="S24" s="481"/>
      <c r="T24" s="481"/>
      <c r="U24" s="481"/>
      <c r="V24" s="523"/>
      <c r="W24" s="582"/>
      <c r="X24" s="570"/>
      <c r="Y24" s="571"/>
      <c r="Z24" s="479" t="s">
        <v>171</v>
      </c>
      <c r="AA24" s="459"/>
      <c r="AB24" s="459"/>
      <c r="AC24" s="459"/>
      <c r="AD24" s="459"/>
      <c r="AE24" s="459"/>
      <c r="AF24" s="459"/>
      <c r="AG24" s="460"/>
      <c r="AH24" s="480">
        <v>415</v>
      </c>
      <c r="AI24" s="481"/>
      <c r="AJ24" s="481"/>
      <c r="AK24" s="481"/>
      <c r="AL24" s="523"/>
      <c r="AM24" s="480">
        <v>1196860</v>
      </c>
      <c r="AN24" s="481"/>
      <c r="AO24" s="481"/>
      <c r="AP24" s="481"/>
      <c r="AQ24" s="481"/>
      <c r="AR24" s="523"/>
      <c r="AS24" s="480">
        <v>2884</v>
      </c>
      <c r="AT24" s="481"/>
      <c r="AU24" s="481"/>
      <c r="AV24" s="481"/>
      <c r="AW24" s="481"/>
      <c r="AX24" s="482"/>
      <c r="AY24" s="602" t="s">
        <v>172</v>
      </c>
      <c r="AZ24" s="603"/>
      <c r="BA24" s="603"/>
      <c r="BB24" s="603"/>
      <c r="BC24" s="603"/>
      <c r="BD24" s="603"/>
      <c r="BE24" s="603"/>
      <c r="BF24" s="603"/>
      <c r="BG24" s="603"/>
      <c r="BH24" s="603"/>
      <c r="BI24" s="603"/>
      <c r="BJ24" s="603"/>
      <c r="BK24" s="603"/>
      <c r="BL24" s="603"/>
      <c r="BM24" s="604"/>
      <c r="BN24" s="429">
        <v>21547811</v>
      </c>
      <c r="BO24" s="430"/>
      <c r="BP24" s="430"/>
      <c r="BQ24" s="430"/>
      <c r="BR24" s="430"/>
      <c r="BS24" s="430"/>
      <c r="BT24" s="430"/>
      <c r="BU24" s="431"/>
      <c r="BV24" s="429">
        <v>21798869</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173</v>
      </c>
      <c r="F25" s="459"/>
      <c r="G25" s="459"/>
      <c r="H25" s="459"/>
      <c r="I25" s="459"/>
      <c r="J25" s="459"/>
      <c r="K25" s="460"/>
      <c r="L25" s="480">
        <v>1</v>
      </c>
      <c r="M25" s="481"/>
      <c r="N25" s="481"/>
      <c r="O25" s="481"/>
      <c r="P25" s="523"/>
      <c r="Q25" s="480">
        <v>6320</v>
      </c>
      <c r="R25" s="481"/>
      <c r="S25" s="481"/>
      <c r="T25" s="481"/>
      <c r="U25" s="481"/>
      <c r="V25" s="523"/>
      <c r="W25" s="582"/>
      <c r="X25" s="570"/>
      <c r="Y25" s="571"/>
      <c r="Z25" s="479" t="s">
        <v>174</v>
      </c>
      <c r="AA25" s="459"/>
      <c r="AB25" s="459"/>
      <c r="AC25" s="459"/>
      <c r="AD25" s="459"/>
      <c r="AE25" s="459"/>
      <c r="AF25" s="459"/>
      <c r="AG25" s="460"/>
      <c r="AH25" s="480">
        <v>84</v>
      </c>
      <c r="AI25" s="481"/>
      <c r="AJ25" s="481"/>
      <c r="AK25" s="481"/>
      <c r="AL25" s="523"/>
      <c r="AM25" s="480">
        <v>215208</v>
      </c>
      <c r="AN25" s="481"/>
      <c r="AO25" s="481"/>
      <c r="AP25" s="481"/>
      <c r="AQ25" s="481"/>
      <c r="AR25" s="523"/>
      <c r="AS25" s="480">
        <v>2562</v>
      </c>
      <c r="AT25" s="481"/>
      <c r="AU25" s="481"/>
      <c r="AV25" s="481"/>
      <c r="AW25" s="481"/>
      <c r="AX25" s="482"/>
      <c r="AY25" s="389" t="s">
        <v>175</v>
      </c>
      <c r="AZ25" s="390"/>
      <c r="BA25" s="390"/>
      <c r="BB25" s="390"/>
      <c r="BC25" s="390"/>
      <c r="BD25" s="390"/>
      <c r="BE25" s="390"/>
      <c r="BF25" s="390"/>
      <c r="BG25" s="390"/>
      <c r="BH25" s="390"/>
      <c r="BI25" s="390"/>
      <c r="BJ25" s="390"/>
      <c r="BK25" s="390"/>
      <c r="BL25" s="390"/>
      <c r="BM25" s="391"/>
      <c r="BN25" s="392">
        <v>3604407</v>
      </c>
      <c r="BO25" s="393"/>
      <c r="BP25" s="393"/>
      <c r="BQ25" s="393"/>
      <c r="BR25" s="393"/>
      <c r="BS25" s="393"/>
      <c r="BT25" s="393"/>
      <c r="BU25" s="394"/>
      <c r="BV25" s="392">
        <v>3833839</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176</v>
      </c>
      <c r="F26" s="459"/>
      <c r="G26" s="459"/>
      <c r="H26" s="459"/>
      <c r="I26" s="459"/>
      <c r="J26" s="459"/>
      <c r="K26" s="460"/>
      <c r="L26" s="480">
        <v>1</v>
      </c>
      <c r="M26" s="481"/>
      <c r="N26" s="481"/>
      <c r="O26" s="481"/>
      <c r="P26" s="523"/>
      <c r="Q26" s="480">
        <v>6300</v>
      </c>
      <c r="R26" s="481"/>
      <c r="S26" s="481"/>
      <c r="T26" s="481"/>
      <c r="U26" s="481"/>
      <c r="V26" s="523"/>
      <c r="W26" s="582"/>
      <c r="X26" s="570"/>
      <c r="Y26" s="571"/>
      <c r="Z26" s="479" t="s">
        <v>177</v>
      </c>
      <c r="AA26" s="592"/>
      <c r="AB26" s="592"/>
      <c r="AC26" s="592"/>
      <c r="AD26" s="592"/>
      <c r="AE26" s="592"/>
      <c r="AF26" s="592"/>
      <c r="AG26" s="593"/>
      <c r="AH26" s="480">
        <v>15</v>
      </c>
      <c r="AI26" s="481"/>
      <c r="AJ26" s="481"/>
      <c r="AK26" s="481"/>
      <c r="AL26" s="523"/>
      <c r="AM26" s="480">
        <v>47340</v>
      </c>
      <c r="AN26" s="481"/>
      <c r="AO26" s="481"/>
      <c r="AP26" s="481"/>
      <c r="AQ26" s="481"/>
      <c r="AR26" s="523"/>
      <c r="AS26" s="480">
        <v>3156</v>
      </c>
      <c r="AT26" s="481"/>
      <c r="AU26" s="481"/>
      <c r="AV26" s="481"/>
      <c r="AW26" s="481"/>
      <c r="AX26" s="482"/>
      <c r="AY26" s="432" t="s">
        <v>178</v>
      </c>
      <c r="AZ26" s="433"/>
      <c r="BA26" s="433"/>
      <c r="BB26" s="433"/>
      <c r="BC26" s="433"/>
      <c r="BD26" s="433"/>
      <c r="BE26" s="433"/>
      <c r="BF26" s="433"/>
      <c r="BG26" s="433"/>
      <c r="BH26" s="433"/>
      <c r="BI26" s="433"/>
      <c r="BJ26" s="433"/>
      <c r="BK26" s="433"/>
      <c r="BL26" s="433"/>
      <c r="BM26" s="434"/>
      <c r="BN26" s="429">
        <v>129165</v>
      </c>
      <c r="BO26" s="430"/>
      <c r="BP26" s="430"/>
      <c r="BQ26" s="430"/>
      <c r="BR26" s="430"/>
      <c r="BS26" s="430"/>
      <c r="BT26" s="430"/>
      <c r="BU26" s="431"/>
      <c r="BV26" s="429">
        <v>83056</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179</v>
      </c>
      <c r="F27" s="459"/>
      <c r="G27" s="459"/>
      <c r="H27" s="459"/>
      <c r="I27" s="459"/>
      <c r="J27" s="459"/>
      <c r="K27" s="460"/>
      <c r="L27" s="480">
        <v>1</v>
      </c>
      <c r="M27" s="481"/>
      <c r="N27" s="481"/>
      <c r="O27" s="481"/>
      <c r="P27" s="523"/>
      <c r="Q27" s="480">
        <v>6100</v>
      </c>
      <c r="R27" s="481"/>
      <c r="S27" s="481"/>
      <c r="T27" s="481"/>
      <c r="U27" s="481"/>
      <c r="V27" s="523"/>
      <c r="W27" s="582"/>
      <c r="X27" s="570"/>
      <c r="Y27" s="571"/>
      <c r="Z27" s="479" t="s">
        <v>180</v>
      </c>
      <c r="AA27" s="459"/>
      <c r="AB27" s="459"/>
      <c r="AC27" s="459"/>
      <c r="AD27" s="459"/>
      <c r="AE27" s="459"/>
      <c r="AF27" s="459"/>
      <c r="AG27" s="460"/>
      <c r="AH27" s="480">
        <v>30</v>
      </c>
      <c r="AI27" s="481"/>
      <c r="AJ27" s="481"/>
      <c r="AK27" s="481"/>
      <c r="AL27" s="523"/>
      <c r="AM27" s="480">
        <v>99330</v>
      </c>
      <c r="AN27" s="481"/>
      <c r="AO27" s="481"/>
      <c r="AP27" s="481"/>
      <c r="AQ27" s="481"/>
      <c r="AR27" s="523"/>
      <c r="AS27" s="480">
        <v>3311</v>
      </c>
      <c r="AT27" s="481"/>
      <c r="AU27" s="481"/>
      <c r="AV27" s="481"/>
      <c r="AW27" s="481"/>
      <c r="AX27" s="482"/>
      <c r="AY27" s="524" t="s">
        <v>181</v>
      </c>
      <c r="AZ27" s="525"/>
      <c r="BA27" s="525"/>
      <c r="BB27" s="525"/>
      <c r="BC27" s="525"/>
      <c r="BD27" s="525"/>
      <c r="BE27" s="525"/>
      <c r="BF27" s="525"/>
      <c r="BG27" s="525"/>
      <c r="BH27" s="525"/>
      <c r="BI27" s="525"/>
      <c r="BJ27" s="525"/>
      <c r="BK27" s="525"/>
      <c r="BL27" s="525"/>
      <c r="BM27" s="526"/>
      <c r="BN27" s="605" t="s">
        <v>182</v>
      </c>
      <c r="BO27" s="606"/>
      <c r="BP27" s="606"/>
      <c r="BQ27" s="606"/>
      <c r="BR27" s="606"/>
      <c r="BS27" s="606"/>
      <c r="BT27" s="606"/>
      <c r="BU27" s="607"/>
      <c r="BV27" s="605" t="s">
        <v>182</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183</v>
      </c>
      <c r="F28" s="459"/>
      <c r="G28" s="459"/>
      <c r="H28" s="459"/>
      <c r="I28" s="459"/>
      <c r="J28" s="459"/>
      <c r="K28" s="460"/>
      <c r="L28" s="480">
        <v>1</v>
      </c>
      <c r="M28" s="481"/>
      <c r="N28" s="481"/>
      <c r="O28" s="481"/>
      <c r="P28" s="523"/>
      <c r="Q28" s="480">
        <v>5800</v>
      </c>
      <c r="R28" s="481"/>
      <c r="S28" s="481"/>
      <c r="T28" s="481"/>
      <c r="U28" s="481"/>
      <c r="V28" s="523"/>
      <c r="W28" s="582"/>
      <c r="X28" s="570"/>
      <c r="Y28" s="571"/>
      <c r="Z28" s="479" t="s">
        <v>184</v>
      </c>
      <c r="AA28" s="459"/>
      <c r="AB28" s="459"/>
      <c r="AC28" s="459"/>
      <c r="AD28" s="459"/>
      <c r="AE28" s="459"/>
      <c r="AF28" s="459"/>
      <c r="AG28" s="460"/>
      <c r="AH28" s="480" t="s">
        <v>128</v>
      </c>
      <c r="AI28" s="481"/>
      <c r="AJ28" s="481"/>
      <c r="AK28" s="481"/>
      <c r="AL28" s="523"/>
      <c r="AM28" s="480" t="s">
        <v>182</v>
      </c>
      <c r="AN28" s="481"/>
      <c r="AO28" s="481"/>
      <c r="AP28" s="481"/>
      <c r="AQ28" s="481"/>
      <c r="AR28" s="523"/>
      <c r="AS28" s="480" t="s">
        <v>185</v>
      </c>
      <c r="AT28" s="481"/>
      <c r="AU28" s="481"/>
      <c r="AV28" s="481"/>
      <c r="AW28" s="481"/>
      <c r="AX28" s="482"/>
      <c r="AY28" s="608" t="s">
        <v>186</v>
      </c>
      <c r="AZ28" s="609"/>
      <c r="BA28" s="609"/>
      <c r="BB28" s="610"/>
      <c r="BC28" s="389" t="s">
        <v>48</v>
      </c>
      <c r="BD28" s="390"/>
      <c r="BE28" s="390"/>
      <c r="BF28" s="390"/>
      <c r="BG28" s="390"/>
      <c r="BH28" s="390"/>
      <c r="BI28" s="390"/>
      <c r="BJ28" s="390"/>
      <c r="BK28" s="390"/>
      <c r="BL28" s="390"/>
      <c r="BM28" s="391"/>
      <c r="BN28" s="392">
        <v>2957200</v>
      </c>
      <c r="BO28" s="393"/>
      <c r="BP28" s="393"/>
      <c r="BQ28" s="393"/>
      <c r="BR28" s="393"/>
      <c r="BS28" s="393"/>
      <c r="BT28" s="393"/>
      <c r="BU28" s="394"/>
      <c r="BV28" s="392">
        <v>2228318</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187</v>
      </c>
      <c r="F29" s="459"/>
      <c r="G29" s="459"/>
      <c r="H29" s="459"/>
      <c r="I29" s="459"/>
      <c r="J29" s="459"/>
      <c r="K29" s="460"/>
      <c r="L29" s="480">
        <v>14</v>
      </c>
      <c r="M29" s="481"/>
      <c r="N29" s="481"/>
      <c r="O29" s="481"/>
      <c r="P29" s="523"/>
      <c r="Q29" s="480">
        <v>5500</v>
      </c>
      <c r="R29" s="481"/>
      <c r="S29" s="481"/>
      <c r="T29" s="481"/>
      <c r="U29" s="481"/>
      <c r="V29" s="523"/>
      <c r="W29" s="583"/>
      <c r="X29" s="584"/>
      <c r="Y29" s="585"/>
      <c r="Z29" s="479" t="s">
        <v>188</v>
      </c>
      <c r="AA29" s="459"/>
      <c r="AB29" s="459"/>
      <c r="AC29" s="459"/>
      <c r="AD29" s="459"/>
      <c r="AE29" s="459"/>
      <c r="AF29" s="459"/>
      <c r="AG29" s="460"/>
      <c r="AH29" s="480">
        <v>445</v>
      </c>
      <c r="AI29" s="481"/>
      <c r="AJ29" s="481"/>
      <c r="AK29" s="481"/>
      <c r="AL29" s="523"/>
      <c r="AM29" s="480">
        <v>1296190</v>
      </c>
      <c r="AN29" s="481"/>
      <c r="AO29" s="481"/>
      <c r="AP29" s="481"/>
      <c r="AQ29" s="481"/>
      <c r="AR29" s="523"/>
      <c r="AS29" s="480">
        <v>2913</v>
      </c>
      <c r="AT29" s="481"/>
      <c r="AU29" s="481"/>
      <c r="AV29" s="481"/>
      <c r="AW29" s="481"/>
      <c r="AX29" s="482"/>
      <c r="AY29" s="611"/>
      <c r="AZ29" s="612"/>
      <c r="BA29" s="612"/>
      <c r="BB29" s="613"/>
      <c r="BC29" s="463" t="s">
        <v>189</v>
      </c>
      <c r="BD29" s="464"/>
      <c r="BE29" s="464"/>
      <c r="BF29" s="464"/>
      <c r="BG29" s="464"/>
      <c r="BH29" s="464"/>
      <c r="BI29" s="464"/>
      <c r="BJ29" s="464"/>
      <c r="BK29" s="464"/>
      <c r="BL29" s="464"/>
      <c r="BM29" s="465"/>
      <c r="BN29" s="429" t="s">
        <v>190</v>
      </c>
      <c r="BO29" s="430"/>
      <c r="BP29" s="430"/>
      <c r="BQ29" s="430"/>
      <c r="BR29" s="430"/>
      <c r="BS29" s="430"/>
      <c r="BT29" s="430"/>
      <c r="BU29" s="431"/>
      <c r="BV29" s="429" t="s">
        <v>128</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191</v>
      </c>
      <c r="X30" s="590"/>
      <c r="Y30" s="590"/>
      <c r="Z30" s="590"/>
      <c r="AA30" s="590"/>
      <c r="AB30" s="590"/>
      <c r="AC30" s="590"/>
      <c r="AD30" s="590"/>
      <c r="AE30" s="590"/>
      <c r="AF30" s="590"/>
      <c r="AG30" s="591"/>
      <c r="AH30" s="548">
        <v>97.1</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3585097</v>
      </c>
      <c r="BO30" s="606"/>
      <c r="BP30" s="606"/>
      <c r="BQ30" s="606"/>
      <c r="BR30" s="606"/>
      <c r="BS30" s="606"/>
      <c r="BT30" s="606"/>
      <c r="BU30" s="607"/>
      <c r="BV30" s="605">
        <v>3169728</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198</v>
      </c>
      <c r="D33" s="453"/>
      <c r="E33" s="418" t="s">
        <v>199</v>
      </c>
      <c r="F33" s="418"/>
      <c r="G33" s="418"/>
      <c r="H33" s="418"/>
      <c r="I33" s="418"/>
      <c r="J33" s="418"/>
      <c r="K33" s="418"/>
      <c r="L33" s="418"/>
      <c r="M33" s="418"/>
      <c r="N33" s="418"/>
      <c r="O33" s="418"/>
      <c r="P33" s="418"/>
      <c r="Q33" s="418"/>
      <c r="R33" s="418"/>
      <c r="S33" s="418"/>
      <c r="T33" s="216"/>
      <c r="U33" s="453" t="s">
        <v>198</v>
      </c>
      <c r="V33" s="453"/>
      <c r="W33" s="418" t="s">
        <v>200</v>
      </c>
      <c r="X33" s="418"/>
      <c r="Y33" s="418"/>
      <c r="Z33" s="418"/>
      <c r="AA33" s="418"/>
      <c r="AB33" s="418"/>
      <c r="AC33" s="418"/>
      <c r="AD33" s="418"/>
      <c r="AE33" s="418"/>
      <c r="AF33" s="418"/>
      <c r="AG33" s="418"/>
      <c r="AH33" s="418"/>
      <c r="AI33" s="418"/>
      <c r="AJ33" s="418"/>
      <c r="AK33" s="418"/>
      <c r="AL33" s="216"/>
      <c r="AM33" s="453" t="s">
        <v>198</v>
      </c>
      <c r="AN33" s="453"/>
      <c r="AO33" s="418" t="s">
        <v>199</v>
      </c>
      <c r="AP33" s="418"/>
      <c r="AQ33" s="418"/>
      <c r="AR33" s="418"/>
      <c r="AS33" s="418"/>
      <c r="AT33" s="418"/>
      <c r="AU33" s="418"/>
      <c r="AV33" s="418"/>
      <c r="AW33" s="418"/>
      <c r="AX33" s="418"/>
      <c r="AY33" s="418"/>
      <c r="AZ33" s="418"/>
      <c r="BA33" s="418"/>
      <c r="BB33" s="418"/>
      <c r="BC33" s="418"/>
      <c r="BD33" s="217"/>
      <c r="BE33" s="418" t="s">
        <v>201</v>
      </c>
      <c r="BF33" s="418"/>
      <c r="BG33" s="418" t="s">
        <v>202</v>
      </c>
      <c r="BH33" s="418"/>
      <c r="BI33" s="418"/>
      <c r="BJ33" s="418"/>
      <c r="BK33" s="418"/>
      <c r="BL33" s="418"/>
      <c r="BM33" s="418"/>
      <c r="BN33" s="418"/>
      <c r="BO33" s="418"/>
      <c r="BP33" s="418"/>
      <c r="BQ33" s="418"/>
      <c r="BR33" s="418"/>
      <c r="BS33" s="418"/>
      <c r="BT33" s="418"/>
      <c r="BU33" s="418"/>
      <c r="BV33" s="217"/>
      <c r="BW33" s="453" t="s">
        <v>201</v>
      </c>
      <c r="BX33" s="453"/>
      <c r="BY33" s="418" t="s">
        <v>203</v>
      </c>
      <c r="BZ33" s="418"/>
      <c r="CA33" s="418"/>
      <c r="CB33" s="418"/>
      <c r="CC33" s="418"/>
      <c r="CD33" s="418"/>
      <c r="CE33" s="418"/>
      <c r="CF33" s="418"/>
      <c r="CG33" s="418"/>
      <c r="CH33" s="418"/>
      <c r="CI33" s="418"/>
      <c r="CJ33" s="418"/>
      <c r="CK33" s="418"/>
      <c r="CL33" s="418"/>
      <c r="CM33" s="418"/>
      <c r="CN33" s="216"/>
      <c r="CO33" s="453" t="s">
        <v>204</v>
      </c>
      <c r="CP33" s="453"/>
      <c r="CQ33" s="418" t="s">
        <v>205</v>
      </c>
      <c r="CR33" s="418"/>
      <c r="CS33" s="418"/>
      <c r="CT33" s="418"/>
      <c r="CU33" s="418"/>
      <c r="CV33" s="418"/>
      <c r="CW33" s="418"/>
      <c r="CX33" s="418"/>
      <c r="CY33" s="418"/>
      <c r="CZ33" s="418"/>
      <c r="DA33" s="418"/>
      <c r="DB33" s="418"/>
      <c r="DC33" s="418"/>
      <c r="DD33" s="418"/>
      <c r="DE33" s="418"/>
      <c r="DF33" s="216"/>
      <c r="DG33" s="617" t="s">
        <v>206</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3</v>
      </c>
      <c r="V34" s="618"/>
      <c r="W34" s="619" t="str">
        <f>IF('各会計、関係団体の財政状況及び健全化判断比率'!B28="","",'各会計、関係団体の財政状況及び健全化判断比率'!B28)</f>
        <v>国民健康保険事業特別会計</v>
      </c>
      <c r="X34" s="619"/>
      <c r="Y34" s="619"/>
      <c r="Z34" s="619"/>
      <c r="AA34" s="619"/>
      <c r="AB34" s="619"/>
      <c r="AC34" s="619"/>
      <c r="AD34" s="619"/>
      <c r="AE34" s="619"/>
      <c r="AF34" s="619"/>
      <c r="AG34" s="619"/>
      <c r="AH34" s="619"/>
      <c r="AI34" s="619"/>
      <c r="AJ34" s="619"/>
      <c r="AK34" s="619"/>
      <c r="AL34" s="214"/>
      <c r="AM34" s="618">
        <f>IF(AO34="","",MAX(C34:D43,U34:V43)+1)</f>
        <v>6</v>
      </c>
      <c r="AN34" s="618"/>
      <c r="AO34" s="619" t="str">
        <f>IF('各会計、関係団体の財政状況及び健全化判断比率'!B31="","",'各会計、関係団体の財政状況及び健全化判断比率'!B31)</f>
        <v>泉大津市水道事業会計</v>
      </c>
      <c r="AP34" s="619"/>
      <c r="AQ34" s="619"/>
      <c r="AR34" s="619"/>
      <c r="AS34" s="619"/>
      <c r="AT34" s="619"/>
      <c r="AU34" s="619"/>
      <c r="AV34" s="619"/>
      <c r="AW34" s="619"/>
      <c r="AX34" s="619"/>
      <c r="AY34" s="619"/>
      <c r="AZ34" s="619"/>
      <c r="BA34" s="619"/>
      <c r="BB34" s="619"/>
      <c r="BC34" s="619"/>
      <c r="BD34" s="214"/>
      <c r="BE34" s="618">
        <f>IF(BG34="","",MAX(C34:D43,U34:V43,AM34:AN43)+1)</f>
        <v>8</v>
      </c>
      <c r="BF34" s="618"/>
      <c r="BG34" s="619" t="str">
        <f>IF('各会計、関係団体の財政状況及び健全化判断比率'!B33="","",'各会計、関係団体の財政状況及び健全化判断比率'!B33)</f>
        <v>下水道事業特別会計</v>
      </c>
      <c r="BH34" s="619"/>
      <c r="BI34" s="619"/>
      <c r="BJ34" s="619"/>
      <c r="BK34" s="619"/>
      <c r="BL34" s="619"/>
      <c r="BM34" s="619"/>
      <c r="BN34" s="619"/>
      <c r="BO34" s="619"/>
      <c r="BP34" s="619"/>
      <c r="BQ34" s="619"/>
      <c r="BR34" s="619"/>
      <c r="BS34" s="619"/>
      <c r="BT34" s="619"/>
      <c r="BU34" s="619"/>
      <c r="BV34" s="214"/>
      <c r="BW34" s="618">
        <f>IF(BY34="","",MAX(C34:D43,U34:V43,AM34:AN43,BE34:BF43)+1)</f>
        <v>9</v>
      </c>
      <c r="BX34" s="618"/>
      <c r="BY34" s="619" t="str">
        <f>IF('各会計、関係団体の財政状況及び健全化判断比率'!B68="","",'各会計、関係団体の財政状況及び健全化判断比率'!B68)</f>
        <v>泉北水道企業団</v>
      </c>
      <c r="BZ34" s="619"/>
      <c r="CA34" s="619"/>
      <c r="CB34" s="619"/>
      <c r="CC34" s="619"/>
      <c r="CD34" s="619"/>
      <c r="CE34" s="619"/>
      <c r="CF34" s="619"/>
      <c r="CG34" s="619"/>
      <c r="CH34" s="619"/>
      <c r="CI34" s="619"/>
      <c r="CJ34" s="619"/>
      <c r="CK34" s="619"/>
      <c r="CL34" s="619"/>
      <c r="CM34" s="619"/>
      <c r="CN34" s="214"/>
      <c r="CO34" s="618">
        <f>IF(CQ34="","",MAX(C34:D43,U34:V43,AM34:AN43,BE34:BF43,BW34:BX43)+1)</f>
        <v>18</v>
      </c>
      <c r="CP34" s="618"/>
      <c r="CQ34" s="619" t="str">
        <f>IF('各会計、関係団体の財政状況及び健全化判断比率'!BS7="","",'各会計、関係団体の財政状況及び健全化判断比率'!BS7)</f>
        <v>泉大津市土地開発公社</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v>
      </c>
      <c r="DH34" s="620"/>
      <c r="DI34" s="218"/>
      <c r="DJ34" s="186"/>
      <c r="DK34" s="186"/>
      <c r="DL34" s="186"/>
      <c r="DM34" s="186"/>
      <c r="DN34" s="186"/>
      <c r="DO34" s="186"/>
    </row>
    <row r="35" spans="1:119" ht="32.25" customHeight="1" x14ac:dyDescent="0.15">
      <c r="A35" s="187"/>
      <c r="B35" s="213"/>
      <c r="C35" s="618">
        <f>IF(E35="","",C34+1)</f>
        <v>2</v>
      </c>
      <c r="D35" s="618"/>
      <c r="E35" s="619" t="str">
        <f>IF('各会計、関係団体の財政状況及び健全化判断比率'!B8="","",'各会計、関係団体の財政状況及び健全化判断比率'!B8)</f>
        <v>土地取得事業特別会計</v>
      </c>
      <c r="F35" s="619"/>
      <c r="G35" s="619"/>
      <c r="H35" s="619"/>
      <c r="I35" s="619"/>
      <c r="J35" s="619"/>
      <c r="K35" s="619"/>
      <c r="L35" s="619"/>
      <c r="M35" s="619"/>
      <c r="N35" s="619"/>
      <c r="O35" s="619"/>
      <c r="P35" s="619"/>
      <c r="Q35" s="619"/>
      <c r="R35" s="619"/>
      <c r="S35" s="619"/>
      <c r="T35" s="214"/>
      <c r="U35" s="618">
        <f>IF(W35="","",U34+1)</f>
        <v>4</v>
      </c>
      <c r="V35" s="618"/>
      <c r="W35" s="619" t="str">
        <f>IF('各会計、関係団体の財政状況及び健全化判断比率'!B29="","",'各会計、関係団体の財政状況及び健全化判断比率'!B29)</f>
        <v>介護保険事業特別会計</v>
      </c>
      <c r="X35" s="619"/>
      <c r="Y35" s="619"/>
      <c r="Z35" s="619"/>
      <c r="AA35" s="619"/>
      <c r="AB35" s="619"/>
      <c r="AC35" s="619"/>
      <c r="AD35" s="619"/>
      <c r="AE35" s="619"/>
      <c r="AF35" s="619"/>
      <c r="AG35" s="619"/>
      <c r="AH35" s="619"/>
      <c r="AI35" s="619"/>
      <c r="AJ35" s="619"/>
      <c r="AK35" s="619"/>
      <c r="AL35" s="214"/>
      <c r="AM35" s="618">
        <f t="shared" ref="AM35:AM43" si="0">IF(AO35="","",AM34+1)</f>
        <v>7</v>
      </c>
      <c r="AN35" s="618"/>
      <c r="AO35" s="619" t="str">
        <f>IF('各会計、関係団体の財政状況及び健全化判断比率'!B32="","",'各会計、関係団体の財政状況及び健全化判断比率'!B32)</f>
        <v>泉大津市病院事業会計</v>
      </c>
      <c r="AP35" s="619"/>
      <c r="AQ35" s="619"/>
      <c r="AR35" s="619"/>
      <c r="AS35" s="619"/>
      <c r="AT35" s="619"/>
      <c r="AU35" s="619"/>
      <c r="AV35" s="619"/>
      <c r="AW35" s="619"/>
      <c r="AX35" s="619"/>
      <c r="AY35" s="619"/>
      <c r="AZ35" s="619"/>
      <c r="BA35" s="619"/>
      <c r="BB35" s="619"/>
      <c r="BC35" s="619"/>
      <c r="BD35" s="214"/>
      <c r="BE35" s="618" t="str">
        <f t="shared" ref="BE35:BE43" si="1">IF(BG35="","",BE34+1)</f>
        <v/>
      </c>
      <c r="BF35" s="618"/>
      <c r="BG35" s="619"/>
      <c r="BH35" s="619"/>
      <c r="BI35" s="619"/>
      <c r="BJ35" s="619"/>
      <c r="BK35" s="619"/>
      <c r="BL35" s="619"/>
      <c r="BM35" s="619"/>
      <c r="BN35" s="619"/>
      <c r="BO35" s="619"/>
      <c r="BP35" s="619"/>
      <c r="BQ35" s="619"/>
      <c r="BR35" s="619"/>
      <c r="BS35" s="619"/>
      <c r="BT35" s="619"/>
      <c r="BU35" s="619"/>
      <c r="BV35" s="214"/>
      <c r="BW35" s="618">
        <f t="shared" ref="BW35:BW43" si="2">IF(BY35="","",BW34+1)</f>
        <v>10</v>
      </c>
      <c r="BX35" s="618"/>
      <c r="BY35" s="619" t="str">
        <f>IF('各会計、関係団体の財政状況及び健全化判断比率'!B69="","",'各会計、関係団体の財政状況及び健全化判断比率'!B69)</f>
        <v>泉大津市、和泉市墓地組合</v>
      </c>
      <c r="BZ35" s="619"/>
      <c r="CA35" s="619"/>
      <c r="CB35" s="619"/>
      <c r="CC35" s="619"/>
      <c r="CD35" s="619"/>
      <c r="CE35" s="619"/>
      <c r="CF35" s="619"/>
      <c r="CG35" s="619"/>
      <c r="CH35" s="619"/>
      <c r="CI35" s="619"/>
      <c r="CJ35" s="619"/>
      <c r="CK35" s="619"/>
      <c r="CL35" s="619"/>
      <c r="CM35" s="619"/>
      <c r="CN35" s="214"/>
      <c r="CO35" s="618">
        <f t="shared" ref="CO35:CO43" si="3">IF(CQ35="","",CO34+1)</f>
        <v>19</v>
      </c>
      <c r="CP35" s="618"/>
      <c r="CQ35" s="619" t="str">
        <f>IF('各会計、関係団体の財政状況及び健全化判断比率'!BS8="","",'各会計、関係団体の財政状況及び健全化判断比率'!BS8)</f>
        <v>泉大津マリン</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5</v>
      </c>
      <c r="V36" s="618"/>
      <c r="W36" s="619" t="str">
        <f>IF('各会計、関係団体の財政状況及び健全化判断比率'!B30="","",'各会計、関係団体の財政状況及び健全化判断比率'!B30)</f>
        <v>後期高齢者医療特別会計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11</v>
      </c>
      <c r="BX36" s="618"/>
      <c r="BY36" s="619" t="str">
        <f>IF('各会計、関係団体の財政状況及び健全化判断比率'!B70="","",'各会計、関係団体の財政状況及び健全化判断比率'!B70)</f>
        <v>高石市泉大津市墓地組合</v>
      </c>
      <c r="BZ36" s="619"/>
      <c r="CA36" s="619"/>
      <c r="CB36" s="619"/>
      <c r="CC36" s="619"/>
      <c r="CD36" s="619"/>
      <c r="CE36" s="619"/>
      <c r="CF36" s="619"/>
      <c r="CG36" s="619"/>
      <c r="CH36" s="619"/>
      <c r="CI36" s="619"/>
      <c r="CJ36" s="619"/>
      <c r="CK36" s="619"/>
      <c r="CL36" s="619"/>
      <c r="CM36" s="619"/>
      <c r="CN36" s="214"/>
      <c r="CO36" s="618">
        <f t="shared" si="3"/>
        <v>20</v>
      </c>
      <c r="CP36" s="618"/>
      <c r="CQ36" s="619" t="str">
        <f>IF('各会計、関係団体の財政状況及び健全化判断比率'!BS9="","",'各会計、関係団体の財政状況及び健全化判断比率'!BS9)</f>
        <v>泉大津埠頭</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t="str">
        <f t="shared" si="4"/>
        <v/>
      </c>
      <c r="V37" s="618"/>
      <c r="W37" s="619"/>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12</v>
      </c>
      <c r="BX37" s="618"/>
      <c r="BY37" s="619" t="str">
        <f>IF('各会計、関係団体の財政状況及び健全化判断比率'!B71="","",'各会計、関係団体の財政状況及び健全化判断比率'!B71)</f>
        <v>泉北環境整備施設組合（一般会計）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13</v>
      </c>
      <c r="BX38" s="618"/>
      <c r="BY38" s="619" t="str">
        <f>IF('各会計、関係団体の財政状況及び健全化判断比率'!B72="","",'各会計、関係団体の財政状況及び健全化判断比率'!B72)</f>
        <v>大阪府都市競艇企業団</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14</v>
      </c>
      <c r="BX39" s="618"/>
      <c r="BY39" s="619" t="str">
        <f>IF('各会計、関係団体の財政状況及び健全化判断比率'!B73="","",'各会計、関係団体の財政状況及び健全化判断比率'!B73)</f>
        <v>大阪府後期高齢者医療広域連合（一般会計）</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15</v>
      </c>
      <c r="BX40" s="618"/>
      <c r="BY40" s="619" t="str">
        <f>IF('各会計、関係団体の財政状況及び健全化判断比率'!B74="","",'各会計、関係団体の財政状況及び健全化判断比率'!B74)</f>
        <v>大阪府後期高齢者広域連合（後期高齢者医療特別会計）</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f t="shared" si="2"/>
        <v>16</v>
      </c>
      <c r="BX41" s="618"/>
      <c r="BY41" s="619" t="str">
        <f>IF('各会計、関係団体の財政状況及び健全化判断比率'!B75="","",'各会計、関係団体の財政状況及び健全化判断比率'!B75)</f>
        <v>大阪広域水道企業団（水道企業会計）</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f t="shared" si="2"/>
        <v>17</v>
      </c>
      <c r="BX42" s="618"/>
      <c r="BY42" s="619" t="str">
        <f>IF('各会計、関係団体の財政状況及び健全化判断比率'!B76="","",'各会計、関係団体の財政状況及び健全化判断比率'!B76)</f>
        <v>大阪広域水道企業団（工業用水道事業会計）</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3W3VD0WBy7x0wmRNGMygdmwkBZ14hgrjNQlpQdHQPARsUft5F7BYG6jOg1dWn93Ekt7soPXsTEiYTCVIkpCuZA==" saltValue="pjgSqjGq8ruulBmufYhnJ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210" t="s">
        <v>566</v>
      </c>
      <c r="D34" s="1210"/>
      <c r="E34" s="1211"/>
      <c r="F34" s="32">
        <v>0.19</v>
      </c>
      <c r="G34" s="33">
        <v>0</v>
      </c>
      <c r="H34" s="33" t="s">
        <v>567</v>
      </c>
      <c r="I34" s="33" t="s">
        <v>568</v>
      </c>
      <c r="J34" s="34" t="s">
        <v>569</v>
      </c>
      <c r="K34" s="22"/>
      <c r="L34" s="22"/>
      <c r="M34" s="22"/>
      <c r="N34" s="22"/>
      <c r="O34" s="22"/>
      <c r="P34" s="22"/>
    </row>
    <row r="35" spans="1:16" ht="39" customHeight="1" x14ac:dyDescent="0.15">
      <c r="A35" s="22"/>
      <c r="B35" s="35"/>
      <c r="C35" s="1204" t="s">
        <v>570</v>
      </c>
      <c r="D35" s="1205"/>
      <c r="E35" s="1206"/>
      <c r="F35" s="36">
        <v>9.25</v>
      </c>
      <c r="G35" s="37">
        <v>10.83</v>
      </c>
      <c r="H35" s="37">
        <v>11.79</v>
      </c>
      <c r="I35" s="37">
        <v>14.05</v>
      </c>
      <c r="J35" s="38">
        <v>15.35</v>
      </c>
      <c r="K35" s="22"/>
      <c r="L35" s="22"/>
      <c r="M35" s="22"/>
      <c r="N35" s="22"/>
      <c r="O35" s="22"/>
      <c r="P35" s="22"/>
    </row>
    <row r="36" spans="1:16" ht="39" customHeight="1" x14ac:dyDescent="0.15">
      <c r="A36" s="22"/>
      <c r="B36" s="35"/>
      <c r="C36" s="1204" t="s">
        <v>571</v>
      </c>
      <c r="D36" s="1205"/>
      <c r="E36" s="1206"/>
      <c r="F36" s="36">
        <v>1.8</v>
      </c>
      <c r="G36" s="37">
        <v>1.59</v>
      </c>
      <c r="H36" s="37">
        <v>2.66</v>
      </c>
      <c r="I36" s="37">
        <v>2.04</v>
      </c>
      <c r="J36" s="38">
        <v>2.69</v>
      </c>
      <c r="K36" s="22"/>
      <c r="L36" s="22"/>
      <c r="M36" s="22"/>
      <c r="N36" s="22"/>
      <c r="O36" s="22"/>
      <c r="P36" s="22"/>
    </row>
    <row r="37" spans="1:16" ht="39" customHeight="1" x14ac:dyDescent="0.15">
      <c r="A37" s="22"/>
      <c r="B37" s="35"/>
      <c r="C37" s="1204" t="s">
        <v>572</v>
      </c>
      <c r="D37" s="1205"/>
      <c r="E37" s="1206"/>
      <c r="F37" s="36">
        <v>0.93</v>
      </c>
      <c r="G37" s="37">
        <v>0.37</v>
      </c>
      <c r="H37" s="37">
        <v>0.08</v>
      </c>
      <c r="I37" s="37">
        <v>0.63</v>
      </c>
      <c r="J37" s="38">
        <v>1.03</v>
      </c>
      <c r="K37" s="22"/>
      <c r="L37" s="22"/>
      <c r="M37" s="22"/>
      <c r="N37" s="22"/>
      <c r="O37" s="22"/>
      <c r="P37" s="22"/>
    </row>
    <row r="38" spans="1:16" ht="39" customHeight="1" x14ac:dyDescent="0.15">
      <c r="A38" s="22"/>
      <c r="B38" s="35"/>
      <c r="C38" s="1204" t="s">
        <v>573</v>
      </c>
      <c r="D38" s="1205"/>
      <c r="E38" s="1206"/>
      <c r="F38" s="36" t="s">
        <v>574</v>
      </c>
      <c r="G38" s="37" t="s">
        <v>575</v>
      </c>
      <c r="H38" s="37">
        <v>0.16</v>
      </c>
      <c r="I38" s="37">
        <v>0.83</v>
      </c>
      <c r="J38" s="38">
        <v>0.44</v>
      </c>
      <c r="K38" s="22"/>
      <c r="L38" s="22"/>
      <c r="M38" s="22"/>
      <c r="N38" s="22"/>
      <c r="O38" s="22"/>
      <c r="P38" s="22"/>
    </row>
    <row r="39" spans="1:16" ht="39" customHeight="1" x14ac:dyDescent="0.15">
      <c r="A39" s="22"/>
      <c r="B39" s="35"/>
      <c r="C39" s="1204" t="s">
        <v>576</v>
      </c>
      <c r="D39" s="1205"/>
      <c r="E39" s="1206"/>
      <c r="F39" s="36">
        <v>0.77</v>
      </c>
      <c r="G39" s="37">
        <v>0.15</v>
      </c>
      <c r="H39" s="37">
        <v>0.73</v>
      </c>
      <c r="I39" s="37">
        <v>0.57999999999999996</v>
      </c>
      <c r="J39" s="38">
        <v>0.25</v>
      </c>
      <c r="K39" s="22"/>
      <c r="L39" s="22"/>
      <c r="M39" s="22"/>
      <c r="N39" s="22"/>
      <c r="O39" s="22"/>
      <c r="P39" s="22"/>
    </row>
    <row r="40" spans="1:16" ht="39" customHeight="1" x14ac:dyDescent="0.15">
      <c r="A40" s="22"/>
      <c r="B40" s="35"/>
      <c r="C40" s="1204" t="s">
        <v>577</v>
      </c>
      <c r="D40" s="1205"/>
      <c r="E40" s="1206"/>
      <c r="F40" s="36">
        <v>0.13</v>
      </c>
      <c r="G40" s="37">
        <v>0.17</v>
      </c>
      <c r="H40" s="37">
        <v>0.16</v>
      </c>
      <c r="I40" s="37">
        <v>0.16</v>
      </c>
      <c r="J40" s="38">
        <v>0.15</v>
      </c>
      <c r="K40" s="22"/>
      <c r="L40" s="22"/>
      <c r="M40" s="22"/>
      <c r="N40" s="22"/>
      <c r="O40" s="22"/>
      <c r="P40" s="22"/>
    </row>
    <row r="41" spans="1:16" ht="39" customHeight="1" x14ac:dyDescent="0.15">
      <c r="A41" s="22"/>
      <c r="B41" s="35"/>
      <c r="C41" s="1204" t="s">
        <v>578</v>
      </c>
      <c r="D41" s="1205"/>
      <c r="E41" s="1206"/>
      <c r="F41" s="36">
        <v>0</v>
      </c>
      <c r="G41" s="37">
        <v>0</v>
      </c>
      <c r="H41" s="37">
        <v>0</v>
      </c>
      <c r="I41" s="37">
        <v>0</v>
      </c>
      <c r="J41" s="38">
        <v>0</v>
      </c>
      <c r="K41" s="22"/>
      <c r="L41" s="22"/>
      <c r="M41" s="22"/>
      <c r="N41" s="22"/>
      <c r="O41" s="22"/>
      <c r="P41" s="22"/>
    </row>
    <row r="42" spans="1:16" ht="39" customHeight="1" x14ac:dyDescent="0.15">
      <c r="A42" s="22"/>
      <c r="B42" s="39"/>
      <c r="C42" s="1204" t="s">
        <v>579</v>
      </c>
      <c r="D42" s="1205"/>
      <c r="E42" s="1206"/>
      <c r="F42" s="36" t="s">
        <v>580</v>
      </c>
      <c r="G42" s="37" t="s">
        <v>581</v>
      </c>
      <c r="H42" s="37" t="s">
        <v>582</v>
      </c>
      <c r="I42" s="37" t="s">
        <v>519</v>
      </c>
      <c r="J42" s="38" t="s">
        <v>519</v>
      </c>
      <c r="K42" s="22"/>
      <c r="L42" s="22"/>
      <c r="M42" s="22"/>
      <c r="N42" s="22"/>
      <c r="O42" s="22"/>
      <c r="P42" s="22"/>
    </row>
    <row r="43" spans="1:16" ht="39" customHeight="1" thickBot="1" x14ac:dyDescent="0.2">
      <c r="A43" s="22"/>
      <c r="B43" s="40"/>
      <c r="C43" s="1207" t="s">
        <v>583</v>
      </c>
      <c r="D43" s="1208"/>
      <c r="E43" s="1209"/>
      <c r="F43" s="41" t="s">
        <v>519</v>
      </c>
      <c r="G43" s="42" t="s">
        <v>519</v>
      </c>
      <c r="H43" s="42" t="s">
        <v>519</v>
      </c>
      <c r="I43" s="42">
        <v>0</v>
      </c>
      <c r="J43" s="43" t="s">
        <v>519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irM5wRnH7cXmhUJ96mHaNDMBOJhTOR0vEAfj4KYc7zqh9e8u3eZtdBMOXQ7t8b5P+d1j0vK9TsYhR3yWDRcgUA==" saltValue="yu8AwfpuHxYcmiq8F0c8F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3065</v>
      </c>
      <c r="L45" s="60">
        <v>3039</v>
      </c>
      <c r="M45" s="60">
        <v>2977</v>
      </c>
      <c r="N45" s="60">
        <v>2810</v>
      </c>
      <c r="O45" s="61">
        <v>2666</v>
      </c>
      <c r="P45" s="48"/>
      <c r="Q45" s="48"/>
      <c r="R45" s="48"/>
      <c r="S45" s="48"/>
      <c r="T45" s="48"/>
      <c r="U45" s="48"/>
    </row>
    <row r="46" spans="1:21" ht="30.75" customHeight="1" x14ac:dyDescent="0.15">
      <c r="A46" s="48"/>
      <c r="B46" s="1214"/>
      <c r="C46" s="1215"/>
      <c r="D46" s="62"/>
      <c r="E46" s="1220" t="s">
        <v>13</v>
      </c>
      <c r="F46" s="1220"/>
      <c r="G46" s="1220"/>
      <c r="H46" s="1220"/>
      <c r="I46" s="1220"/>
      <c r="J46" s="1221"/>
      <c r="K46" s="63" t="s">
        <v>519</v>
      </c>
      <c r="L46" s="64" t="s">
        <v>519</v>
      </c>
      <c r="M46" s="64" t="s">
        <v>519</v>
      </c>
      <c r="N46" s="64" t="s">
        <v>519</v>
      </c>
      <c r="O46" s="65" t="s">
        <v>519</v>
      </c>
      <c r="P46" s="48"/>
      <c r="Q46" s="48"/>
      <c r="R46" s="48"/>
      <c r="S46" s="48"/>
      <c r="T46" s="48"/>
      <c r="U46" s="48"/>
    </row>
    <row r="47" spans="1:21" ht="30.75" customHeight="1" x14ac:dyDescent="0.15">
      <c r="A47" s="48"/>
      <c r="B47" s="1214"/>
      <c r="C47" s="1215"/>
      <c r="D47" s="62"/>
      <c r="E47" s="1220" t="s">
        <v>14</v>
      </c>
      <c r="F47" s="1220"/>
      <c r="G47" s="1220"/>
      <c r="H47" s="1220"/>
      <c r="I47" s="1220"/>
      <c r="J47" s="1221"/>
      <c r="K47" s="63">
        <v>21</v>
      </c>
      <c r="L47" s="64">
        <v>21</v>
      </c>
      <c r="M47" s="64">
        <v>21</v>
      </c>
      <c r="N47" s="64">
        <v>21</v>
      </c>
      <c r="O47" s="65">
        <v>21</v>
      </c>
      <c r="P47" s="48"/>
      <c r="Q47" s="48"/>
      <c r="R47" s="48"/>
      <c r="S47" s="48"/>
      <c r="T47" s="48"/>
      <c r="U47" s="48"/>
    </row>
    <row r="48" spans="1:21" ht="30.75" customHeight="1" x14ac:dyDescent="0.15">
      <c r="A48" s="48"/>
      <c r="B48" s="1214"/>
      <c r="C48" s="1215"/>
      <c r="D48" s="62"/>
      <c r="E48" s="1220" t="s">
        <v>15</v>
      </c>
      <c r="F48" s="1220"/>
      <c r="G48" s="1220"/>
      <c r="H48" s="1220"/>
      <c r="I48" s="1220"/>
      <c r="J48" s="1221"/>
      <c r="K48" s="63">
        <v>1833</v>
      </c>
      <c r="L48" s="64">
        <v>1582</v>
      </c>
      <c r="M48" s="64">
        <v>1579</v>
      </c>
      <c r="N48" s="64">
        <v>1594</v>
      </c>
      <c r="O48" s="65">
        <v>1560</v>
      </c>
      <c r="P48" s="48"/>
      <c r="Q48" s="48"/>
      <c r="R48" s="48"/>
      <c r="S48" s="48"/>
      <c r="T48" s="48"/>
      <c r="U48" s="48"/>
    </row>
    <row r="49" spans="1:21" ht="30.75" customHeight="1" x14ac:dyDescent="0.15">
      <c r="A49" s="48"/>
      <c r="B49" s="1214"/>
      <c r="C49" s="1215"/>
      <c r="D49" s="62"/>
      <c r="E49" s="1220" t="s">
        <v>16</v>
      </c>
      <c r="F49" s="1220"/>
      <c r="G49" s="1220"/>
      <c r="H49" s="1220"/>
      <c r="I49" s="1220"/>
      <c r="J49" s="1221"/>
      <c r="K49" s="63">
        <v>379</v>
      </c>
      <c r="L49" s="64">
        <v>261</v>
      </c>
      <c r="M49" s="64">
        <v>268</v>
      </c>
      <c r="N49" s="64">
        <v>135</v>
      </c>
      <c r="O49" s="65">
        <v>135</v>
      </c>
      <c r="P49" s="48"/>
      <c r="Q49" s="48"/>
      <c r="R49" s="48"/>
      <c r="S49" s="48"/>
      <c r="T49" s="48"/>
      <c r="U49" s="48"/>
    </row>
    <row r="50" spans="1:21" ht="30.75" customHeight="1" x14ac:dyDescent="0.15">
      <c r="A50" s="48"/>
      <c r="B50" s="1214"/>
      <c r="C50" s="1215"/>
      <c r="D50" s="62"/>
      <c r="E50" s="1220" t="s">
        <v>17</v>
      </c>
      <c r="F50" s="1220"/>
      <c r="G50" s="1220"/>
      <c r="H50" s="1220"/>
      <c r="I50" s="1220"/>
      <c r="J50" s="1221"/>
      <c r="K50" s="63">
        <v>383</v>
      </c>
      <c r="L50" s="64">
        <v>373</v>
      </c>
      <c r="M50" s="64">
        <v>371</v>
      </c>
      <c r="N50" s="64">
        <v>340</v>
      </c>
      <c r="O50" s="65">
        <v>335</v>
      </c>
      <c r="P50" s="48"/>
      <c r="Q50" s="48"/>
      <c r="R50" s="48"/>
      <c r="S50" s="48"/>
      <c r="T50" s="48"/>
      <c r="U50" s="48"/>
    </row>
    <row r="51" spans="1:21" ht="30.75" customHeight="1" x14ac:dyDescent="0.15">
      <c r="A51" s="48"/>
      <c r="B51" s="1216"/>
      <c r="C51" s="1217"/>
      <c r="D51" s="66"/>
      <c r="E51" s="1220" t="s">
        <v>18</v>
      </c>
      <c r="F51" s="1220"/>
      <c r="G51" s="1220"/>
      <c r="H51" s="1220"/>
      <c r="I51" s="1220"/>
      <c r="J51" s="1221"/>
      <c r="K51" s="63">
        <v>4</v>
      </c>
      <c r="L51" s="64">
        <v>0</v>
      </c>
      <c r="M51" s="64">
        <v>0</v>
      </c>
      <c r="N51" s="64">
        <v>0</v>
      </c>
      <c r="O51" s="65">
        <v>0</v>
      </c>
      <c r="P51" s="48"/>
      <c r="Q51" s="48"/>
      <c r="R51" s="48"/>
      <c r="S51" s="48"/>
      <c r="T51" s="48"/>
      <c r="U51" s="48"/>
    </row>
    <row r="52" spans="1:21" ht="30.75" customHeight="1" x14ac:dyDescent="0.15">
      <c r="A52" s="48"/>
      <c r="B52" s="1222" t="s">
        <v>19</v>
      </c>
      <c r="C52" s="1223"/>
      <c r="D52" s="66"/>
      <c r="E52" s="1220" t="s">
        <v>20</v>
      </c>
      <c r="F52" s="1220"/>
      <c r="G52" s="1220"/>
      <c r="H52" s="1220"/>
      <c r="I52" s="1220"/>
      <c r="J52" s="1221"/>
      <c r="K52" s="63">
        <v>3447</v>
      </c>
      <c r="L52" s="64">
        <v>3416</v>
      </c>
      <c r="M52" s="64">
        <v>3525</v>
      </c>
      <c r="N52" s="64">
        <v>3448</v>
      </c>
      <c r="O52" s="65">
        <v>3457</v>
      </c>
      <c r="P52" s="48"/>
      <c r="Q52" s="48"/>
      <c r="R52" s="48"/>
      <c r="S52" s="48"/>
      <c r="T52" s="48"/>
      <c r="U52" s="48"/>
    </row>
    <row r="53" spans="1:21" ht="30.75" customHeight="1" thickBot="1" x14ac:dyDescent="0.2">
      <c r="A53" s="48"/>
      <c r="B53" s="1224" t="s">
        <v>21</v>
      </c>
      <c r="C53" s="1225"/>
      <c r="D53" s="67"/>
      <c r="E53" s="1226" t="s">
        <v>22</v>
      </c>
      <c r="F53" s="1226"/>
      <c r="G53" s="1226"/>
      <c r="H53" s="1226"/>
      <c r="I53" s="1226"/>
      <c r="J53" s="1227"/>
      <c r="K53" s="68">
        <v>2238</v>
      </c>
      <c r="L53" s="69">
        <v>1860</v>
      </c>
      <c r="M53" s="69">
        <v>1691</v>
      </c>
      <c r="N53" s="69">
        <v>1452</v>
      </c>
      <c r="O53" s="70">
        <v>1260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584</v>
      </c>
      <c r="P55" s="48"/>
      <c r="Q55" s="48"/>
      <c r="R55" s="48"/>
      <c r="S55" s="48"/>
      <c r="T55" s="48"/>
      <c r="U55" s="48"/>
    </row>
    <row r="56" spans="1:21" ht="31.5" customHeight="1" thickBot="1" x14ac:dyDescent="0.2">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x14ac:dyDescent="0.15">
      <c r="B57" s="1228" t="s">
        <v>25</v>
      </c>
      <c r="C57" s="1229"/>
      <c r="D57" s="1232" t="s">
        <v>26</v>
      </c>
      <c r="E57" s="1233"/>
      <c r="F57" s="1233"/>
      <c r="G57" s="1233"/>
      <c r="H57" s="1233"/>
      <c r="I57" s="1233"/>
      <c r="J57" s="1234"/>
      <c r="K57" s="83">
        <v>171</v>
      </c>
      <c r="L57" s="84">
        <v>214</v>
      </c>
      <c r="M57" s="84">
        <v>257</v>
      </c>
      <c r="N57" s="84">
        <v>299</v>
      </c>
      <c r="O57" s="85">
        <v>342</v>
      </c>
    </row>
    <row r="58" spans="1:21" ht="31.5" customHeight="1" thickBot="1" x14ac:dyDescent="0.2">
      <c r="B58" s="1230"/>
      <c r="C58" s="1231"/>
      <c r="D58" s="1235" t="s">
        <v>27</v>
      </c>
      <c r="E58" s="1236"/>
      <c r="F58" s="1236"/>
      <c r="G58" s="1236"/>
      <c r="H58" s="1236"/>
      <c r="I58" s="1236"/>
      <c r="J58" s="1237"/>
      <c r="K58" s="86">
        <v>86</v>
      </c>
      <c r="L58" s="87">
        <v>107</v>
      </c>
      <c r="M58" s="87">
        <v>128</v>
      </c>
      <c r="N58" s="87">
        <v>150</v>
      </c>
      <c r="O58" s="88">
        <v>171</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vmNoagJ/HyGAg2Tq7y1MStrRRMXrmfP7j8y6uwzCYlBlJk1ln3BIGPlvkpOs4Z6vBL6Tzto87/sU/TRwXKeEA==" saltValue="cPGSqE+wKiqqXMpHlAaFM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verticalCentered="1"/>
  <pageMargins left="0" right="0" top="0" bottom="0"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560</v>
      </c>
      <c r="J40" s="100" t="s">
        <v>561</v>
      </c>
      <c r="K40" s="100" t="s">
        <v>562</v>
      </c>
      <c r="L40" s="100" t="s">
        <v>563</v>
      </c>
      <c r="M40" s="101" t="s">
        <v>564</v>
      </c>
    </row>
    <row r="41" spans="2:13" ht="27.75" customHeight="1" x14ac:dyDescent="0.15">
      <c r="B41" s="1238" t="s">
        <v>30</v>
      </c>
      <c r="C41" s="1239"/>
      <c r="D41" s="102"/>
      <c r="E41" s="1244" t="s">
        <v>31</v>
      </c>
      <c r="F41" s="1244"/>
      <c r="G41" s="1244"/>
      <c r="H41" s="1245"/>
      <c r="I41" s="103">
        <v>30890</v>
      </c>
      <c r="J41" s="104">
        <v>30459</v>
      </c>
      <c r="K41" s="104">
        <v>30220</v>
      </c>
      <c r="L41" s="104">
        <v>29472</v>
      </c>
      <c r="M41" s="105">
        <v>28341</v>
      </c>
    </row>
    <row r="42" spans="2:13" ht="27.75" customHeight="1" x14ac:dyDescent="0.15">
      <c r="B42" s="1240"/>
      <c r="C42" s="1241"/>
      <c r="D42" s="106"/>
      <c r="E42" s="1246" t="s">
        <v>32</v>
      </c>
      <c r="F42" s="1246"/>
      <c r="G42" s="1246"/>
      <c r="H42" s="1247"/>
      <c r="I42" s="107">
        <v>3132</v>
      </c>
      <c r="J42" s="108">
        <v>2820</v>
      </c>
      <c r="K42" s="108">
        <v>2727</v>
      </c>
      <c r="L42" s="108">
        <v>2437</v>
      </c>
      <c r="M42" s="109">
        <v>2134</v>
      </c>
    </row>
    <row r="43" spans="2:13" ht="27.75" customHeight="1" x14ac:dyDescent="0.15">
      <c r="B43" s="1240"/>
      <c r="C43" s="1241"/>
      <c r="D43" s="106"/>
      <c r="E43" s="1246" t="s">
        <v>33</v>
      </c>
      <c r="F43" s="1246"/>
      <c r="G43" s="1246"/>
      <c r="H43" s="1247"/>
      <c r="I43" s="107">
        <v>23986</v>
      </c>
      <c r="J43" s="108">
        <v>22329</v>
      </c>
      <c r="K43" s="108">
        <v>20274</v>
      </c>
      <c r="L43" s="108">
        <v>18416</v>
      </c>
      <c r="M43" s="109">
        <v>17490</v>
      </c>
    </row>
    <row r="44" spans="2:13" ht="27.75" customHeight="1" x14ac:dyDescent="0.15">
      <c r="B44" s="1240"/>
      <c r="C44" s="1241"/>
      <c r="D44" s="106"/>
      <c r="E44" s="1246" t="s">
        <v>34</v>
      </c>
      <c r="F44" s="1246"/>
      <c r="G44" s="1246"/>
      <c r="H44" s="1247"/>
      <c r="I44" s="107">
        <v>1679</v>
      </c>
      <c r="J44" s="108">
        <v>1510</v>
      </c>
      <c r="K44" s="108">
        <v>1272</v>
      </c>
      <c r="L44" s="108">
        <v>1164</v>
      </c>
      <c r="M44" s="109">
        <v>1076</v>
      </c>
    </row>
    <row r="45" spans="2:13" ht="27.75" customHeight="1" x14ac:dyDescent="0.15">
      <c r="B45" s="1240"/>
      <c r="C45" s="1241"/>
      <c r="D45" s="106"/>
      <c r="E45" s="1246" t="s">
        <v>35</v>
      </c>
      <c r="F45" s="1246"/>
      <c r="G45" s="1246"/>
      <c r="H45" s="1247"/>
      <c r="I45" s="107">
        <v>2757</v>
      </c>
      <c r="J45" s="108">
        <v>2765</v>
      </c>
      <c r="K45" s="108">
        <v>2662</v>
      </c>
      <c r="L45" s="108">
        <v>2735</v>
      </c>
      <c r="M45" s="109">
        <v>2665</v>
      </c>
    </row>
    <row r="46" spans="2:13" ht="27.75" customHeight="1" x14ac:dyDescent="0.15">
      <c r="B46" s="1240"/>
      <c r="C46" s="1241"/>
      <c r="D46" s="110"/>
      <c r="E46" s="1246" t="s">
        <v>36</v>
      </c>
      <c r="F46" s="1246"/>
      <c r="G46" s="1246"/>
      <c r="H46" s="1247"/>
      <c r="I46" s="107">
        <v>694</v>
      </c>
      <c r="J46" s="108">
        <v>682</v>
      </c>
      <c r="K46" s="108">
        <v>396</v>
      </c>
      <c r="L46" s="108">
        <v>406</v>
      </c>
      <c r="M46" s="109">
        <v>413</v>
      </c>
    </row>
    <row r="47" spans="2:13" ht="27.75" customHeight="1" x14ac:dyDescent="0.15">
      <c r="B47" s="1240"/>
      <c r="C47" s="1241"/>
      <c r="D47" s="111"/>
      <c r="E47" s="1248" t="s">
        <v>37</v>
      </c>
      <c r="F47" s="1249"/>
      <c r="G47" s="1249"/>
      <c r="H47" s="1250"/>
      <c r="I47" s="107" t="s">
        <v>519</v>
      </c>
      <c r="J47" s="108" t="s">
        <v>519</v>
      </c>
      <c r="K47" s="108" t="s">
        <v>519</v>
      </c>
      <c r="L47" s="108" t="s">
        <v>519</v>
      </c>
      <c r="M47" s="109" t="s">
        <v>519</v>
      </c>
    </row>
    <row r="48" spans="2:13" ht="27.75" customHeight="1" x14ac:dyDescent="0.15">
      <c r="B48" s="1240"/>
      <c r="C48" s="1241"/>
      <c r="D48" s="106"/>
      <c r="E48" s="1246" t="s">
        <v>38</v>
      </c>
      <c r="F48" s="1246"/>
      <c r="G48" s="1246"/>
      <c r="H48" s="1247"/>
      <c r="I48" s="107" t="s">
        <v>519</v>
      </c>
      <c r="J48" s="108" t="s">
        <v>519</v>
      </c>
      <c r="K48" s="108" t="s">
        <v>519</v>
      </c>
      <c r="L48" s="108" t="s">
        <v>519</v>
      </c>
      <c r="M48" s="109" t="s">
        <v>519</v>
      </c>
    </row>
    <row r="49" spans="2:13" ht="27.75" customHeight="1" x14ac:dyDescent="0.15">
      <c r="B49" s="1242"/>
      <c r="C49" s="1243"/>
      <c r="D49" s="106"/>
      <c r="E49" s="1246" t="s">
        <v>39</v>
      </c>
      <c r="F49" s="1246"/>
      <c r="G49" s="1246"/>
      <c r="H49" s="1247"/>
      <c r="I49" s="107" t="s">
        <v>519</v>
      </c>
      <c r="J49" s="108" t="s">
        <v>519</v>
      </c>
      <c r="K49" s="108" t="s">
        <v>519</v>
      </c>
      <c r="L49" s="108" t="s">
        <v>519</v>
      </c>
      <c r="M49" s="109" t="s">
        <v>519</v>
      </c>
    </row>
    <row r="50" spans="2:13" ht="27.75" customHeight="1" x14ac:dyDescent="0.15">
      <c r="B50" s="1251" t="s">
        <v>40</v>
      </c>
      <c r="C50" s="1252"/>
      <c r="D50" s="112"/>
      <c r="E50" s="1246" t="s">
        <v>41</v>
      </c>
      <c r="F50" s="1246"/>
      <c r="G50" s="1246"/>
      <c r="H50" s="1247"/>
      <c r="I50" s="107">
        <v>2750</v>
      </c>
      <c r="J50" s="108">
        <v>3379</v>
      </c>
      <c r="K50" s="108">
        <v>4654</v>
      </c>
      <c r="L50" s="108">
        <v>5677</v>
      </c>
      <c r="M50" s="109">
        <v>6973</v>
      </c>
    </row>
    <row r="51" spans="2:13" ht="27.75" customHeight="1" x14ac:dyDescent="0.15">
      <c r="B51" s="1240"/>
      <c r="C51" s="1241"/>
      <c r="D51" s="106"/>
      <c r="E51" s="1246" t="s">
        <v>42</v>
      </c>
      <c r="F51" s="1246"/>
      <c r="G51" s="1246"/>
      <c r="H51" s="1247"/>
      <c r="I51" s="107">
        <v>7980</v>
      </c>
      <c r="J51" s="108">
        <v>8406</v>
      </c>
      <c r="K51" s="108">
        <v>8674</v>
      </c>
      <c r="L51" s="108">
        <v>8878</v>
      </c>
      <c r="M51" s="109">
        <v>8806</v>
      </c>
    </row>
    <row r="52" spans="2:13" ht="27.75" customHeight="1" x14ac:dyDescent="0.15">
      <c r="B52" s="1242"/>
      <c r="C52" s="1243"/>
      <c r="D52" s="106"/>
      <c r="E52" s="1246" t="s">
        <v>43</v>
      </c>
      <c r="F52" s="1246"/>
      <c r="G52" s="1246"/>
      <c r="H52" s="1247"/>
      <c r="I52" s="107">
        <v>32595</v>
      </c>
      <c r="J52" s="108">
        <v>32173</v>
      </c>
      <c r="K52" s="108">
        <v>31419</v>
      </c>
      <c r="L52" s="108">
        <v>30484</v>
      </c>
      <c r="M52" s="109">
        <v>29560</v>
      </c>
    </row>
    <row r="53" spans="2:13" ht="27.75" customHeight="1" thickBot="1" x14ac:dyDescent="0.2">
      <c r="B53" s="1253" t="s">
        <v>44</v>
      </c>
      <c r="C53" s="1254"/>
      <c r="D53" s="113"/>
      <c r="E53" s="1255" t="s">
        <v>45</v>
      </c>
      <c r="F53" s="1255"/>
      <c r="G53" s="1255"/>
      <c r="H53" s="1256"/>
      <c r="I53" s="114">
        <v>19812</v>
      </c>
      <c r="J53" s="115">
        <v>16606</v>
      </c>
      <c r="K53" s="115">
        <v>12805</v>
      </c>
      <c r="L53" s="115">
        <v>9591</v>
      </c>
      <c r="M53" s="116">
        <v>6780</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57Kr7Z8HrOBu82QF9rLu/woYwYHQh9X0lKxrWg51rpJdCawyWXGlV7XLDS5/eIRsYJSNk2OkGtCpMM3KvVhGHw==" saltValue="Ay+HAYgJhghNZ7QTVSIBI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verticalCentered="1"/>
  <pageMargins left="0" right="0" top="0" bottom="0" header="0" footer="0"/>
  <pageSetup paperSize="9" scale="61"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562</v>
      </c>
      <c r="G54" s="125" t="s">
        <v>563</v>
      </c>
      <c r="H54" s="126" t="s">
        <v>564</v>
      </c>
    </row>
    <row r="55" spans="2:8" ht="52.5" customHeight="1" x14ac:dyDescent="0.15">
      <c r="B55" s="127"/>
      <c r="C55" s="1265" t="s">
        <v>48</v>
      </c>
      <c r="D55" s="1265"/>
      <c r="E55" s="1266"/>
      <c r="F55" s="128">
        <v>1581</v>
      </c>
      <c r="G55" s="128">
        <v>2228</v>
      </c>
      <c r="H55" s="129">
        <v>2957</v>
      </c>
    </row>
    <row r="56" spans="2:8" ht="52.5" customHeight="1" x14ac:dyDescent="0.15">
      <c r="B56" s="130"/>
      <c r="C56" s="1267" t="s">
        <v>49</v>
      </c>
      <c r="D56" s="1267"/>
      <c r="E56" s="1268"/>
      <c r="F56" s="131" t="s">
        <v>519</v>
      </c>
      <c r="G56" s="131" t="s">
        <v>519</v>
      </c>
      <c r="H56" s="132" t="s">
        <v>519</v>
      </c>
    </row>
    <row r="57" spans="2:8" ht="53.25" customHeight="1" x14ac:dyDescent="0.15">
      <c r="B57" s="130"/>
      <c r="C57" s="1269" t="s">
        <v>50</v>
      </c>
      <c r="D57" s="1269"/>
      <c r="E57" s="1270"/>
      <c r="F57" s="133">
        <v>2958</v>
      </c>
      <c r="G57" s="133">
        <v>3170</v>
      </c>
      <c r="H57" s="134">
        <v>3585</v>
      </c>
    </row>
    <row r="58" spans="2:8" ht="45.75" customHeight="1" x14ac:dyDescent="0.15">
      <c r="B58" s="135"/>
      <c r="C58" s="1257" t="s">
        <v>605</v>
      </c>
      <c r="D58" s="1258"/>
      <c r="E58" s="1259"/>
      <c r="F58" s="136">
        <v>231</v>
      </c>
      <c r="G58" s="136">
        <v>398</v>
      </c>
      <c r="H58" s="137">
        <v>797</v>
      </c>
    </row>
    <row r="59" spans="2:8" ht="45.75" customHeight="1" x14ac:dyDescent="0.15">
      <c r="B59" s="135"/>
      <c r="C59" s="1257" t="s">
        <v>606</v>
      </c>
      <c r="D59" s="1258"/>
      <c r="E59" s="1259"/>
      <c r="F59" s="136">
        <v>359</v>
      </c>
      <c r="G59" s="136">
        <v>464</v>
      </c>
      <c r="H59" s="137">
        <v>495</v>
      </c>
    </row>
    <row r="60" spans="2:8" ht="45.75" customHeight="1" x14ac:dyDescent="0.15">
      <c r="B60" s="135"/>
      <c r="C60" s="1257" t="s">
        <v>607</v>
      </c>
      <c r="D60" s="1258"/>
      <c r="E60" s="1259"/>
      <c r="F60" s="136">
        <v>287</v>
      </c>
      <c r="G60" s="136">
        <v>365</v>
      </c>
      <c r="H60" s="137">
        <v>439</v>
      </c>
    </row>
    <row r="61" spans="2:8" ht="45.75" customHeight="1" x14ac:dyDescent="0.15">
      <c r="B61" s="135"/>
      <c r="C61" s="1257" t="s">
        <v>608</v>
      </c>
      <c r="D61" s="1258"/>
      <c r="E61" s="1259"/>
      <c r="F61" s="136">
        <v>422</v>
      </c>
      <c r="G61" s="136">
        <v>422</v>
      </c>
      <c r="H61" s="137">
        <v>422</v>
      </c>
    </row>
    <row r="62" spans="2:8" ht="45.75" customHeight="1" thickBot="1" x14ac:dyDescent="0.2">
      <c r="B62" s="138"/>
      <c r="C62" s="1260" t="s">
        <v>609</v>
      </c>
      <c r="D62" s="1261"/>
      <c r="E62" s="1262"/>
      <c r="F62" s="139">
        <v>360</v>
      </c>
      <c r="G62" s="139">
        <v>360</v>
      </c>
      <c r="H62" s="140">
        <v>360</v>
      </c>
    </row>
    <row r="63" spans="2:8" ht="52.5" customHeight="1" thickBot="1" x14ac:dyDescent="0.2">
      <c r="B63" s="141"/>
      <c r="C63" s="1263" t="s">
        <v>51</v>
      </c>
      <c r="D63" s="1263"/>
      <c r="E63" s="1264"/>
      <c r="F63" s="142">
        <v>4539</v>
      </c>
      <c r="G63" s="142">
        <v>5398</v>
      </c>
      <c r="H63" s="143">
        <v>6542</v>
      </c>
    </row>
    <row r="64" spans="2:8" ht="15" customHeight="1" x14ac:dyDescent="0.15"/>
  </sheetData>
  <sheetProtection algorithmName="SHA-512" hashValue="U3DPa14HXByEjJlfI3XfIABiuGQeQGeDJjrfIpj4Q4wDRmIpMYcHt51KsOjYEU1do+Lwoel8l/Y0RJjzJPSQ1g==" saltValue="pQH/en1shcvvOlV2Lqh2A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verticalCentered="1"/>
  <pageMargins left="0" right="0" top="0" bottom="0" header="0" footer="0"/>
  <pageSetup paperSize="9" scale="42" orientation="landscape" horizontalDpi="300"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612</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612</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613</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614</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615</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616</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560</v>
      </c>
      <c r="BQ50" s="1305"/>
      <c r="BR50" s="1305"/>
      <c r="BS50" s="1305"/>
      <c r="BT50" s="1305"/>
      <c r="BU50" s="1305"/>
      <c r="BV50" s="1305"/>
      <c r="BW50" s="1305"/>
      <c r="BX50" s="1305" t="s">
        <v>561</v>
      </c>
      <c r="BY50" s="1305"/>
      <c r="BZ50" s="1305"/>
      <c r="CA50" s="1305"/>
      <c r="CB50" s="1305"/>
      <c r="CC50" s="1305"/>
      <c r="CD50" s="1305"/>
      <c r="CE50" s="1305"/>
      <c r="CF50" s="1305" t="s">
        <v>562</v>
      </c>
      <c r="CG50" s="1305"/>
      <c r="CH50" s="1305"/>
      <c r="CI50" s="1305"/>
      <c r="CJ50" s="1305"/>
      <c r="CK50" s="1305"/>
      <c r="CL50" s="1305"/>
      <c r="CM50" s="1305"/>
      <c r="CN50" s="1305" t="s">
        <v>563</v>
      </c>
      <c r="CO50" s="1305"/>
      <c r="CP50" s="1305"/>
      <c r="CQ50" s="1305"/>
      <c r="CR50" s="1305"/>
      <c r="CS50" s="1305"/>
      <c r="CT50" s="1305"/>
      <c r="CU50" s="1305"/>
      <c r="CV50" s="1305" t="s">
        <v>564</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617</v>
      </c>
      <c r="AO51" s="1309"/>
      <c r="AP51" s="1309"/>
      <c r="AQ51" s="1309"/>
      <c r="AR51" s="1309"/>
      <c r="AS51" s="1309"/>
      <c r="AT51" s="1309"/>
      <c r="AU51" s="1309"/>
      <c r="AV51" s="1309"/>
      <c r="AW51" s="1309"/>
      <c r="AX51" s="1309"/>
      <c r="AY51" s="1309"/>
      <c r="AZ51" s="1309"/>
      <c r="BA51" s="1309"/>
      <c r="BB51" s="1309" t="s">
        <v>618</v>
      </c>
      <c r="BC51" s="1309"/>
      <c r="BD51" s="1309"/>
      <c r="BE51" s="1309"/>
      <c r="BF51" s="1309"/>
      <c r="BG51" s="1309"/>
      <c r="BH51" s="1309"/>
      <c r="BI51" s="1309"/>
      <c r="BJ51" s="1309"/>
      <c r="BK51" s="1309"/>
      <c r="BL51" s="1309"/>
      <c r="BM51" s="1309"/>
      <c r="BN51" s="1309"/>
      <c r="BO51" s="1309"/>
      <c r="BP51" s="1310"/>
      <c r="BQ51" s="1311"/>
      <c r="BR51" s="1311"/>
      <c r="BS51" s="1311"/>
      <c r="BT51" s="1311"/>
      <c r="BU51" s="1311"/>
      <c r="BV51" s="1311"/>
      <c r="BW51" s="1311"/>
      <c r="BX51" s="1311">
        <v>118.4</v>
      </c>
      <c r="BY51" s="1311"/>
      <c r="BZ51" s="1311"/>
      <c r="CA51" s="1311"/>
      <c r="CB51" s="1311"/>
      <c r="CC51" s="1311"/>
      <c r="CD51" s="1311"/>
      <c r="CE51" s="1311"/>
      <c r="CF51" s="1311">
        <v>91.8</v>
      </c>
      <c r="CG51" s="1311"/>
      <c r="CH51" s="1311"/>
      <c r="CI51" s="1311"/>
      <c r="CJ51" s="1311"/>
      <c r="CK51" s="1311"/>
      <c r="CL51" s="1311"/>
      <c r="CM51" s="1311"/>
      <c r="CN51" s="1311">
        <v>68.2</v>
      </c>
      <c r="CO51" s="1311"/>
      <c r="CP51" s="1311"/>
      <c r="CQ51" s="1311"/>
      <c r="CR51" s="1311"/>
      <c r="CS51" s="1311"/>
      <c r="CT51" s="1311"/>
      <c r="CU51" s="1311"/>
      <c r="CV51" s="1311">
        <v>47.9</v>
      </c>
      <c r="CW51" s="1311"/>
      <c r="CX51" s="1311"/>
      <c r="CY51" s="1311"/>
      <c r="CZ51" s="1311"/>
      <c r="DA51" s="1311"/>
      <c r="DB51" s="1311"/>
      <c r="DC51" s="1311"/>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619</v>
      </c>
      <c r="BC53" s="1309"/>
      <c r="BD53" s="1309"/>
      <c r="BE53" s="1309"/>
      <c r="BF53" s="1309"/>
      <c r="BG53" s="1309"/>
      <c r="BH53" s="1309"/>
      <c r="BI53" s="1309"/>
      <c r="BJ53" s="1309"/>
      <c r="BK53" s="1309"/>
      <c r="BL53" s="1309"/>
      <c r="BM53" s="1309"/>
      <c r="BN53" s="1309"/>
      <c r="BO53" s="1309"/>
      <c r="BP53" s="1310"/>
      <c r="BQ53" s="1311"/>
      <c r="BR53" s="1311"/>
      <c r="BS53" s="1311"/>
      <c r="BT53" s="1311"/>
      <c r="BU53" s="1311"/>
      <c r="BV53" s="1311"/>
      <c r="BW53" s="1311"/>
      <c r="BX53" s="1311">
        <v>60.4</v>
      </c>
      <c r="BY53" s="1311"/>
      <c r="BZ53" s="1311"/>
      <c r="CA53" s="1311"/>
      <c r="CB53" s="1311"/>
      <c r="CC53" s="1311"/>
      <c r="CD53" s="1311"/>
      <c r="CE53" s="1311"/>
      <c r="CF53" s="1311">
        <v>60</v>
      </c>
      <c r="CG53" s="1311"/>
      <c r="CH53" s="1311"/>
      <c r="CI53" s="1311"/>
      <c r="CJ53" s="1311"/>
      <c r="CK53" s="1311"/>
      <c r="CL53" s="1311"/>
      <c r="CM53" s="1311"/>
      <c r="CN53" s="1311">
        <v>61.8</v>
      </c>
      <c r="CO53" s="1311"/>
      <c r="CP53" s="1311"/>
      <c r="CQ53" s="1311"/>
      <c r="CR53" s="1311"/>
      <c r="CS53" s="1311"/>
      <c r="CT53" s="1311"/>
      <c r="CU53" s="1311"/>
      <c r="CV53" s="1311">
        <v>62.3</v>
      </c>
      <c r="CW53" s="1311"/>
      <c r="CX53" s="1311"/>
      <c r="CY53" s="1311"/>
      <c r="CZ53" s="1311"/>
      <c r="DA53" s="1311"/>
      <c r="DB53" s="1311"/>
      <c r="DC53" s="1311"/>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1288"/>
      <c r="B55" s="1280"/>
      <c r="G55" s="1299"/>
      <c r="H55" s="1299"/>
      <c r="I55" s="1299"/>
      <c r="J55" s="1299"/>
      <c r="K55" s="1308"/>
      <c r="L55" s="1308"/>
      <c r="M55" s="1308"/>
      <c r="N55" s="1308"/>
      <c r="AN55" s="1305" t="s">
        <v>620</v>
      </c>
      <c r="AO55" s="1305"/>
      <c r="AP55" s="1305"/>
      <c r="AQ55" s="1305"/>
      <c r="AR55" s="1305"/>
      <c r="AS55" s="1305"/>
      <c r="AT55" s="1305"/>
      <c r="AU55" s="1305"/>
      <c r="AV55" s="1305"/>
      <c r="AW55" s="1305"/>
      <c r="AX55" s="1305"/>
      <c r="AY55" s="1305"/>
      <c r="AZ55" s="1305"/>
      <c r="BA55" s="1305"/>
      <c r="BB55" s="1309" t="s">
        <v>618</v>
      </c>
      <c r="BC55" s="1309"/>
      <c r="BD55" s="1309"/>
      <c r="BE55" s="1309"/>
      <c r="BF55" s="1309"/>
      <c r="BG55" s="1309"/>
      <c r="BH55" s="1309"/>
      <c r="BI55" s="1309"/>
      <c r="BJ55" s="1309"/>
      <c r="BK55" s="1309"/>
      <c r="BL55" s="1309"/>
      <c r="BM55" s="1309"/>
      <c r="BN55" s="1309"/>
      <c r="BO55" s="1309"/>
      <c r="BP55" s="1310"/>
      <c r="BQ55" s="1311"/>
      <c r="BR55" s="1311"/>
      <c r="BS55" s="1311"/>
      <c r="BT55" s="1311"/>
      <c r="BU55" s="1311"/>
      <c r="BV55" s="1311"/>
      <c r="BW55" s="1311"/>
      <c r="BX55" s="1311">
        <v>35.299999999999997</v>
      </c>
      <c r="BY55" s="1311"/>
      <c r="BZ55" s="1311"/>
      <c r="CA55" s="1311"/>
      <c r="CB55" s="1311"/>
      <c r="CC55" s="1311"/>
      <c r="CD55" s="1311"/>
      <c r="CE55" s="1311"/>
      <c r="CF55" s="1311">
        <v>31.9</v>
      </c>
      <c r="CG55" s="1311"/>
      <c r="CH55" s="1311"/>
      <c r="CI55" s="1311"/>
      <c r="CJ55" s="1311"/>
      <c r="CK55" s="1311"/>
      <c r="CL55" s="1311"/>
      <c r="CM55" s="1311"/>
      <c r="CN55" s="1311">
        <v>24.2</v>
      </c>
      <c r="CO55" s="1311"/>
      <c r="CP55" s="1311"/>
      <c r="CQ55" s="1311"/>
      <c r="CR55" s="1311"/>
      <c r="CS55" s="1311"/>
      <c r="CT55" s="1311"/>
      <c r="CU55" s="1311"/>
      <c r="CV55" s="1311">
        <v>22.1</v>
      </c>
      <c r="CW55" s="1311"/>
      <c r="CX55" s="1311"/>
      <c r="CY55" s="1311"/>
      <c r="CZ55" s="1311"/>
      <c r="DA55" s="1311"/>
      <c r="DB55" s="1311"/>
      <c r="DC55" s="1311"/>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1288" customFormat="1" x14ac:dyDescent="0.15">
      <c r="B57" s="1312"/>
      <c r="G57" s="1299"/>
      <c r="H57" s="1299"/>
      <c r="I57" s="1313"/>
      <c r="J57" s="1313"/>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619</v>
      </c>
      <c r="BC57" s="1309"/>
      <c r="BD57" s="1309"/>
      <c r="BE57" s="1309"/>
      <c r="BF57" s="1309"/>
      <c r="BG57" s="1309"/>
      <c r="BH57" s="1309"/>
      <c r="BI57" s="1309"/>
      <c r="BJ57" s="1309"/>
      <c r="BK57" s="1309"/>
      <c r="BL57" s="1309"/>
      <c r="BM57" s="1309"/>
      <c r="BN57" s="1309"/>
      <c r="BO57" s="1309"/>
      <c r="BP57" s="1310"/>
      <c r="BQ57" s="1311"/>
      <c r="BR57" s="1311"/>
      <c r="BS57" s="1311"/>
      <c r="BT57" s="1311"/>
      <c r="BU57" s="1311"/>
      <c r="BV57" s="1311"/>
      <c r="BW57" s="1311"/>
      <c r="BX57" s="1311">
        <v>60.4</v>
      </c>
      <c r="BY57" s="1311"/>
      <c r="BZ57" s="1311"/>
      <c r="CA57" s="1311"/>
      <c r="CB57" s="1311"/>
      <c r="CC57" s="1311"/>
      <c r="CD57" s="1311"/>
      <c r="CE57" s="1311"/>
      <c r="CF57" s="1311">
        <v>59.3</v>
      </c>
      <c r="CG57" s="1311"/>
      <c r="CH57" s="1311"/>
      <c r="CI57" s="1311"/>
      <c r="CJ57" s="1311"/>
      <c r="CK57" s="1311"/>
      <c r="CL57" s="1311"/>
      <c r="CM57" s="1311"/>
      <c r="CN57" s="1311">
        <v>59.9</v>
      </c>
      <c r="CO57" s="1311"/>
      <c r="CP57" s="1311"/>
      <c r="CQ57" s="1311"/>
      <c r="CR57" s="1311"/>
      <c r="CS57" s="1311"/>
      <c r="CT57" s="1311"/>
      <c r="CU57" s="1311"/>
      <c r="CV57" s="1311">
        <v>61.5</v>
      </c>
      <c r="CW57" s="1311"/>
      <c r="CX57" s="1311"/>
      <c r="CY57" s="1311"/>
      <c r="CZ57" s="1311"/>
      <c r="DA57" s="1311"/>
      <c r="DB57" s="1311"/>
      <c r="DC57" s="1311"/>
      <c r="DD57" s="1314"/>
      <c r="DE57" s="1312"/>
    </row>
    <row r="58" spans="1:109" s="1288" customFormat="1" x14ac:dyDescent="0.15">
      <c r="A58" s="1273"/>
      <c r="B58" s="1312"/>
      <c r="G58" s="1299"/>
      <c r="H58" s="1299"/>
      <c r="I58" s="1313"/>
      <c r="J58" s="1313"/>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1314"/>
      <c r="DE58" s="1312"/>
    </row>
    <row r="59" spans="1:109" s="1288" customFormat="1" x14ac:dyDescent="0.15">
      <c r="A59" s="1273"/>
      <c r="B59" s="1312"/>
      <c r="K59" s="1315"/>
      <c r="L59" s="1315"/>
      <c r="M59" s="1315"/>
      <c r="N59" s="1315"/>
      <c r="AQ59" s="1315"/>
      <c r="AR59" s="1315"/>
      <c r="AS59" s="1315"/>
      <c r="AT59" s="1315"/>
      <c r="BC59" s="1315"/>
      <c r="BD59" s="1315"/>
      <c r="BE59" s="1315"/>
      <c r="BF59" s="1315"/>
      <c r="BO59" s="1315"/>
      <c r="BP59" s="1315"/>
      <c r="BQ59" s="1315"/>
      <c r="BR59" s="1315"/>
      <c r="CA59" s="1315"/>
      <c r="CB59" s="1315"/>
      <c r="CC59" s="1315"/>
      <c r="CD59" s="1315"/>
      <c r="CM59" s="1315"/>
      <c r="CN59" s="1315"/>
      <c r="CO59" s="1315"/>
      <c r="CP59" s="1315"/>
      <c r="CY59" s="1315"/>
      <c r="CZ59" s="1315"/>
      <c r="DA59" s="1315"/>
      <c r="DB59" s="1315"/>
      <c r="DC59" s="1315"/>
      <c r="DD59" s="1314"/>
      <c r="DE59" s="1312"/>
    </row>
    <row r="60" spans="1:109" s="1288" customFormat="1" x14ac:dyDescent="0.15">
      <c r="A60" s="1273"/>
      <c r="B60" s="1312"/>
      <c r="K60" s="1315"/>
      <c r="L60" s="1315"/>
      <c r="M60" s="1315"/>
      <c r="N60" s="1315"/>
      <c r="AQ60" s="1315"/>
      <c r="AR60" s="1315"/>
      <c r="AS60" s="1315"/>
      <c r="AT60" s="1315"/>
      <c r="BC60" s="1315"/>
      <c r="BD60" s="1315"/>
      <c r="BE60" s="1315"/>
      <c r="BF60" s="1315"/>
      <c r="BO60" s="1315"/>
      <c r="BP60" s="1315"/>
      <c r="BQ60" s="1315"/>
      <c r="BR60" s="1315"/>
      <c r="CA60" s="1315"/>
      <c r="CB60" s="1315"/>
      <c r="CC60" s="1315"/>
      <c r="CD60" s="1315"/>
      <c r="CM60" s="1315"/>
      <c r="CN60" s="1315"/>
      <c r="CO60" s="1315"/>
      <c r="CP60" s="1315"/>
      <c r="CY60" s="1315"/>
      <c r="CZ60" s="1315"/>
      <c r="DA60" s="1315"/>
      <c r="DB60" s="1315"/>
      <c r="DC60" s="1315"/>
      <c r="DD60" s="1314"/>
      <c r="DE60" s="1312"/>
    </row>
    <row r="61" spans="1:109" s="1288" customFormat="1" x14ac:dyDescent="0.15">
      <c r="A61" s="1273"/>
      <c r="B61" s="1316"/>
      <c r="C61" s="1317"/>
      <c r="D61" s="1317"/>
      <c r="E61" s="1317"/>
      <c r="F61" s="1317"/>
      <c r="G61" s="1317"/>
      <c r="H61" s="1317"/>
      <c r="I61" s="1317"/>
      <c r="J61" s="1317"/>
      <c r="K61" s="1317"/>
      <c r="L61" s="1317"/>
      <c r="M61" s="1318"/>
      <c r="N61" s="1318"/>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8"/>
      <c r="AT61" s="1318"/>
      <c r="AU61" s="1317"/>
      <c r="AV61" s="1317"/>
      <c r="AW61" s="1317"/>
      <c r="AX61" s="1317"/>
      <c r="AY61" s="1317"/>
      <c r="AZ61" s="1317"/>
      <c r="BA61" s="1317"/>
      <c r="BB61" s="1317"/>
      <c r="BC61" s="1317"/>
      <c r="BD61" s="1317"/>
      <c r="BE61" s="1318"/>
      <c r="BF61" s="1318"/>
      <c r="BG61" s="1317"/>
      <c r="BH61" s="1317"/>
      <c r="BI61" s="1317"/>
      <c r="BJ61" s="1317"/>
      <c r="BK61" s="1317"/>
      <c r="BL61" s="1317"/>
      <c r="BM61" s="1317"/>
      <c r="BN61" s="1317"/>
      <c r="BO61" s="1317"/>
      <c r="BP61" s="1317"/>
      <c r="BQ61" s="1318"/>
      <c r="BR61" s="1318"/>
      <c r="BS61" s="1317"/>
      <c r="BT61" s="1317"/>
      <c r="BU61" s="1317"/>
      <c r="BV61" s="1317"/>
      <c r="BW61" s="1317"/>
      <c r="BX61" s="1317"/>
      <c r="BY61" s="1317"/>
      <c r="BZ61" s="1317"/>
      <c r="CA61" s="1317"/>
      <c r="CB61" s="1317"/>
      <c r="CC61" s="1318"/>
      <c r="CD61" s="1318"/>
      <c r="CE61" s="1317"/>
      <c r="CF61" s="1317"/>
      <c r="CG61" s="1317"/>
      <c r="CH61" s="1317"/>
      <c r="CI61" s="1317"/>
      <c r="CJ61" s="1317"/>
      <c r="CK61" s="1317"/>
      <c r="CL61" s="1317"/>
      <c r="CM61" s="1317"/>
      <c r="CN61" s="1317"/>
      <c r="CO61" s="1318"/>
      <c r="CP61" s="1318"/>
      <c r="CQ61" s="1317"/>
      <c r="CR61" s="1317"/>
      <c r="CS61" s="1317"/>
      <c r="CT61" s="1317"/>
      <c r="CU61" s="1317"/>
      <c r="CV61" s="1317"/>
      <c r="CW61" s="1317"/>
      <c r="CX61" s="1317"/>
      <c r="CY61" s="1317"/>
      <c r="CZ61" s="1317"/>
      <c r="DA61" s="1318"/>
      <c r="DB61" s="1318"/>
      <c r="DC61" s="1318"/>
      <c r="DD61" s="1319"/>
      <c r="DE61" s="1312"/>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20" t="s">
        <v>621</v>
      </c>
    </row>
    <row r="64" spans="1:109" x14ac:dyDescent="0.15">
      <c r="B64" s="1280"/>
      <c r="G64" s="1287"/>
      <c r="I64" s="1321"/>
      <c r="J64" s="1321"/>
      <c r="K64" s="1321"/>
      <c r="L64" s="1321"/>
      <c r="M64" s="1321"/>
      <c r="N64" s="1322"/>
      <c r="AM64" s="1287"/>
      <c r="AN64" s="1287" t="s">
        <v>614</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323" t="s">
        <v>622</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x14ac:dyDescent="0.15">
      <c r="B66" s="1280"/>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x14ac:dyDescent="0.15">
      <c r="B67" s="1280"/>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x14ac:dyDescent="0.15">
      <c r="B68" s="1280"/>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x14ac:dyDescent="0.15">
      <c r="B69" s="1280"/>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x14ac:dyDescent="0.15">
      <c r="B70" s="1280"/>
      <c r="H70" s="1332"/>
      <c r="I70" s="1332"/>
      <c r="J70" s="1333"/>
      <c r="K70" s="1333"/>
      <c r="L70" s="1334"/>
      <c r="M70" s="1333"/>
      <c r="N70" s="1334"/>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35"/>
      <c r="I71" s="1336"/>
      <c r="J71" s="1333"/>
      <c r="K71" s="1333"/>
      <c r="L71" s="1334"/>
      <c r="M71" s="1333"/>
      <c r="N71" s="1334"/>
      <c r="AM71" s="1335"/>
      <c r="AN71" s="1273" t="s">
        <v>616</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560</v>
      </c>
      <c r="BQ72" s="1305"/>
      <c r="BR72" s="1305"/>
      <c r="BS72" s="1305"/>
      <c r="BT72" s="1305"/>
      <c r="BU72" s="1305"/>
      <c r="BV72" s="1305"/>
      <c r="BW72" s="1305"/>
      <c r="BX72" s="1305" t="s">
        <v>561</v>
      </c>
      <c r="BY72" s="1305"/>
      <c r="BZ72" s="1305"/>
      <c r="CA72" s="1305"/>
      <c r="CB72" s="1305"/>
      <c r="CC72" s="1305"/>
      <c r="CD72" s="1305"/>
      <c r="CE72" s="1305"/>
      <c r="CF72" s="1305" t="s">
        <v>562</v>
      </c>
      <c r="CG72" s="1305"/>
      <c r="CH72" s="1305"/>
      <c r="CI72" s="1305"/>
      <c r="CJ72" s="1305"/>
      <c r="CK72" s="1305"/>
      <c r="CL72" s="1305"/>
      <c r="CM72" s="1305"/>
      <c r="CN72" s="1305" t="s">
        <v>563</v>
      </c>
      <c r="CO72" s="1305"/>
      <c r="CP72" s="1305"/>
      <c r="CQ72" s="1305"/>
      <c r="CR72" s="1305"/>
      <c r="CS72" s="1305"/>
      <c r="CT72" s="1305"/>
      <c r="CU72" s="1305"/>
      <c r="CV72" s="1305" t="s">
        <v>564</v>
      </c>
      <c r="CW72" s="1305"/>
      <c r="CX72" s="1305"/>
      <c r="CY72" s="1305"/>
      <c r="CZ72" s="1305"/>
      <c r="DA72" s="1305"/>
      <c r="DB72" s="1305"/>
      <c r="DC72" s="1305"/>
    </row>
    <row r="73" spans="2:107" x14ac:dyDescent="0.15">
      <c r="B73" s="1280"/>
      <c r="G73" s="1306"/>
      <c r="H73" s="1306"/>
      <c r="I73" s="1306"/>
      <c r="J73" s="1306"/>
      <c r="K73" s="1337"/>
      <c r="L73" s="1337"/>
      <c r="M73" s="1337"/>
      <c r="N73" s="1337"/>
      <c r="AM73" s="1298"/>
      <c r="AN73" s="1309" t="s">
        <v>617</v>
      </c>
      <c r="AO73" s="1309"/>
      <c r="AP73" s="1309"/>
      <c r="AQ73" s="1309"/>
      <c r="AR73" s="1309"/>
      <c r="AS73" s="1309"/>
      <c r="AT73" s="1309"/>
      <c r="AU73" s="1309"/>
      <c r="AV73" s="1309"/>
      <c r="AW73" s="1309"/>
      <c r="AX73" s="1309"/>
      <c r="AY73" s="1309"/>
      <c r="AZ73" s="1309"/>
      <c r="BA73" s="1309"/>
      <c r="BB73" s="1309" t="s">
        <v>618</v>
      </c>
      <c r="BC73" s="1309"/>
      <c r="BD73" s="1309"/>
      <c r="BE73" s="1309"/>
      <c r="BF73" s="1309"/>
      <c r="BG73" s="1309"/>
      <c r="BH73" s="1309"/>
      <c r="BI73" s="1309"/>
      <c r="BJ73" s="1309"/>
      <c r="BK73" s="1309"/>
      <c r="BL73" s="1309"/>
      <c r="BM73" s="1309"/>
      <c r="BN73" s="1309"/>
      <c r="BO73" s="1309"/>
      <c r="BP73" s="1311">
        <v>138.80000000000001</v>
      </c>
      <c r="BQ73" s="1311"/>
      <c r="BR73" s="1311"/>
      <c r="BS73" s="1311"/>
      <c r="BT73" s="1311"/>
      <c r="BU73" s="1311"/>
      <c r="BV73" s="1311"/>
      <c r="BW73" s="1311"/>
      <c r="BX73" s="1311">
        <v>118.4</v>
      </c>
      <c r="BY73" s="1311"/>
      <c r="BZ73" s="1311"/>
      <c r="CA73" s="1311"/>
      <c r="CB73" s="1311"/>
      <c r="CC73" s="1311"/>
      <c r="CD73" s="1311"/>
      <c r="CE73" s="1311"/>
      <c r="CF73" s="1311">
        <v>91.8</v>
      </c>
      <c r="CG73" s="1311"/>
      <c r="CH73" s="1311"/>
      <c r="CI73" s="1311"/>
      <c r="CJ73" s="1311"/>
      <c r="CK73" s="1311"/>
      <c r="CL73" s="1311"/>
      <c r="CM73" s="1311"/>
      <c r="CN73" s="1311">
        <v>68.2</v>
      </c>
      <c r="CO73" s="1311"/>
      <c r="CP73" s="1311"/>
      <c r="CQ73" s="1311"/>
      <c r="CR73" s="1311"/>
      <c r="CS73" s="1311"/>
      <c r="CT73" s="1311"/>
      <c r="CU73" s="1311"/>
      <c r="CV73" s="1311">
        <v>47.9</v>
      </c>
      <c r="CW73" s="1311"/>
      <c r="CX73" s="1311"/>
      <c r="CY73" s="1311"/>
      <c r="CZ73" s="1311"/>
      <c r="DA73" s="1311"/>
      <c r="DB73" s="1311"/>
      <c r="DC73" s="1311"/>
    </row>
    <row r="74" spans="2:107" x14ac:dyDescent="0.15">
      <c r="B74" s="1280"/>
      <c r="G74" s="1306"/>
      <c r="H74" s="1306"/>
      <c r="I74" s="1306"/>
      <c r="J74" s="1306"/>
      <c r="K74" s="1337"/>
      <c r="L74" s="1337"/>
      <c r="M74" s="1337"/>
      <c r="N74" s="1337"/>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623</v>
      </c>
      <c r="BC75" s="1309"/>
      <c r="BD75" s="1309"/>
      <c r="BE75" s="1309"/>
      <c r="BF75" s="1309"/>
      <c r="BG75" s="1309"/>
      <c r="BH75" s="1309"/>
      <c r="BI75" s="1309"/>
      <c r="BJ75" s="1309"/>
      <c r="BK75" s="1309"/>
      <c r="BL75" s="1309"/>
      <c r="BM75" s="1309"/>
      <c r="BN75" s="1309"/>
      <c r="BO75" s="1309"/>
      <c r="BP75" s="1311">
        <v>18.2</v>
      </c>
      <c r="BQ75" s="1311"/>
      <c r="BR75" s="1311"/>
      <c r="BS75" s="1311"/>
      <c r="BT75" s="1311"/>
      <c r="BU75" s="1311"/>
      <c r="BV75" s="1311"/>
      <c r="BW75" s="1311"/>
      <c r="BX75" s="1311">
        <v>16.5</v>
      </c>
      <c r="BY75" s="1311"/>
      <c r="BZ75" s="1311"/>
      <c r="CA75" s="1311"/>
      <c r="CB75" s="1311"/>
      <c r="CC75" s="1311"/>
      <c r="CD75" s="1311"/>
      <c r="CE75" s="1311"/>
      <c r="CF75" s="1311">
        <v>13.7</v>
      </c>
      <c r="CG75" s="1311"/>
      <c r="CH75" s="1311"/>
      <c r="CI75" s="1311"/>
      <c r="CJ75" s="1311"/>
      <c r="CK75" s="1311"/>
      <c r="CL75" s="1311"/>
      <c r="CM75" s="1311"/>
      <c r="CN75" s="1311">
        <v>11.9</v>
      </c>
      <c r="CO75" s="1311"/>
      <c r="CP75" s="1311"/>
      <c r="CQ75" s="1311"/>
      <c r="CR75" s="1311"/>
      <c r="CS75" s="1311"/>
      <c r="CT75" s="1311"/>
      <c r="CU75" s="1311"/>
      <c r="CV75" s="1311">
        <v>10.4</v>
      </c>
      <c r="CW75" s="1311"/>
      <c r="CX75" s="1311"/>
      <c r="CY75" s="1311"/>
      <c r="CZ75" s="1311"/>
      <c r="DA75" s="1311"/>
      <c r="DB75" s="1311"/>
      <c r="DC75" s="1311"/>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1280"/>
      <c r="G77" s="1299"/>
      <c r="H77" s="1299"/>
      <c r="I77" s="1299"/>
      <c r="J77" s="1299"/>
      <c r="K77" s="1337"/>
      <c r="L77" s="1337"/>
      <c r="M77" s="1337"/>
      <c r="N77" s="1337"/>
      <c r="AN77" s="1305" t="s">
        <v>620</v>
      </c>
      <c r="AO77" s="1305"/>
      <c r="AP77" s="1305"/>
      <c r="AQ77" s="1305"/>
      <c r="AR77" s="1305"/>
      <c r="AS77" s="1305"/>
      <c r="AT77" s="1305"/>
      <c r="AU77" s="1305"/>
      <c r="AV77" s="1305"/>
      <c r="AW77" s="1305"/>
      <c r="AX77" s="1305"/>
      <c r="AY77" s="1305"/>
      <c r="AZ77" s="1305"/>
      <c r="BA77" s="1305"/>
      <c r="BB77" s="1309" t="s">
        <v>618</v>
      </c>
      <c r="BC77" s="1309"/>
      <c r="BD77" s="1309"/>
      <c r="BE77" s="1309"/>
      <c r="BF77" s="1309"/>
      <c r="BG77" s="1309"/>
      <c r="BH77" s="1309"/>
      <c r="BI77" s="1309"/>
      <c r="BJ77" s="1309"/>
      <c r="BK77" s="1309"/>
      <c r="BL77" s="1309"/>
      <c r="BM77" s="1309"/>
      <c r="BN77" s="1309"/>
      <c r="BO77" s="1309"/>
      <c r="BP77" s="1311">
        <v>33.6</v>
      </c>
      <c r="BQ77" s="1311"/>
      <c r="BR77" s="1311"/>
      <c r="BS77" s="1311"/>
      <c r="BT77" s="1311"/>
      <c r="BU77" s="1311"/>
      <c r="BV77" s="1311"/>
      <c r="BW77" s="1311"/>
      <c r="BX77" s="1311">
        <v>35.299999999999997</v>
      </c>
      <c r="BY77" s="1311"/>
      <c r="BZ77" s="1311"/>
      <c r="CA77" s="1311"/>
      <c r="CB77" s="1311"/>
      <c r="CC77" s="1311"/>
      <c r="CD77" s="1311"/>
      <c r="CE77" s="1311"/>
      <c r="CF77" s="1311">
        <v>31.9</v>
      </c>
      <c r="CG77" s="1311"/>
      <c r="CH77" s="1311"/>
      <c r="CI77" s="1311"/>
      <c r="CJ77" s="1311"/>
      <c r="CK77" s="1311"/>
      <c r="CL77" s="1311"/>
      <c r="CM77" s="1311"/>
      <c r="CN77" s="1311">
        <v>24.2</v>
      </c>
      <c r="CO77" s="1311"/>
      <c r="CP77" s="1311"/>
      <c r="CQ77" s="1311"/>
      <c r="CR77" s="1311"/>
      <c r="CS77" s="1311"/>
      <c r="CT77" s="1311"/>
      <c r="CU77" s="1311"/>
      <c r="CV77" s="1311">
        <v>22.1</v>
      </c>
      <c r="CW77" s="1311"/>
      <c r="CX77" s="1311"/>
      <c r="CY77" s="1311"/>
      <c r="CZ77" s="1311"/>
      <c r="DA77" s="1311"/>
      <c r="DB77" s="1311"/>
      <c r="DC77" s="1311"/>
    </row>
    <row r="78" spans="2:107" x14ac:dyDescent="0.15">
      <c r="B78" s="1280"/>
      <c r="G78" s="1299"/>
      <c r="H78" s="1299"/>
      <c r="I78" s="1299"/>
      <c r="J78" s="1299"/>
      <c r="K78" s="1337"/>
      <c r="L78" s="1337"/>
      <c r="M78" s="1337"/>
      <c r="N78" s="1337"/>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1280"/>
      <c r="G79" s="1299"/>
      <c r="H79" s="1299"/>
      <c r="I79" s="1313"/>
      <c r="J79" s="1313"/>
      <c r="K79" s="1338"/>
      <c r="L79" s="1338"/>
      <c r="M79" s="1338"/>
      <c r="N79" s="1338"/>
      <c r="AN79" s="1305"/>
      <c r="AO79" s="1305"/>
      <c r="AP79" s="1305"/>
      <c r="AQ79" s="1305"/>
      <c r="AR79" s="1305"/>
      <c r="AS79" s="1305"/>
      <c r="AT79" s="1305"/>
      <c r="AU79" s="1305"/>
      <c r="AV79" s="1305"/>
      <c r="AW79" s="1305"/>
      <c r="AX79" s="1305"/>
      <c r="AY79" s="1305"/>
      <c r="AZ79" s="1305"/>
      <c r="BA79" s="1305"/>
      <c r="BB79" s="1309" t="s">
        <v>623</v>
      </c>
      <c r="BC79" s="1309"/>
      <c r="BD79" s="1309"/>
      <c r="BE79" s="1309"/>
      <c r="BF79" s="1309"/>
      <c r="BG79" s="1309"/>
      <c r="BH79" s="1309"/>
      <c r="BI79" s="1309"/>
      <c r="BJ79" s="1309"/>
      <c r="BK79" s="1309"/>
      <c r="BL79" s="1309"/>
      <c r="BM79" s="1309"/>
      <c r="BN79" s="1309"/>
      <c r="BO79" s="1309"/>
      <c r="BP79" s="1311">
        <v>7</v>
      </c>
      <c r="BQ79" s="1311"/>
      <c r="BR79" s="1311"/>
      <c r="BS79" s="1311"/>
      <c r="BT79" s="1311"/>
      <c r="BU79" s="1311"/>
      <c r="BV79" s="1311"/>
      <c r="BW79" s="1311"/>
      <c r="BX79" s="1311">
        <v>6.9</v>
      </c>
      <c r="BY79" s="1311"/>
      <c r="BZ79" s="1311"/>
      <c r="CA79" s="1311"/>
      <c r="CB79" s="1311"/>
      <c r="CC79" s="1311"/>
      <c r="CD79" s="1311"/>
      <c r="CE79" s="1311"/>
      <c r="CF79" s="1311">
        <v>6.6</v>
      </c>
      <c r="CG79" s="1311"/>
      <c r="CH79" s="1311"/>
      <c r="CI79" s="1311"/>
      <c r="CJ79" s="1311"/>
      <c r="CK79" s="1311"/>
      <c r="CL79" s="1311"/>
      <c r="CM79" s="1311"/>
      <c r="CN79" s="1311">
        <v>6.4</v>
      </c>
      <c r="CO79" s="1311"/>
      <c r="CP79" s="1311"/>
      <c r="CQ79" s="1311"/>
      <c r="CR79" s="1311"/>
      <c r="CS79" s="1311"/>
      <c r="CT79" s="1311"/>
      <c r="CU79" s="1311"/>
      <c r="CV79" s="1311">
        <v>6.3</v>
      </c>
      <c r="CW79" s="1311"/>
      <c r="CX79" s="1311"/>
      <c r="CY79" s="1311"/>
      <c r="CZ79" s="1311"/>
      <c r="DA79" s="1311"/>
      <c r="DB79" s="1311"/>
      <c r="DC79" s="1311"/>
    </row>
    <row r="80" spans="2:107" x14ac:dyDescent="0.15">
      <c r="B80" s="1280"/>
      <c r="G80" s="1299"/>
      <c r="H80" s="1299"/>
      <c r="I80" s="1313"/>
      <c r="J80" s="1313"/>
      <c r="K80" s="1338"/>
      <c r="L80" s="1338"/>
      <c r="M80" s="1338"/>
      <c r="N80" s="1338"/>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1280"/>
    </row>
    <row r="82" spans="2:109" ht="17.25" x14ac:dyDescent="0.15">
      <c r="B82" s="1280"/>
      <c r="K82" s="1339"/>
      <c r="L82" s="1339"/>
      <c r="M82" s="1339"/>
      <c r="N82" s="1339"/>
      <c r="AQ82" s="1339"/>
      <c r="AR82" s="1339"/>
      <c r="AS82" s="1339"/>
      <c r="AT82" s="1339"/>
      <c r="BC82" s="1339"/>
      <c r="BD82" s="1339"/>
      <c r="BE82" s="1339"/>
      <c r="BF82" s="1339"/>
      <c r="BO82" s="1339"/>
      <c r="BP82" s="1339"/>
      <c r="BQ82" s="1339"/>
      <c r="BR82" s="1339"/>
      <c r="CA82" s="1339"/>
      <c r="CB82" s="1339"/>
      <c r="CC82" s="1339"/>
      <c r="CD82" s="1339"/>
      <c r="CM82" s="1339"/>
      <c r="CN82" s="1339"/>
      <c r="CO82" s="1339"/>
      <c r="CP82" s="1339"/>
      <c r="CY82" s="1339"/>
      <c r="CZ82" s="1339"/>
      <c r="DA82" s="1339"/>
      <c r="DB82" s="1339"/>
      <c r="DC82" s="1339"/>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40"/>
      <c r="AQ87" s="1340"/>
      <c r="BC87" s="1340"/>
      <c r="BO87" s="1340"/>
      <c r="CA87" s="1340"/>
      <c r="CM87" s="1340"/>
      <c r="CY87" s="1340"/>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ZYow2V/qDfCyjRElXMD+5E+U8BTqduZ31SR4DVNuyc6gxyQPKZiZgWX7aOuSs0uvzmFtGp2U26YKd3gDetqKfg==" saltValue="XpjX9KhDy94n1wGKh6iSw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506</v>
      </c>
    </row>
  </sheetData>
  <sheetProtection algorithmName="SHA-512" hashValue="DCeLvQOvxXaZDGGfeC+StyRcM187OCK7MSvBpucJtU9YaaJ6ovY8aCeyksbqMh0kSo5pV9tBxhzR9PzzGoWlhA==" saltValue="ZqVOmq/vb+MdP1m2WKfcI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506</v>
      </c>
    </row>
  </sheetData>
  <sheetProtection algorithmName="SHA-512" hashValue="vVgeW2hot7WJfAQDe620L6DzhkXgVcBjmkqNJUftT/6OmoZBTXaVlDzQ7xQp9wROZJk2pf4B2qO8b9kEbaJkNA==" saltValue="xEGulwVaVdd97nSkEWPX/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557</v>
      </c>
      <c r="G2" s="157"/>
      <c r="H2" s="158"/>
    </row>
    <row r="3" spans="1:8" x14ac:dyDescent="0.15">
      <c r="A3" s="154" t="s">
        <v>550</v>
      </c>
      <c r="B3" s="159"/>
      <c r="C3" s="160"/>
      <c r="D3" s="161">
        <v>29250</v>
      </c>
      <c r="E3" s="162"/>
      <c r="F3" s="163">
        <v>47278</v>
      </c>
      <c r="G3" s="164"/>
      <c r="H3" s="165"/>
    </row>
    <row r="4" spans="1:8" x14ac:dyDescent="0.15">
      <c r="A4" s="166"/>
      <c r="B4" s="167"/>
      <c r="C4" s="168"/>
      <c r="D4" s="169">
        <v>9774</v>
      </c>
      <c r="E4" s="170"/>
      <c r="F4" s="171">
        <v>24096</v>
      </c>
      <c r="G4" s="172"/>
      <c r="H4" s="173"/>
    </row>
    <row r="5" spans="1:8" x14ac:dyDescent="0.15">
      <c r="A5" s="154" t="s">
        <v>552</v>
      </c>
      <c r="B5" s="159"/>
      <c r="C5" s="160"/>
      <c r="D5" s="161">
        <v>36660</v>
      </c>
      <c r="E5" s="162"/>
      <c r="F5" s="163">
        <v>44504</v>
      </c>
      <c r="G5" s="164"/>
      <c r="H5" s="165"/>
    </row>
    <row r="6" spans="1:8" x14ac:dyDescent="0.15">
      <c r="A6" s="166"/>
      <c r="B6" s="167"/>
      <c r="C6" s="168"/>
      <c r="D6" s="169">
        <v>23054</v>
      </c>
      <c r="E6" s="170"/>
      <c r="F6" s="171">
        <v>25876</v>
      </c>
      <c r="G6" s="172"/>
      <c r="H6" s="173"/>
    </row>
    <row r="7" spans="1:8" x14ac:dyDescent="0.15">
      <c r="A7" s="154" t="s">
        <v>553</v>
      </c>
      <c r="B7" s="159"/>
      <c r="C7" s="160"/>
      <c r="D7" s="161">
        <v>31893</v>
      </c>
      <c r="E7" s="162"/>
      <c r="F7" s="163">
        <v>47820</v>
      </c>
      <c r="G7" s="164"/>
      <c r="H7" s="165"/>
    </row>
    <row r="8" spans="1:8" x14ac:dyDescent="0.15">
      <c r="A8" s="166"/>
      <c r="B8" s="167"/>
      <c r="C8" s="168"/>
      <c r="D8" s="169">
        <v>26796</v>
      </c>
      <c r="E8" s="170"/>
      <c r="F8" s="171">
        <v>25855</v>
      </c>
      <c r="G8" s="172"/>
      <c r="H8" s="173"/>
    </row>
    <row r="9" spans="1:8" x14ac:dyDescent="0.15">
      <c r="A9" s="154" t="s">
        <v>554</v>
      </c>
      <c r="B9" s="159"/>
      <c r="C9" s="160"/>
      <c r="D9" s="161">
        <v>12206</v>
      </c>
      <c r="E9" s="162"/>
      <c r="F9" s="163">
        <v>41934</v>
      </c>
      <c r="G9" s="164"/>
      <c r="H9" s="165"/>
    </row>
    <row r="10" spans="1:8" x14ac:dyDescent="0.15">
      <c r="A10" s="166"/>
      <c r="B10" s="167"/>
      <c r="C10" s="168"/>
      <c r="D10" s="169">
        <v>8625</v>
      </c>
      <c r="E10" s="170"/>
      <c r="F10" s="171">
        <v>23352</v>
      </c>
      <c r="G10" s="172"/>
      <c r="H10" s="173"/>
    </row>
    <row r="11" spans="1:8" x14ac:dyDescent="0.15">
      <c r="A11" s="154" t="s">
        <v>555</v>
      </c>
      <c r="B11" s="159"/>
      <c r="C11" s="160"/>
      <c r="D11" s="161">
        <v>14476</v>
      </c>
      <c r="E11" s="162"/>
      <c r="F11" s="163">
        <v>45588</v>
      </c>
      <c r="G11" s="164"/>
      <c r="H11" s="165"/>
    </row>
    <row r="12" spans="1:8" x14ac:dyDescent="0.15">
      <c r="A12" s="166"/>
      <c r="B12" s="167"/>
      <c r="C12" s="174"/>
      <c r="D12" s="169">
        <v>11191</v>
      </c>
      <c r="E12" s="170"/>
      <c r="F12" s="171">
        <v>24150</v>
      </c>
      <c r="G12" s="172"/>
      <c r="H12" s="173"/>
    </row>
    <row r="13" spans="1:8" x14ac:dyDescent="0.15">
      <c r="A13" s="154"/>
      <c r="B13" s="159"/>
      <c r="C13" s="175"/>
      <c r="D13" s="176">
        <v>24897</v>
      </c>
      <c r="E13" s="177"/>
      <c r="F13" s="178">
        <v>45425</v>
      </c>
      <c r="G13" s="179"/>
      <c r="H13" s="165"/>
    </row>
    <row r="14" spans="1:8" x14ac:dyDescent="0.15">
      <c r="A14" s="166"/>
      <c r="B14" s="167"/>
      <c r="C14" s="168"/>
      <c r="D14" s="169">
        <v>15888</v>
      </c>
      <c r="E14" s="170"/>
      <c r="F14" s="171">
        <v>24666</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1.8</v>
      </c>
      <c r="C19" s="180">
        <f>ROUND(VALUE(SUBSTITUTE(実質収支比率等に係る経年分析!G$48,"▲","-")),2)</f>
        <v>1.59</v>
      </c>
      <c r="D19" s="180">
        <f>ROUND(VALUE(SUBSTITUTE(実質収支比率等に係る経年分析!H$48,"▲","-")),2)</f>
        <v>2.67</v>
      </c>
      <c r="E19" s="180">
        <f>ROUND(VALUE(SUBSTITUTE(実質収支比率等に係る経年分析!I$48,"▲","-")),2)</f>
        <v>2.04</v>
      </c>
      <c r="F19" s="180">
        <f>ROUND(VALUE(SUBSTITUTE(実質収支比率等に係る経年分析!J$48,"▲","-")),2)</f>
        <v>2.7</v>
      </c>
    </row>
    <row r="20" spans="1:11" x14ac:dyDescent="0.15">
      <c r="A20" s="180" t="s">
        <v>55</v>
      </c>
      <c r="B20" s="180">
        <f>ROUND(VALUE(SUBSTITUTE(実質収支比率等に係る経年分析!F$47,"▲","-")),2)</f>
        <v>5.41</v>
      </c>
      <c r="C20" s="180">
        <f>ROUND(VALUE(SUBSTITUTE(実質収支比率等に係る経年分析!G$47,"▲","-")),2)</f>
        <v>6.79</v>
      </c>
      <c r="D20" s="180">
        <f>ROUND(VALUE(SUBSTITUTE(実質収支比率等に係る経年分析!H$47,"▲","-")),2)</f>
        <v>9.5399999999999991</v>
      </c>
      <c r="E20" s="180">
        <f>ROUND(VALUE(SUBSTITUTE(実質収支比率等に係る経年分析!I$47,"▲","-")),2)</f>
        <v>13.39</v>
      </c>
      <c r="F20" s="180">
        <f>ROUND(VALUE(SUBSTITUTE(実質収支比率等に係る経年分析!J$47,"▲","-")),2)</f>
        <v>17.71</v>
      </c>
    </row>
    <row r="21" spans="1:11" x14ac:dyDescent="0.15">
      <c r="A21" s="180" t="s">
        <v>56</v>
      </c>
      <c r="B21" s="180">
        <f>IF(ISNUMBER(VALUE(SUBSTITUTE(実質収支比率等に係る経年分析!F$49,"▲","-"))),ROUND(VALUE(SUBSTITUTE(実質収支比率等に係る経年分析!F$49,"▲","-")),2),NA())</f>
        <v>-0.73</v>
      </c>
      <c r="C21" s="180">
        <f>IF(ISNUMBER(VALUE(SUBSTITUTE(実質収支比率等に係る経年分析!G$49,"▲","-"))),ROUND(VALUE(SUBSTITUTE(実質収支比率等に係る経年分析!G$49,"▲","-")),2),NA())</f>
        <v>1.02</v>
      </c>
      <c r="D21" s="180">
        <f>IF(ISNUMBER(VALUE(SUBSTITUTE(実質収支比率等に係る経年分析!H$49,"▲","-"))),ROUND(VALUE(SUBSTITUTE(実質収支比率等に係る経年分析!H$49,"▲","-")),2),NA())</f>
        <v>3.85</v>
      </c>
      <c r="E21" s="180">
        <f>IF(ISNUMBER(VALUE(SUBSTITUTE(実質収支比率等に係る経年分析!I$49,"▲","-"))),ROUND(VALUE(SUBSTITUTE(実質収支比率等に係る経年分析!I$49,"▲","-")),2),NA())</f>
        <v>3.27</v>
      </c>
      <c r="F21" s="180">
        <f>IF(ISNUMBER(VALUE(SUBSTITUTE(実質収支比率等に係る経年分析!J$49,"▲","-"))),ROUND(VALUE(SUBSTITUTE(実質収支比率等に係る経年分析!J$49,"▲","-")),2),NA())</f>
        <v>5.03</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f>IF(ROUND(VALUE(SUBSTITUTE(連結実質赤字比率に係る赤字・黒字の構成分析!F$42,"▲", "-")), 2) &lt; 0, ABS(ROUND(VALUE(SUBSTITUTE(連結実質赤字比率に係る赤字・黒字の構成分析!F$42,"▲", "-")), 2)), NA())</f>
        <v>2.63</v>
      </c>
      <c r="C28" s="181" t="e">
        <f>IF(ROUND(VALUE(SUBSTITUTE(連結実質赤字比率に係る赤字・黒字の構成分析!F$42,"▲", "-")), 2) &gt;= 0, ABS(ROUND(VALUE(SUBSTITUTE(連結実質赤字比率に係る赤字・黒字の構成分析!F$42,"▲", "-")), 2)), NA())</f>
        <v>#N/A</v>
      </c>
      <c r="D28" s="181">
        <f>IF(ROUND(VALUE(SUBSTITUTE(連結実質赤字比率に係る赤字・黒字の構成分析!G$42,"▲", "-")), 2) &lt; 0, ABS(ROUND(VALUE(SUBSTITUTE(連結実質赤字比率に係る赤字・黒字の構成分析!G$42,"▲", "-")), 2)), NA())</f>
        <v>1.67</v>
      </c>
      <c r="E28" s="181" t="e">
        <f>IF(ROUND(VALUE(SUBSTITUTE(連結実質赤字比率に係る赤字・黒字の構成分析!G$42,"▲", "-")), 2) &gt;= 0, ABS(ROUND(VALUE(SUBSTITUTE(連結実質赤字比率に係る赤字・黒字の構成分析!G$42,"▲", "-")), 2)), NA())</f>
        <v>#N/A</v>
      </c>
      <c r="F28" s="181">
        <f>IF(ROUND(VALUE(SUBSTITUTE(連結実質赤字比率に係る赤字・黒字の構成分析!H$42,"▲", "-")), 2) &lt; 0, ABS(ROUND(VALUE(SUBSTITUTE(連結実質赤字比率に係る赤字・黒字の構成分析!H$42,"▲", "-")), 2)), NA())</f>
        <v>0.61</v>
      </c>
      <c r="G28" s="181" t="e">
        <f>IF(ROUND(VALUE(SUBSTITUTE(連結実質赤字比率に係る赤字・黒字の構成分析!H$42,"▲", "-")), 2) &gt;= 0, ABS(ROUND(VALUE(SUBSTITUTE(連結実質赤字比率に係る赤字・黒字の構成分析!H$42,"▲", "-")), 2)), NA())</f>
        <v>#N/A</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土地取得事業特別会計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0.13</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0.17</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0.16</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0.16</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0.15</v>
      </c>
    </row>
    <row r="31" spans="1:11" x14ac:dyDescent="0.15">
      <c r="A31" s="181" t="str">
        <f>IF(連結実質赤字比率に係る赤字・黒字の構成分析!C$39="",NA(),連結実質赤字比率に係る赤字・黒字の構成分析!C$39)</f>
        <v>介護保険事業特別会計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0.77</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0.73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0.57999999999999996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0.25</v>
      </c>
    </row>
    <row r="32" spans="1:11" x14ac:dyDescent="0.15">
      <c r="A32" s="181" t="str">
        <f>IF(連結実質赤字比率に係る赤字・黒字の構成分析!C$38="",NA(),連結実質赤字比率に係る赤字・黒字の構成分析!C$38)</f>
        <v>国民健康保険事業特別会計</v>
      </c>
      <c r="B32" s="181">
        <f>IF(ROUND(VALUE(SUBSTITUTE(連結実質赤字比率に係る赤字・黒字の構成分析!F$38,"▲", "-")), 2) &lt; 0, ABS(ROUND(VALUE(SUBSTITUTE(連結実質赤字比率に係る赤字・黒字の構成分析!F$38,"▲", "-")), 2)), NA())</f>
        <v>0.59</v>
      </c>
      <c r="C32" s="181" t="e">
        <f>IF(ROUND(VALUE(SUBSTITUTE(連結実質赤字比率に係る赤字・黒字の構成分析!F$38,"▲", "-")), 2) &gt;= 0, ABS(ROUND(VALUE(SUBSTITUTE(連結実質赤字比率に係る赤字・黒字の構成分析!F$38,"▲", "-")), 2)), NA())</f>
        <v>#N/A</v>
      </c>
      <c r="D32" s="181">
        <f>IF(ROUND(VALUE(SUBSTITUTE(連結実質赤字比率に係る赤字・黒字の構成分析!G$38,"▲", "-")), 2) &lt; 0, ABS(ROUND(VALUE(SUBSTITUTE(連結実質赤字比率に係る赤字・黒字の構成分析!G$38,"▲", "-")), 2)), NA())</f>
        <v>0.31</v>
      </c>
      <c r="E32" s="181" t="e">
        <f>IF(ROUND(VALUE(SUBSTITUTE(連結実質赤字比率に係る赤字・黒字の構成分析!G$38,"▲", "-")), 2) &gt;= 0, ABS(ROUND(VALUE(SUBSTITUTE(連結実質赤字比率に係る赤字・黒字の構成分析!G$38,"▲", "-")), 2)), NA())</f>
        <v>#N/A</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0.83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0.44</v>
      </c>
    </row>
    <row r="33" spans="1:16" x14ac:dyDescent="0.15">
      <c r="A33" s="181" t="str">
        <f>IF(連結実質赤字比率に係る赤字・黒字の構成分析!C$37="",NA(),連結実質赤字比率に係る赤字・黒字の構成分析!C$37)</f>
        <v>下水道事業特別会計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0.93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0.37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0.63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1.03</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1.59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2.66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2.04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2.69</v>
      </c>
    </row>
    <row r="35" spans="1:16" x14ac:dyDescent="0.15">
      <c r="A35" s="181" t="str">
        <f>IF(連結実質赤字比率に係る赤字・黒字の構成分析!C$35="",NA(),連結実質赤字比率に係る赤字・黒字の構成分析!C$35)</f>
        <v>泉大津市水道事業会計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9.25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10.83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11.79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14.05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15.35</v>
      </c>
    </row>
    <row r="36" spans="1:16" x14ac:dyDescent="0.15">
      <c r="A36" s="181" t="str">
        <f>IF(連結実質赤字比率に係る赤字・黒字の構成分析!C$34="",NA(),連結実質赤字比率に係る赤字・黒字の構成分析!C$34)</f>
        <v>泉大津市病院事業会計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0.19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0</v>
      </c>
      <c r="F36" s="181">
        <f>IF(ROUND(VALUE(SUBSTITUTE(連結実質赤字比率に係る赤字・黒字の構成分析!H$34,"▲", "-")), 2) &lt; 0, ABS(ROUND(VALUE(SUBSTITUTE(連結実質赤字比率に係る赤字・黒字の構成分析!H$34,"▲", "-")), 2)), NA())</f>
        <v>2.56</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2.72</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4.8899999999999997</v>
      </c>
      <c r="K36" s="181" t="e">
        <f>IF(ROUND(VALUE(SUBSTITUTE(連結実質赤字比率に係る赤字・黒字の構成分析!J$34,"▲", "-")), 2) &gt;= 0, ABS(ROUND(VALUE(SUBSTITUTE(連結実質赤字比率に係る赤字・黒字の構成分析!J$34,"▲", "-")), 2)), NA())</f>
        <v>#N/A</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3447</v>
      </c>
      <c r="E42" s="182"/>
      <c r="F42" s="182"/>
      <c r="G42" s="182">
        <f>'実質公債費比率（分子）の構造'!L$52</f>
        <v>3416</v>
      </c>
      <c r="H42" s="182"/>
      <c r="I42" s="182"/>
      <c r="J42" s="182">
        <f>'実質公債費比率（分子）の構造'!M$52</f>
        <v>3525</v>
      </c>
      <c r="K42" s="182"/>
      <c r="L42" s="182"/>
      <c r="M42" s="182">
        <f>'実質公債費比率（分子）の構造'!N$52</f>
        <v>3448</v>
      </c>
      <c r="N42" s="182"/>
      <c r="O42" s="182"/>
      <c r="P42" s="182">
        <f>'実質公債費比率（分子）の構造'!O$52</f>
        <v>3457</v>
      </c>
    </row>
    <row r="43" spans="1:16" x14ac:dyDescent="0.15">
      <c r="A43" s="182" t="s">
        <v>64</v>
      </c>
      <c r="B43" s="182">
        <f>'実質公債費比率（分子）の構造'!K$51</f>
        <v>4</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f>'実質公債費比率（分子）の構造'!K$50</f>
        <v>383</v>
      </c>
      <c r="C44" s="182"/>
      <c r="D44" s="182"/>
      <c r="E44" s="182">
        <f>'実質公債費比率（分子）の構造'!L$50</f>
        <v>373</v>
      </c>
      <c r="F44" s="182"/>
      <c r="G44" s="182"/>
      <c r="H44" s="182">
        <f>'実質公債費比率（分子）の構造'!M$50</f>
        <v>371</v>
      </c>
      <c r="I44" s="182"/>
      <c r="J44" s="182"/>
      <c r="K44" s="182">
        <f>'実質公債費比率（分子）の構造'!N$50</f>
        <v>340</v>
      </c>
      <c r="L44" s="182"/>
      <c r="M44" s="182"/>
      <c r="N44" s="182">
        <f>'実質公債費比率（分子）の構造'!O$50</f>
        <v>335</v>
      </c>
      <c r="O44" s="182"/>
      <c r="P44" s="182"/>
    </row>
    <row r="45" spans="1:16" x14ac:dyDescent="0.15">
      <c r="A45" s="182" t="s">
        <v>66</v>
      </c>
      <c r="B45" s="182">
        <f>'実質公債費比率（分子）の構造'!K$49</f>
        <v>379</v>
      </c>
      <c r="C45" s="182"/>
      <c r="D45" s="182"/>
      <c r="E45" s="182">
        <f>'実質公債費比率（分子）の構造'!L$49</f>
        <v>261</v>
      </c>
      <c r="F45" s="182"/>
      <c r="G45" s="182"/>
      <c r="H45" s="182">
        <f>'実質公債費比率（分子）の構造'!M$49</f>
        <v>268</v>
      </c>
      <c r="I45" s="182"/>
      <c r="J45" s="182"/>
      <c r="K45" s="182">
        <f>'実質公債費比率（分子）の構造'!N$49</f>
        <v>135</v>
      </c>
      <c r="L45" s="182"/>
      <c r="M45" s="182"/>
      <c r="N45" s="182">
        <f>'実質公債費比率（分子）の構造'!O$49</f>
        <v>135</v>
      </c>
      <c r="O45" s="182"/>
      <c r="P45" s="182"/>
    </row>
    <row r="46" spans="1:16" x14ac:dyDescent="0.15">
      <c r="A46" s="182" t="s">
        <v>67</v>
      </c>
      <c r="B46" s="182">
        <f>'実質公債費比率（分子）の構造'!K$48</f>
        <v>1833</v>
      </c>
      <c r="C46" s="182"/>
      <c r="D46" s="182"/>
      <c r="E46" s="182">
        <f>'実質公債費比率（分子）の構造'!L$48</f>
        <v>1582</v>
      </c>
      <c r="F46" s="182"/>
      <c r="G46" s="182"/>
      <c r="H46" s="182">
        <f>'実質公債費比率（分子）の構造'!M$48</f>
        <v>1579</v>
      </c>
      <c r="I46" s="182"/>
      <c r="J46" s="182"/>
      <c r="K46" s="182">
        <f>'実質公債費比率（分子）の構造'!N$48</f>
        <v>1594</v>
      </c>
      <c r="L46" s="182"/>
      <c r="M46" s="182"/>
      <c r="N46" s="182">
        <f>'実質公債費比率（分子）の構造'!O$48</f>
        <v>1560</v>
      </c>
      <c r="O46" s="182"/>
      <c r="P46" s="182"/>
    </row>
    <row r="47" spans="1:16" x14ac:dyDescent="0.15">
      <c r="A47" s="182" t="s">
        <v>68</v>
      </c>
      <c r="B47" s="182">
        <f>'実質公債費比率（分子）の構造'!K$47</f>
        <v>21</v>
      </c>
      <c r="C47" s="182"/>
      <c r="D47" s="182"/>
      <c r="E47" s="182">
        <f>'実質公債費比率（分子）の構造'!L$47</f>
        <v>21</v>
      </c>
      <c r="F47" s="182"/>
      <c r="G47" s="182"/>
      <c r="H47" s="182">
        <f>'実質公債費比率（分子）の構造'!M$47</f>
        <v>21</v>
      </c>
      <c r="I47" s="182"/>
      <c r="J47" s="182"/>
      <c r="K47" s="182">
        <f>'実質公債費比率（分子）の構造'!N$47</f>
        <v>21</v>
      </c>
      <c r="L47" s="182"/>
      <c r="M47" s="182"/>
      <c r="N47" s="182">
        <f>'実質公債費比率（分子）の構造'!O$47</f>
        <v>21</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3065</v>
      </c>
      <c r="C49" s="182"/>
      <c r="D49" s="182"/>
      <c r="E49" s="182">
        <f>'実質公債費比率（分子）の構造'!L$45</f>
        <v>3039</v>
      </c>
      <c r="F49" s="182"/>
      <c r="G49" s="182"/>
      <c r="H49" s="182">
        <f>'実質公債費比率（分子）の構造'!M$45</f>
        <v>2977</v>
      </c>
      <c r="I49" s="182"/>
      <c r="J49" s="182"/>
      <c r="K49" s="182">
        <f>'実質公債費比率（分子）の構造'!N$45</f>
        <v>2810</v>
      </c>
      <c r="L49" s="182"/>
      <c r="M49" s="182"/>
      <c r="N49" s="182">
        <f>'実質公債費比率（分子）の構造'!O$45</f>
        <v>2666</v>
      </c>
      <c r="O49" s="182"/>
      <c r="P49" s="182"/>
    </row>
    <row r="50" spans="1:16" x14ac:dyDescent="0.15">
      <c r="A50" s="182" t="s">
        <v>71</v>
      </c>
      <c r="B50" s="182" t="e">
        <f>NA()</f>
        <v>#N/A</v>
      </c>
      <c r="C50" s="182">
        <f>IF(ISNUMBER('実質公債費比率（分子）の構造'!K$53),'実質公債費比率（分子）の構造'!K$53,NA())</f>
        <v>2238</v>
      </c>
      <c r="D50" s="182" t="e">
        <f>NA()</f>
        <v>#N/A</v>
      </c>
      <c r="E50" s="182" t="e">
        <f>NA()</f>
        <v>#N/A</v>
      </c>
      <c r="F50" s="182">
        <f>IF(ISNUMBER('実質公債費比率（分子）の構造'!L$53),'実質公債費比率（分子）の構造'!L$53,NA())</f>
        <v>1860</v>
      </c>
      <c r="G50" s="182" t="e">
        <f>NA()</f>
        <v>#N/A</v>
      </c>
      <c r="H50" s="182" t="e">
        <f>NA()</f>
        <v>#N/A</v>
      </c>
      <c r="I50" s="182">
        <f>IF(ISNUMBER('実質公債費比率（分子）の構造'!M$53),'実質公債費比率（分子）の構造'!M$53,NA())</f>
        <v>1691</v>
      </c>
      <c r="J50" s="182" t="e">
        <f>NA()</f>
        <v>#N/A</v>
      </c>
      <c r="K50" s="182" t="e">
        <f>NA()</f>
        <v>#N/A</v>
      </c>
      <c r="L50" s="182">
        <f>IF(ISNUMBER('実質公債費比率（分子）の構造'!N$53),'実質公債費比率（分子）の構造'!N$53,NA())</f>
        <v>1452</v>
      </c>
      <c r="M50" s="182" t="e">
        <f>NA()</f>
        <v>#N/A</v>
      </c>
      <c r="N50" s="182" t="e">
        <f>NA()</f>
        <v>#N/A</v>
      </c>
      <c r="O50" s="182">
        <f>IF(ISNUMBER('実質公債費比率（分子）の構造'!O$53),'実質公債費比率（分子）の構造'!O$53,NA())</f>
        <v>1260</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32595</v>
      </c>
      <c r="E56" s="181"/>
      <c r="F56" s="181"/>
      <c r="G56" s="181">
        <f>'将来負担比率（分子）の構造'!J$52</f>
        <v>32173</v>
      </c>
      <c r="H56" s="181"/>
      <c r="I56" s="181"/>
      <c r="J56" s="181">
        <f>'将来負担比率（分子）の構造'!K$52</f>
        <v>31419</v>
      </c>
      <c r="K56" s="181"/>
      <c r="L56" s="181"/>
      <c r="M56" s="181">
        <f>'将来負担比率（分子）の構造'!L$52</f>
        <v>30484</v>
      </c>
      <c r="N56" s="181"/>
      <c r="O56" s="181"/>
      <c r="P56" s="181">
        <f>'将来負担比率（分子）の構造'!M$52</f>
        <v>29560</v>
      </c>
    </row>
    <row r="57" spans="1:16" x14ac:dyDescent="0.15">
      <c r="A57" s="181" t="s">
        <v>42</v>
      </c>
      <c r="B57" s="181"/>
      <c r="C57" s="181"/>
      <c r="D57" s="181">
        <f>'将来負担比率（分子）の構造'!I$51</f>
        <v>7980</v>
      </c>
      <c r="E57" s="181"/>
      <c r="F57" s="181"/>
      <c r="G57" s="181">
        <f>'将来負担比率（分子）の構造'!J$51</f>
        <v>8406</v>
      </c>
      <c r="H57" s="181"/>
      <c r="I57" s="181"/>
      <c r="J57" s="181">
        <f>'将来負担比率（分子）の構造'!K$51</f>
        <v>8674</v>
      </c>
      <c r="K57" s="181"/>
      <c r="L57" s="181"/>
      <c r="M57" s="181">
        <f>'将来負担比率（分子）の構造'!L$51</f>
        <v>8878</v>
      </c>
      <c r="N57" s="181"/>
      <c r="O57" s="181"/>
      <c r="P57" s="181">
        <f>'将来負担比率（分子）の構造'!M$51</f>
        <v>8806</v>
      </c>
    </row>
    <row r="58" spans="1:16" x14ac:dyDescent="0.15">
      <c r="A58" s="181" t="s">
        <v>41</v>
      </c>
      <c r="B58" s="181"/>
      <c r="C58" s="181"/>
      <c r="D58" s="181">
        <f>'将来負担比率（分子）の構造'!I$50</f>
        <v>2750</v>
      </c>
      <c r="E58" s="181"/>
      <c r="F58" s="181"/>
      <c r="G58" s="181">
        <f>'将来負担比率（分子）の構造'!J$50</f>
        <v>3379</v>
      </c>
      <c r="H58" s="181"/>
      <c r="I58" s="181"/>
      <c r="J58" s="181">
        <f>'将来負担比率（分子）の構造'!K$50</f>
        <v>4654</v>
      </c>
      <c r="K58" s="181"/>
      <c r="L58" s="181"/>
      <c r="M58" s="181">
        <f>'将来負担比率（分子）の構造'!L$50</f>
        <v>5677</v>
      </c>
      <c r="N58" s="181"/>
      <c r="O58" s="181"/>
      <c r="P58" s="181">
        <f>'将来負担比率（分子）の構造'!M$50</f>
        <v>6973</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694</v>
      </c>
      <c r="C61" s="181"/>
      <c r="D61" s="181"/>
      <c r="E61" s="181">
        <f>'将来負担比率（分子）の構造'!J$46</f>
        <v>682</v>
      </c>
      <c r="F61" s="181"/>
      <c r="G61" s="181"/>
      <c r="H61" s="181">
        <f>'将来負担比率（分子）の構造'!K$46</f>
        <v>396</v>
      </c>
      <c r="I61" s="181"/>
      <c r="J61" s="181"/>
      <c r="K61" s="181">
        <f>'将来負担比率（分子）の構造'!L$46</f>
        <v>406</v>
      </c>
      <c r="L61" s="181"/>
      <c r="M61" s="181"/>
      <c r="N61" s="181">
        <f>'将来負担比率（分子）の構造'!M$46</f>
        <v>413</v>
      </c>
      <c r="O61" s="181"/>
      <c r="P61" s="181"/>
    </row>
    <row r="62" spans="1:16" x14ac:dyDescent="0.15">
      <c r="A62" s="181" t="s">
        <v>35</v>
      </c>
      <c r="B62" s="181">
        <f>'将来負担比率（分子）の構造'!I$45</f>
        <v>2757</v>
      </c>
      <c r="C62" s="181"/>
      <c r="D62" s="181"/>
      <c r="E62" s="181">
        <f>'将来負担比率（分子）の構造'!J$45</f>
        <v>2765</v>
      </c>
      <c r="F62" s="181"/>
      <c r="G62" s="181"/>
      <c r="H62" s="181">
        <f>'将来負担比率（分子）の構造'!K$45</f>
        <v>2662</v>
      </c>
      <c r="I62" s="181"/>
      <c r="J62" s="181"/>
      <c r="K62" s="181">
        <f>'将来負担比率（分子）の構造'!L$45</f>
        <v>2735</v>
      </c>
      <c r="L62" s="181"/>
      <c r="M62" s="181"/>
      <c r="N62" s="181">
        <f>'将来負担比率（分子）の構造'!M$45</f>
        <v>2665</v>
      </c>
      <c r="O62" s="181"/>
      <c r="P62" s="181"/>
    </row>
    <row r="63" spans="1:16" x14ac:dyDescent="0.15">
      <c r="A63" s="181" t="s">
        <v>34</v>
      </c>
      <c r="B63" s="181">
        <f>'将来負担比率（分子）の構造'!I$44</f>
        <v>1679</v>
      </c>
      <c r="C63" s="181"/>
      <c r="D63" s="181"/>
      <c r="E63" s="181">
        <f>'将来負担比率（分子）の構造'!J$44</f>
        <v>1510</v>
      </c>
      <c r="F63" s="181"/>
      <c r="G63" s="181"/>
      <c r="H63" s="181">
        <f>'将来負担比率（分子）の構造'!K$44</f>
        <v>1272</v>
      </c>
      <c r="I63" s="181"/>
      <c r="J63" s="181"/>
      <c r="K63" s="181">
        <f>'将来負担比率（分子）の構造'!L$44</f>
        <v>1164</v>
      </c>
      <c r="L63" s="181"/>
      <c r="M63" s="181"/>
      <c r="N63" s="181">
        <f>'将来負担比率（分子）の構造'!M$44</f>
        <v>1076</v>
      </c>
      <c r="O63" s="181"/>
      <c r="P63" s="181"/>
    </row>
    <row r="64" spans="1:16" x14ac:dyDescent="0.15">
      <c r="A64" s="181" t="s">
        <v>33</v>
      </c>
      <c r="B64" s="181">
        <f>'将来負担比率（分子）の構造'!I$43</f>
        <v>23986</v>
      </c>
      <c r="C64" s="181"/>
      <c r="D64" s="181"/>
      <c r="E64" s="181">
        <f>'将来負担比率（分子）の構造'!J$43</f>
        <v>22329</v>
      </c>
      <c r="F64" s="181"/>
      <c r="G64" s="181"/>
      <c r="H64" s="181">
        <f>'将来負担比率（分子）の構造'!K$43</f>
        <v>20274</v>
      </c>
      <c r="I64" s="181"/>
      <c r="J64" s="181"/>
      <c r="K64" s="181">
        <f>'将来負担比率（分子）の構造'!L$43</f>
        <v>18416</v>
      </c>
      <c r="L64" s="181"/>
      <c r="M64" s="181"/>
      <c r="N64" s="181">
        <f>'将来負担比率（分子）の構造'!M$43</f>
        <v>17490</v>
      </c>
      <c r="O64" s="181"/>
      <c r="P64" s="181"/>
    </row>
    <row r="65" spans="1:16" x14ac:dyDescent="0.15">
      <c r="A65" s="181" t="s">
        <v>32</v>
      </c>
      <c r="B65" s="181">
        <f>'将来負担比率（分子）の構造'!I$42</f>
        <v>3132</v>
      </c>
      <c r="C65" s="181"/>
      <c r="D65" s="181"/>
      <c r="E65" s="181">
        <f>'将来負担比率（分子）の構造'!J$42</f>
        <v>2820</v>
      </c>
      <c r="F65" s="181"/>
      <c r="G65" s="181"/>
      <c r="H65" s="181">
        <f>'将来負担比率（分子）の構造'!K$42</f>
        <v>2727</v>
      </c>
      <c r="I65" s="181"/>
      <c r="J65" s="181"/>
      <c r="K65" s="181">
        <f>'将来負担比率（分子）の構造'!L$42</f>
        <v>2437</v>
      </c>
      <c r="L65" s="181"/>
      <c r="M65" s="181"/>
      <c r="N65" s="181">
        <f>'将来負担比率（分子）の構造'!M$42</f>
        <v>2134</v>
      </c>
      <c r="O65" s="181"/>
      <c r="P65" s="181"/>
    </row>
    <row r="66" spans="1:16" x14ac:dyDescent="0.15">
      <c r="A66" s="181" t="s">
        <v>31</v>
      </c>
      <c r="B66" s="181">
        <f>'将来負担比率（分子）の構造'!I$41</f>
        <v>30890</v>
      </c>
      <c r="C66" s="181"/>
      <c r="D66" s="181"/>
      <c r="E66" s="181">
        <f>'将来負担比率（分子）の構造'!J$41</f>
        <v>30459</v>
      </c>
      <c r="F66" s="181"/>
      <c r="G66" s="181"/>
      <c r="H66" s="181">
        <f>'将来負担比率（分子）の構造'!K$41</f>
        <v>30220</v>
      </c>
      <c r="I66" s="181"/>
      <c r="J66" s="181"/>
      <c r="K66" s="181">
        <f>'将来負担比率（分子）の構造'!L$41</f>
        <v>29472</v>
      </c>
      <c r="L66" s="181"/>
      <c r="M66" s="181"/>
      <c r="N66" s="181">
        <f>'将来負担比率（分子）の構造'!M$41</f>
        <v>28341</v>
      </c>
      <c r="O66" s="181"/>
      <c r="P66" s="181"/>
    </row>
    <row r="67" spans="1:16" x14ac:dyDescent="0.15">
      <c r="A67" s="181" t="s">
        <v>75</v>
      </c>
      <c r="B67" s="181" t="e">
        <f>NA()</f>
        <v>#N/A</v>
      </c>
      <c r="C67" s="181">
        <f>IF(ISNUMBER('将来負担比率（分子）の構造'!I$53), IF('将来負担比率（分子）の構造'!I$53 &lt; 0, 0, '将来負担比率（分子）の構造'!I$53), NA())</f>
        <v>19812</v>
      </c>
      <c r="D67" s="181" t="e">
        <f>NA()</f>
        <v>#N/A</v>
      </c>
      <c r="E67" s="181" t="e">
        <f>NA()</f>
        <v>#N/A</v>
      </c>
      <c r="F67" s="181">
        <f>IF(ISNUMBER('将来負担比率（分子）の構造'!J$53), IF('将来負担比率（分子）の構造'!J$53 &lt; 0, 0, '将来負担比率（分子）の構造'!J$53), NA())</f>
        <v>16606</v>
      </c>
      <c r="G67" s="181" t="e">
        <f>NA()</f>
        <v>#N/A</v>
      </c>
      <c r="H67" s="181" t="e">
        <f>NA()</f>
        <v>#N/A</v>
      </c>
      <c r="I67" s="181">
        <f>IF(ISNUMBER('将来負担比率（分子）の構造'!K$53), IF('将来負担比率（分子）の構造'!K$53 &lt; 0, 0, '将来負担比率（分子）の構造'!K$53), NA())</f>
        <v>12805</v>
      </c>
      <c r="J67" s="181" t="e">
        <f>NA()</f>
        <v>#N/A</v>
      </c>
      <c r="K67" s="181" t="e">
        <f>NA()</f>
        <v>#N/A</v>
      </c>
      <c r="L67" s="181">
        <f>IF(ISNUMBER('将来負担比率（分子）の構造'!L$53), IF('将来負担比率（分子）の構造'!L$53 &lt; 0, 0, '将来負担比率（分子）の構造'!L$53), NA())</f>
        <v>9591</v>
      </c>
      <c r="M67" s="181" t="e">
        <f>NA()</f>
        <v>#N/A</v>
      </c>
      <c r="N67" s="181" t="e">
        <f>NA()</f>
        <v>#N/A</v>
      </c>
      <c r="O67" s="181">
        <f>IF(ISNUMBER('将来負担比率（分子）の構造'!M$53), IF('将来負担比率（分子）の構造'!M$53 &lt; 0, 0, '将来負担比率（分子）の構造'!M$53), NA())</f>
        <v>6780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1581</v>
      </c>
      <c r="C72" s="185">
        <f>基金残高に係る経年分析!G55</f>
        <v>2228</v>
      </c>
      <c r="D72" s="185">
        <f>基金残高に係る経年分析!H55</f>
        <v>2957</v>
      </c>
    </row>
    <row r="73" spans="1:16" x14ac:dyDescent="0.15">
      <c r="A73" s="184" t="s">
        <v>78</v>
      </c>
      <c r="B73" s="185" t="str">
        <f>基金残高に係る経年分析!F56</f>
        <v>-</v>
      </c>
      <c r="C73" s="185" t="str">
        <f>基金残高に係る経年分析!G56</f>
        <v>-</v>
      </c>
      <c r="D73" s="185" t="str">
        <f>基金残高に係る経年分析!H56</f>
        <v>-</v>
      </c>
    </row>
    <row r="74" spans="1:16" x14ac:dyDescent="0.15">
      <c r="A74" s="184" t="s">
        <v>79</v>
      </c>
      <c r="B74" s="185">
        <f>基金残高に係る経年分析!F57</f>
        <v>2958</v>
      </c>
      <c r="C74" s="185">
        <f>基金残高に係る経年分析!G57</f>
        <v>3170</v>
      </c>
      <c r="D74" s="185">
        <f>基金残高に係る経年分析!H57</f>
        <v>3585</v>
      </c>
    </row>
  </sheetData>
  <sheetProtection algorithmName="SHA-512" hashValue="Y50euYR/+oEP4K/UiKhoecbrTGMMJ/HCdI85J4uwQ5sMmvTGGVz5K57XiLZ+lfMm3T1D/GoebQQ1cFZ451SsZQ==" saltValue="wBkCBvRR2++YkuP0EzC2T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215</v>
      </c>
      <c r="DI1" s="622"/>
      <c r="DJ1" s="622"/>
      <c r="DK1" s="622"/>
      <c r="DL1" s="622"/>
      <c r="DM1" s="622"/>
      <c r="DN1" s="623"/>
      <c r="DO1" s="226"/>
      <c r="DP1" s="621" t="s">
        <v>216</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218</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219</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220</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221</v>
      </c>
      <c r="S4" s="625"/>
      <c r="T4" s="625"/>
      <c r="U4" s="625"/>
      <c r="V4" s="625"/>
      <c r="W4" s="625"/>
      <c r="X4" s="625"/>
      <c r="Y4" s="626"/>
      <c r="Z4" s="624" t="s">
        <v>222</v>
      </c>
      <c r="AA4" s="625"/>
      <c r="AB4" s="625"/>
      <c r="AC4" s="626"/>
      <c r="AD4" s="624" t="s">
        <v>223</v>
      </c>
      <c r="AE4" s="625"/>
      <c r="AF4" s="625"/>
      <c r="AG4" s="625"/>
      <c r="AH4" s="625"/>
      <c r="AI4" s="625"/>
      <c r="AJ4" s="625"/>
      <c r="AK4" s="626"/>
      <c r="AL4" s="624" t="s">
        <v>222</v>
      </c>
      <c r="AM4" s="625"/>
      <c r="AN4" s="625"/>
      <c r="AO4" s="626"/>
      <c r="AP4" s="630" t="s">
        <v>224</v>
      </c>
      <c r="AQ4" s="630"/>
      <c r="AR4" s="630"/>
      <c r="AS4" s="630"/>
      <c r="AT4" s="630"/>
      <c r="AU4" s="630"/>
      <c r="AV4" s="630"/>
      <c r="AW4" s="630"/>
      <c r="AX4" s="630"/>
      <c r="AY4" s="630"/>
      <c r="AZ4" s="630"/>
      <c r="BA4" s="630"/>
      <c r="BB4" s="630"/>
      <c r="BC4" s="630"/>
      <c r="BD4" s="630"/>
      <c r="BE4" s="630"/>
      <c r="BF4" s="630"/>
      <c r="BG4" s="630" t="s">
        <v>225</v>
      </c>
      <c r="BH4" s="630"/>
      <c r="BI4" s="630"/>
      <c r="BJ4" s="630"/>
      <c r="BK4" s="630"/>
      <c r="BL4" s="630"/>
      <c r="BM4" s="630"/>
      <c r="BN4" s="630"/>
      <c r="BO4" s="630" t="s">
        <v>222</v>
      </c>
      <c r="BP4" s="630"/>
      <c r="BQ4" s="630"/>
      <c r="BR4" s="630"/>
      <c r="BS4" s="630" t="s">
        <v>226</v>
      </c>
      <c r="BT4" s="630"/>
      <c r="BU4" s="630"/>
      <c r="BV4" s="630"/>
      <c r="BW4" s="630"/>
      <c r="BX4" s="630"/>
      <c r="BY4" s="630"/>
      <c r="BZ4" s="630"/>
      <c r="CA4" s="630"/>
      <c r="CB4" s="630"/>
      <c r="CD4" s="627" t="s">
        <v>227</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228</v>
      </c>
      <c r="C5" s="632"/>
      <c r="D5" s="632"/>
      <c r="E5" s="632"/>
      <c r="F5" s="632"/>
      <c r="G5" s="632"/>
      <c r="H5" s="632"/>
      <c r="I5" s="632"/>
      <c r="J5" s="632"/>
      <c r="K5" s="632"/>
      <c r="L5" s="632"/>
      <c r="M5" s="632"/>
      <c r="N5" s="632"/>
      <c r="O5" s="632"/>
      <c r="P5" s="632"/>
      <c r="Q5" s="633"/>
      <c r="R5" s="634">
        <v>11677574</v>
      </c>
      <c r="S5" s="635"/>
      <c r="T5" s="635"/>
      <c r="U5" s="635"/>
      <c r="V5" s="635"/>
      <c r="W5" s="635"/>
      <c r="X5" s="635"/>
      <c r="Y5" s="636"/>
      <c r="Z5" s="637">
        <v>41.4</v>
      </c>
      <c r="AA5" s="637"/>
      <c r="AB5" s="637"/>
      <c r="AC5" s="637"/>
      <c r="AD5" s="638">
        <v>10697882</v>
      </c>
      <c r="AE5" s="638"/>
      <c r="AF5" s="638"/>
      <c r="AG5" s="638"/>
      <c r="AH5" s="638"/>
      <c r="AI5" s="638"/>
      <c r="AJ5" s="638"/>
      <c r="AK5" s="638"/>
      <c r="AL5" s="639">
        <v>66</v>
      </c>
      <c r="AM5" s="640"/>
      <c r="AN5" s="640"/>
      <c r="AO5" s="641"/>
      <c r="AP5" s="631" t="s">
        <v>229</v>
      </c>
      <c r="AQ5" s="632"/>
      <c r="AR5" s="632"/>
      <c r="AS5" s="632"/>
      <c r="AT5" s="632"/>
      <c r="AU5" s="632"/>
      <c r="AV5" s="632"/>
      <c r="AW5" s="632"/>
      <c r="AX5" s="632"/>
      <c r="AY5" s="632"/>
      <c r="AZ5" s="632"/>
      <c r="BA5" s="632"/>
      <c r="BB5" s="632"/>
      <c r="BC5" s="632"/>
      <c r="BD5" s="632"/>
      <c r="BE5" s="632"/>
      <c r="BF5" s="633"/>
      <c r="BG5" s="645">
        <v>10697882</v>
      </c>
      <c r="BH5" s="646"/>
      <c r="BI5" s="646"/>
      <c r="BJ5" s="646"/>
      <c r="BK5" s="646"/>
      <c r="BL5" s="646"/>
      <c r="BM5" s="646"/>
      <c r="BN5" s="647"/>
      <c r="BO5" s="648">
        <v>91.6</v>
      </c>
      <c r="BP5" s="648"/>
      <c r="BQ5" s="648"/>
      <c r="BR5" s="648"/>
      <c r="BS5" s="649">
        <v>162821</v>
      </c>
      <c r="BT5" s="649"/>
      <c r="BU5" s="649"/>
      <c r="BV5" s="649"/>
      <c r="BW5" s="649"/>
      <c r="BX5" s="649"/>
      <c r="BY5" s="649"/>
      <c r="BZ5" s="649"/>
      <c r="CA5" s="649"/>
      <c r="CB5" s="653"/>
      <c r="CD5" s="627" t="s">
        <v>224</v>
      </c>
      <c r="CE5" s="628"/>
      <c r="CF5" s="628"/>
      <c r="CG5" s="628"/>
      <c r="CH5" s="628"/>
      <c r="CI5" s="628"/>
      <c r="CJ5" s="628"/>
      <c r="CK5" s="628"/>
      <c r="CL5" s="628"/>
      <c r="CM5" s="628"/>
      <c r="CN5" s="628"/>
      <c r="CO5" s="628"/>
      <c r="CP5" s="628"/>
      <c r="CQ5" s="629"/>
      <c r="CR5" s="627" t="s">
        <v>230</v>
      </c>
      <c r="CS5" s="628"/>
      <c r="CT5" s="628"/>
      <c r="CU5" s="628"/>
      <c r="CV5" s="628"/>
      <c r="CW5" s="628"/>
      <c r="CX5" s="628"/>
      <c r="CY5" s="629"/>
      <c r="CZ5" s="627" t="s">
        <v>222</v>
      </c>
      <c r="DA5" s="628"/>
      <c r="DB5" s="628"/>
      <c r="DC5" s="629"/>
      <c r="DD5" s="627" t="s">
        <v>231</v>
      </c>
      <c r="DE5" s="628"/>
      <c r="DF5" s="628"/>
      <c r="DG5" s="628"/>
      <c r="DH5" s="628"/>
      <c r="DI5" s="628"/>
      <c r="DJ5" s="628"/>
      <c r="DK5" s="628"/>
      <c r="DL5" s="628"/>
      <c r="DM5" s="628"/>
      <c r="DN5" s="628"/>
      <c r="DO5" s="628"/>
      <c r="DP5" s="629"/>
      <c r="DQ5" s="627" t="s">
        <v>232</v>
      </c>
      <c r="DR5" s="628"/>
      <c r="DS5" s="628"/>
      <c r="DT5" s="628"/>
      <c r="DU5" s="628"/>
      <c r="DV5" s="628"/>
      <c r="DW5" s="628"/>
      <c r="DX5" s="628"/>
      <c r="DY5" s="628"/>
      <c r="DZ5" s="628"/>
      <c r="EA5" s="628"/>
      <c r="EB5" s="628"/>
      <c r="EC5" s="629"/>
    </row>
    <row r="6" spans="2:143" ht="11.25" customHeight="1" x14ac:dyDescent="0.15">
      <c r="B6" s="642" t="s">
        <v>233</v>
      </c>
      <c r="C6" s="643"/>
      <c r="D6" s="643"/>
      <c r="E6" s="643"/>
      <c r="F6" s="643"/>
      <c r="G6" s="643"/>
      <c r="H6" s="643"/>
      <c r="I6" s="643"/>
      <c r="J6" s="643"/>
      <c r="K6" s="643"/>
      <c r="L6" s="643"/>
      <c r="M6" s="643"/>
      <c r="N6" s="643"/>
      <c r="O6" s="643"/>
      <c r="P6" s="643"/>
      <c r="Q6" s="644"/>
      <c r="R6" s="645">
        <v>190352</v>
      </c>
      <c r="S6" s="646"/>
      <c r="T6" s="646"/>
      <c r="U6" s="646"/>
      <c r="V6" s="646"/>
      <c r="W6" s="646"/>
      <c r="X6" s="646"/>
      <c r="Y6" s="647"/>
      <c r="Z6" s="648">
        <v>0.7</v>
      </c>
      <c r="AA6" s="648"/>
      <c r="AB6" s="648"/>
      <c r="AC6" s="648"/>
      <c r="AD6" s="649">
        <v>190352</v>
      </c>
      <c r="AE6" s="649"/>
      <c r="AF6" s="649"/>
      <c r="AG6" s="649"/>
      <c r="AH6" s="649"/>
      <c r="AI6" s="649"/>
      <c r="AJ6" s="649"/>
      <c r="AK6" s="649"/>
      <c r="AL6" s="650">
        <v>1.2</v>
      </c>
      <c r="AM6" s="651"/>
      <c r="AN6" s="651"/>
      <c r="AO6" s="652"/>
      <c r="AP6" s="642" t="s">
        <v>234</v>
      </c>
      <c r="AQ6" s="643"/>
      <c r="AR6" s="643"/>
      <c r="AS6" s="643"/>
      <c r="AT6" s="643"/>
      <c r="AU6" s="643"/>
      <c r="AV6" s="643"/>
      <c r="AW6" s="643"/>
      <c r="AX6" s="643"/>
      <c r="AY6" s="643"/>
      <c r="AZ6" s="643"/>
      <c r="BA6" s="643"/>
      <c r="BB6" s="643"/>
      <c r="BC6" s="643"/>
      <c r="BD6" s="643"/>
      <c r="BE6" s="643"/>
      <c r="BF6" s="644"/>
      <c r="BG6" s="645">
        <v>10697882</v>
      </c>
      <c r="BH6" s="646"/>
      <c r="BI6" s="646"/>
      <c r="BJ6" s="646"/>
      <c r="BK6" s="646"/>
      <c r="BL6" s="646"/>
      <c r="BM6" s="646"/>
      <c r="BN6" s="647"/>
      <c r="BO6" s="648">
        <v>91.6</v>
      </c>
      <c r="BP6" s="648"/>
      <c r="BQ6" s="648"/>
      <c r="BR6" s="648"/>
      <c r="BS6" s="649">
        <v>162821</v>
      </c>
      <c r="BT6" s="649"/>
      <c r="BU6" s="649"/>
      <c r="BV6" s="649"/>
      <c r="BW6" s="649"/>
      <c r="BX6" s="649"/>
      <c r="BY6" s="649"/>
      <c r="BZ6" s="649"/>
      <c r="CA6" s="649"/>
      <c r="CB6" s="653"/>
      <c r="CD6" s="656" t="s">
        <v>235</v>
      </c>
      <c r="CE6" s="657"/>
      <c r="CF6" s="657"/>
      <c r="CG6" s="657"/>
      <c r="CH6" s="657"/>
      <c r="CI6" s="657"/>
      <c r="CJ6" s="657"/>
      <c r="CK6" s="657"/>
      <c r="CL6" s="657"/>
      <c r="CM6" s="657"/>
      <c r="CN6" s="657"/>
      <c r="CO6" s="657"/>
      <c r="CP6" s="657"/>
      <c r="CQ6" s="658"/>
      <c r="CR6" s="645">
        <v>258656</v>
      </c>
      <c r="CS6" s="646"/>
      <c r="CT6" s="646"/>
      <c r="CU6" s="646"/>
      <c r="CV6" s="646"/>
      <c r="CW6" s="646"/>
      <c r="CX6" s="646"/>
      <c r="CY6" s="647"/>
      <c r="CZ6" s="639">
        <v>0.9</v>
      </c>
      <c r="DA6" s="640"/>
      <c r="DB6" s="640"/>
      <c r="DC6" s="659"/>
      <c r="DD6" s="654" t="s">
        <v>190</v>
      </c>
      <c r="DE6" s="646"/>
      <c r="DF6" s="646"/>
      <c r="DG6" s="646"/>
      <c r="DH6" s="646"/>
      <c r="DI6" s="646"/>
      <c r="DJ6" s="646"/>
      <c r="DK6" s="646"/>
      <c r="DL6" s="646"/>
      <c r="DM6" s="646"/>
      <c r="DN6" s="646"/>
      <c r="DO6" s="646"/>
      <c r="DP6" s="647"/>
      <c r="DQ6" s="654">
        <v>258656</v>
      </c>
      <c r="DR6" s="646"/>
      <c r="DS6" s="646"/>
      <c r="DT6" s="646"/>
      <c r="DU6" s="646"/>
      <c r="DV6" s="646"/>
      <c r="DW6" s="646"/>
      <c r="DX6" s="646"/>
      <c r="DY6" s="646"/>
      <c r="DZ6" s="646"/>
      <c r="EA6" s="646"/>
      <c r="EB6" s="646"/>
      <c r="EC6" s="655"/>
    </row>
    <row r="7" spans="2:143" ht="11.25" customHeight="1" x14ac:dyDescent="0.15">
      <c r="B7" s="642" t="s">
        <v>236</v>
      </c>
      <c r="C7" s="643"/>
      <c r="D7" s="643"/>
      <c r="E7" s="643"/>
      <c r="F7" s="643"/>
      <c r="G7" s="643"/>
      <c r="H7" s="643"/>
      <c r="I7" s="643"/>
      <c r="J7" s="643"/>
      <c r="K7" s="643"/>
      <c r="L7" s="643"/>
      <c r="M7" s="643"/>
      <c r="N7" s="643"/>
      <c r="O7" s="643"/>
      <c r="P7" s="643"/>
      <c r="Q7" s="644"/>
      <c r="R7" s="645">
        <v>13814</v>
      </c>
      <c r="S7" s="646"/>
      <c r="T7" s="646"/>
      <c r="U7" s="646"/>
      <c r="V7" s="646"/>
      <c r="W7" s="646"/>
      <c r="X7" s="646"/>
      <c r="Y7" s="647"/>
      <c r="Z7" s="648">
        <v>0</v>
      </c>
      <c r="AA7" s="648"/>
      <c r="AB7" s="648"/>
      <c r="AC7" s="648"/>
      <c r="AD7" s="649">
        <v>13814</v>
      </c>
      <c r="AE7" s="649"/>
      <c r="AF7" s="649"/>
      <c r="AG7" s="649"/>
      <c r="AH7" s="649"/>
      <c r="AI7" s="649"/>
      <c r="AJ7" s="649"/>
      <c r="AK7" s="649"/>
      <c r="AL7" s="650">
        <v>0.1</v>
      </c>
      <c r="AM7" s="651"/>
      <c r="AN7" s="651"/>
      <c r="AO7" s="652"/>
      <c r="AP7" s="642" t="s">
        <v>237</v>
      </c>
      <c r="AQ7" s="643"/>
      <c r="AR7" s="643"/>
      <c r="AS7" s="643"/>
      <c r="AT7" s="643"/>
      <c r="AU7" s="643"/>
      <c r="AV7" s="643"/>
      <c r="AW7" s="643"/>
      <c r="AX7" s="643"/>
      <c r="AY7" s="643"/>
      <c r="AZ7" s="643"/>
      <c r="BA7" s="643"/>
      <c r="BB7" s="643"/>
      <c r="BC7" s="643"/>
      <c r="BD7" s="643"/>
      <c r="BE7" s="643"/>
      <c r="BF7" s="644"/>
      <c r="BG7" s="645">
        <v>4763288</v>
      </c>
      <c r="BH7" s="646"/>
      <c r="BI7" s="646"/>
      <c r="BJ7" s="646"/>
      <c r="BK7" s="646"/>
      <c r="BL7" s="646"/>
      <c r="BM7" s="646"/>
      <c r="BN7" s="647"/>
      <c r="BO7" s="648">
        <v>40.799999999999997</v>
      </c>
      <c r="BP7" s="648"/>
      <c r="BQ7" s="648"/>
      <c r="BR7" s="648"/>
      <c r="BS7" s="649">
        <v>162821</v>
      </c>
      <c r="BT7" s="649"/>
      <c r="BU7" s="649"/>
      <c r="BV7" s="649"/>
      <c r="BW7" s="649"/>
      <c r="BX7" s="649"/>
      <c r="BY7" s="649"/>
      <c r="BZ7" s="649"/>
      <c r="CA7" s="649"/>
      <c r="CB7" s="653"/>
      <c r="CD7" s="660" t="s">
        <v>238</v>
      </c>
      <c r="CE7" s="661"/>
      <c r="CF7" s="661"/>
      <c r="CG7" s="661"/>
      <c r="CH7" s="661"/>
      <c r="CI7" s="661"/>
      <c r="CJ7" s="661"/>
      <c r="CK7" s="661"/>
      <c r="CL7" s="661"/>
      <c r="CM7" s="661"/>
      <c r="CN7" s="661"/>
      <c r="CO7" s="661"/>
      <c r="CP7" s="661"/>
      <c r="CQ7" s="662"/>
      <c r="CR7" s="645">
        <v>3013260</v>
      </c>
      <c r="CS7" s="646"/>
      <c r="CT7" s="646"/>
      <c r="CU7" s="646"/>
      <c r="CV7" s="646"/>
      <c r="CW7" s="646"/>
      <c r="CX7" s="646"/>
      <c r="CY7" s="647"/>
      <c r="CZ7" s="648">
        <v>10.9</v>
      </c>
      <c r="DA7" s="648"/>
      <c r="DB7" s="648"/>
      <c r="DC7" s="648"/>
      <c r="DD7" s="654">
        <v>38793</v>
      </c>
      <c r="DE7" s="646"/>
      <c r="DF7" s="646"/>
      <c r="DG7" s="646"/>
      <c r="DH7" s="646"/>
      <c r="DI7" s="646"/>
      <c r="DJ7" s="646"/>
      <c r="DK7" s="646"/>
      <c r="DL7" s="646"/>
      <c r="DM7" s="646"/>
      <c r="DN7" s="646"/>
      <c r="DO7" s="646"/>
      <c r="DP7" s="647"/>
      <c r="DQ7" s="654">
        <v>2499583</v>
      </c>
      <c r="DR7" s="646"/>
      <c r="DS7" s="646"/>
      <c r="DT7" s="646"/>
      <c r="DU7" s="646"/>
      <c r="DV7" s="646"/>
      <c r="DW7" s="646"/>
      <c r="DX7" s="646"/>
      <c r="DY7" s="646"/>
      <c r="DZ7" s="646"/>
      <c r="EA7" s="646"/>
      <c r="EB7" s="646"/>
      <c r="EC7" s="655"/>
    </row>
    <row r="8" spans="2:143" ht="11.25" customHeight="1" x14ac:dyDescent="0.15">
      <c r="B8" s="642" t="s">
        <v>239</v>
      </c>
      <c r="C8" s="643"/>
      <c r="D8" s="643"/>
      <c r="E8" s="643"/>
      <c r="F8" s="643"/>
      <c r="G8" s="643"/>
      <c r="H8" s="643"/>
      <c r="I8" s="643"/>
      <c r="J8" s="643"/>
      <c r="K8" s="643"/>
      <c r="L8" s="643"/>
      <c r="M8" s="643"/>
      <c r="N8" s="643"/>
      <c r="O8" s="643"/>
      <c r="P8" s="643"/>
      <c r="Q8" s="644"/>
      <c r="R8" s="645">
        <v>63749</v>
      </c>
      <c r="S8" s="646"/>
      <c r="T8" s="646"/>
      <c r="U8" s="646"/>
      <c r="V8" s="646"/>
      <c r="W8" s="646"/>
      <c r="X8" s="646"/>
      <c r="Y8" s="647"/>
      <c r="Z8" s="648">
        <v>0.2</v>
      </c>
      <c r="AA8" s="648"/>
      <c r="AB8" s="648"/>
      <c r="AC8" s="648"/>
      <c r="AD8" s="649">
        <v>63749</v>
      </c>
      <c r="AE8" s="649"/>
      <c r="AF8" s="649"/>
      <c r="AG8" s="649"/>
      <c r="AH8" s="649"/>
      <c r="AI8" s="649"/>
      <c r="AJ8" s="649"/>
      <c r="AK8" s="649"/>
      <c r="AL8" s="650">
        <v>0.4</v>
      </c>
      <c r="AM8" s="651"/>
      <c r="AN8" s="651"/>
      <c r="AO8" s="652"/>
      <c r="AP8" s="642" t="s">
        <v>240</v>
      </c>
      <c r="AQ8" s="643"/>
      <c r="AR8" s="643"/>
      <c r="AS8" s="643"/>
      <c r="AT8" s="643"/>
      <c r="AU8" s="643"/>
      <c r="AV8" s="643"/>
      <c r="AW8" s="643"/>
      <c r="AX8" s="643"/>
      <c r="AY8" s="643"/>
      <c r="AZ8" s="643"/>
      <c r="BA8" s="643"/>
      <c r="BB8" s="643"/>
      <c r="BC8" s="643"/>
      <c r="BD8" s="643"/>
      <c r="BE8" s="643"/>
      <c r="BF8" s="644"/>
      <c r="BG8" s="645">
        <v>120062</v>
      </c>
      <c r="BH8" s="646"/>
      <c r="BI8" s="646"/>
      <c r="BJ8" s="646"/>
      <c r="BK8" s="646"/>
      <c r="BL8" s="646"/>
      <c r="BM8" s="646"/>
      <c r="BN8" s="647"/>
      <c r="BO8" s="648">
        <v>1</v>
      </c>
      <c r="BP8" s="648"/>
      <c r="BQ8" s="648"/>
      <c r="BR8" s="648"/>
      <c r="BS8" s="654" t="s">
        <v>190</v>
      </c>
      <c r="BT8" s="646"/>
      <c r="BU8" s="646"/>
      <c r="BV8" s="646"/>
      <c r="BW8" s="646"/>
      <c r="BX8" s="646"/>
      <c r="BY8" s="646"/>
      <c r="BZ8" s="646"/>
      <c r="CA8" s="646"/>
      <c r="CB8" s="655"/>
      <c r="CD8" s="660" t="s">
        <v>241</v>
      </c>
      <c r="CE8" s="661"/>
      <c r="CF8" s="661"/>
      <c r="CG8" s="661"/>
      <c r="CH8" s="661"/>
      <c r="CI8" s="661"/>
      <c r="CJ8" s="661"/>
      <c r="CK8" s="661"/>
      <c r="CL8" s="661"/>
      <c r="CM8" s="661"/>
      <c r="CN8" s="661"/>
      <c r="CO8" s="661"/>
      <c r="CP8" s="661"/>
      <c r="CQ8" s="662"/>
      <c r="CR8" s="645">
        <v>12722824</v>
      </c>
      <c r="CS8" s="646"/>
      <c r="CT8" s="646"/>
      <c r="CU8" s="646"/>
      <c r="CV8" s="646"/>
      <c r="CW8" s="646"/>
      <c r="CX8" s="646"/>
      <c r="CY8" s="647"/>
      <c r="CZ8" s="648">
        <v>45.9</v>
      </c>
      <c r="DA8" s="648"/>
      <c r="DB8" s="648"/>
      <c r="DC8" s="648"/>
      <c r="DD8" s="654">
        <v>65808</v>
      </c>
      <c r="DE8" s="646"/>
      <c r="DF8" s="646"/>
      <c r="DG8" s="646"/>
      <c r="DH8" s="646"/>
      <c r="DI8" s="646"/>
      <c r="DJ8" s="646"/>
      <c r="DK8" s="646"/>
      <c r="DL8" s="646"/>
      <c r="DM8" s="646"/>
      <c r="DN8" s="646"/>
      <c r="DO8" s="646"/>
      <c r="DP8" s="647"/>
      <c r="DQ8" s="654">
        <v>5901777</v>
      </c>
      <c r="DR8" s="646"/>
      <c r="DS8" s="646"/>
      <c r="DT8" s="646"/>
      <c r="DU8" s="646"/>
      <c r="DV8" s="646"/>
      <c r="DW8" s="646"/>
      <c r="DX8" s="646"/>
      <c r="DY8" s="646"/>
      <c r="DZ8" s="646"/>
      <c r="EA8" s="646"/>
      <c r="EB8" s="646"/>
      <c r="EC8" s="655"/>
    </row>
    <row r="9" spans="2:143" ht="11.25" customHeight="1" x14ac:dyDescent="0.15">
      <c r="B9" s="642" t="s">
        <v>242</v>
      </c>
      <c r="C9" s="643"/>
      <c r="D9" s="643"/>
      <c r="E9" s="643"/>
      <c r="F9" s="643"/>
      <c r="G9" s="643"/>
      <c r="H9" s="643"/>
      <c r="I9" s="643"/>
      <c r="J9" s="643"/>
      <c r="K9" s="643"/>
      <c r="L9" s="643"/>
      <c r="M9" s="643"/>
      <c r="N9" s="643"/>
      <c r="O9" s="643"/>
      <c r="P9" s="643"/>
      <c r="Q9" s="644"/>
      <c r="R9" s="645">
        <v>36689</v>
      </c>
      <c r="S9" s="646"/>
      <c r="T9" s="646"/>
      <c r="U9" s="646"/>
      <c r="V9" s="646"/>
      <c r="W9" s="646"/>
      <c r="X9" s="646"/>
      <c r="Y9" s="647"/>
      <c r="Z9" s="648">
        <v>0.1</v>
      </c>
      <c r="AA9" s="648"/>
      <c r="AB9" s="648"/>
      <c r="AC9" s="648"/>
      <c r="AD9" s="649">
        <v>36689</v>
      </c>
      <c r="AE9" s="649"/>
      <c r="AF9" s="649"/>
      <c r="AG9" s="649"/>
      <c r="AH9" s="649"/>
      <c r="AI9" s="649"/>
      <c r="AJ9" s="649"/>
      <c r="AK9" s="649"/>
      <c r="AL9" s="650">
        <v>0.2</v>
      </c>
      <c r="AM9" s="651"/>
      <c r="AN9" s="651"/>
      <c r="AO9" s="652"/>
      <c r="AP9" s="642" t="s">
        <v>243</v>
      </c>
      <c r="AQ9" s="643"/>
      <c r="AR9" s="643"/>
      <c r="AS9" s="643"/>
      <c r="AT9" s="643"/>
      <c r="AU9" s="643"/>
      <c r="AV9" s="643"/>
      <c r="AW9" s="643"/>
      <c r="AX9" s="643"/>
      <c r="AY9" s="643"/>
      <c r="AZ9" s="643"/>
      <c r="BA9" s="643"/>
      <c r="BB9" s="643"/>
      <c r="BC9" s="643"/>
      <c r="BD9" s="643"/>
      <c r="BE9" s="643"/>
      <c r="BF9" s="644"/>
      <c r="BG9" s="645">
        <v>3705570</v>
      </c>
      <c r="BH9" s="646"/>
      <c r="BI9" s="646"/>
      <c r="BJ9" s="646"/>
      <c r="BK9" s="646"/>
      <c r="BL9" s="646"/>
      <c r="BM9" s="646"/>
      <c r="BN9" s="647"/>
      <c r="BO9" s="648">
        <v>31.7</v>
      </c>
      <c r="BP9" s="648"/>
      <c r="BQ9" s="648"/>
      <c r="BR9" s="648"/>
      <c r="BS9" s="654" t="s">
        <v>190</v>
      </c>
      <c r="BT9" s="646"/>
      <c r="BU9" s="646"/>
      <c r="BV9" s="646"/>
      <c r="BW9" s="646"/>
      <c r="BX9" s="646"/>
      <c r="BY9" s="646"/>
      <c r="BZ9" s="646"/>
      <c r="CA9" s="646"/>
      <c r="CB9" s="655"/>
      <c r="CD9" s="660" t="s">
        <v>244</v>
      </c>
      <c r="CE9" s="661"/>
      <c r="CF9" s="661"/>
      <c r="CG9" s="661"/>
      <c r="CH9" s="661"/>
      <c r="CI9" s="661"/>
      <c r="CJ9" s="661"/>
      <c r="CK9" s="661"/>
      <c r="CL9" s="661"/>
      <c r="CM9" s="661"/>
      <c r="CN9" s="661"/>
      <c r="CO9" s="661"/>
      <c r="CP9" s="661"/>
      <c r="CQ9" s="662"/>
      <c r="CR9" s="645">
        <v>2784791</v>
      </c>
      <c r="CS9" s="646"/>
      <c r="CT9" s="646"/>
      <c r="CU9" s="646"/>
      <c r="CV9" s="646"/>
      <c r="CW9" s="646"/>
      <c r="CX9" s="646"/>
      <c r="CY9" s="647"/>
      <c r="CZ9" s="648">
        <v>10</v>
      </c>
      <c r="DA9" s="648"/>
      <c r="DB9" s="648"/>
      <c r="DC9" s="648"/>
      <c r="DD9" s="654">
        <v>121061</v>
      </c>
      <c r="DE9" s="646"/>
      <c r="DF9" s="646"/>
      <c r="DG9" s="646"/>
      <c r="DH9" s="646"/>
      <c r="DI9" s="646"/>
      <c r="DJ9" s="646"/>
      <c r="DK9" s="646"/>
      <c r="DL9" s="646"/>
      <c r="DM9" s="646"/>
      <c r="DN9" s="646"/>
      <c r="DO9" s="646"/>
      <c r="DP9" s="647"/>
      <c r="DQ9" s="654">
        <v>2329741</v>
      </c>
      <c r="DR9" s="646"/>
      <c r="DS9" s="646"/>
      <c r="DT9" s="646"/>
      <c r="DU9" s="646"/>
      <c r="DV9" s="646"/>
      <c r="DW9" s="646"/>
      <c r="DX9" s="646"/>
      <c r="DY9" s="646"/>
      <c r="DZ9" s="646"/>
      <c r="EA9" s="646"/>
      <c r="EB9" s="646"/>
      <c r="EC9" s="655"/>
    </row>
    <row r="10" spans="2:143" ht="11.25" customHeight="1" x14ac:dyDescent="0.15">
      <c r="B10" s="642" t="s">
        <v>245</v>
      </c>
      <c r="C10" s="643"/>
      <c r="D10" s="643"/>
      <c r="E10" s="643"/>
      <c r="F10" s="643"/>
      <c r="G10" s="643"/>
      <c r="H10" s="643"/>
      <c r="I10" s="643"/>
      <c r="J10" s="643"/>
      <c r="K10" s="643"/>
      <c r="L10" s="643"/>
      <c r="M10" s="643"/>
      <c r="N10" s="643"/>
      <c r="O10" s="643"/>
      <c r="P10" s="643"/>
      <c r="Q10" s="644"/>
      <c r="R10" s="645" t="s">
        <v>190</v>
      </c>
      <c r="S10" s="646"/>
      <c r="T10" s="646"/>
      <c r="U10" s="646"/>
      <c r="V10" s="646"/>
      <c r="W10" s="646"/>
      <c r="X10" s="646"/>
      <c r="Y10" s="647"/>
      <c r="Z10" s="648" t="s">
        <v>190</v>
      </c>
      <c r="AA10" s="648"/>
      <c r="AB10" s="648"/>
      <c r="AC10" s="648"/>
      <c r="AD10" s="649" t="s">
        <v>246</v>
      </c>
      <c r="AE10" s="649"/>
      <c r="AF10" s="649"/>
      <c r="AG10" s="649"/>
      <c r="AH10" s="649"/>
      <c r="AI10" s="649"/>
      <c r="AJ10" s="649"/>
      <c r="AK10" s="649"/>
      <c r="AL10" s="650" t="s">
        <v>190</v>
      </c>
      <c r="AM10" s="651"/>
      <c r="AN10" s="651"/>
      <c r="AO10" s="652"/>
      <c r="AP10" s="642" t="s">
        <v>247</v>
      </c>
      <c r="AQ10" s="643"/>
      <c r="AR10" s="643"/>
      <c r="AS10" s="643"/>
      <c r="AT10" s="643"/>
      <c r="AU10" s="643"/>
      <c r="AV10" s="643"/>
      <c r="AW10" s="643"/>
      <c r="AX10" s="643"/>
      <c r="AY10" s="643"/>
      <c r="AZ10" s="643"/>
      <c r="BA10" s="643"/>
      <c r="BB10" s="643"/>
      <c r="BC10" s="643"/>
      <c r="BD10" s="643"/>
      <c r="BE10" s="643"/>
      <c r="BF10" s="644"/>
      <c r="BG10" s="645">
        <v>264255</v>
      </c>
      <c r="BH10" s="646"/>
      <c r="BI10" s="646"/>
      <c r="BJ10" s="646"/>
      <c r="BK10" s="646"/>
      <c r="BL10" s="646"/>
      <c r="BM10" s="646"/>
      <c r="BN10" s="647"/>
      <c r="BO10" s="648">
        <v>2.2999999999999998</v>
      </c>
      <c r="BP10" s="648"/>
      <c r="BQ10" s="648"/>
      <c r="BR10" s="648"/>
      <c r="BS10" s="654">
        <v>43969</v>
      </c>
      <c r="BT10" s="646"/>
      <c r="BU10" s="646"/>
      <c r="BV10" s="646"/>
      <c r="BW10" s="646"/>
      <c r="BX10" s="646"/>
      <c r="BY10" s="646"/>
      <c r="BZ10" s="646"/>
      <c r="CA10" s="646"/>
      <c r="CB10" s="655"/>
      <c r="CD10" s="660" t="s">
        <v>248</v>
      </c>
      <c r="CE10" s="661"/>
      <c r="CF10" s="661"/>
      <c r="CG10" s="661"/>
      <c r="CH10" s="661"/>
      <c r="CI10" s="661"/>
      <c r="CJ10" s="661"/>
      <c r="CK10" s="661"/>
      <c r="CL10" s="661"/>
      <c r="CM10" s="661"/>
      <c r="CN10" s="661"/>
      <c r="CO10" s="661"/>
      <c r="CP10" s="661"/>
      <c r="CQ10" s="662"/>
      <c r="CR10" s="645">
        <v>32750</v>
      </c>
      <c r="CS10" s="646"/>
      <c r="CT10" s="646"/>
      <c r="CU10" s="646"/>
      <c r="CV10" s="646"/>
      <c r="CW10" s="646"/>
      <c r="CX10" s="646"/>
      <c r="CY10" s="647"/>
      <c r="CZ10" s="648">
        <v>0.1</v>
      </c>
      <c r="DA10" s="648"/>
      <c r="DB10" s="648"/>
      <c r="DC10" s="648"/>
      <c r="DD10" s="654" t="s">
        <v>190</v>
      </c>
      <c r="DE10" s="646"/>
      <c r="DF10" s="646"/>
      <c r="DG10" s="646"/>
      <c r="DH10" s="646"/>
      <c r="DI10" s="646"/>
      <c r="DJ10" s="646"/>
      <c r="DK10" s="646"/>
      <c r="DL10" s="646"/>
      <c r="DM10" s="646"/>
      <c r="DN10" s="646"/>
      <c r="DO10" s="646"/>
      <c r="DP10" s="647"/>
      <c r="DQ10" s="654">
        <v>31525</v>
      </c>
      <c r="DR10" s="646"/>
      <c r="DS10" s="646"/>
      <c r="DT10" s="646"/>
      <c r="DU10" s="646"/>
      <c r="DV10" s="646"/>
      <c r="DW10" s="646"/>
      <c r="DX10" s="646"/>
      <c r="DY10" s="646"/>
      <c r="DZ10" s="646"/>
      <c r="EA10" s="646"/>
      <c r="EB10" s="646"/>
      <c r="EC10" s="655"/>
    </row>
    <row r="11" spans="2:143" ht="11.25" customHeight="1" x14ac:dyDescent="0.15">
      <c r="B11" s="642" t="s">
        <v>249</v>
      </c>
      <c r="C11" s="643"/>
      <c r="D11" s="643"/>
      <c r="E11" s="643"/>
      <c r="F11" s="643"/>
      <c r="G11" s="643"/>
      <c r="H11" s="643"/>
      <c r="I11" s="643"/>
      <c r="J11" s="643"/>
      <c r="K11" s="643"/>
      <c r="L11" s="643"/>
      <c r="M11" s="643"/>
      <c r="N11" s="643"/>
      <c r="O11" s="643"/>
      <c r="P11" s="643"/>
      <c r="Q11" s="644"/>
      <c r="R11" s="645">
        <v>1250771</v>
      </c>
      <c r="S11" s="646"/>
      <c r="T11" s="646"/>
      <c r="U11" s="646"/>
      <c r="V11" s="646"/>
      <c r="W11" s="646"/>
      <c r="X11" s="646"/>
      <c r="Y11" s="647"/>
      <c r="Z11" s="650">
        <v>4.4000000000000004</v>
      </c>
      <c r="AA11" s="651"/>
      <c r="AB11" s="651"/>
      <c r="AC11" s="663"/>
      <c r="AD11" s="654">
        <v>1250771</v>
      </c>
      <c r="AE11" s="646"/>
      <c r="AF11" s="646"/>
      <c r="AG11" s="646"/>
      <c r="AH11" s="646"/>
      <c r="AI11" s="646"/>
      <c r="AJ11" s="646"/>
      <c r="AK11" s="647"/>
      <c r="AL11" s="650">
        <v>7.7</v>
      </c>
      <c r="AM11" s="651"/>
      <c r="AN11" s="651"/>
      <c r="AO11" s="652"/>
      <c r="AP11" s="642" t="s">
        <v>250</v>
      </c>
      <c r="AQ11" s="643"/>
      <c r="AR11" s="643"/>
      <c r="AS11" s="643"/>
      <c r="AT11" s="643"/>
      <c r="AU11" s="643"/>
      <c r="AV11" s="643"/>
      <c r="AW11" s="643"/>
      <c r="AX11" s="643"/>
      <c r="AY11" s="643"/>
      <c r="AZ11" s="643"/>
      <c r="BA11" s="643"/>
      <c r="BB11" s="643"/>
      <c r="BC11" s="643"/>
      <c r="BD11" s="643"/>
      <c r="BE11" s="643"/>
      <c r="BF11" s="644"/>
      <c r="BG11" s="645">
        <v>673401</v>
      </c>
      <c r="BH11" s="646"/>
      <c r="BI11" s="646"/>
      <c r="BJ11" s="646"/>
      <c r="BK11" s="646"/>
      <c r="BL11" s="646"/>
      <c r="BM11" s="646"/>
      <c r="BN11" s="647"/>
      <c r="BO11" s="648">
        <v>5.8</v>
      </c>
      <c r="BP11" s="648"/>
      <c r="BQ11" s="648"/>
      <c r="BR11" s="648"/>
      <c r="BS11" s="654">
        <v>118852</v>
      </c>
      <c r="BT11" s="646"/>
      <c r="BU11" s="646"/>
      <c r="BV11" s="646"/>
      <c r="BW11" s="646"/>
      <c r="BX11" s="646"/>
      <c r="BY11" s="646"/>
      <c r="BZ11" s="646"/>
      <c r="CA11" s="646"/>
      <c r="CB11" s="655"/>
      <c r="CD11" s="660" t="s">
        <v>251</v>
      </c>
      <c r="CE11" s="661"/>
      <c r="CF11" s="661"/>
      <c r="CG11" s="661"/>
      <c r="CH11" s="661"/>
      <c r="CI11" s="661"/>
      <c r="CJ11" s="661"/>
      <c r="CK11" s="661"/>
      <c r="CL11" s="661"/>
      <c r="CM11" s="661"/>
      <c r="CN11" s="661"/>
      <c r="CO11" s="661"/>
      <c r="CP11" s="661"/>
      <c r="CQ11" s="662"/>
      <c r="CR11" s="645">
        <v>23090</v>
      </c>
      <c r="CS11" s="646"/>
      <c r="CT11" s="646"/>
      <c r="CU11" s="646"/>
      <c r="CV11" s="646"/>
      <c r="CW11" s="646"/>
      <c r="CX11" s="646"/>
      <c r="CY11" s="647"/>
      <c r="CZ11" s="648">
        <v>0.1</v>
      </c>
      <c r="DA11" s="648"/>
      <c r="DB11" s="648"/>
      <c r="DC11" s="648"/>
      <c r="DD11" s="654" t="s">
        <v>190</v>
      </c>
      <c r="DE11" s="646"/>
      <c r="DF11" s="646"/>
      <c r="DG11" s="646"/>
      <c r="DH11" s="646"/>
      <c r="DI11" s="646"/>
      <c r="DJ11" s="646"/>
      <c r="DK11" s="646"/>
      <c r="DL11" s="646"/>
      <c r="DM11" s="646"/>
      <c r="DN11" s="646"/>
      <c r="DO11" s="646"/>
      <c r="DP11" s="647"/>
      <c r="DQ11" s="654">
        <v>21236</v>
      </c>
      <c r="DR11" s="646"/>
      <c r="DS11" s="646"/>
      <c r="DT11" s="646"/>
      <c r="DU11" s="646"/>
      <c r="DV11" s="646"/>
      <c r="DW11" s="646"/>
      <c r="DX11" s="646"/>
      <c r="DY11" s="646"/>
      <c r="DZ11" s="646"/>
      <c r="EA11" s="646"/>
      <c r="EB11" s="646"/>
      <c r="EC11" s="655"/>
    </row>
    <row r="12" spans="2:143" ht="11.25" customHeight="1" x14ac:dyDescent="0.15">
      <c r="B12" s="642" t="s">
        <v>252</v>
      </c>
      <c r="C12" s="643"/>
      <c r="D12" s="643"/>
      <c r="E12" s="643"/>
      <c r="F12" s="643"/>
      <c r="G12" s="643"/>
      <c r="H12" s="643"/>
      <c r="I12" s="643"/>
      <c r="J12" s="643"/>
      <c r="K12" s="643"/>
      <c r="L12" s="643"/>
      <c r="M12" s="643"/>
      <c r="N12" s="643"/>
      <c r="O12" s="643"/>
      <c r="P12" s="643"/>
      <c r="Q12" s="644"/>
      <c r="R12" s="645" t="s">
        <v>246</v>
      </c>
      <c r="S12" s="646"/>
      <c r="T12" s="646"/>
      <c r="U12" s="646"/>
      <c r="V12" s="646"/>
      <c r="W12" s="646"/>
      <c r="X12" s="646"/>
      <c r="Y12" s="647"/>
      <c r="Z12" s="648" t="s">
        <v>246</v>
      </c>
      <c r="AA12" s="648"/>
      <c r="AB12" s="648"/>
      <c r="AC12" s="648"/>
      <c r="AD12" s="649" t="s">
        <v>190</v>
      </c>
      <c r="AE12" s="649"/>
      <c r="AF12" s="649"/>
      <c r="AG12" s="649"/>
      <c r="AH12" s="649"/>
      <c r="AI12" s="649"/>
      <c r="AJ12" s="649"/>
      <c r="AK12" s="649"/>
      <c r="AL12" s="650" t="s">
        <v>190</v>
      </c>
      <c r="AM12" s="651"/>
      <c r="AN12" s="651"/>
      <c r="AO12" s="652"/>
      <c r="AP12" s="642" t="s">
        <v>253</v>
      </c>
      <c r="AQ12" s="643"/>
      <c r="AR12" s="643"/>
      <c r="AS12" s="643"/>
      <c r="AT12" s="643"/>
      <c r="AU12" s="643"/>
      <c r="AV12" s="643"/>
      <c r="AW12" s="643"/>
      <c r="AX12" s="643"/>
      <c r="AY12" s="643"/>
      <c r="AZ12" s="643"/>
      <c r="BA12" s="643"/>
      <c r="BB12" s="643"/>
      <c r="BC12" s="643"/>
      <c r="BD12" s="643"/>
      <c r="BE12" s="643"/>
      <c r="BF12" s="644"/>
      <c r="BG12" s="645">
        <v>5229206</v>
      </c>
      <c r="BH12" s="646"/>
      <c r="BI12" s="646"/>
      <c r="BJ12" s="646"/>
      <c r="BK12" s="646"/>
      <c r="BL12" s="646"/>
      <c r="BM12" s="646"/>
      <c r="BN12" s="647"/>
      <c r="BO12" s="648">
        <v>44.8</v>
      </c>
      <c r="BP12" s="648"/>
      <c r="BQ12" s="648"/>
      <c r="BR12" s="648"/>
      <c r="BS12" s="654" t="s">
        <v>246</v>
      </c>
      <c r="BT12" s="646"/>
      <c r="BU12" s="646"/>
      <c r="BV12" s="646"/>
      <c r="BW12" s="646"/>
      <c r="BX12" s="646"/>
      <c r="BY12" s="646"/>
      <c r="BZ12" s="646"/>
      <c r="CA12" s="646"/>
      <c r="CB12" s="655"/>
      <c r="CD12" s="660" t="s">
        <v>254</v>
      </c>
      <c r="CE12" s="661"/>
      <c r="CF12" s="661"/>
      <c r="CG12" s="661"/>
      <c r="CH12" s="661"/>
      <c r="CI12" s="661"/>
      <c r="CJ12" s="661"/>
      <c r="CK12" s="661"/>
      <c r="CL12" s="661"/>
      <c r="CM12" s="661"/>
      <c r="CN12" s="661"/>
      <c r="CO12" s="661"/>
      <c r="CP12" s="661"/>
      <c r="CQ12" s="662"/>
      <c r="CR12" s="645">
        <v>166528</v>
      </c>
      <c r="CS12" s="646"/>
      <c r="CT12" s="646"/>
      <c r="CU12" s="646"/>
      <c r="CV12" s="646"/>
      <c r="CW12" s="646"/>
      <c r="CX12" s="646"/>
      <c r="CY12" s="647"/>
      <c r="CZ12" s="648">
        <v>0.6</v>
      </c>
      <c r="DA12" s="648"/>
      <c r="DB12" s="648"/>
      <c r="DC12" s="648"/>
      <c r="DD12" s="654" t="s">
        <v>182</v>
      </c>
      <c r="DE12" s="646"/>
      <c r="DF12" s="646"/>
      <c r="DG12" s="646"/>
      <c r="DH12" s="646"/>
      <c r="DI12" s="646"/>
      <c r="DJ12" s="646"/>
      <c r="DK12" s="646"/>
      <c r="DL12" s="646"/>
      <c r="DM12" s="646"/>
      <c r="DN12" s="646"/>
      <c r="DO12" s="646"/>
      <c r="DP12" s="647"/>
      <c r="DQ12" s="654">
        <v>61396</v>
      </c>
      <c r="DR12" s="646"/>
      <c r="DS12" s="646"/>
      <c r="DT12" s="646"/>
      <c r="DU12" s="646"/>
      <c r="DV12" s="646"/>
      <c r="DW12" s="646"/>
      <c r="DX12" s="646"/>
      <c r="DY12" s="646"/>
      <c r="DZ12" s="646"/>
      <c r="EA12" s="646"/>
      <c r="EB12" s="646"/>
      <c r="EC12" s="655"/>
    </row>
    <row r="13" spans="2:143" ht="11.25" customHeight="1" x14ac:dyDescent="0.15">
      <c r="B13" s="642" t="s">
        <v>255</v>
      </c>
      <c r="C13" s="643"/>
      <c r="D13" s="643"/>
      <c r="E13" s="643"/>
      <c r="F13" s="643"/>
      <c r="G13" s="643"/>
      <c r="H13" s="643"/>
      <c r="I13" s="643"/>
      <c r="J13" s="643"/>
      <c r="K13" s="643"/>
      <c r="L13" s="643"/>
      <c r="M13" s="643"/>
      <c r="N13" s="643"/>
      <c r="O13" s="643"/>
      <c r="P13" s="643"/>
      <c r="Q13" s="644"/>
      <c r="R13" s="645" t="s">
        <v>246</v>
      </c>
      <c r="S13" s="646"/>
      <c r="T13" s="646"/>
      <c r="U13" s="646"/>
      <c r="V13" s="646"/>
      <c r="W13" s="646"/>
      <c r="X13" s="646"/>
      <c r="Y13" s="647"/>
      <c r="Z13" s="648" t="s">
        <v>190</v>
      </c>
      <c r="AA13" s="648"/>
      <c r="AB13" s="648"/>
      <c r="AC13" s="648"/>
      <c r="AD13" s="649" t="s">
        <v>246</v>
      </c>
      <c r="AE13" s="649"/>
      <c r="AF13" s="649"/>
      <c r="AG13" s="649"/>
      <c r="AH13" s="649"/>
      <c r="AI13" s="649"/>
      <c r="AJ13" s="649"/>
      <c r="AK13" s="649"/>
      <c r="AL13" s="650" t="s">
        <v>182</v>
      </c>
      <c r="AM13" s="651"/>
      <c r="AN13" s="651"/>
      <c r="AO13" s="652"/>
      <c r="AP13" s="642" t="s">
        <v>256</v>
      </c>
      <c r="AQ13" s="643"/>
      <c r="AR13" s="643"/>
      <c r="AS13" s="643"/>
      <c r="AT13" s="643"/>
      <c r="AU13" s="643"/>
      <c r="AV13" s="643"/>
      <c r="AW13" s="643"/>
      <c r="AX13" s="643"/>
      <c r="AY13" s="643"/>
      <c r="AZ13" s="643"/>
      <c r="BA13" s="643"/>
      <c r="BB13" s="643"/>
      <c r="BC13" s="643"/>
      <c r="BD13" s="643"/>
      <c r="BE13" s="643"/>
      <c r="BF13" s="644"/>
      <c r="BG13" s="645">
        <v>4700879</v>
      </c>
      <c r="BH13" s="646"/>
      <c r="BI13" s="646"/>
      <c r="BJ13" s="646"/>
      <c r="BK13" s="646"/>
      <c r="BL13" s="646"/>
      <c r="BM13" s="646"/>
      <c r="BN13" s="647"/>
      <c r="BO13" s="648">
        <v>40.299999999999997</v>
      </c>
      <c r="BP13" s="648"/>
      <c r="BQ13" s="648"/>
      <c r="BR13" s="648"/>
      <c r="BS13" s="654" t="s">
        <v>246</v>
      </c>
      <c r="BT13" s="646"/>
      <c r="BU13" s="646"/>
      <c r="BV13" s="646"/>
      <c r="BW13" s="646"/>
      <c r="BX13" s="646"/>
      <c r="BY13" s="646"/>
      <c r="BZ13" s="646"/>
      <c r="CA13" s="646"/>
      <c r="CB13" s="655"/>
      <c r="CD13" s="660" t="s">
        <v>257</v>
      </c>
      <c r="CE13" s="661"/>
      <c r="CF13" s="661"/>
      <c r="CG13" s="661"/>
      <c r="CH13" s="661"/>
      <c r="CI13" s="661"/>
      <c r="CJ13" s="661"/>
      <c r="CK13" s="661"/>
      <c r="CL13" s="661"/>
      <c r="CM13" s="661"/>
      <c r="CN13" s="661"/>
      <c r="CO13" s="661"/>
      <c r="CP13" s="661"/>
      <c r="CQ13" s="662"/>
      <c r="CR13" s="645">
        <v>2825535</v>
      </c>
      <c r="CS13" s="646"/>
      <c r="CT13" s="646"/>
      <c r="CU13" s="646"/>
      <c r="CV13" s="646"/>
      <c r="CW13" s="646"/>
      <c r="CX13" s="646"/>
      <c r="CY13" s="647"/>
      <c r="CZ13" s="648">
        <v>10.199999999999999</v>
      </c>
      <c r="DA13" s="648"/>
      <c r="DB13" s="648"/>
      <c r="DC13" s="648"/>
      <c r="DD13" s="654">
        <v>677271</v>
      </c>
      <c r="DE13" s="646"/>
      <c r="DF13" s="646"/>
      <c r="DG13" s="646"/>
      <c r="DH13" s="646"/>
      <c r="DI13" s="646"/>
      <c r="DJ13" s="646"/>
      <c r="DK13" s="646"/>
      <c r="DL13" s="646"/>
      <c r="DM13" s="646"/>
      <c r="DN13" s="646"/>
      <c r="DO13" s="646"/>
      <c r="DP13" s="647"/>
      <c r="DQ13" s="654">
        <v>2459525</v>
      </c>
      <c r="DR13" s="646"/>
      <c r="DS13" s="646"/>
      <c r="DT13" s="646"/>
      <c r="DU13" s="646"/>
      <c r="DV13" s="646"/>
      <c r="DW13" s="646"/>
      <c r="DX13" s="646"/>
      <c r="DY13" s="646"/>
      <c r="DZ13" s="646"/>
      <c r="EA13" s="646"/>
      <c r="EB13" s="646"/>
      <c r="EC13" s="655"/>
    </row>
    <row r="14" spans="2:143" ht="11.25" customHeight="1" x14ac:dyDescent="0.15">
      <c r="B14" s="642" t="s">
        <v>258</v>
      </c>
      <c r="C14" s="643"/>
      <c r="D14" s="643"/>
      <c r="E14" s="643"/>
      <c r="F14" s="643"/>
      <c r="G14" s="643"/>
      <c r="H14" s="643"/>
      <c r="I14" s="643"/>
      <c r="J14" s="643"/>
      <c r="K14" s="643"/>
      <c r="L14" s="643"/>
      <c r="M14" s="643"/>
      <c r="N14" s="643"/>
      <c r="O14" s="643"/>
      <c r="P14" s="643"/>
      <c r="Q14" s="644"/>
      <c r="R14" s="645">
        <v>36533</v>
      </c>
      <c r="S14" s="646"/>
      <c r="T14" s="646"/>
      <c r="U14" s="646"/>
      <c r="V14" s="646"/>
      <c r="W14" s="646"/>
      <c r="X14" s="646"/>
      <c r="Y14" s="647"/>
      <c r="Z14" s="648">
        <v>0.1</v>
      </c>
      <c r="AA14" s="648"/>
      <c r="AB14" s="648"/>
      <c r="AC14" s="648"/>
      <c r="AD14" s="649">
        <v>36533</v>
      </c>
      <c r="AE14" s="649"/>
      <c r="AF14" s="649"/>
      <c r="AG14" s="649"/>
      <c r="AH14" s="649"/>
      <c r="AI14" s="649"/>
      <c r="AJ14" s="649"/>
      <c r="AK14" s="649"/>
      <c r="AL14" s="650">
        <v>0.2</v>
      </c>
      <c r="AM14" s="651"/>
      <c r="AN14" s="651"/>
      <c r="AO14" s="652"/>
      <c r="AP14" s="642" t="s">
        <v>259</v>
      </c>
      <c r="AQ14" s="643"/>
      <c r="AR14" s="643"/>
      <c r="AS14" s="643"/>
      <c r="AT14" s="643"/>
      <c r="AU14" s="643"/>
      <c r="AV14" s="643"/>
      <c r="AW14" s="643"/>
      <c r="AX14" s="643"/>
      <c r="AY14" s="643"/>
      <c r="AZ14" s="643"/>
      <c r="BA14" s="643"/>
      <c r="BB14" s="643"/>
      <c r="BC14" s="643"/>
      <c r="BD14" s="643"/>
      <c r="BE14" s="643"/>
      <c r="BF14" s="644"/>
      <c r="BG14" s="645">
        <v>117169</v>
      </c>
      <c r="BH14" s="646"/>
      <c r="BI14" s="646"/>
      <c r="BJ14" s="646"/>
      <c r="BK14" s="646"/>
      <c r="BL14" s="646"/>
      <c r="BM14" s="646"/>
      <c r="BN14" s="647"/>
      <c r="BO14" s="648">
        <v>1</v>
      </c>
      <c r="BP14" s="648"/>
      <c r="BQ14" s="648"/>
      <c r="BR14" s="648"/>
      <c r="BS14" s="654" t="s">
        <v>246</v>
      </c>
      <c r="BT14" s="646"/>
      <c r="BU14" s="646"/>
      <c r="BV14" s="646"/>
      <c r="BW14" s="646"/>
      <c r="BX14" s="646"/>
      <c r="BY14" s="646"/>
      <c r="BZ14" s="646"/>
      <c r="CA14" s="646"/>
      <c r="CB14" s="655"/>
      <c r="CD14" s="660" t="s">
        <v>260</v>
      </c>
      <c r="CE14" s="661"/>
      <c r="CF14" s="661"/>
      <c r="CG14" s="661"/>
      <c r="CH14" s="661"/>
      <c r="CI14" s="661"/>
      <c r="CJ14" s="661"/>
      <c r="CK14" s="661"/>
      <c r="CL14" s="661"/>
      <c r="CM14" s="661"/>
      <c r="CN14" s="661"/>
      <c r="CO14" s="661"/>
      <c r="CP14" s="661"/>
      <c r="CQ14" s="662"/>
      <c r="CR14" s="645">
        <v>690252</v>
      </c>
      <c r="CS14" s="646"/>
      <c r="CT14" s="646"/>
      <c r="CU14" s="646"/>
      <c r="CV14" s="646"/>
      <c r="CW14" s="646"/>
      <c r="CX14" s="646"/>
      <c r="CY14" s="647"/>
      <c r="CZ14" s="648">
        <v>2.5</v>
      </c>
      <c r="DA14" s="648"/>
      <c r="DB14" s="648"/>
      <c r="DC14" s="648"/>
      <c r="DD14" s="654">
        <v>29920</v>
      </c>
      <c r="DE14" s="646"/>
      <c r="DF14" s="646"/>
      <c r="DG14" s="646"/>
      <c r="DH14" s="646"/>
      <c r="DI14" s="646"/>
      <c r="DJ14" s="646"/>
      <c r="DK14" s="646"/>
      <c r="DL14" s="646"/>
      <c r="DM14" s="646"/>
      <c r="DN14" s="646"/>
      <c r="DO14" s="646"/>
      <c r="DP14" s="647"/>
      <c r="DQ14" s="654">
        <v>670993</v>
      </c>
      <c r="DR14" s="646"/>
      <c r="DS14" s="646"/>
      <c r="DT14" s="646"/>
      <c r="DU14" s="646"/>
      <c r="DV14" s="646"/>
      <c r="DW14" s="646"/>
      <c r="DX14" s="646"/>
      <c r="DY14" s="646"/>
      <c r="DZ14" s="646"/>
      <c r="EA14" s="646"/>
      <c r="EB14" s="646"/>
      <c r="EC14" s="655"/>
    </row>
    <row r="15" spans="2:143" ht="11.25" customHeight="1" x14ac:dyDescent="0.15">
      <c r="B15" s="642" t="s">
        <v>261</v>
      </c>
      <c r="C15" s="643"/>
      <c r="D15" s="643"/>
      <c r="E15" s="643"/>
      <c r="F15" s="643"/>
      <c r="G15" s="643"/>
      <c r="H15" s="643"/>
      <c r="I15" s="643"/>
      <c r="J15" s="643"/>
      <c r="K15" s="643"/>
      <c r="L15" s="643"/>
      <c r="M15" s="643"/>
      <c r="N15" s="643"/>
      <c r="O15" s="643"/>
      <c r="P15" s="643"/>
      <c r="Q15" s="644"/>
      <c r="R15" s="645" t="s">
        <v>246</v>
      </c>
      <c r="S15" s="646"/>
      <c r="T15" s="646"/>
      <c r="U15" s="646"/>
      <c r="V15" s="646"/>
      <c r="W15" s="646"/>
      <c r="X15" s="646"/>
      <c r="Y15" s="647"/>
      <c r="Z15" s="648" t="s">
        <v>246</v>
      </c>
      <c r="AA15" s="648"/>
      <c r="AB15" s="648"/>
      <c r="AC15" s="648"/>
      <c r="AD15" s="649" t="s">
        <v>190</v>
      </c>
      <c r="AE15" s="649"/>
      <c r="AF15" s="649"/>
      <c r="AG15" s="649"/>
      <c r="AH15" s="649"/>
      <c r="AI15" s="649"/>
      <c r="AJ15" s="649"/>
      <c r="AK15" s="649"/>
      <c r="AL15" s="650" t="s">
        <v>246</v>
      </c>
      <c r="AM15" s="651"/>
      <c r="AN15" s="651"/>
      <c r="AO15" s="652"/>
      <c r="AP15" s="642" t="s">
        <v>262</v>
      </c>
      <c r="AQ15" s="643"/>
      <c r="AR15" s="643"/>
      <c r="AS15" s="643"/>
      <c r="AT15" s="643"/>
      <c r="AU15" s="643"/>
      <c r="AV15" s="643"/>
      <c r="AW15" s="643"/>
      <c r="AX15" s="643"/>
      <c r="AY15" s="643"/>
      <c r="AZ15" s="643"/>
      <c r="BA15" s="643"/>
      <c r="BB15" s="643"/>
      <c r="BC15" s="643"/>
      <c r="BD15" s="643"/>
      <c r="BE15" s="643"/>
      <c r="BF15" s="644"/>
      <c r="BG15" s="645">
        <v>588219</v>
      </c>
      <c r="BH15" s="646"/>
      <c r="BI15" s="646"/>
      <c r="BJ15" s="646"/>
      <c r="BK15" s="646"/>
      <c r="BL15" s="646"/>
      <c r="BM15" s="646"/>
      <c r="BN15" s="647"/>
      <c r="BO15" s="648">
        <v>5</v>
      </c>
      <c r="BP15" s="648"/>
      <c r="BQ15" s="648"/>
      <c r="BR15" s="648"/>
      <c r="BS15" s="654" t="s">
        <v>246</v>
      </c>
      <c r="BT15" s="646"/>
      <c r="BU15" s="646"/>
      <c r="BV15" s="646"/>
      <c r="BW15" s="646"/>
      <c r="BX15" s="646"/>
      <c r="BY15" s="646"/>
      <c r="BZ15" s="646"/>
      <c r="CA15" s="646"/>
      <c r="CB15" s="655"/>
      <c r="CD15" s="660" t="s">
        <v>263</v>
      </c>
      <c r="CE15" s="661"/>
      <c r="CF15" s="661"/>
      <c r="CG15" s="661"/>
      <c r="CH15" s="661"/>
      <c r="CI15" s="661"/>
      <c r="CJ15" s="661"/>
      <c r="CK15" s="661"/>
      <c r="CL15" s="661"/>
      <c r="CM15" s="661"/>
      <c r="CN15" s="661"/>
      <c r="CO15" s="661"/>
      <c r="CP15" s="661"/>
      <c r="CQ15" s="662"/>
      <c r="CR15" s="645">
        <v>2353199</v>
      </c>
      <c r="CS15" s="646"/>
      <c r="CT15" s="646"/>
      <c r="CU15" s="646"/>
      <c r="CV15" s="646"/>
      <c r="CW15" s="646"/>
      <c r="CX15" s="646"/>
      <c r="CY15" s="647"/>
      <c r="CZ15" s="648">
        <v>8.5</v>
      </c>
      <c r="DA15" s="648"/>
      <c r="DB15" s="648"/>
      <c r="DC15" s="648"/>
      <c r="DD15" s="654">
        <v>147118</v>
      </c>
      <c r="DE15" s="646"/>
      <c r="DF15" s="646"/>
      <c r="DG15" s="646"/>
      <c r="DH15" s="646"/>
      <c r="DI15" s="646"/>
      <c r="DJ15" s="646"/>
      <c r="DK15" s="646"/>
      <c r="DL15" s="646"/>
      <c r="DM15" s="646"/>
      <c r="DN15" s="646"/>
      <c r="DO15" s="646"/>
      <c r="DP15" s="647"/>
      <c r="DQ15" s="654">
        <v>1859492</v>
      </c>
      <c r="DR15" s="646"/>
      <c r="DS15" s="646"/>
      <c r="DT15" s="646"/>
      <c r="DU15" s="646"/>
      <c r="DV15" s="646"/>
      <c r="DW15" s="646"/>
      <c r="DX15" s="646"/>
      <c r="DY15" s="646"/>
      <c r="DZ15" s="646"/>
      <c r="EA15" s="646"/>
      <c r="EB15" s="646"/>
      <c r="EC15" s="655"/>
    </row>
    <row r="16" spans="2:143" ht="11.25" customHeight="1" x14ac:dyDescent="0.15">
      <c r="B16" s="642" t="s">
        <v>264</v>
      </c>
      <c r="C16" s="643"/>
      <c r="D16" s="643"/>
      <c r="E16" s="643"/>
      <c r="F16" s="643"/>
      <c r="G16" s="643"/>
      <c r="H16" s="643"/>
      <c r="I16" s="643"/>
      <c r="J16" s="643"/>
      <c r="K16" s="643"/>
      <c r="L16" s="643"/>
      <c r="M16" s="643"/>
      <c r="N16" s="643"/>
      <c r="O16" s="643"/>
      <c r="P16" s="643"/>
      <c r="Q16" s="644"/>
      <c r="R16" s="645">
        <v>11371</v>
      </c>
      <c r="S16" s="646"/>
      <c r="T16" s="646"/>
      <c r="U16" s="646"/>
      <c r="V16" s="646"/>
      <c r="W16" s="646"/>
      <c r="X16" s="646"/>
      <c r="Y16" s="647"/>
      <c r="Z16" s="648">
        <v>0</v>
      </c>
      <c r="AA16" s="648"/>
      <c r="AB16" s="648"/>
      <c r="AC16" s="648"/>
      <c r="AD16" s="649">
        <v>11371</v>
      </c>
      <c r="AE16" s="649"/>
      <c r="AF16" s="649"/>
      <c r="AG16" s="649"/>
      <c r="AH16" s="649"/>
      <c r="AI16" s="649"/>
      <c r="AJ16" s="649"/>
      <c r="AK16" s="649"/>
      <c r="AL16" s="650">
        <v>0.1</v>
      </c>
      <c r="AM16" s="651"/>
      <c r="AN16" s="651"/>
      <c r="AO16" s="652"/>
      <c r="AP16" s="642" t="s">
        <v>265</v>
      </c>
      <c r="AQ16" s="643"/>
      <c r="AR16" s="643"/>
      <c r="AS16" s="643"/>
      <c r="AT16" s="643"/>
      <c r="AU16" s="643"/>
      <c r="AV16" s="643"/>
      <c r="AW16" s="643"/>
      <c r="AX16" s="643"/>
      <c r="AY16" s="643"/>
      <c r="AZ16" s="643"/>
      <c r="BA16" s="643"/>
      <c r="BB16" s="643"/>
      <c r="BC16" s="643"/>
      <c r="BD16" s="643"/>
      <c r="BE16" s="643"/>
      <c r="BF16" s="644"/>
      <c r="BG16" s="645" t="s">
        <v>246</v>
      </c>
      <c r="BH16" s="646"/>
      <c r="BI16" s="646"/>
      <c r="BJ16" s="646"/>
      <c r="BK16" s="646"/>
      <c r="BL16" s="646"/>
      <c r="BM16" s="646"/>
      <c r="BN16" s="647"/>
      <c r="BO16" s="648" t="s">
        <v>190</v>
      </c>
      <c r="BP16" s="648"/>
      <c r="BQ16" s="648"/>
      <c r="BR16" s="648"/>
      <c r="BS16" s="654" t="s">
        <v>190</v>
      </c>
      <c r="BT16" s="646"/>
      <c r="BU16" s="646"/>
      <c r="BV16" s="646"/>
      <c r="BW16" s="646"/>
      <c r="BX16" s="646"/>
      <c r="BY16" s="646"/>
      <c r="BZ16" s="646"/>
      <c r="CA16" s="646"/>
      <c r="CB16" s="655"/>
      <c r="CD16" s="660" t="s">
        <v>266</v>
      </c>
      <c r="CE16" s="661"/>
      <c r="CF16" s="661"/>
      <c r="CG16" s="661"/>
      <c r="CH16" s="661"/>
      <c r="CI16" s="661"/>
      <c r="CJ16" s="661"/>
      <c r="CK16" s="661"/>
      <c r="CL16" s="661"/>
      <c r="CM16" s="661"/>
      <c r="CN16" s="661"/>
      <c r="CO16" s="661"/>
      <c r="CP16" s="661"/>
      <c r="CQ16" s="662"/>
      <c r="CR16" s="645">
        <v>165277</v>
      </c>
      <c r="CS16" s="646"/>
      <c r="CT16" s="646"/>
      <c r="CU16" s="646"/>
      <c r="CV16" s="646"/>
      <c r="CW16" s="646"/>
      <c r="CX16" s="646"/>
      <c r="CY16" s="647"/>
      <c r="CZ16" s="648">
        <v>0.6</v>
      </c>
      <c r="DA16" s="648"/>
      <c r="DB16" s="648"/>
      <c r="DC16" s="648"/>
      <c r="DD16" s="654" t="s">
        <v>246</v>
      </c>
      <c r="DE16" s="646"/>
      <c r="DF16" s="646"/>
      <c r="DG16" s="646"/>
      <c r="DH16" s="646"/>
      <c r="DI16" s="646"/>
      <c r="DJ16" s="646"/>
      <c r="DK16" s="646"/>
      <c r="DL16" s="646"/>
      <c r="DM16" s="646"/>
      <c r="DN16" s="646"/>
      <c r="DO16" s="646"/>
      <c r="DP16" s="647"/>
      <c r="DQ16" s="654">
        <v>14471</v>
      </c>
      <c r="DR16" s="646"/>
      <c r="DS16" s="646"/>
      <c r="DT16" s="646"/>
      <c r="DU16" s="646"/>
      <c r="DV16" s="646"/>
      <c r="DW16" s="646"/>
      <c r="DX16" s="646"/>
      <c r="DY16" s="646"/>
      <c r="DZ16" s="646"/>
      <c r="EA16" s="646"/>
      <c r="EB16" s="646"/>
      <c r="EC16" s="655"/>
    </row>
    <row r="17" spans="2:133" ht="11.25" customHeight="1" x14ac:dyDescent="0.15">
      <c r="B17" s="642" t="s">
        <v>267</v>
      </c>
      <c r="C17" s="643"/>
      <c r="D17" s="643"/>
      <c r="E17" s="643"/>
      <c r="F17" s="643"/>
      <c r="G17" s="643"/>
      <c r="H17" s="643"/>
      <c r="I17" s="643"/>
      <c r="J17" s="643"/>
      <c r="K17" s="643"/>
      <c r="L17" s="643"/>
      <c r="M17" s="643"/>
      <c r="N17" s="643"/>
      <c r="O17" s="643"/>
      <c r="P17" s="643"/>
      <c r="Q17" s="644"/>
      <c r="R17" s="645">
        <v>200079</v>
      </c>
      <c r="S17" s="646"/>
      <c r="T17" s="646"/>
      <c r="U17" s="646"/>
      <c r="V17" s="646"/>
      <c r="W17" s="646"/>
      <c r="X17" s="646"/>
      <c r="Y17" s="647"/>
      <c r="Z17" s="648">
        <v>0.7</v>
      </c>
      <c r="AA17" s="648"/>
      <c r="AB17" s="648"/>
      <c r="AC17" s="648"/>
      <c r="AD17" s="649">
        <v>200079</v>
      </c>
      <c r="AE17" s="649"/>
      <c r="AF17" s="649"/>
      <c r="AG17" s="649"/>
      <c r="AH17" s="649"/>
      <c r="AI17" s="649"/>
      <c r="AJ17" s="649"/>
      <c r="AK17" s="649"/>
      <c r="AL17" s="650">
        <v>1.2</v>
      </c>
      <c r="AM17" s="651"/>
      <c r="AN17" s="651"/>
      <c r="AO17" s="652"/>
      <c r="AP17" s="642" t="s">
        <v>268</v>
      </c>
      <c r="AQ17" s="643"/>
      <c r="AR17" s="643"/>
      <c r="AS17" s="643"/>
      <c r="AT17" s="643"/>
      <c r="AU17" s="643"/>
      <c r="AV17" s="643"/>
      <c r="AW17" s="643"/>
      <c r="AX17" s="643"/>
      <c r="AY17" s="643"/>
      <c r="AZ17" s="643"/>
      <c r="BA17" s="643"/>
      <c r="BB17" s="643"/>
      <c r="BC17" s="643"/>
      <c r="BD17" s="643"/>
      <c r="BE17" s="643"/>
      <c r="BF17" s="644"/>
      <c r="BG17" s="645" t="s">
        <v>190</v>
      </c>
      <c r="BH17" s="646"/>
      <c r="BI17" s="646"/>
      <c r="BJ17" s="646"/>
      <c r="BK17" s="646"/>
      <c r="BL17" s="646"/>
      <c r="BM17" s="646"/>
      <c r="BN17" s="647"/>
      <c r="BO17" s="648" t="s">
        <v>246</v>
      </c>
      <c r="BP17" s="648"/>
      <c r="BQ17" s="648"/>
      <c r="BR17" s="648"/>
      <c r="BS17" s="654" t="s">
        <v>246</v>
      </c>
      <c r="BT17" s="646"/>
      <c r="BU17" s="646"/>
      <c r="BV17" s="646"/>
      <c r="BW17" s="646"/>
      <c r="BX17" s="646"/>
      <c r="BY17" s="646"/>
      <c r="BZ17" s="646"/>
      <c r="CA17" s="646"/>
      <c r="CB17" s="655"/>
      <c r="CD17" s="660" t="s">
        <v>269</v>
      </c>
      <c r="CE17" s="661"/>
      <c r="CF17" s="661"/>
      <c r="CG17" s="661"/>
      <c r="CH17" s="661"/>
      <c r="CI17" s="661"/>
      <c r="CJ17" s="661"/>
      <c r="CK17" s="661"/>
      <c r="CL17" s="661"/>
      <c r="CM17" s="661"/>
      <c r="CN17" s="661"/>
      <c r="CO17" s="661"/>
      <c r="CP17" s="661"/>
      <c r="CQ17" s="662"/>
      <c r="CR17" s="645">
        <v>2709769</v>
      </c>
      <c r="CS17" s="646"/>
      <c r="CT17" s="646"/>
      <c r="CU17" s="646"/>
      <c r="CV17" s="646"/>
      <c r="CW17" s="646"/>
      <c r="CX17" s="646"/>
      <c r="CY17" s="647"/>
      <c r="CZ17" s="648">
        <v>9.8000000000000007</v>
      </c>
      <c r="DA17" s="648"/>
      <c r="DB17" s="648"/>
      <c r="DC17" s="648"/>
      <c r="DD17" s="654" t="s">
        <v>190</v>
      </c>
      <c r="DE17" s="646"/>
      <c r="DF17" s="646"/>
      <c r="DG17" s="646"/>
      <c r="DH17" s="646"/>
      <c r="DI17" s="646"/>
      <c r="DJ17" s="646"/>
      <c r="DK17" s="646"/>
      <c r="DL17" s="646"/>
      <c r="DM17" s="646"/>
      <c r="DN17" s="646"/>
      <c r="DO17" s="646"/>
      <c r="DP17" s="647"/>
      <c r="DQ17" s="654">
        <v>2681610</v>
      </c>
      <c r="DR17" s="646"/>
      <c r="DS17" s="646"/>
      <c r="DT17" s="646"/>
      <c r="DU17" s="646"/>
      <c r="DV17" s="646"/>
      <c r="DW17" s="646"/>
      <c r="DX17" s="646"/>
      <c r="DY17" s="646"/>
      <c r="DZ17" s="646"/>
      <c r="EA17" s="646"/>
      <c r="EB17" s="646"/>
      <c r="EC17" s="655"/>
    </row>
    <row r="18" spans="2:133" ht="11.25" customHeight="1" x14ac:dyDescent="0.15">
      <c r="B18" s="642" t="s">
        <v>270</v>
      </c>
      <c r="C18" s="643"/>
      <c r="D18" s="643"/>
      <c r="E18" s="643"/>
      <c r="F18" s="643"/>
      <c r="G18" s="643"/>
      <c r="H18" s="643"/>
      <c r="I18" s="643"/>
      <c r="J18" s="643"/>
      <c r="K18" s="643"/>
      <c r="L18" s="643"/>
      <c r="M18" s="643"/>
      <c r="N18" s="643"/>
      <c r="O18" s="643"/>
      <c r="P18" s="643"/>
      <c r="Q18" s="644"/>
      <c r="R18" s="645">
        <v>59808</v>
      </c>
      <c r="S18" s="646"/>
      <c r="T18" s="646"/>
      <c r="U18" s="646"/>
      <c r="V18" s="646"/>
      <c r="W18" s="646"/>
      <c r="X18" s="646"/>
      <c r="Y18" s="647"/>
      <c r="Z18" s="648">
        <v>0.2</v>
      </c>
      <c r="AA18" s="648"/>
      <c r="AB18" s="648"/>
      <c r="AC18" s="648"/>
      <c r="AD18" s="649">
        <v>59808</v>
      </c>
      <c r="AE18" s="649"/>
      <c r="AF18" s="649"/>
      <c r="AG18" s="649"/>
      <c r="AH18" s="649"/>
      <c r="AI18" s="649"/>
      <c r="AJ18" s="649"/>
      <c r="AK18" s="649"/>
      <c r="AL18" s="650">
        <v>0.4</v>
      </c>
      <c r="AM18" s="651"/>
      <c r="AN18" s="651"/>
      <c r="AO18" s="652"/>
      <c r="AP18" s="642" t="s">
        <v>271</v>
      </c>
      <c r="AQ18" s="643"/>
      <c r="AR18" s="643"/>
      <c r="AS18" s="643"/>
      <c r="AT18" s="643"/>
      <c r="AU18" s="643"/>
      <c r="AV18" s="643"/>
      <c r="AW18" s="643"/>
      <c r="AX18" s="643"/>
      <c r="AY18" s="643"/>
      <c r="AZ18" s="643"/>
      <c r="BA18" s="643"/>
      <c r="BB18" s="643"/>
      <c r="BC18" s="643"/>
      <c r="BD18" s="643"/>
      <c r="BE18" s="643"/>
      <c r="BF18" s="644"/>
      <c r="BG18" s="645" t="s">
        <v>246</v>
      </c>
      <c r="BH18" s="646"/>
      <c r="BI18" s="646"/>
      <c r="BJ18" s="646"/>
      <c r="BK18" s="646"/>
      <c r="BL18" s="646"/>
      <c r="BM18" s="646"/>
      <c r="BN18" s="647"/>
      <c r="BO18" s="648" t="s">
        <v>246</v>
      </c>
      <c r="BP18" s="648"/>
      <c r="BQ18" s="648"/>
      <c r="BR18" s="648"/>
      <c r="BS18" s="654" t="s">
        <v>246</v>
      </c>
      <c r="BT18" s="646"/>
      <c r="BU18" s="646"/>
      <c r="BV18" s="646"/>
      <c r="BW18" s="646"/>
      <c r="BX18" s="646"/>
      <c r="BY18" s="646"/>
      <c r="BZ18" s="646"/>
      <c r="CA18" s="646"/>
      <c r="CB18" s="655"/>
      <c r="CD18" s="660" t="s">
        <v>272</v>
      </c>
      <c r="CE18" s="661"/>
      <c r="CF18" s="661"/>
      <c r="CG18" s="661"/>
      <c r="CH18" s="661"/>
      <c r="CI18" s="661"/>
      <c r="CJ18" s="661"/>
      <c r="CK18" s="661"/>
      <c r="CL18" s="661"/>
      <c r="CM18" s="661"/>
      <c r="CN18" s="661"/>
      <c r="CO18" s="661"/>
      <c r="CP18" s="661"/>
      <c r="CQ18" s="662"/>
      <c r="CR18" s="645" t="s">
        <v>246</v>
      </c>
      <c r="CS18" s="646"/>
      <c r="CT18" s="646"/>
      <c r="CU18" s="646"/>
      <c r="CV18" s="646"/>
      <c r="CW18" s="646"/>
      <c r="CX18" s="646"/>
      <c r="CY18" s="647"/>
      <c r="CZ18" s="648" t="s">
        <v>190</v>
      </c>
      <c r="DA18" s="648"/>
      <c r="DB18" s="648"/>
      <c r="DC18" s="648"/>
      <c r="DD18" s="654" t="s">
        <v>190</v>
      </c>
      <c r="DE18" s="646"/>
      <c r="DF18" s="646"/>
      <c r="DG18" s="646"/>
      <c r="DH18" s="646"/>
      <c r="DI18" s="646"/>
      <c r="DJ18" s="646"/>
      <c r="DK18" s="646"/>
      <c r="DL18" s="646"/>
      <c r="DM18" s="646"/>
      <c r="DN18" s="646"/>
      <c r="DO18" s="646"/>
      <c r="DP18" s="647"/>
      <c r="DQ18" s="654" t="s">
        <v>246</v>
      </c>
      <c r="DR18" s="646"/>
      <c r="DS18" s="646"/>
      <c r="DT18" s="646"/>
      <c r="DU18" s="646"/>
      <c r="DV18" s="646"/>
      <c r="DW18" s="646"/>
      <c r="DX18" s="646"/>
      <c r="DY18" s="646"/>
      <c r="DZ18" s="646"/>
      <c r="EA18" s="646"/>
      <c r="EB18" s="646"/>
      <c r="EC18" s="655"/>
    </row>
    <row r="19" spans="2:133" ht="11.25" customHeight="1" x14ac:dyDescent="0.15">
      <c r="B19" s="642" t="s">
        <v>273</v>
      </c>
      <c r="C19" s="643"/>
      <c r="D19" s="643"/>
      <c r="E19" s="643"/>
      <c r="F19" s="643"/>
      <c r="G19" s="643"/>
      <c r="H19" s="643"/>
      <c r="I19" s="643"/>
      <c r="J19" s="643"/>
      <c r="K19" s="643"/>
      <c r="L19" s="643"/>
      <c r="M19" s="643"/>
      <c r="N19" s="643"/>
      <c r="O19" s="643"/>
      <c r="P19" s="643"/>
      <c r="Q19" s="644"/>
      <c r="R19" s="645">
        <v>5115</v>
      </c>
      <c r="S19" s="646"/>
      <c r="T19" s="646"/>
      <c r="U19" s="646"/>
      <c r="V19" s="646"/>
      <c r="W19" s="646"/>
      <c r="X19" s="646"/>
      <c r="Y19" s="647"/>
      <c r="Z19" s="648">
        <v>0</v>
      </c>
      <c r="AA19" s="648"/>
      <c r="AB19" s="648"/>
      <c r="AC19" s="648"/>
      <c r="AD19" s="649">
        <v>5115</v>
      </c>
      <c r="AE19" s="649"/>
      <c r="AF19" s="649"/>
      <c r="AG19" s="649"/>
      <c r="AH19" s="649"/>
      <c r="AI19" s="649"/>
      <c r="AJ19" s="649"/>
      <c r="AK19" s="649"/>
      <c r="AL19" s="650">
        <v>0</v>
      </c>
      <c r="AM19" s="651"/>
      <c r="AN19" s="651"/>
      <c r="AO19" s="652"/>
      <c r="AP19" s="642" t="s">
        <v>274</v>
      </c>
      <c r="AQ19" s="643"/>
      <c r="AR19" s="643"/>
      <c r="AS19" s="643"/>
      <c r="AT19" s="643"/>
      <c r="AU19" s="643"/>
      <c r="AV19" s="643"/>
      <c r="AW19" s="643"/>
      <c r="AX19" s="643"/>
      <c r="AY19" s="643"/>
      <c r="AZ19" s="643"/>
      <c r="BA19" s="643"/>
      <c r="BB19" s="643"/>
      <c r="BC19" s="643"/>
      <c r="BD19" s="643"/>
      <c r="BE19" s="643"/>
      <c r="BF19" s="644"/>
      <c r="BG19" s="645">
        <v>979692</v>
      </c>
      <c r="BH19" s="646"/>
      <c r="BI19" s="646"/>
      <c r="BJ19" s="646"/>
      <c r="BK19" s="646"/>
      <c r="BL19" s="646"/>
      <c r="BM19" s="646"/>
      <c r="BN19" s="647"/>
      <c r="BO19" s="648">
        <v>8.4</v>
      </c>
      <c r="BP19" s="648"/>
      <c r="BQ19" s="648"/>
      <c r="BR19" s="648"/>
      <c r="BS19" s="654" t="s">
        <v>246</v>
      </c>
      <c r="BT19" s="646"/>
      <c r="BU19" s="646"/>
      <c r="BV19" s="646"/>
      <c r="BW19" s="646"/>
      <c r="BX19" s="646"/>
      <c r="BY19" s="646"/>
      <c r="BZ19" s="646"/>
      <c r="CA19" s="646"/>
      <c r="CB19" s="655"/>
      <c r="CD19" s="660" t="s">
        <v>275</v>
      </c>
      <c r="CE19" s="661"/>
      <c r="CF19" s="661"/>
      <c r="CG19" s="661"/>
      <c r="CH19" s="661"/>
      <c r="CI19" s="661"/>
      <c r="CJ19" s="661"/>
      <c r="CK19" s="661"/>
      <c r="CL19" s="661"/>
      <c r="CM19" s="661"/>
      <c r="CN19" s="661"/>
      <c r="CO19" s="661"/>
      <c r="CP19" s="661"/>
      <c r="CQ19" s="662"/>
      <c r="CR19" s="645" t="s">
        <v>190</v>
      </c>
      <c r="CS19" s="646"/>
      <c r="CT19" s="646"/>
      <c r="CU19" s="646"/>
      <c r="CV19" s="646"/>
      <c r="CW19" s="646"/>
      <c r="CX19" s="646"/>
      <c r="CY19" s="647"/>
      <c r="CZ19" s="648" t="s">
        <v>246</v>
      </c>
      <c r="DA19" s="648"/>
      <c r="DB19" s="648"/>
      <c r="DC19" s="648"/>
      <c r="DD19" s="654" t="s">
        <v>246</v>
      </c>
      <c r="DE19" s="646"/>
      <c r="DF19" s="646"/>
      <c r="DG19" s="646"/>
      <c r="DH19" s="646"/>
      <c r="DI19" s="646"/>
      <c r="DJ19" s="646"/>
      <c r="DK19" s="646"/>
      <c r="DL19" s="646"/>
      <c r="DM19" s="646"/>
      <c r="DN19" s="646"/>
      <c r="DO19" s="646"/>
      <c r="DP19" s="647"/>
      <c r="DQ19" s="654" t="s">
        <v>246</v>
      </c>
      <c r="DR19" s="646"/>
      <c r="DS19" s="646"/>
      <c r="DT19" s="646"/>
      <c r="DU19" s="646"/>
      <c r="DV19" s="646"/>
      <c r="DW19" s="646"/>
      <c r="DX19" s="646"/>
      <c r="DY19" s="646"/>
      <c r="DZ19" s="646"/>
      <c r="EA19" s="646"/>
      <c r="EB19" s="646"/>
      <c r="EC19" s="655"/>
    </row>
    <row r="20" spans="2:133" ht="11.25" customHeight="1" x14ac:dyDescent="0.15">
      <c r="B20" s="642" t="s">
        <v>276</v>
      </c>
      <c r="C20" s="643"/>
      <c r="D20" s="643"/>
      <c r="E20" s="643"/>
      <c r="F20" s="643"/>
      <c r="G20" s="643"/>
      <c r="H20" s="643"/>
      <c r="I20" s="643"/>
      <c r="J20" s="643"/>
      <c r="K20" s="643"/>
      <c r="L20" s="643"/>
      <c r="M20" s="643"/>
      <c r="N20" s="643"/>
      <c r="O20" s="643"/>
      <c r="P20" s="643"/>
      <c r="Q20" s="644"/>
      <c r="R20" s="645">
        <v>1353</v>
      </c>
      <c r="S20" s="646"/>
      <c r="T20" s="646"/>
      <c r="U20" s="646"/>
      <c r="V20" s="646"/>
      <c r="W20" s="646"/>
      <c r="X20" s="646"/>
      <c r="Y20" s="647"/>
      <c r="Z20" s="648">
        <v>0</v>
      </c>
      <c r="AA20" s="648"/>
      <c r="AB20" s="648"/>
      <c r="AC20" s="648"/>
      <c r="AD20" s="649">
        <v>1353</v>
      </c>
      <c r="AE20" s="649"/>
      <c r="AF20" s="649"/>
      <c r="AG20" s="649"/>
      <c r="AH20" s="649"/>
      <c r="AI20" s="649"/>
      <c r="AJ20" s="649"/>
      <c r="AK20" s="649"/>
      <c r="AL20" s="650">
        <v>0</v>
      </c>
      <c r="AM20" s="651"/>
      <c r="AN20" s="651"/>
      <c r="AO20" s="652"/>
      <c r="AP20" s="642" t="s">
        <v>277</v>
      </c>
      <c r="AQ20" s="643"/>
      <c r="AR20" s="643"/>
      <c r="AS20" s="643"/>
      <c r="AT20" s="643"/>
      <c r="AU20" s="643"/>
      <c r="AV20" s="643"/>
      <c r="AW20" s="643"/>
      <c r="AX20" s="643"/>
      <c r="AY20" s="643"/>
      <c r="AZ20" s="643"/>
      <c r="BA20" s="643"/>
      <c r="BB20" s="643"/>
      <c r="BC20" s="643"/>
      <c r="BD20" s="643"/>
      <c r="BE20" s="643"/>
      <c r="BF20" s="644"/>
      <c r="BG20" s="645">
        <v>979692</v>
      </c>
      <c r="BH20" s="646"/>
      <c r="BI20" s="646"/>
      <c r="BJ20" s="646"/>
      <c r="BK20" s="646"/>
      <c r="BL20" s="646"/>
      <c r="BM20" s="646"/>
      <c r="BN20" s="647"/>
      <c r="BO20" s="648">
        <v>8.4</v>
      </c>
      <c r="BP20" s="648"/>
      <c r="BQ20" s="648"/>
      <c r="BR20" s="648"/>
      <c r="BS20" s="654" t="s">
        <v>246</v>
      </c>
      <c r="BT20" s="646"/>
      <c r="BU20" s="646"/>
      <c r="BV20" s="646"/>
      <c r="BW20" s="646"/>
      <c r="BX20" s="646"/>
      <c r="BY20" s="646"/>
      <c r="BZ20" s="646"/>
      <c r="CA20" s="646"/>
      <c r="CB20" s="655"/>
      <c r="CD20" s="660" t="s">
        <v>278</v>
      </c>
      <c r="CE20" s="661"/>
      <c r="CF20" s="661"/>
      <c r="CG20" s="661"/>
      <c r="CH20" s="661"/>
      <c r="CI20" s="661"/>
      <c r="CJ20" s="661"/>
      <c r="CK20" s="661"/>
      <c r="CL20" s="661"/>
      <c r="CM20" s="661"/>
      <c r="CN20" s="661"/>
      <c r="CO20" s="661"/>
      <c r="CP20" s="661"/>
      <c r="CQ20" s="662"/>
      <c r="CR20" s="645">
        <v>27745931</v>
      </c>
      <c r="CS20" s="646"/>
      <c r="CT20" s="646"/>
      <c r="CU20" s="646"/>
      <c r="CV20" s="646"/>
      <c r="CW20" s="646"/>
      <c r="CX20" s="646"/>
      <c r="CY20" s="647"/>
      <c r="CZ20" s="648">
        <v>100</v>
      </c>
      <c r="DA20" s="648"/>
      <c r="DB20" s="648"/>
      <c r="DC20" s="648"/>
      <c r="DD20" s="654">
        <v>1079971</v>
      </c>
      <c r="DE20" s="646"/>
      <c r="DF20" s="646"/>
      <c r="DG20" s="646"/>
      <c r="DH20" s="646"/>
      <c r="DI20" s="646"/>
      <c r="DJ20" s="646"/>
      <c r="DK20" s="646"/>
      <c r="DL20" s="646"/>
      <c r="DM20" s="646"/>
      <c r="DN20" s="646"/>
      <c r="DO20" s="646"/>
      <c r="DP20" s="647"/>
      <c r="DQ20" s="654">
        <v>18790005</v>
      </c>
      <c r="DR20" s="646"/>
      <c r="DS20" s="646"/>
      <c r="DT20" s="646"/>
      <c r="DU20" s="646"/>
      <c r="DV20" s="646"/>
      <c r="DW20" s="646"/>
      <c r="DX20" s="646"/>
      <c r="DY20" s="646"/>
      <c r="DZ20" s="646"/>
      <c r="EA20" s="646"/>
      <c r="EB20" s="646"/>
      <c r="EC20" s="655"/>
    </row>
    <row r="21" spans="2:133" ht="11.25" customHeight="1" x14ac:dyDescent="0.15">
      <c r="B21" s="642" t="s">
        <v>279</v>
      </c>
      <c r="C21" s="643"/>
      <c r="D21" s="643"/>
      <c r="E21" s="643"/>
      <c r="F21" s="643"/>
      <c r="G21" s="643"/>
      <c r="H21" s="643"/>
      <c r="I21" s="643"/>
      <c r="J21" s="643"/>
      <c r="K21" s="643"/>
      <c r="L21" s="643"/>
      <c r="M21" s="643"/>
      <c r="N21" s="643"/>
      <c r="O21" s="643"/>
      <c r="P21" s="643"/>
      <c r="Q21" s="644"/>
      <c r="R21" s="645">
        <v>133803</v>
      </c>
      <c r="S21" s="646"/>
      <c r="T21" s="646"/>
      <c r="U21" s="646"/>
      <c r="V21" s="646"/>
      <c r="W21" s="646"/>
      <c r="X21" s="646"/>
      <c r="Y21" s="647"/>
      <c r="Z21" s="648">
        <v>0.5</v>
      </c>
      <c r="AA21" s="648"/>
      <c r="AB21" s="648"/>
      <c r="AC21" s="648"/>
      <c r="AD21" s="649">
        <v>133803</v>
      </c>
      <c r="AE21" s="649"/>
      <c r="AF21" s="649"/>
      <c r="AG21" s="649"/>
      <c r="AH21" s="649"/>
      <c r="AI21" s="649"/>
      <c r="AJ21" s="649"/>
      <c r="AK21" s="649"/>
      <c r="AL21" s="650">
        <v>0.8</v>
      </c>
      <c r="AM21" s="651"/>
      <c r="AN21" s="651"/>
      <c r="AO21" s="652"/>
      <c r="AP21" s="664" t="s">
        <v>280</v>
      </c>
      <c r="AQ21" s="665"/>
      <c r="AR21" s="665"/>
      <c r="AS21" s="665"/>
      <c r="AT21" s="665"/>
      <c r="AU21" s="665"/>
      <c r="AV21" s="665"/>
      <c r="AW21" s="665"/>
      <c r="AX21" s="665"/>
      <c r="AY21" s="665"/>
      <c r="AZ21" s="665"/>
      <c r="BA21" s="665"/>
      <c r="BB21" s="665"/>
      <c r="BC21" s="665"/>
      <c r="BD21" s="665"/>
      <c r="BE21" s="665"/>
      <c r="BF21" s="666"/>
      <c r="BG21" s="645" t="s">
        <v>246</v>
      </c>
      <c r="BH21" s="646"/>
      <c r="BI21" s="646"/>
      <c r="BJ21" s="646"/>
      <c r="BK21" s="646"/>
      <c r="BL21" s="646"/>
      <c r="BM21" s="646"/>
      <c r="BN21" s="647"/>
      <c r="BO21" s="648" t="s">
        <v>190</v>
      </c>
      <c r="BP21" s="648"/>
      <c r="BQ21" s="648"/>
      <c r="BR21" s="648"/>
      <c r="BS21" s="654" t="s">
        <v>246</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281</v>
      </c>
      <c r="C22" s="643"/>
      <c r="D22" s="643"/>
      <c r="E22" s="643"/>
      <c r="F22" s="643"/>
      <c r="G22" s="643"/>
      <c r="H22" s="643"/>
      <c r="I22" s="643"/>
      <c r="J22" s="643"/>
      <c r="K22" s="643"/>
      <c r="L22" s="643"/>
      <c r="M22" s="643"/>
      <c r="N22" s="643"/>
      <c r="O22" s="643"/>
      <c r="P22" s="643"/>
      <c r="Q22" s="644"/>
      <c r="R22" s="645">
        <v>3890516</v>
      </c>
      <c r="S22" s="646"/>
      <c r="T22" s="646"/>
      <c r="U22" s="646"/>
      <c r="V22" s="646"/>
      <c r="W22" s="646"/>
      <c r="X22" s="646"/>
      <c r="Y22" s="647"/>
      <c r="Z22" s="648">
        <v>13.8</v>
      </c>
      <c r="AA22" s="648"/>
      <c r="AB22" s="648"/>
      <c r="AC22" s="648"/>
      <c r="AD22" s="649">
        <v>3588318</v>
      </c>
      <c r="AE22" s="649"/>
      <c r="AF22" s="649"/>
      <c r="AG22" s="649"/>
      <c r="AH22" s="649"/>
      <c r="AI22" s="649"/>
      <c r="AJ22" s="649"/>
      <c r="AK22" s="649"/>
      <c r="AL22" s="650">
        <v>22.2</v>
      </c>
      <c r="AM22" s="651"/>
      <c r="AN22" s="651"/>
      <c r="AO22" s="652"/>
      <c r="AP22" s="664" t="s">
        <v>282</v>
      </c>
      <c r="AQ22" s="665"/>
      <c r="AR22" s="665"/>
      <c r="AS22" s="665"/>
      <c r="AT22" s="665"/>
      <c r="AU22" s="665"/>
      <c r="AV22" s="665"/>
      <c r="AW22" s="665"/>
      <c r="AX22" s="665"/>
      <c r="AY22" s="665"/>
      <c r="AZ22" s="665"/>
      <c r="BA22" s="665"/>
      <c r="BB22" s="665"/>
      <c r="BC22" s="665"/>
      <c r="BD22" s="665"/>
      <c r="BE22" s="665"/>
      <c r="BF22" s="666"/>
      <c r="BG22" s="645" t="s">
        <v>190</v>
      </c>
      <c r="BH22" s="646"/>
      <c r="BI22" s="646"/>
      <c r="BJ22" s="646"/>
      <c r="BK22" s="646"/>
      <c r="BL22" s="646"/>
      <c r="BM22" s="646"/>
      <c r="BN22" s="647"/>
      <c r="BO22" s="648" t="s">
        <v>246</v>
      </c>
      <c r="BP22" s="648"/>
      <c r="BQ22" s="648"/>
      <c r="BR22" s="648"/>
      <c r="BS22" s="654" t="s">
        <v>190</v>
      </c>
      <c r="BT22" s="646"/>
      <c r="BU22" s="646"/>
      <c r="BV22" s="646"/>
      <c r="BW22" s="646"/>
      <c r="BX22" s="646"/>
      <c r="BY22" s="646"/>
      <c r="BZ22" s="646"/>
      <c r="CA22" s="646"/>
      <c r="CB22" s="655"/>
      <c r="CD22" s="627" t="s">
        <v>283</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284</v>
      </c>
      <c r="C23" s="643"/>
      <c r="D23" s="643"/>
      <c r="E23" s="643"/>
      <c r="F23" s="643"/>
      <c r="G23" s="643"/>
      <c r="H23" s="643"/>
      <c r="I23" s="643"/>
      <c r="J23" s="643"/>
      <c r="K23" s="643"/>
      <c r="L23" s="643"/>
      <c r="M23" s="643"/>
      <c r="N23" s="643"/>
      <c r="O23" s="643"/>
      <c r="P23" s="643"/>
      <c r="Q23" s="644"/>
      <c r="R23" s="645">
        <v>3588318</v>
      </c>
      <c r="S23" s="646"/>
      <c r="T23" s="646"/>
      <c r="U23" s="646"/>
      <c r="V23" s="646"/>
      <c r="W23" s="646"/>
      <c r="X23" s="646"/>
      <c r="Y23" s="647"/>
      <c r="Z23" s="648">
        <v>12.7</v>
      </c>
      <c r="AA23" s="648"/>
      <c r="AB23" s="648"/>
      <c r="AC23" s="648"/>
      <c r="AD23" s="649">
        <v>3588318</v>
      </c>
      <c r="AE23" s="649"/>
      <c r="AF23" s="649"/>
      <c r="AG23" s="649"/>
      <c r="AH23" s="649"/>
      <c r="AI23" s="649"/>
      <c r="AJ23" s="649"/>
      <c r="AK23" s="649"/>
      <c r="AL23" s="650">
        <v>22.2</v>
      </c>
      <c r="AM23" s="651"/>
      <c r="AN23" s="651"/>
      <c r="AO23" s="652"/>
      <c r="AP23" s="664" t="s">
        <v>285</v>
      </c>
      <c r="AQ23" s="665"/>
      <c r="AR23" s="665"/>
      <c r="AS23" s="665"/>
      <c r="AT23" s="665"/>
      <c r="AU23" s="665"/>
      <c r="AV23" s="665"/>
      <c r="AW23" s="665"/>
      <c r="AX23" s="665"/>
      <c r="AY23" s="665"/>
      <c r="AZ23" s="665"/>
      <c r="BA23" s="665"/>
      <c r="BB23" s="665"/>
      <c r="BC23" s="665"/>
      <c r="BD23" s="665"/>
      <c r="BE23" s="665"/>
      <c r="BF23" s="666"/>
      <c r="BG23" s="645">
        <v>979692</v>
      </c>
      <c r="BH23" s="646"/>
      <c r="BI23" s="646"/>
      <c r="BJ23" s="646"/>
      <c r="BK23" s="646"/>
      <c r="BL23" s="646"/>
      <c r="BM23" s="646"/>
      <c r="BN23" s="647"/>
      <c r="BO23" s="648">
        <v>8.4</v>
      </c>
      <c r="BP23" s="648"/>
      <c r="BQ23" s="648"/>
      <c r="BR23" s="648"/>
      <c r="BS23" s="654" t="s">
        <v>246</v>
      </c>
      <c r="BT23" s="646"/>
      <c r="BU23" s="646"/>
      <c r="BV23" s="646"/>
      <c r="BW23" s="646"/>
      <c r="BX23" s="646"/>
      <c r="BY23" s="646"/>
      <c r="BZ23" s="646"/>
      <c r="CA23" s="646"/>
      <c r="CB23" s="655"/>
      <c r="CD23" s="627" t="s">
        <v>224</v>
      </c>
      <c r="CE23" s="628"/>
      <c r="CF23" s="628"/>
      <c r="CG23" s="628"/>
      <c r="CH23" s="628"/>
      <c r="CI23" s="628"/>
      <c r="CJ23" s="628"/>
      <c r="CK23" s="628"/>
      <c r="CL23" s="628"/>
      <c r="CM23" s="628"/>
      <c r="CN23" s="628"/>
      <c r="CO23" s="628"/>
      <c r="CP23" s="628"/>
      <c r="CQ23" s="629"/>
      <c r="CR23" s="627" t="s">
        <v>286</v>
      </c>
      <c r="CS23" s="628"/>
      <c r="CT23" s="628"/>
      <c r="CU23" s="628"/>
      <c r="CV23" s="628"/>
      <c r="CW23" s="628"/>
      <c r="CX23" s="628"/>
      <c r="CY23" s="629"/>
      <c r="CZ23" s="627" t="s">
        <v>287</v>
      </c>
      <c r="DA23" s="628"/>
      <c r="DB23" s="628"/>
      <c r="DC23" s="629"/>
      <c r="DD23" s="627" t="s">
        <v>288</v>
      </c>
      <c r="DE23" s="628"/>
      <c r="DF23" s="628"/>
      <c r="DG23" s="628"/>
      <c r="DH23" s="628"/>
      <c r="DI23" s="628"/>
      <c r="DJ23" s="628"/>
      <c r="DK23" s="629"/>
      <c r="DL23" s="676" t="s">
        <v>289</v>
      </c>
      <c r="DM23" s="677"/>
      <c r="DN23" s="677"/>
      <c r="DO23" s="677"/>
      <c r="DP23" s="677"/>
      <c r="DQ23" s="677"/>
      <c r="DR23" s="677"/>
      <c r="DS23" s="677"/>
      <c r="DT23" s="677"/>
      <c r="DU23" s="677"/>
      <c r="DV23" s="678"/>
      <c r="DW23" s="627" t="s">
        <v>290</v>
      </c>
      <c r="DX23" s="628"/>
      <c r="DY23" s="628"/>
      <c r="DZ23" s="628"/>
      <c r="EA23" s="628"/>
      <c r="EB23" s="628"/>
      <c r="EC23" s="629"/>
    </row>
    <row r="24" spans="2:133" ht="11.25" customHeight="1" x14ac:dyDescent="0.15">
      <c r="B24" s="642" t="s">
        <v>291</v>
      </c>
      <c r="C24" s="643"/>
      <c r="D24" s="643"/>
      <c r="E24" s="643"/>
      <c r="F24" s="643"/>
      <c r="G24" s="643"/>
      <c r="H24" s="643"/>
      <c r="I24" s="643"/>
      <c r="J24" s="643"/>
      <c r="K24" s="643"/>
      <c r="L24" s="643"/>
      <c r="M24" s="643"/>
      <c r="N24" s="643"/>
      <c r="O24" s="643"/>
      <c r="P24" s="643"/>
      <c r="Q24" s="644"/>
      <c r="R24" s="645">
        <v>302198</v>
      </c>
      <c r="S24" s="646"/>
      <c r="T24" s="646"/>
      <c r="U24" s="646"/>
      <c r="V24" s="646"/>
      <c r="W24" s="646"/>
      <c r="X24" s="646"/>
      <c r="Y24" s="647"/>
      <c r="Z24" s="648">
        <v>1.1000000000000001</v>
      </c>
      <c r="AA24" s="648"/>
      <c r="AB24" s="648"/>
      <c r="AC24" s="648"/>
      <c r="AD24" s="649" t="s">
        <v>246</v>
      </c>
      <c r="AE24" s="649"/>
      <c r="AF24" s="649"/>
      <c r="AG24" s="649"/>
      <c r="AH24" s="649"/>
      <c r="AI24" s="649"/>
      <c r="AJ24" s="649"/>
      <c r="AK24" s="649"/>
      <c r="AL24" s="650" t="s">
        <v>246</v>
      </c>
      <c r="AM24" s="651"/>
      <c r="AN24" s="651"/>
      <c r="AO24" s="652"/>
      <c r="AP24" s="664" t="s">
        <v>292</v>
      </c>
      <c r="AQ24" s="665"/>
      <c r="AR24" s="665"/>
      <c r="AS24" s="665"/>
      <c r="AT24" s="665"/>
      <c r="AU24" s="665"/>
      <c r="AV24" s="665"/>
      <c r="AW24" s="665"/>
      <c r="AX24" s="665"/>
      <c r="AY24" s="665"/>
      <c r="AZ24" s="665"/>
      <c r="BA24" s="665"/>
      <c r="BB24" s="665"/>
      <c r="BC24" s="665"/>
      <c r="BD24" s="665"/>
      <c r="BE24" s="665"/>
      <c r="BF24" s="666"/>
      <c r="BG24" s="645" t="s">
        <v>246</v>
      </c>
      <c r="BH24" s="646"/>
      <c r="BI24" s="646"/>
      <c r="BJ24" s="646"/>
      <c r="BK24" s="646"/>
      <c r="BL24" s="646"/>
      <c r="BM24" s="646"/>
      <c r="BN24" s="647"/>
      <c r="BO24" s="648" t="s">
        <v>246</v>
      </c>
      <c r="BP24" s="648"/>
      <c r="BQ24" s="648"/>
      <c r="BR24" s="648"/>
      <c r="BS24" s="654" t="s">
        <v>190</v>
      </c>
      <c r="BT24" s="646"/>
      <c r="BU24" s="646"/>
      <c r="BV24" s="646"/>
      <c r="BW24" s="646"/>
      <c r="BX24" s="646"/>
      <c r="BY24" s="646"/>
      <c r="BZ24" s="646"/>
      <c r="CA24" s="646"/>
      <c r="CB24" s="655"/>
      <c r="CD24" s="656" t="s">
        <v>293</v>
      </c>
      <c r="CE24" s="657"/>
      <c r="CF24" s="657"/>
      <c r="CG24" s="657"/>
      <c r="CH24" s="657"/>
      <c r="CI24" s="657"/>
      <c r="CJ24" s="657"/>
      <c r="CK24" s="657"/>
      <c r="CL24" s="657"/>
      <c r="CM24" s="657"/>
      <c r="CN24" s="657"/>
      <c r="CO24" s="657"/>
      <c r="CP24" s="657"/>
      <c r="CQ24" s="658"/>
      <c r="CR24" s="634">
        <v>15336659</v>
      </c>
      <c r="CS24" s="635"/>
      <c r="CT24" s="635"/>
      <c r="CU24" s="635"/>
      <c r="CV24" s="635"/>
      <c r="CW24" s="635"/>
      <c r="CX24" s="635"/>
      <c r="CY24" s="636"/>
      <c r="CZ24" s="639">
        <v>55.3</v>
      </c>
      <c r="DA24" s="640"/>
      <c r="DB24" s="640"/>
      <c r="DC24" s="659"/>
      <c r="DD24" s="684">
        <v>8993604</v>
      </c>
      <c r="DE24" s="635"/>
      <c r="DF24" s="635"/>
      <c r="DG24" s="635"/>
      <c r="DH24" s="635"/>
      <c r="DI24" s="635"/>
      <c r="DJ24" s="635"/>
      <c r="DK24" s="636"/>
      <c r="DL24" s="684">
        <v>8889361</v>
      </c>
      <c r="DM24" s="635"/>
      <c r="DN24" s="635"/>
      <c r="DO24" s="635"/>
      <c r="DP24" s="635"/>
      <c r="DQ24" s="635"/>
      <c r="DR24" s="635"/>
      <c r="DS24" s="635"/>
      <c r="DT24" s="635"/>
      <c r="DU24" s="635"/>
      <c r="DV24" s="636"/>
      <c r="DW24" s="639">
        <v>51.6</v>
      </c>
      <c r="DX24" s="640"/>
      <c r="DY24" s="640"/>
      <c r="DZ24" s="640"/>
      <c r="EA24" s="640"/>
      <c r="EB24" s="640"/>
      <c r="EC24" s="641"/>
    </row>
    <row r="25" spans="2:133" ht="11.25" customHeight="1" x14ac:dyDescent="0.15">
      <c r="B25" s="642" t="s">
        <v>294</v>
      </c>
      <c r="C25" s="643"/>
      <c r="D25" s="643"/>
      <c r="E25" s="643"/>
      <c r="F25" s="643"/>
      <c r="G25" s="643"/>
      <c r="H25" s="643"/>
      <c r="I25" s="643"/>
      <c r="J25" s="643"/>
      <c r="K25" s="643"/>
      <c r="L25" s="643"/>
      <c r="M25" s="643"/>
      <c r="N25" s="643"/>
      <c r="O25" s="643"/>
      <c r="P25" s="643"/>
      <c r="Q25" s="644"/>
      <c r="R25" s="645" t="s">
        <v>190</v>
      </c>
      <c r="S25" s="646"/>
      <c r="T25" s="646"/>
      <c r="U25" s="646"/>
      <c r="V25" s="646"/>
      <c r="W25" s="646"/>
      <c r="X25" s="646"/>
      <c r="Y25" s="647"/>
      <c r="Z25" s="648" t="s">
        <v>246</v>
      </c>
      <c r="AA25" s="648"/>
      <c r="AB25" s="648"/>
      <c r="AC25" s="648"/>
      <c r="AD25" s="649" t="s">
        <v>246</v>
      </c>
      <c r="AE25" s="649"/>
      <c r="AF25" s="649"/>
      <c r="AG25" s="649"/>
      <c r="AH25" s="649"/>
      <c r="AI25" s="649"/>
      <c r="AJ25" s="649"/>
      <c r="AK25" s="649"/>
      <c r="AL25" s="650" t="s">
        <v>246</v>
      </c>
      <c r="AM25" s="651"/>
      <c r="AN25" s="651"/>
      <c r="AO25" s="652"/>
      <c r="AP25" s="664" t="s">
        <v>295</v>
      </c>
      <c r="AQ25" s="665"/>
      <c r="AR25" s="665"/>
      <c r="AS25" s="665"/>
      <c r="AT25" s="665"/>
      <c r="AU25" s="665"/>
      <c r="AV25" s="665"/>
      <c r="AW25" s="665"/>
      <c r="AX25" s="665"/>
      <c r="AY25" s="665"/>
      <c r="AZ25" s="665"/>
      <c r="BA25" s="665"/>
      <c r="BB25" s="665"/>
      <c r="BC25" s="665"/>
      <c r="BD25" s="665"/>
      <c r="BE25" s="665"/>
      <c r="BF25" s="666"/>
      <c r="BG25" s="645" t="s">
        <v>190</v>
      </c>
      <c r="BH25" s="646"/>
      <c r="BI25" s="646"/>
      <c r="BJ25" s="646"/>
      <c r="BK25" s="646"/>
      <c r="BL25" s="646"/>
      <c r="BM25" s="646"/>
      <c r="BN25" s="647"/>
      <c r="BO25" s="648" t="s">
        <v>190</v>
      </c>
      <c r="BP25" s="648"/>
      <c r="BQ25" s="648"/>
      <c r="BR25" s="648"/>
      <c r="BS25" s="654" t="s">
        <v>190</v>
      </c>
      <c r="BT25" s="646"/>
      <c r="BU25" s="646"/>
      <c r="BV25" s="646"/>
      <c r="BW25" s="646"/>
      <c r="BX25" s="646"/>
      <c r="BY25" s="646"/>
      <c r="BZ25" s="646"/>
      <c r="CA25" s="646"/>
      <c r="CB25" s="655"/>
      <c r="CD25" s="660" t="s">
        <v>296</v>
      </c>
      <c r="CE25" s="661"/>
      <c r="CF25" s="661"/>
      <c r="CG25" s="661"/>
      <c r="CH25" s="661"/>
      <c r="CI25" s="661"/>
      <c r="CJ25" s="661"/>
      <c r="CK25" s="661"/>
      <c r="CL25" s="661"/>
      <c r="CM25" s="661"/>
      <c r="CN25" s="661"/>
      <c r="CO25" s="661"/>
      <c r="CP25" s="661"/>
      <c r="CQ25" s="662"/>
      <c r="CR25" s="645">
        <v>4070625</v>
      </c>
      <c r="CS25" s="681"/>
      <c r="CT25" s="681"/>
      <c r="CU25" s="681"/>
      <c r="CV25" s="681"/>
      <c r="CW25" s="681"/>
      <c r="CX25" s="681"/>
      <c r="CY25" s="682"/>
      <c r="CZ25" s="650">
        <v>14.7</v>
      </c>
      <c r="DA25" s="679"/>
      <c r="DB25" s="679"/>
      <c r="DC25" s="683"/>
      <c r="DD25" s="654">
        <v>3587269</v>
      </c>
      <c r="DE25" s="681"/>
      <c r="DF25" s="681"/>
      <c r="DG25" s="681"/>
      <c r="DH25" s="681"/>
      <c r="DI25" s="681"/>
      <c r="DJ25" s="681"/>
      <c r="DK25" s="682"/>
      <c r="DL25" s="654">
        <v>3483077</v>
      </c>
      <c r="DM25" s="681"/>
      <c r="DN25" s="681"/>
      <c r="DO25" s="681"/>
      <c r="DP25" s="681"/>
      <c r="DQ25" s="681"/>
      <c r="DR25" s="681"/>
      <c r="DS25" s="681"/>
      <c r="DT25" s="681"/>
      <c r="DU25" s="681"/>
      <c r="DV25" s="682"/>
      <c r="DW25" s="650">
        <v>20.2</v>
      </c>
      <c r="DX25" s="679"/>
      <c r="DY25" s="679"/>
      <c r="DZ25" s="679"/>
      <c r="EA25" s="679"/>
      <c r="EB25" s="679"/>
      <c r="EC25" s="680"/>
    </row>
    <row r="26" spans="2:133" ht="11.25" customHeight="1" x14ac:dyDescent="0.15">
      <c r="B26" s="642" t="s">
        <v>297</v>
      </c>
      <c r="C26" s="643"/>
      <c r="D26" s="643"/>
      <c r="E26" s="643"/>
      <c r="F26" s="643"/>
      <c r="G26" s="643"/>
      <c r="H26" s="643"/>
      <c r="I26" s="643"/>
      <c r="J26" s="643"/>
      <c r="K26" s="643"/>
      <c r="L26" s="643"/>
      <c r="M26" s="643"/>
      <c r="N26" s="643"/>
      <c r="O26" s="643"/>
      <c r="P26" s="643"/>
      <c r="Q26" s="644"/>
      <c r="R26" s="645">
        <v>17371448</v>
      </c>
      <c r="S26" s="646"/>
      <c r="T26" s="646"/>
      <c r="U26" s="646"/>
      <c r="V26" s="646"/>
      <c r="W26" s="646"/>
      <c r="X26" s="646"/>
      <c r="Y26" s="647"/>
      <c r="Z26" s="648">
        <v>61.5</v>
      </c>
      <c r="AA26" s="648"/>
      <c r="AB26" s="648"/>
      <c r="AC26" s="648"/>
      <c r="AD26" s="649">
        <v>16089558</v>
      </c>
      <c r="AE26" s="649"/>
      <c r="AF26" s="649"/>
      <c r="AG26" s="649"/>
      <c r="AH26" s="649"/>
      <c r="AI26" s="649"/>
      <c r="AJ26" s="649"/>
      <c r="AK26" s="649"/>
      <c r="AL26" s="650">
        <v>99.3</v>
      </c>
      <c r="AM26" s="651"/>
      <c r="AN26" s="651"/>
      <c r="AO26" s="652"/>
      <c r="AP26" s="664" t="s">
        <v>298</v>
      </c>
      <c r="AQ26" s="694"/>
      <c r="AR26" s="694"/>
      <c r="AS26" s="694"/>
      <c r="AT26" s="694"/>
      <c r="AU26" s="694"/>
      <c r="AV26" s="694"/>
      <c r="AW26" s="694"/>
      <c r="AX26" s="694"/>
      <c r="AY26" s="694"/>
      <c r="AZ26" s="694"/>
      <c r="BA26" s="694"/>
      <c r="BB26" s="694"/>
      <c r="BC26" s="694"/>
      <c r="BD26" s="694"/>
      <c r="BE26" s="694"/>
      <c r="BF26" s="666"/>
      <c r="BG26" s="645" t="s">
        <v>246</v>
      </c>
      <c r="BH26" s="646"/>
      <c r="BI26" s="646"/>
      <c r="BJ26" s="646"/>
      <c r="BK26" s="646"/>
      <c r="BL26" s="646"/>
      <c r="BM26" s="646"/>
      <c r="BN26" s="647"/>
      <c r="BO26" s="648" t="s">
        <v>246</v>
      </c>
      <c r="BP26" s="648"/>
      <c r="BQ26" s="648"/>
      <c r="BR26" s="648"/>
      <c r="BS26" s="654" t="s">
        <v>246</v>
      </c>
      <c r="BT26" s="646"/>
      <c r="BU26" s="646"/>
      <c r="BV26" s="646"/>
      <c r="BW26" s="646"/>
      <c r="BX26" s="646"/>
      <c r="BY26" s="646"/>
      <c r="BZ26" s="646"/>
      <c r="CA26" s="646"/>
      <c r="CB26" s="655"/>
      <c r="CD26" s="660" t="s">
        <v>299</v>
      </c>
      <c r="CE26" s="661"/>
      <c r="CF26" s="661"/>
      <c r="CG26" s="661"/>
      <c r="CH26" s="661"/>
      <c r="CI26" s="661"/>
      <c r="CJ26" s="661"/>
      <c r="CK26" s="661"/>
      <c r="CL26" s="661"/>
      <c r="CM26" s="661"/>
      <c r="CN26" s="661"/>
      <c r="CO26" s="661"/>
      <c r="CP26" s="661"/>
      <c r="CQ26" s="662"/>
      <c r="CR26" s="645">
        <v>2518303</v>
      </c>
      <c r="CS26" s="646"/>
      <c r="CT26" s="646"/>
      <c r="CU26" s="646"/>
      <c r="CV26" s="646"/>
      <c r="CW26" s="646"/>
      <c r="CX26" s="646"/>
      <c r="CY26" s="647"/>
      <c r="CZ26" s="650">
        <v>9.1</v>
      </c>
      <c r="DA26" s="679"/>
      <c r="DB26" s="679"/>
      <c r="DC26" s="683"/>
      <c r="DD26" s="654">
        <v>2182515</v>
      </c>
      <c r="DE26" s="646"/>
      <c r="DF26" s="646"/>
      <c r="DG26" s="646"/>
      <c r="DH26" s="646"/>
      <c r="DI26" s="646"/>
      <c r="DJ26" s="646"/>
      <c r="DK26" s="647"/>
      <c r="DL26" s="654" t="s">
        <v>182</v>
      </c>
      <c r="DM26" s="646"/>
      <c r="DN26" s="646"/>
      <c r="DO26" s="646"/>
      <c r="DP26" s="646"/>
      <c r="DQ26" s="646"/>
      <c r="DR26" s="646"/>
      <c r="DS26" s="646"/>
      <c r="DT26" s="646"/>
      <c r="DU26" s="646"/>
      <c r="DV26" s="647"/>
      <c r="DW26" s="650" t="s">
        <v>246</v>
      </c>
      <c r="DX26" s="679"/>
      <c r="DY26" s="679"/>
      <c r="DZ26" s="679"/>
      <c r="EA26" s="679"/>
      <c r="EB26" s="679"/>
      <c r="EC26" s="680"/>
    </row>
    <row r="27" spans="2:133" ht="11.25" customHeight="1" x14ac:dyDescent="0.15">
      <c r="B27" s="642" t="s">
        <v>300</v>
      </c>
      <c r="C27" s="643"/>
      <c r="D27" s="643"/>
      <c r="E27" s="643"/>
      <c r="F27" s="643"/>
      <c r="G27" s="643"/>
      <c r="H27" s="643"/>
      <c r="I27" s="643"/>
      <c r="J27" s="643"/>
      <c r="K27" s="643"/>
      <c r="L27" s="643"/>
      <c r="M27" s="643"/>
      <c r="N27" s="643"/>
      <c r="O27" s="643"/>
      <c r="P27" s="643"/>
      <c r="Q27" s="644"/>
      <c r="R27" s="645">
        <v>12946</v>
      </c>
      <c r="S27" s="646"/>
      <c r="T27" s="646"/>
      <c r="U27" s="646"/>
      <c r="V27" s="646"/>
      <c r="W27" s="646"/>
      <c r="X27" s="646"/>
      <c r="Y27" s="647"/>
      <c r="Z27" s="648">
        <v>0</v>
      </c>
      <c r="AA27" s="648"/>
      <c r="AB27" s="648"/>
      <c r="AC27" s="648"/>
      <c r="AD27" s="649">
        <v>12946</v>
      </c>
      <c r="AE27" s="649"/>
      <c r="AF27" s="649"/>
      <c r="AG27" s="649"/>
      <c r="AH27" s="649"/>
      <c r="AI27" s="649"/>
      <c r="AJ27" s="649"/>
      <c r="AK27" s="649"/>
      <c r="AL27" s="650">
        <v>0.1</v>
      </c>
      <c r="AM27" s="651"/>
      <c r="AN27" s="651"/>
      <c r="AO27" s="652"/>
      <c r="AP27" s="642" t="s">
        <v>301</v>
      </c>
      <c r="AQ27" s="643"/>
      <c r="AR27" s="643"/>
      <c r="AS27" s="643"/>
      <c r="AT27" s="643"/>
      <c r="AU27" s="643"/>
      <c r="AV27" s="643"/>
      <c r="AW27" s="643"/>
      <c r="AX27" s="643"/>
      <c r="AY27" s="643"/>
      <c r="AZ27" s="643"/>
      <c r="BA27" s="643"/>
      <c r="BB27" s="643"/>
      <c r="BC27" s="643"/>
      <c r="BD27" s="643"/>
      <c r="BE27" s="643"/>
      <c r="BF27" s="644"/>
      <c r="BG27" s="645">
        <v>11677574</v>
      </c>
      <c r="BH27" s="646"/>
      <c r="BI27" s="646"/>
      <c r="BJ27" s="646"/>
      <c r="BK27" s="646"/>
      <c r="BL27" s="646"/>
      <c r="BM27" s="646"/>
      <c r="BN27" s="647"/>
      <c r="BO27" s="648">
        <v>100</v>
      </c>
      <c r="BP27" s="648"/>
      <c r="BQ27" s="648"/>
      <c r="BR27" s="648"/>
      <c r="BS27" s="654">
        <v>162821</v>
      </c>
      <c r="BT27" s="646"/>
      <c r="BU27" s="646"/>
      <c r="BV27" s="646"/>
      <c r="BW27" s="646"/>
      <c r="BX27" s="646"/>
      <c r="BY27" s="646"/>
      <c r="BZ27" s="646"/>
      <c r="CA27" s="646"/>
      <c r="CB27" s="655"/>
      <c r="CD27" s="660" t="s">
        <v>302</v>
      </c>
      <c r="CE27" s="661"/>
      <c r="CF27" s="661"/>
      <c r="CG27" s="661"/>
      <c r="CH27" s="661"/>
      <c r="CI27" s="661"/>
      <c r="CJ27" s="661"/>
      <c r="CK27" s="661"/>
      <c r="CL27" s="661"/>
      <c r="CM27" s="661"/>
      <c r="CN27" s="661"/>
      <c r="CO27" s="661"/>
      <c r="CP27" s="661"/>
      <c r="CQ27" s="662"/>
      <c r="CR27" s="645">
        <v>8556265</v>
      </c>
      <c r="CS27" s="681"/>
      <c r="CT27" s="681"/>
      <c r="CU27" s="681"/>
      <c r="CV27" s="681"/>
      <c r="CW27" s="681"/>
      <c r="CX27" s="681"/>
      <c r="CY27" s="682"/>
      <c r="CZ27" s="650">
        <v>30.8</v>
      </c>
      <c r="DA27" s="679"/>
      <c r="DB27" s="679"/>
      <c r="DC27" s="683"/>
      <c r="DD27" s="654">
        <v>2724725</v>
      </c>
      <c r="DE27" s="681"/>
      <c r="DF27" s="681"/>
      <c r="DG27" s="681"/>
      <c r="DH27" s="681"/>
      <c r="DI27" s="681"/>
      <c r="DJ27" s="681"/>
      <c r="DK27" s="682"/>
      <c r="DL27" s="654">
        <v>2724674</v>
      </c>
      <c r="DM27" s="681"/>
      <c r="DN27" s="681"/>
      <c r="DO27" s="681"/>
      <c r="DP27" s="681"/>
      <c r="DQ27" s="681"/>
      <c r="DR27" s="681"/>
      <c r="DS27" s="681"/>
      <c r="DT27" s="681"/>
      <c r="DU27" s="681"/>
      <c r="DV27" s="682"/>
      <c r="DW27" s="650">
        <v>15.8</v>
      </c>
      <c r="DX27" s="679"/>
      <c r="DY27" s="679"/>
      <c r="DZ27" s="679"/>
      <c r="EA27" s="679"/>
      <c r="EB27" s="679"/>
      <c r="EC27" s="680"/>
    </row>
    <row r="28" spans="2:133" ht="11.25" customHeight="1" x14ac:dyDescent="0.15">
      <c r="B28" s="642" t="s">
        <v>303</v>
      </c>
      <c r="C28" s="643"/>
      <c r="D28" s="643"/>
      <c r="E28" s="643"/>
      <c r="F28" s="643"/>
      <c r="G28" s="643"/>
      <c r="H28" s="643"/>
      <c r="I28" s="643"/>
      <c r="J28" s="643"/>
      <c r="K28" s="643"/>
      <c r="L28" s="643"/>
      <c r="M28" s="643"/>
      <c r="N28" s="643"/>
      <c r="O28" s="643"/>
      <c r="P28" s="643"/>
      <c r="Q28" s="644"/>
      <c r="R28" s="645">
        <v>20432</v>
      </c>
      <c r="S28" s="646"/>
      <c r="T28" s="646"/>
      <c r="U28" s="646"/>
      <c r="V28" s="646"/>
      <c r="W28" s="646"/>
      <c r="X28" s="646"/>
      <c r="Y28" s="647"/>
      <c r="Z28" s="648">
        <v>0.1</v>
      </c>
      <c r="AA28" s="648"/>
      <c r="AB28" s="648"/>
      <c r="AC28" s="648"/>
      <c r="AD28" s="649" t="s">
        <v>246</v>
      </c>
      <c r="AE28" s="649"/>
      <c r="AF28" s="649"/>
      <c r="AG28" s="649"/>
      <c r="AH28" s="649"/>
      <c r="AI28" s="649"/>
      <c r="AJ28" s="649"/>
      <c r="AK28" s="649"/>
      <c r="AL28" s="650" t="s">
        <v>246</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304</v>
      </c>
      <c r="CE28" s="661"/>
      <c r="CF28" s="661"/>
      <c r="CG28" s="661"/>
      <c r="CH28" s="661"/>
      <c r="CI28" s="661"/>
      <c r="CJ28" s="661"/>
      <c r="CK28" s="661"/>
      <c r="CL28" s="661"/>
      <c r="CM28" s="661"/>
      <c r="CN28" s="661"/>
      <c r="CO28" s="661"/>
      <c r="CP28" s="661"/>
      <c r="CQ28" s="662"/>
      <c r="CR28" s="645">
        <v>2709769</v>
      </c>
      <c r="CS28" s="646"/>
      <c r="CT28" s="646"/>
      <c r="CU28" s="646"/>
      <c r="CV28" s="646"/>
      <c r="CW28" s="646"/>
      <c r="CX28" s="646"/>
      <c r="CY28" s="647"/>
      <c r="CZ28" s="650">
        <v>9.8000000000000007</v>
      </c>
      <c r="DA28" s="679"/>
      <c r="DB28" s="679"/>
      <c r="DC28" s="683"/>
      <c r="DD28" s="654">
        <v>2681610</v>
      </c>
      <c r="DE28" s="646"/>
      <c r="DF28" s="646"/>
      <c r="DG28" s="646"/>
      <c r="DH28" s="646"/>
      <c r="DI28" s="646"/>
      <c r="DJ28" s="646"/>
      <c r="DK28" s="647"/>
      <c r="DL28" s="654">
        <v>2681610</v>
      </c>
      <c r="DM28" s="646"/>
      <c r="DN28" s="646"/>
      <c r="DO28" s="646"/>
      <c r="DP28" s="646"/>
      <c r="DQ28" s="646"/>
      <c r="DR28" s="646"/>
      <c r="DS28" s="646"/>
      <c r="DT28" s="646"/>
      <c r="DU28" s="646"/>
      <c r="DV28" s="647"/>
      <c r="DW28" s="650">
        <v>15.6</v>
      </c>
      <c r="DX28" s="679"/>
      <c r="DY28" s="679"/>
      <c r="DZ28" s="679"/>
      <c r="EA28" s="679"/>
      <c r="EB28" s="679"/>
      <c r="EC28" s="680"/>
    </row>
    <row r="29" spans="2:133" ht="11.25" customHeight="1" x14ac:dyDescent="0.15">
      <c r="B29" s="642" t="s">
        <v>305</v>
      </c>
      <c r="C29" s="643"/>
      <c r="D29" s="643"/>
      <c r="E29" s="643"/>
      <c r="F29" s="643"/>
      <c r="G29" s="643"/>
      <c r="H29" s="643"/>
      <c r="I29" s="643"/>
      <c r="J29" s="643"/>
      <c r="K29" s="643"/>
      <c r="L29" s="643"/>
      <c r="M29" s="643"/>
      <c r="N29" s="643"/>
      <c r="O29" s="643"/>
      <c r="P29" s="643"/>
      <c r="Q29" s="644"/>
      <c r="R29" s="645">
        <v>365233</v>
      </c>
      <c r="S29" s="646"/>
      <c r="T29" s="646"/>
      <c r="U29" s="646"/>
      <c r="V29" s="646"/>
      <c r="W29" s="646"/>
      <c r="X29" s="646"/>
      <c r="Y29" s="647"/>
      <c r="Z29" s="648">
        <v>1.3</v>
      </c>
      <c r="AA29" s="648"/>
      <c r="AB29" s="648"/>
      <c r="AC29" s="648"/>
      <c r="AD29" s="649">
        <v>90995</v>
      </c>
      <c r="AE29" s="649"/>
      <c r="AF29" s="649"/>
      <c r="AG29" s="649"/>
      <c r="AH29" s="649"/>
      <c r="AI29" s="649"/>
      <c r="AJ29" s="649"/>
      <c r="AK29" s="649"/>
      <c r="AL29" s="650">
        <v>0.6</v>
      </c>
      <c r="AM29" s="651"/>
      <c r="AN29" s="651"/>
      <c r="AO29" s="652"/>
      <c r="AP29" s="695"/>
      <c r="AQ29" s="696"/>
      <c r="AR29" s="696"/>
      <c r="AS29" s="696"/>
      <c r="AT29" s="696"/>
      <c r="AU29" s="696"/>
      <c r="AV29" s="696"/>
      <c r="AW29" s="696"/>
      <c r="AX29" s="696"/>
      <c r="AY29" s="696"/>
      <c r="AZ29" s="696"/>
      <c r="BA29" s="696"/>
      <c r="BB29" s="696"/>
      <c r="BC29" s="696"/>
      <c r="BD29" s="696"/>
      <c r="BE29" s="696"/>
      <c r="BF29" s="697"/>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85" t="s">
        <v>306</v>
      </c>
      <c r="CE29" s="686"/>
      <c r="CF29" s="660" t="s">
        <v>307</v>
      </c>
      <c r="CG29" s="661"/>
      <c r="CH29" s="661"/>
      <c r="CI29" s="661"/>
      <c r="CJ29" s="661"/>
      <c r="CK29" s="661"/>
      <c r="CL29" s="661"/>
      <c r="CM29" s="661"/>
      <c r="CN29" s="661"/>
      <c r="CO29" s="661"/>
      <c r="CP29" s="661"/>
      <c r="CQ29" s="662"/>
      <c r="CR29" s="645">
        <v>2709137</v>
      </c>
      <c r="CS29" s="681"/>
      <c r="CT29" s="681"/>
      <c r="CU29" s="681"/>
      <c r="CV29" s="681"/>
      <c r="CW29" s="681"/>
      <c r="CX29" s="681"/>
      <c r="CY29" s="682"/>
      <c r="CZ29" s="650">
        <v>9.8000000000000007</v>
      </c>
      <c r="DA29" s="679"/>
      <c r="DB29" s="679"/>
      <c r="DC29" s="683"/>
      <c r="DD29" s="654">
        <v>2680978</v>
      </c>
      <c r="DE29" s="681"/>
      <c r="DF29" s="681"/>
      <c r="DG29" s="681"/>
      <c r="DH29" s="681"/>
      <c r="DI29" s="681"/>
      <c r="DJ29" s="681"/>
      <c r="DK29" s="682"/>
      <c r="DL29" s="654">
        <v>2680978</v>
      </c>
      <c r="DM29" s="681"/>
      <c r="DN29" s="681"/>
      <c r="DO29" s="681"/>
      <c r="DP29" s="681"/>
      <c r="DQ29" s="681"/>
      <c r="DR29" s="681"/>
      <c r="DS29" s="681"/>
      <c r="DT29" s="681"/>
      <c r="DU29" s="681"/>
      <c r="DV29" s="682"/>
      <c r="DW29" s="650">
        <v>15.6</v>
      </c>
      <c r="DX29" s="679"/>
      <c r="DY29" s="679"/>
      <c r="DZ29" s="679"/>
      <c r="EA29" s="679"/>
      <c r="EB29" s="679"/>
      <c r="EC29" s="680"/>
    </row>
    <row r="30" spans="2:133" ht="11.25" customHeight="1" x14ac:dyDescent="0.15">
      <c r="B30" s="642" t="s">
        <v>308</v>
      </c>
      <c r="C30" s="643"/>
      <c r="D30" s="643"/>
      <c r="E30" s="643"/>
      <c r="F30" s="643"/>
      <c r="G30" s="643"/>
      <c r="H30" s="643"/>
      <c r="I30" s="643"/>
      <c r="J30" s="643"/>
      <c r="K30" s="643"/>
      <c r="L30" s="643"/>
      <c r="M30" s="643"/>
      <c r="N30" s="643"/>
      <c r="O30" s="643"/>
      <c r="P30" s="643"/>
      <c r="Q30" s="644"/>
      <c r="R30" s="645">
        <v>137426</v>
      </c>
      <c r="S30" s="646"/>
      <c r="T30" s="646"/>
      <c r="U30" s="646"/>
      <c r="V30" s="646"/>
      <c r="W30" s="646"/>
      <c r="X30" s="646"/>
      <c r="Y30" s="647"/>
      <c r="Z30" s="648">
        <v>0.5</v>
      </c>
      <c r="AA30" s="648"/>
      <c r="AB30" s="648"/>
      <c r="AC30" s="648"/>
      <c r="AD30" s="649" t="s">
        <v>190</v>
      </c>
      <c r="AE30" s="649"/>
      <c r="AF30" s="649"/>
      <c r="AG30" s="649"/>
      <c r="AH30" s="649"/>
      <c r="AI30" s="649"/>
      <c r="AJ30" s="649"/>
      <c r="AK30" s="649"/>
      <c r="AL30" s="650" t="s">
        <v>246</v>
      </c>
      <c r="AM30" s="651"/>
      <c r="AN30" s="651"/>
      <c r="AO30" s="652"/>
      <c r="AP30" s="624" t="s">
        <v>224</v>
      </c>
      <c r="AQ30" s="625"/>
      <c r="AR30" s="625"/>
      <c r="AS30" s="625"/>
      <c r="AT30" s="625"/>
      <c r="AU30" s="625"/>
      <c r="AV30" s="625"/>
      <c r="AW30" s="625"/>
      <c r="AX30" s="625"/>
      <c r="AY30" s="625"/>
      <c r="AZ30" s="625"/>
      <c r="BA30" s="625"/>
      <c r="BB30" s="625"/>
      <c r="BC30" s="625"/>
      <c r="BD30" s="625"/>
      <c r="BE30" s="625"/>
      <c r="BF30" s="626"/>
      <c r="BG30" s="624" t="s">
        <v>309</v>
      </c>
      <c r="BH30" s="698"/>
      <c r="BI30" s="698"/>
      <c r="BJ30" s="698"/>
      <c r="BK30" s="698"/>
      <c r="BL30" s="698"/>
      <c r="BM30" s="698"/>
      <c r="BN30" s="698"/>
      <c r="BO30" s="698"/>
      <c r="BP30" s="698"/>
      <c r="BQ30" s="699"/>
      <c r="BR30" s="624" t="s">
        <v>310</v>
      </c>
      <c r="BS30" s="698"/>
      <c r="BT30" s="698"/>
      <c r="BU30" s="698"/>
      <c r="BV30" s="698"/>
      <c r="BW30" s="698"/>
      <c r="BX30" s="698"/>
      <c r="BY30" s="698"/>
      <c r="BZ30" s="698"/>
      <c r="CA30" s="698"/>
      <c r="CB30" s="699"/>
      <c r="CD30" s="687"/>
      <c r="CE30" s="688"/>
      <c r="CF30" s="660" t="s">
        <v>311</v>
      </c>
      <c r="CG30" s="661"/>
      <c r="CH30" s="661"/>
      <c r="CI30" s="661"/>
      <c r="CJ30" s="661"/>
      <c r="CK30" s="661"/>
      <c r="CL30" s="661"/>
      <c r="CM30" s="661"/>
      <c r="CN30" s="661"/>
      <c r="CO30" s="661"/>
      <c r="CP30" s="661"/>
      <c r="CQ30" s="662"/>
      <c r="CR30" s="645">
        <v>2423047</v>
      </c>
      <c r="CS30" s="646"/>
      <c r="CT30" s="646"/>
      <c r="CU30" s="646"/>
      <c r="CV30" s="646"/>
      <c r="CW30" s="646"/>
      <c r="CX30" s="646"/>
      <c r="CY30" s="647"/>
      <c r="CZ30" s="650">
        <v>8.6999999999999993</v>
      </c>
      <c r="DA30" s="679"/>
      <c r="DB30" s="679"/>
      <c r="DC30" s="683"/>
      <c r="DD30" s="654">
        <v>2403819</v>
      </c>
      <c r="DE30" s="646"/>
      <c r="DF30" s="646"/>
      <c r="DG30" s="646"/>
      <c r="DH30" s="646"/>
      <c r="DI30" s="646"/>
      <c r="DJ30" s="646"/>
      <c r="DK30" s="647"/>
      <c r="DL30" s="654">
        <v>2403819</v>
      </c>
      <c r="DM30" s="646"/>
      <c r="DN30" s="646"/>
      <c r="DO30" s="646"/>
      <c r="DP30" s="646"/>
      <c r="DQ30" s="646"/>
      <c r="DR30" s="646"/>
      <c r="DS30" s="646"/>
      <c r="DT30" s="646"/>
      <c r="DU30" s="646"/>
      <c r="DV30" s="647"/>
      <c r="DW30" s="650">
        <v>14</v>
      </c>
      <c r="DX30" s="679"/>
      <c r="DY30" s="679"/>
      <c r="DZ30" s="679"/>
      <c r="EA30" s="679"/>
      <c r="EB30" s="679"/>
      <c r="EC30" s="680"/>
    </row>
    <row r="31" spans="2:133" ht="11.25" customHeight="1" x14ac:dyDescent="0.15">
      <c r="B31" s="642" t="s">
        <v>312</v>
      </c>
      <c r="C31" s="643"/>
      <c r="D31" s="643"/>
      <c r="E31" s="643"/>
      <c r="F31" s="643"/>
      <c r="G31" s="643"/>
      <c r="H31" s="643"/>
      <c r="I31" s="643"/>
      <c r="J31" s="643"/>
      <c r="K31" s="643"/>
      <c r="L31" s="643"/>
      <c r="M31" s="643"/>
      <c r="N31" s="643"/>
      <c r="O31" s="643"/>
      <c r="P31" s="643"/>
      <c r="Q31" s="644"/>
      <c r="R31" s="645">
        <v>5248926</v>
      </c>
      <c r="S31" s="646"/>
      <c r="T31" s="646"/>
      <c r="U31" s="646"/>
      <c r="V31" s="646"/>
      <c r="W31" s="646"/>
      <c r="X31" s="646"/>
      <c r="Y31" s="647"/>
      <c r="Z31" s="648">
        <v>18.600000000000001</v>
      </c>
      <c r="AA31" s="648"/>
      <c r="AB31" s="648"/>
      <c r="AC31" s="648"/>
      <c r="AD31" s="649" t="s">
        <v>246</v>
      </c>
      <c r="AE31" s="649"/>
      <c r="AF31" s="649"/>
      <c r="AG31" s="649"/>
      <c r="AH31" s="649"/>
      <c r="AI31" s="649"/>
      <c r="AJ31" s="649"/>
      <c r="AK31" s="649"/>
      <c r="AL31" s="650" t="s">
        <v>246</v>
      </c>
      <c r="AM31" s="651"/>
      <c r="AN31" s="651"/>
      <c r="AO31" s="652"/>
      <c r="AP31" s="702" t="s">
        <v>313</v>
      </c>
      <c r="AQ31" s="703"/>
      <c r="AR31" s="703"/>
      <c r="AS31" s="703"/>
      <c r="AT31" s="708" t="s">
        <v>314</v>
      </c>
      <c r="AU31" s="231"/>
      <c r="AV31" s="231"/>
      <c r="AW31" s="231"/>
      <c r="AX31" s="631" t="s">
        <v>188</v>
      </c>
      <c r="AY31" s="632"/>
      <c r="AZ31" s="632"/>
      <c r="BA31" s="632"/>
      <c r="BB31" s="632"/>
      <c r="BC31" s="632"/>
      <c r="BD31" s="632"/>
      <c r="BE31" s="632"/>
      <c r="BF31" s="633"/>
      <c r="BG31" s="713">
        <v>99.3</v>
      </c>
      <c r="BH31" s="700"/>
      <c r="BI31" s="700"/>
      <c r="BJ31" s="700"/>
      <c r="BK31" s="700"/>
      <c r="BL31" s="700"/>
      <c r="BM31" s="640">
        <v>97.9</v>
      </c>
      <c r="BN31" s="700"/>
      <c r="BO31" s="700"/>
      <c r="BP31" s="700"/>
      <c r="BQ31" s="701"/>
      <c r="BR31" s="713">
        <v>99.1</v>
      </c>
      <c r="BS31" s="700"/>
      <c r="BT31" s="700"/>
      <c r="BU31" s="700"/>
      <c r="BV31" s="700"/>
      <c r="BW31" s="700"/>
      <c r="BX31" s="640">
        <v>97.7</v>
      </c>
      <c r="BY31" s="700"/>
      <c r="BZ31" s="700"/>
      <c r="CA31" s="700"/>
      <c r="CB31" s="701"/>
      <c r="CD31" s="687"/>
      <c r="CE31" s="688"/>
      <c r="CF31" s="660" t="s">
        <v>315</v>
      </c>
      <c r="CG31" s="661"/>
      <c r="CH31" s="661"/>
      <c r="CI31" s="661"/>
      <c r="CJ31" s="661"/>
      <c r="CK31" s="661"/>
      <c r="CL31" s="661"/>
      <c r="CM31" s="661"/>
      <c r="CN31" s="661"/>
      <c r="CO31" s="661"/>
      <c r="CP31" s="661"/>
      <c r="CQ31" s="662"/>
      <c r="CR31" s="645">
        <v>286090</v>
      </c>
      <c r="CS31" s="681"/>
      <c r="CT31" s="681"/>
      <c r="CU31" s="681"/>
      <c r="CV31" s="681"/>
      <c r="CW31" s="681"/>
      <c r="CX31" s="681"/>
      <c r="CY31" s="682"/>
      <c r="CZ31" s="650">
        <v>1</v>
      </c>
      <c r="DA31" s="679"/>
      <c r="DB31" s="679"/>
      <c r="DC31" s="683"/>
      <c r="DD31" s="654">
        <v>277159</v>
      </c>
      <c r="DE31" s="681"/>
      <c r="DF31" s="681"/>
      <c r="DG31" s="681"/>
      <c r="DH31" s="681"/>
      <c r="DI31" s="681"/>
      <c r="DJ31" s="681"/>
      <c r="DK31" s="682"/>
      <c r="DL31" s="654">
        <v>277159</v>
      </c>
      <c r="DM31" s="681"/>
      <c r="DN31" s="681"/>
      <c r="DO31" s="681"/>
      <c r="DP31" s="681"/>
      <c r="DQ31" s="681"/>
      <c r="DR31" s="681"/>
      <c r="DS31" s="681"/>
      <c r="DT31" s="681"/>
      <c r="DU31" s="681"/>
      <c r="DV31" s="682"/>
      <c r="DW31" s="650">
        <v>1.6</v>
      </c>
      <c r="DX31" s="679"/>
      <c r="DY31" s="679"/>
      <c r="DZ31" s="679"/>
      <c r="EA31" s="679"/>
      <c r="EB31" s="679"/>
      <c r="EC31" s="680"/>
    </row>
    <row r="32" spans="2:133" ht="11.25" customHeight="1" x14ac:dyDescent="0.15">
      <c r="B32" s="691" t="s">
        <v>316</v>
      </c>
      <c r="C32" s="692"/>
      <c r="D32" s="692"/>
      <c r="E32" s="692"/>
      <c r="F32" s="692"/>
      <c r="G32" s="692"/>
      <c r="H32" s="692"/>
      <c r="I32" s="692"/>
      <c r="J32" s="692"/>
      <c r="K32" s="692"/>
      <c r="L32" s="692"/>
      <c r="M32" s="692"/>
      <c r="N32" s="692"/>
      <c r="O32" s="692"/>
      <c r="P32" s="692"/>
      <c r="Q32" s="693"/>
      <c r="R32" s="645" t="s">
        <v>246</v>
      </c>
      <c r="S32" s="646"/>
      <c r="T32" s="646"/>
      <c r="U32" s="646"/>
      <c r="V32" s="646"/>
      <c r="W32" s="646"/>
      <c r="X32" s="646"/>
      <c r="Y32" s="647"/>
      <c r="Z32" s="648" t="s">
        <v>246</v>
      </c>
      <c r="AA32" s="648"/>
      <c r="AB32" s="648"/>
      <c r="AC32" s="648"/>
      <c r="AD32" s="649" t="s">
        <v>190</v>
      </c>
      <c r="AE32" s="649"/>
      <c r="AF32" s="649"/>
      <c r="AG32" s="649"/>
      <c r="AH32" s="649"/>
      <c r="AI32" s="649"/>
      <c r="AJ32" s="649"/>
      <c r="AK32" s="649"/>
      <c r="AL32" s="650" t="s">
        <v>190</v>
      </c>
      <c r="AM32" s="651"/>
      <c r="AN32" s="651"/>
      <c r="AO32" s="652"/>
      <c r="AP32" s="704"/>
      <c r="AQ32" s="705"/>
      <c r="AR32" s="705"/>
      <c r="AS32" s="705"/>
      <c r="AT32" s="709"/>
      <c r="AU32" s="230" t="s">
        <v>317</v>
      </c>
      <c r="AV32" s="230"/>
      <c r="AW32" s="230"/>
      <c r="AX32" s="642" t="s">
        <v>318</v>
      </c>
      <c r="AY32" s="643"/>
      <c r="AZ32" s="643"/>
      <c r="BA32" s="643"/>
      <c r="BB32" s="643"/>
      <c r="BC32" s="643"/>
      <c r="BD32" s="643"/>
      <c r="BE32" s="643"/>
      <c r="BF32" s="644"/>
      <c r="BG32" s="714">
        <v>99</v>
      </c>
      <c r="BH32" s="681"/>
      <c r="BI32" s="681"/>
      <c r="BJ32" s="681"/>
      <c r="BK32" s="681"/>
      <c r="BL32" s="681"/>
      <c r="BM32" s="651">
        <v>97.1</v>
      </c>
      <c r="BN32" s="711"/>
      <c r="BO32" s="711"/>
      <c r="BP32" s="711"/>
      <c r="BQ32" s="712"/>
      <c r="BR32" s="714">
        <v>98.6</v>
      </c>
      <c r="BS32" s="681"/>
      <c r="BT32" s="681"/>
      <c r="BU32" s="681"/>
      <c r="BV32" s="681"/>
      <c r="BW32" s="681"/>
      <c r="BX32" s="651">
        <v>96.8</v>
      </c>
      <c r="BY32" s="711"/>
      <c r="BZ32" s="711"/>
      <c r="CA32" s="711"/>
      <c r="CB32" s="712"/>
      <c r="CD32" s="689"/>
      <c r="CE32" s="690"/>
      <c r="CF32" s="660" t="s">
        <v>319</v>
      </c>
      <c r="CG32" s="661"/>
      <c r="CH32" s="661"/>
      <c r="CI32" s="661"/>
      <c r="CJ32" s="661"/>
      <c r="CK32" s="661"/>
      <c r="CL32" s="661"/>
      <c r="CM32" s="661"/>
      <c r="CN32" s="661"/>
      <c r="CO32" s="661"/>
      <c r="CP32" s="661"/>
      <c r="CQ32" s="662"/>
      <c r="CR32" s="645">
        <v>632</v>
      </c>
      <c r="CS32" s="646"/>
      <c r="CT32" s="646"/>
      <c r="CU32" s="646"/>
      <c r="CV32" s="646"/>
      <c r="CW32" s="646"/>
      <c r="CX32" s="646"/>
      <c r="CY32" s="647"/>
      <c r="CZ32" s="650">
        <v>0</v>
      </c>
      <c r="DA32" s="679"/>
      <c r="DB32" s="679"/>
      <c r="DC32" s="683"/>
      <c r="DD32" s="654">
        <v>632</v>
      </c>
      <c r="DE32" s="646"/>
      <c r="DF32" s="646"/>
      <c r="DG32" s="646"/>
      <c r="DH32" s="646"/>
      <c r="DI32" s="646"/>
      <c r="DJ32" s="646"/>
      <c r="DK32" s="647"/>
      <c r="DL32" s="654">
        <v>632</v>
      </c>
      <c r="DM32" s="646"/>
      <c r="DN32" s="646"/>
      <c r="DO32" s="646"/>
      <c r="DP32" s="646"/>
      <c r="DQ32" s="646"/>
      <c r="DR32" s="646"/>
      <c r="DS32" s="646"/>
      <c r="DT32" s="646"/>
      <c r="DU32" s="646"/>
      <c r="DV32" s="647"/>
      <c r="DW32" s="650">
        <v>0</v>
      </c>
      <c r="DX32" s="679"/>
      <c r="DY32" s="679"/>
      <c r="DZ32" s="679"/>
      <c r="EA32" s="679"/>
      <c r="EB32" s="679"/>
      <c r="EC32" s="680"/>
    </row>
    <row r="33" spans="2:133" ht="11.25" customHeight="1" x14ac:dyDescent="0.15">
      <c r="B33" s="642" t="s">
        <v>320</v>
      </c>
      <c r="C33" s="643"/>
      <c r="D33" s="643"/>
      <c r="E33" s="643"/>
      <c r="F33" s="643"/>
      <c r="G33" s="643"/>
      <c r="H33" s="643"/>
      <c r="I33" s="643"/>
      <c r="J33" s="643"/>
      <c r="K33" s="643"/>
      <c r="L33" s="643"/>
      <c r="M33" s="643"/>
      <c r="N33" s="643"/>
      <c r="O33" s="643"/>
      <c r="P33" s="643"/>
      <c r="Q33" s="644"/>
      <c r="R33" s="645">
        <v>1936531</v>
      </c>
      <c r="S33" s="646"/>
      <c r="T33" s="646"/>
      <c r="U33" s="646"/>
      <c r="V33" s="646"/>
      <c r="W33" s="646"/>
      <c r="X33" s="646"/>
      <c r="Y33" s="647"/>
      <c r="Z33" s="648">
        <v>6.9</v>
      </c>
      <c r="AA33" s="648"/>
      <c r="AB33" s="648"/>
      <c r="AC33" s="648"/>
      <c r="AD33" s="649" t="s">
        <v>246</v>
      </c>
      <c r="AE33" s="649"/>
      <c r="AF33" s="649"/>
      <c r="AG33" s="649"/>
      <c r="AH33" s="649"/>
      <c r="AI33" s="649"/>
      <c r="AJ33" s="649"/>
      <c r="AK33" s="649"/>
      <c r="AL33" s="650" t="s">
        <v>190</v>
      </c>
      <c r="AM33" s="651"/>
      <c r="AN33" s="651"/>
      <c r="AO33" s="652"/>
      <c r="AP33" s="706"/>
      <c r="AQ33" s="707"/>
      <c r="AR33" s="707"/>
      <c r="AS33" s="707"/>
      <c r="AT33" s="710"/>
      <c r="AU33" s="232"/>
      <c r="AV33" s="232"/>
      <c r="AW33" s="232"/>
      <c r="AX33" s="695" t="s">
        <v>321</v>
      </c>
      <c r="AY33" s="696"/>
      <c r="AZ33" s="696"/>
      <c r="BA33" s="696"/>
      <c r="BB33" s="696"/>
      <c r="BC33" s="696"/>
      <c r="BD33" s="696"/>
      <c r="BE33" s="696"/>
      <c r="BF33" s="697"/>
      <c r="BG33" s="715">
        <v>99.4</v>
      </c>
      <c r="BH33" s="716"/>
      <c r="BI33" s="716"/>
      <c r="BJ33" s="716"/>
      <c r="BK33" s="716"/>
      <c r="BL33" s="716"/>
      <c r="BM33" s="717">
        <v>98.4</v>
      </c>
      <c r="BN33" s="716"/>
      <c r="BO33" s="716"/>
      <c r="BP33" s="716"/>
      <c r="BQ33" s="718"/>
      <c r="BR33" s="715">
        <v>99.4</v>
      </c>
      <c r="BS33" s="716"/>
      <c r="BT33" s="716"/>
      <c r="BU33" s="716"/>
      <c r="BV33" s="716"/>
      <c r="BW33" s="716"/>
      <c r="BX33" s="717">
        <v>98.2</v>
      </c>
      <c r="BY33" s="716"/>
      <c r="BZ33" s="716"/>
      <c r="CA33" s="716"/>
      <c r="CB33" s="718"/>
      <c r="CD33" s="660" t="s">
        <v>322</v>
      </c>
      <c r="CE33" s="661"/>
      <c r="CF33" s="661"/>
      <c r="CG33" s="661"/>
      <c r="CH33" s="661"/>
      <c r="CI33" s="661"/>
      <c r="CJ33" s="661"/>
      <c r="CK33" s="661"/>
      <c r="CL33" s="661"/>
      <c r="CM33" s="661"/>
      <c r="CN33" s="661"/>
      <c r="CO33" s="661"/>
      <c r="CP33" s="661"/>
      <c r="CQ33" s="662"/>
      <c r="CR33" s="645">
        <v>11164024</v>
      </c>
      <c r="CS33" s="681"/>
      <c r="CT33" s="681"/>
      <c r="CU33" s="681"/>
      <c r="CV33" s="681"/>
      <c r="CW33" s="681"/>
      <c r="CX33" s="681"/>
      <c r="CY33" s="682"/>
      <c r="CZ33" s="650">
        <v>40.200000000000003</v>
      </c>
      <c r="DA33" s="679"/>
      <c r="DB33" s="679"/>
      <c r="DC33" s="683"/>
      <c r="DD33" s="654">
        <v>9088712</v>
      </c>
      <c r="DE33" s="681"/>
      <c r="DF33" s="681"/>
      <c r="DG33" s="681"/>
      <c r="DH33" s="681"/>
      <c r="DI33" s="681"/>
      <c r="DJ33" s="681"/>
      <c r="DK33" s="682"/>
      <c r="DL33" s="654">
        <v>7500367</v>
      </c>
      <c r="DM33" s="681"/>
      <c r="DN33" s="681"/>
      <c r="DO33" s="681"/>
      <c r="DP33" s="681"/>
      <c r="DQ33" s="681"/>
      <c r="DR33" s="681"/>
      <c r="DS33" s="681"/>
      <c r="DT33" s="681"/>
      <c r="DU33" s="681"/>
      <c r="DV33" s="682"/>
      <c r="DW33" s="650">
        <v>43.6</v>
      </c>
      <c r="DX33" s="679"/>
      <c r="DY33" s="679"/>
      <c r="DZ33" s="679"/>
      <c r="EA33" s="679"/>
      <c r="EB33" s="679"/>
      <c r="EC33" s="680"/>
    </row>
    <row r="34" spans="2:133" ht="11.25" customHeight="1" x14ac:dyDescent="0.15">
      <c r="B34" s="642" t="s">
        <v>323</v>
      </c>
      <c r="C34" s="643"/>
      <c r="D34" s="643"/>
      <c r="E34" s="643"/>
      <c r="F34" s="643"/>
      <c r="G34" s="643"/>
      <c r="H34" s="643"/>
      <c r="I34" s="643"/>
      <c r="J34" s="643"/>
      <c r="K34" s="643"/>
      <c r="L34" s="643"/>
      <c r="M34" s="643"/>
      <c r="N34" s="643"/>
      <c r="O34" s="643"/>
      <c r="P34" s="643"/>
      <c r="Q34" s="644"/>
      <c r="R34" s="645">
        <v>136789</v>
      </c>
      <c r="S34" s="646"/>
      <c r="T34" s="646"/>
      <c r="U34" s="646"/>
      <c r="V34" s="646"/>
      <c r="W34" s="646"/>
      <c r="X34" s="646"/>
      <c r="Y34" s="647"/>
      <c r="Z34" s="648">
        <v>0.5</v>
      </c>
      <c r="AA34" s="648"/>
      <c r="AB34" s="648"/>
      <c r="AC34" s="648"/>
      <c r="AD34" s="649">
        <v>4182</v>
      </c>
      <c r="AE34" s="649"/>
      <c r="AF34" s="649"/>
      <c r="AG34" s="649"/>
      <c r="AH34" s="649"/>
      <c r="AI34" s="649"/>
      <c r="AJ34" s="649"/>
      <c r="AK34" s="649"/>
      <c r="AL34" s="650">
        <v>0</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324</v>
      </c>
      <c r="CE34" s="661"/>
      <c r="CF34" s="661"/>
      <c r="CG34" s="661"/>
      <c r="CH34" s="661"/>
      <c r="CI34" s="661"/>
      <c r="CJ34" s="661"/>
      <c r="CK34" s="661"/>
      <c r="CL34" s="661"/>
      <c r="CM34" s="661"/>
      <c r="CN34" s="661"/>
      <c r="CO34" s="661"/>
      <c r="CP34" s="661"/>
      <c r="CQ34" s="662"/>
      <c r="CR34" s="645">
        <v>3312358</v>
      </c>
      <c r="CS34" s="646"/>
      <c r="CT34" s="646"/>
      <c r="CU34" s="646"/>
      <c r="CV34" s="646"/>
      <c r="CW34" s="646"/>
      <c r="CX34" s="646"/>
      <c r="CY34" s="647"/>
      <c r="CZ34" s="650">
        <v>11.9</v>
      </c>
      <c r="DA34" s="679"/>
      <c r="DB34" s="679"/>
      <c r="DC34" s="683"/>
      <c r="DD34" s="654">
        <v>2738711</v>
      </c>
      <c r="DE34" s="646"/>
      <c r="DF34" s="646"/>
      <c r="DG34" s="646"/>
      <c r="DH34" s="646"/>
      <c r="DI34" s="646"/>
      <c r="DJ34" s="646"/>
      <c r="DK34" s="647"/>
      <c r="DL34" s="654">
        <v>2456622</v>
      </c>
      <c r="DM34" s="646"/>
      <c r="DN34" s="646"/>
      <c r="DO34" s="646"/>
      <c r="DP34" s="646"/>
      <c r="DQ34" s="646"/>
      <c r="DR34" s="646"/>
      <c r="DS34" s="646"/>
      <c r="DT34" s="646"/>
      <c r="DU34" s="646"/>
      <c r="DV34" s="647"/>
      <c r="DW34" s="650">
        <v>14.3</v>
      </c>
      <c r="DX34" s="679"/>
      <c r="DY34" s="679"/>
      <c r="DZ34" s="679"/>
      <c r="EA34" s="679"/>
      <c r="EB34" s="679"/>
      <c r="EC34" s="680"/>
    </row>
    <row r="35" spans="2:133" ht="11.25" customHeight="1" x14ac:dyDescent="0.15">
      <c r="B35" s="642" t="s">
        <v>325</v>
      </c>
      <c r="C35" s="643"/>
      <c r="D35" s="643"/>
      <c r="E35" s="643"/>
      <c r="F35" s="643"/>
      <c r="G35" s="643"/>
      <c r="H35" s="643"/>
      <c r="I35" s="643"/>
      <c r="J35" s="643"/>
      <c r="K35" s="643"/>
      <c r="L35" s="643"/>
      <c r="M35" s="643"/>
      <c r="N35" s="643"/>
      <c r="O35" s="643"/>
      <c r="P35" s="643"/>
      <c r="Q35" s="644"/>
      <c r="R35" s="645">
        <v>462243</v>
      </c>
      <c r="S35" s="646"/>
      <c r="T35" s="646"/>
      <c r="U35" s="646"/>
      <c r="V35" s="646"/>
      <c r="W35" s="646"/>
      <c r="X35" s="646"/>
      <c r="Y35" s="647"/>
      <c r="Z35" s="648">
        <v>1.6</v>
      </c>
      <c r="AA35" s="648"/>
      <c r="AB35" s="648"/>
      <c r="AC35" s="648"/>
      <c r="AD35" s="649" t="s">
        <v>182</v>
      </c>
      <c r="AE35" s="649"/>
      <c r="AF35" s="649"/>
      <c r="AG35" s="649"/>
      <c r="AH35" s="649"/>
      <c r="AI35" s="649"/>
      <c r="AJ35" s="649"/>
      <c r="AK35" s="649"/>
      <c r="AL35" s="650" t="s">
        <v>246</v>
      </c>
      <c r="AM35" s="651"/>
      <c r="AN35" s="651"/>
      <c r="AO35" s="652"/>
      <c r="AP35" s="235"/>
      <c r="AQ35" s="624" t="s">
        <v>326</v>
      </c>
      <c r="AR35" s="625"/>
      <c r="AS35" s="625"/>
      <c r="AT35" s="625"/>
      <c r="AU35" s="625"/>
      <c r="AV35" s="625"/>
      <c r="AW35" s="625"/>
      <c r="AX35" s="625"/>
      <c r="AY35" s="625"/>
      <c r="AZ35" s="625"/>
      <c r="BA35" s="625"/>
      <c r="BB35" s="625"/>
      <c r="BC35" s="625"/>
      <c r="BD35" s="625"/>
      <c r="BE35" s="625"/>
      <c r="BF35" s="626"/>
      <c r="BG35" s="624" t="s">
        <v>327</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328</v>
      </c>
      <c r="CE35" s="661"/>
      <c r="CF35" s="661"/>
      <c r="CG35" s="661"/>
      <c r="CH35" s="661"/>
      <c r="CI35" s="661"/>
      <c r="CJ35" s="661"/>
      <c r="CK35" s="661"/>
      <c r="CL35" s="661"/>
      <c r="CM35" s="661"/>
      <c r="CN35" s="661"/>
      <c r="CO35" s="661"/>
      <c r="CP35" s="661"/>
      <c r="CQ35" s="662"/>
      <c r="CR35" s="645">
        <v>133973</v>
      </c>
      <c r="CS35" s="681"/>
      <c r="CT35" s="681"/>
      <c r="CU35" s="681"/>
      <c r="CV35" s="681"/>
      <c r="CW35" s="681"/>
      <c r="CX35" s="681"/>
      <c r="CY35" s="682"/>
      <c r="CZ35" s="650">
        <v>0.5</v>
      </c>
      <c r="DA35" s="679"/>
      <c r="DB35" s="679"/>
      <c r="DC35" s="683"/>
      <c r="DD35" s="654">
        <v>132382</v>
      </c>
      <c r="DE35" s="681"/>
      <c r="DF35" s="681"/>
      <c r="DG35" s="681"/>
      <c r="DH35" s="681"/>
      <c r="DI35" s="681"/>
      <c r="DJ35" s="681"/>
      <c r="DK35" s="682"/>
      <c r="DL35" s="654">
        <v>126021</v>
      </c>
      <c r="DM35" s="681"/>
      <c r="DN35" s="681"/>
      <c r="DO35" s="681"/>
      <c r="DP35" s="681"/>
      <c r="DQ35" s="681"/>
      <c r="DR35" s="681"/>
      <c r="DS35" s="681"/>
      <c r="DT35" s="681"/>
      <c r="DU35" s="681"/>
      <c r="DV35" s="682"/>
      <c r="DW35" s="650">
        <v>0.7</v>
      </c>
      <c r="DX35" s="679"/>
      <c r="DY35" s="679"/>
      <c r="DZ35" s="679"/>
      <c r="EA35" s="679"/>
      <c r="EB35" s="679"/>
      <c r="EC35" s="680"/>
    </row>
    <row r="36" spans="2:133" ht="11.25" customHeight="1" x14ac:dyDescent="0.15">
      <c r="B36" s="642" t="s">
        <v>329</v>
      </c>
      <c r="C36" s="643"/>
      <c r="D36" s="643"/>
      <c r="E36" s="643"/>
      <c r="F36" s="643"/>
      <c r="G36" s="643"/>
      <c r="H36" s="643"/>
      <c r="I36" s="643"/>
      <c r="J36" s="643"/>
      <c r="K36" s="643"/>
      <c r="L36" s="643"/>
      <c r="M36" s="643"/>
      <c r="N36" s="643"/>
      <c r="O36" s="643"/>
      <c r="P36" s="643"/>
      <c r="Q36" s="644"/>
      <c r="R36" s="645">
        <v>279086</v>
      </c>
      <c r="S36" s="646"/>
      <c r="T36" s="646"/>
      <c r="U36" s="646"/>
      <c r="V36" s="646"/>
      <c r="W36" s="646"/>
      <c r="X36" s="646"/>
      <c r="Y36" s="647"/>
      <c r="Z36" s="648">
        <v>1</v>
      </c>
      <c r="AA36" s="648"/>
      <c r="AB36" s="648"/>
      <c r="AC36" s="648"/>
      <c r="AD36" s="649" t="s">
        <v>246</v>
      </c>
      <c r="AE36" s="649"/>
      <c r="AF36" s="649"/>
      <c r="AG36" s="649"/>
      <c r="AH36" s="649"/>
      <c r="AI36" s="649"/>
      <c r="AJ36" s="649"/>
      <c r="AK36" s="649"/>
      <c r="AL36" s="650" t="s">
        <v>246</v>
      </c>
      <c r="AM36" s="651"/>
      <c r="AN36" s="651"/>
      <c r="AO36" s="652"/>
      <c r="AP36" s="235"/>
      <c r="AQ36" s="719" t="s">
        <v>330</v>
      </c>
      <c r="AR36" s="720"/>
      <c r="AS36" s="720"/>
      <c r="AT36" s="720"/>
      <c r="AU36" s="720"/>
      <c r="AV36" s="720"/>
      <c r="AW36" s="720"/>
      <c r="AX36" s="720"/>
      <c r="AY36" s="721"/>
      <c r="AZ36" s="634">
        <v>5124153</v>
      </c>
      <c r="BA36" s="635"/>
      <c r="BB36" s="635"/>
      <c r="BC36" s="635"/>
      <c r="BD36" s="635"/>
      <c r="BE36" s="635"/>
      <c r="BF36" s="722"/>
      <c r="BG36" s="656" t="s">
        <v>331</v>
      </c>
      <c r="BH36" s="657"/>
      <c r="BI36" s="657"/>
      <c r="BJ36" s="657"/>
      <c r="BK36" s="657"/>
      <c r="BL36" s="657"/>
      <c r="BM36" s="657"/>
      <c r="BN36" s="657"/>
      <c r="BO36" s="657"/>
      <c r="BP36" s="657"/>
      <c r="BQ36" s="657"/>
      <c r="BR36" s="657"/>
      <c r="BS36" s="657"/>
      <c r="BT36" s="657"/>
      <c r="BU36" s="658"/>
      <c r="BV36" s="634">
        <v>74524</v>
      </c>
      <c r="BW36" s="635"/>
      <c r="BX36" s="635"/>
      <c r="BY36" s="635"/>
      <c r="BZ36" s="635"/>
      <c r="CA36" s="635"/>
      <c r="CB36" s="722"/>
      <c r="CD36" s="660" t="s">
        <v>332</v>
      </c>
      <c r="CE36" s="661"/>
      <c r="CF36" s="661"/>
      <c r="CG36" s="661"/>
      <c r="CH36" s="661"/>
      <c r="CI36" s="661"/>
      <c r="CJ36" s="661"/>
      <c r="CK36" s="661"/>
      <c r="CL36" s="661"/>
      <c r="CM36" s="661"/>
      <c r="CN36" s="661"/>
      <c r="CO36" s="661"/>
      <c r="CP36" s="661"/>
      <c r="CQ36" s="662"/>
      <c r="CR36" s="645">
        <v>2169173</v>
      </c>
      <c r="CS36" s="646"/>
      <c r="CT36" s="646"/>
      <c r="CU36" s="646"/>
      <c r="CV36" s="646"/>
      <c r="CW36" s="646"/>
      <c r="CX36" s="646"/>
      <c r="CY36" s="647"/>
      <c r="CZ36" s="650">
        <v>7.8</v>
      </c>
      <c r="DA36" s="679"/>
      <c r="DB36" s="679"/>
      <c r="DC36" s="683"/>
      <c r="DD36" s="654">
        <v>2032893</v>
      </c>
      <c r="DE36" s="646"/>
      <c r="DF36" s="646"/>
      <c r="DG36" s="646"/>
      <c r="DH36" s="646"/>
      <c r="DI36" s="646"/>
      <c r="DJ36" s="646"/>
      <c r="DK36" s="647"/>
      <c r="DL36" s="654">
        <v>1657990</v>
      </c>
      <c r="DM36" s="646"/>
      <c r="DN36" s="646"/>
      <c r="DO36" s="646"/>
      <c r="DP36" s="646"/>
      <c r="DQ36" s="646"/>
      <c r="DR36" s="646"/>
      <c r="DS36" s="646"/>
      <c r="DT36" s="646"/>
      <c r="DU36" s="646"/>
      <c r="DV36" s="647"/>
      <c r="DW36" s="650">
        <v>9.6</v>
      </c>
      <c r="DX36" s="679"/>
      <c r="DY36" s="679"/>
      <c r="DZ36" s="679"/>
      <c r="EA36" s="679"/>
      <c r="EB36" s="679"/>
      <c r="EC36" s="680"/>
    </row>
    <row r="37" spans="2:133" ht="11.25" customHeight="1" x14ac:dyDescent="0.15">
      <c r="B37" s="642" t="s">
        <v>333</v>
      </c>
      <c r="C37" s="643"/>
      <c r="D37" s="643"/>
      <c r="E37" s="643"/>
      <c r="F37" s="643"/>
      <c r="G37" s="643"/>
      <c r="H37" s="643"/>
      <c r="I37" s="643"/>
      <c r="J37" s="643"/>
      <c r="K37" s="643"/>
      <c r="L37" s="643"/>
      <c r="M37" s="643"/>
      <c r="N37" s="643"/>
      <c r="O37" s="643"/>
      <c r="P37" s="643"/>
      <c r="Q37" s="644"/>
      <c r="R37" s="645">
        <v>437879</v>
      </c>
      <c r="S37" s="646"/>
      <c r="T37" s="646"/>
      <c r="U37" s="646"/>
      <c r="V37" s="646"/>
      <c r="W37" s="646"/>
      <c r="X37" s="646"/>
      <c r="Y37" s="647"/>
      <c r="Z37" s="648">
        <v>1.6</v>
      </c>
      <c r="AA37" s="648"/>
      <c r="AB37" s="648"/>
      <c r="AC37" s="648"/>
      <c r="AD37" s="649" t="s">
        <v>182</v>
      </c>
      <c r="AE37" s="649"/>
      <c r="AF37" s="649"/>
      <c r="AG37" s="649"/>
      <c r="AH37" s="649"/>
      <c r="AI37" s="649"/>
      <c r="AJ37" s="649"/>
      <c r="AK37" s="649"/>
      <c r="AL37" s="650" t="s">
        <v>190</v>
      </c>
      <c r="AM37" s="651"/>
      <c r="AN37" s="651"/>
      <c r="AO37" s="652"/>
      <c r="AQ37" s="723" t="s">
        <v>334</v>
      </c>
      <c r="AR37" s="724"/>
      <c r="AS37" s="724"/>
      <c r="AT37" s="724"/>
      <c r="AU37" s="724"/>
      <c r="AV37" s="724"/>
      <c r="AW37" s="724"/>
      <c r="AX37" s="724"/>
      <c r="AY37" s="725"/>
      <c r="AZ37" s="645">
        <v>1472257</v>
      </c>
      <c r="BA37" s="646"/>
      <c r="BB37" s="646"/>
      <c r="BC37" s="646"/>
      <c r="BD37" s="681"/>
      <c r="BE37" s="681"/>
      <c r="BF37" s="712"/>
      <c r="BG37" s="660" t="s">
        <v>335</v>
      </c>
      <c r="BH37" s="661"/>
      <c r="BI37" s="661"/>
      <c r="BJ37" s="661"/>
      <c r="BK37" s="661"/>
      <c r="BL37" s="661"/>
      <c r="BM37" s="661"/>
      <c r="BN37" s="661"/>
      <c r="BO37" s="661"/>
      <c r="BP37" s="661"/>
      <c r="BQ37" s="661"/>
      <c r="BR37" s="661"/>
      <c r="BS37" s="661"/>
      <c r="BT37" s="661"/>
      <c r="BU37" s="662"/>
      <c r="BV37" s="645">
        <v>-54422</v>
      </c>
      <c r="BW37" s="646"/>
      <c r="BX37" s="646"/>
      <c r="BY37" s="646"/>
      <c r="BZ37" s="646"/>
      <c r="CA37" s="646"/>
      <c r="CB37" s="655"/>
      <c r="CD37" s="660" t="s">
        <v>336</v>
      </c>
      <c r="CE37" s="661"/>
      <c r="CF37" s="661"/>
      <c r="CG37" s="661"/>
      <c r="CH37" s="661"/>
      <c r="CI37" s="661"/>
      <c r="CJ37" s="661"/>
      <c r="CK37" s="661"/>
      <c r="CL37" s="661"/>
      <c r="CM37" s="661"/>
      <c r="CN37" s="661"/>
      <c r="CO37" s="661"/>
      <c r="CP37" s="661"/>
      <c r="CQ37" s="662"/>
      <c r="CR37" s="645">
        <v>313214</v>
      </c>
      <c r="CS37" s="681"/>
      <c r="CT37" s="681"/>
      <c r="CU37" s="681"/>
      <c r="CV37" s="681"/>
      <c r="CW37" s="681"/>
      <c r="CX37" s="681"/>
      <c r="CY37" s="682"/>
      <c r="CZ37" s="650">
        <v>1.1000000000000001</v>
      </c>
      <c r="DA37" s="679"/>
      <c r="DB37" s="679"/>
      <c r="DC37" s="683"/>
      <c r="DD37" s="654">
        <v>313214</v>
      </c>
      <c r="DE37" s="681"/>
      <c r="DF37" s="681"/>
      <c r="DG37" s="681"/>
      <c r="DH37" s="681"/>
      <c r="DI37" s="681"/>
      <c r="DJ37" s="681"/>
      <c r="DK37" s="682"/>
      <c r="DL37" s="654">
        <v>303156</v>
      </c>
      <c r="DM37" s="681"/>
      <c r="DN37" s="681"/>
      <c r="DO37" s="681"/>
      <c r="DP37" s="681"/>
      <c r="DQ37" s="681"/>
      <c r="DR37" s="681"/>
      <c r="DS37" s="681"/>
      <c r="DT37" s="681"/>
      <c r="DU37" s="681"/>
      <c r="DV37" s="682"/>
      <c r="DW37" s="650">
        <v>1.8</v>
      </c>
      <c r="DX37" s="679"/>
      <c r="DY37" s="679"/>
      <c r="DZ37" s="679"/>
      <c r="EA37" s="679"/>
      <c r="EB37" s="679"/>
      <c r="EC37" s="680"/>
    </row>
    <row r="38" spans="2:133" ht="11.25" customHeight="1" x14ac:dyDescent="0.15">
      <c r="B38" s="642" t="s">
        <v>337</v>
      </c>
      <c r="C38" s="643"/>
      <c r="D38" s="643"/>
      <c r="E38" s="643"/>
      <c r="F38" s="643"/>
      <c r="G38" s="643"/>
      <c r="H38" s="643"/>
      <c r="I38" s="643"/>
      <c r="J38" s="643"/>
      <c r="K38" s="643"/>
      <c r="L38" s="643"/>
      <c r="M38" s="643"/>
      <c r="N38" s="643"/>
      <c r="O38" s="643"/>
      <c r="P38" s="643"/>
      <c r="Q38" s="644"/>
      <c r="R38" s="645">
        <v>575853</v>
      </c>
      <c r="S38" s="646"/>
      <c r="T38" s="646"/>
      <c r="U38" s="646"/>
      <c r="V38" s="646"/>
      <c r="W38" s="646"/>
      <c r="X38" s="646"/>
      <c r="Y38" s="647"/>
      <c r="Z38" s="648">
        <v>2</v>
      </c>
      <c r="AA38" s="648"/>
      <c r="AB38" s="648"/>
      <c r="AC38" s="648"/>
      <c r="AD38" s="649">
        <v>759</v>
      </c>
      <c r="AE38" s="649"/>
      <c r="AF38" s="649"/>
      <c r="AG38" s="649"/>
      <c r="AH38" s="649"/>
      <c r="AI38" s="649"/>
      <c r="AJ38" s="649"/>
      <c r="AK38" s="649"/>
      <c r="AL38" s="650">
        <v>0</v>
      </c>
      <c r="AM38" s="651"/>
      <c r="AN38" s="651"/>
      <c r="AO38" s="652"/>
      <c r="AQ38" s="723" t="s">
        <v>338</v>
      </c>
      <c r="AR38" s="724"/>
      <c r="AS38" s="724"/>
      <c r="AT38" s="724"/>
      <c r="AU38" s="724"/>
      <c r="AV38" s="724"/>
      <c r="AW38" s="724"/>
      <c r="AX38" s="724"/>
      <c r="AY38" s="725"/>
      <c r="AZ38" s="645">
        <v>919947</v>
      </c>
      <c r="BA38" s="646"/>
      <c r="BB38" s="646"/>
      <c r="BC38" s="646"/>
      <c r="BD38" s="681"/>
      <c r="BE38" s="681"/>
      <c r="BF38" s="712"/>
      <c r="BG38" s="660" t="s">
        <v>339</v>
      </c>
      <c r="BH38" s="661"/>
      <c r="BI38" s="661"/>
      <c r="BJ38" s="661"/>
      <c r="BK38" s="661"/>
      <c r="BL38" s="661"/>
      <c r="BM38" s="661"/>
      <c r="BN38" s="661"/>
      <c r="BO38" s="661"/>
      <c r="BP38" s="661"/>
      <c r="BQ38" s="661"/>
      <c r="BR38" s="661"/>
      <c r="BS38" s="661"/>
      <c r="BT38" s="661"/>
      <c r="BU38" s="662"/>
      <c r="BV38" s="645">
        <v>9764</v>
      </c>
      <c r="BW38" s="646"/>
      <c r="BX38" s="646"/>
      <c r="BY38" s="646"/>
      <c r="BZ38" s="646"/>
      <c r="CA38" s="646"/>
      <c r="CB38" s="655"/>
      <c r="CD38" s="660" t="s">
        <v>340</v>
      </c>
      <c r="CE38" s="661"/>
      <c r="CF38" s="661"/>
      <c r="CG38" s="661"/>
      <c r="CH38" s="661"/>
      <c r="CI38" s="661"/>
      <c r="CJ38" s="661"/>
      <c r="CK38" s="661"/>
      <c r="CL38" s="661"/>
      <c r="CM38" s="661"/>
      <c r="CN38" s="661"/>
      <c r="CO38" s="661"/>
      <c r="CP38" s="661"/>
      <c r="CQ38" s="662"/>
      <c r="CR38" s="645">
        <v>4189174</v>
      </c>
      <c r="CS38" s="646"/>
      <c r="CT38" s="646"/>
      <c r="CU38" s="646"/>
      <c r="CV38" s="646"/>
      <c r="CW38" s="646"/>
      <c r="CX38" s="646"/>
      <c r="CY38" s="647"/>
      <c r="CZ38" s="650">
        <v>15.1</v>
      </c>
      <c r="DA38" s="679"/>
      <c r="DB38" s="679"/>
      <c r="DC38" s="683"/>
      <c r="DD38" s="654">
        <v>3453053</v>
      </c>
      <c r="DE38" s="646"/>
      <c r="DF38" s="646"/>
      <c r="DG38" s="646"/>
      <c r="DH38" s="646"/>
      <c r="DI38" s="646"/>
      <c r="DJ38" s="646"/>
      <c r="DK38" s="647"/>
      <c r="DL38" s="654">
        <v>3259734</v>
      </c>
      <c r="DM38" s="646"/>
      <c r="DN38" s="646"/>
      <c r="DO38" s="646"/>
      <c r="DP38" s="646"/>
      <c r="DQ38" s="646"/>
      <c r="DR38" s="646"/>
      <c r="DS38" s="646"/>
      <c r="DT38" s="646"/>
      <c r="DU38" s="646"/>
      <c r="DV38" s="647"/>
      <c r="DW38" s="650">
        <v>18.899999999999999</v>
      </c>
      <c r="DX38" s="679"/>
      <c r="DY38" s="679"/>
      <c r="DZ38" s="679"/>
      <c r="EA38" s="679"/>
      <c r="EB38" s="679"/>
      <c r="EC38" s="680"/>
    </row>
    <row r="39" spans="2:133" ht="11.25" customHeight="1" x14ac:dyDescent="0.15">
      <c r="B39" s="642" t="s">
        <v>341</v>
      </c>
      <c r="C39" s="643"/>
      <c r="D39" s="643"/>
      <c r="E39" s="643"/>
      <c r="F39" s="643"/>
      <c r="G39" s="643"/>
      <c r="H39" s="643"/>
      <c r="I39" s="643"/>
      <c r="J39" s="643"/>
      <c r="K39" s="643"/>
      <c r="L39" s="643"/>
      <c r="M39" s="643"/>
      <c r="N39" s="643"/>
      <c r="O39" s="643"/>
      <c r="P39" s="643"/>
      <c r="Q39" s="644"/>
      <c r="R39" s="645">
        <v>1249271</v>
      </c>
      <c r="S39" s="646"/>
      <c r="T39" s="646"/>
      <c r="U39" s="646"/>
      <c r="V39" s="646"/>
      <c r="W39" s="646"/>
      <c r="X39" s="646"/>
      <c r="Y39" s="647"/>
      <c r="Z39" s="648">
        <v>4.4000000000000004</v>
      </c>
      <c r="AA39" s="648"/>
      <c r="AB39" s="648"/>
      <c r="AC39" s="648"/>
      <c r="AD39" s="649" t="s">
        <v>190</v>
      </c>
      <c r="AE39" s="649"/>
      <c r="AF39" s="649"/>
      <c r="AG39" s="649"/>
      <c r="AH39" s="649"/>
      <c r="AI39" s="649"/>
      <c r="AJ39" s="649"/>
      <c r="AK39" s="649"/>
      <c r="AL39" s="650" t="s">
        <v>246</v>
      </c>
      <c r="AM39" s="651"/>
      <c r="AN39" s="651"/>
      <c r="AO39" s="652"/>
      <c r="AQ39" s="723" t="s">
        <v>342</v>
      </c>
      <c r="AR39" s="724"/>
      <c r="AS39" s="724"/>
      <c r="AT39" s="724"/>
      <c r="AU39" s="724"/>
      <c r="AV39" s="724"/>
      <c r="AW39" s="724"/>
      <c r="AX39" s="724"/>
      <c r="AY39" s="725"/>
      <c r="AZ39" s="645">
        <v>15032</v>
      </c>
      <c r="BA39" s="646"/>
      <c r="BB39" s="646"/>
      <c r="BC39" s="646"/>
      <c r="BD39" s="681"/>
      <c r="BE39" s="681"/>
      <c r="BF39" s="712"/>
      <c r="BG39" s="660" t="s">
        <v>343</v>
      </c>
      <c r="BH39" s="661"/>
      <c r="BI39" s="661"/>
      <c r="BJ39" s="661"/>
      <c r="BK39" s="661"/>
      <c r="BL39" s="661"/>
      <c r="BM39" s="661"/>
      <c r="BN39" s="661"/>
      <c r="BO39" s="661"/>
      <c r="BP39" s="661"/>
      <c r="BQ39" s="661"/>
      <c r="BR39" s="661"/>
      <c r="BS39" s="661"/>
      <c r="BT39" s="661"/>
      <c r="BU39" s="662"/>
      <c r="BV39" s="645">
        <v>15294</v>
      </c>
      <c r="BW39" s="646"/>
      <c r="BX39" s="646"/>
      <c r="BY39" s="646"/>
      <c r="BZ39" s="646"/>
      <c r="CA39" s="646"/>
      <c r="CB39" s="655"/>
      <c r="CD39" s="660" t="s">
        <v>344</v>
      </c>
      <c r="CE39" s="661"/>
      <c r="CF39" s="661"/>
      <c r="CG39" s="661"/>
      <c r="CH39" s="661"/>
      <c r="CI39" s="661"/>
      <c r="CJ39" s="661"/>
      <c r="CK39" s="661"/>
      <c r="CL39" s="661"/>
      <c r="CM39" s="661"/>
      <c r="CN39" s="661"/>
      <c r="CO39" s="661"/>
      <c r="CP39" s="661"/>
      <c r="CQ39" s="662"/>
      <c r="CR39" s="645">
        <v>1359346</v>
      </c>
      <c r="CS39" s="681"/>
      <c r="CT39" s="681"/>
      <c r="CU39" s="681"/>
      <c r="CV39" s="681"/>
      <c r="CW39" s="681"/>
      <c r="CX39" s="681"/>
      <c r="CY39" s="682"/>
      <c r="CZ39" s="650">
        <v>4.9000000000000004</v>
      </c>
      <c r="DA39" s="679"/>
      <c r="DB39" s="679"/>
      <c r="DC39" s="683"/>
      <c r="DD39" s="654">
        <v>731673</v>
      </c>
      <c r="DE39" s="681"/>
      <c r="DF39" s="681"/>
      <c r="DG39" s="681"/>
      <c r="DH39" s="681"/>
      <c r="DI39" s="681"/>
      <c r="DJ39" s="681"/>
      <c r="DK39" s="682"/>
      <c r="DL39" s="654" t="s">
        <v>246</v>
      </c>
      <c r="DM39" s="681"/>
      <c r="DN39" s="681"/>
      <c r="DO39" s="681"/>
      <c r="DP39" s="681"/>
      <c r="DQ39" s="681"/>
      <c r="DR39" s="681"/>
      <c r="DS39" s="681"/>
      <c r="DT39" s="681"/>
      <c r="DU39" s="681"/>
      <c r="DV39" s="682"/>
      <c r="DW39" s="650" t="s">
        <v>246</v>
      </c>
      <c r="DX39" s="679"/>
      <c r="DY39" s="679"/>
      <c r="DZ39" s="679"/>
      <c r="EA39" s="679"/>
      <c r="EB39" s="679"/>
      <c r="EC39" s="680"/>
    </row>
    <row r="40" spans="2:133" ht="11.25" customHeight="1" x14ac:dyDescent="0.15">
      <c r="B40" s="642" t="s">
        <v>345</v>
      </c>
      <c r="C40" s="643"/>
      <c r="D40" s="643"/>
      <c r="E40" s="643"/>
      <c r="F40" s="643"/>
      <c r="G40" s="643"/>
      <c r="H40" s="643"/>
      <c r="I40" s="643"/>
      <c r="J40" s="643"/>
      <c r="K40" s="643"/>
      <c r="L40" s="643"/>
      <c r="M40" s="643"/>
      <c r="N40" s="643"/>
      <c r="O40" s="643"/>
      <c r="P40" s="643"/>
      <c r="Q40" s="644"/>
      <c r="R40" s="645" t="s">
        <v>190</v>
      </c>
      <c r="S40" s="646"/>
      <c r="T40" s="646"/>
      <c r="U40" s="646"/>
      <c r="V40" s="646"/>
      <c r="W40" s="646"/>
      <c r="X40" s="646"/>
      <c r="Y40" s="647"/>
      <c r="Z40" s="648" t="s">
        <v>246</v>
      </c>
      <c r="AA40" s="648"/>
      <c r="AB40" s="648"/>
      <c r="AC40" s="648"/>
      <c r="AD40" s="649" t="s">
        <v>246</v>
      </c>
      <c r="AE40" s="649"/>
      <c r="AF40" s="649"/>
      <c r="AG40" s="649"/>
      <c r="AH40" s="649"/>
      <c r="AI40" s="649"/>
      <c r="AJ40" s="649"/>
      <c r="AK40" s="649"/>
      <c r="AL40" s="650" t="s">
        <v>190</v>
      </c>
      <c r="AM40" s="651"/>
      <c r="AN40" s="651"/>
      <c r="AO40" s="652"/>
      <c r="AQ40" s="723" t="s">
        <v>346</v>
      </c>
      <c r="AR40" s="724"/>
      <c r="AS40" s="724"/>
      <c r="AT40" s="724"/>
      <c r="AU40" s="724"/>
      <c r="AV40" s="724"/>
      <c r="AW40" s="724"/>
      <c r="AX40" s="724"/>
      <c r="AY40" s="725"/>
      <c r="AZ40" s="645" t="s">
        <v>246</v>
      </c>
      <c r="BA40" s="646"/>
      <c r="BB40" s="646"/>
      <c r="BC40" s="646"/>
      <c r="BD40" s="681"/>
      <c r="BE40" s="681"/>
      <c r="BF40" s="712"/>
      <c r="BG40" s="726" t="s">
        <v>347</v>
      </c>
      <c r="BH40" s="727"/>
      <c r="BI40" s="727"/>
      <c r="BJ40" s="727"/>
      <c r="BK40" s="727"/>
      <c r="BL40" s="236"/>
      <c r="BM40" s="661" t="s">
        <v>348</v>
      </c>
      <c r="BN40" s="661"/>
      <c r="BO40" s="661"/>
      <c r="BP40" s="661"/>
      <c r="BQ40" s="661"/>
      <c r="BR40" s="661"/>
      <c r="BS40" s="661"/>
      <c r="BT40" s="661"/>
      <c r="BU40" s="662"/>
      <c r="BV40" s="645">
        <v>97</v>
      </c>
      <c r="BW40" s="646"/>
      <c r="BX40" s="646"/>
      <c r="BY40" s="646"/>
      <c r="BZ40" s="646"/>
      <c r="CA40" s="646"/>
      <c r="CB40" s="655"/>
      <c r="CD40" s="660" t="s">
        <v>349</v>
      </c>
      <c r="CE40" s="661"/>
      <c r="CF40" s="661"/>
      <c r="CG40" s="661"/>
      <c r="CH40" s="661"/>
      <c r="CI40" s="661"/>
      <c r="CJ40" s="661"/>
      <c r="CK40" s="661"/>
      <c r="CL40" s="661"/>
      <c r="CM40" s="661"/>
      <c r="CN40" s="661"/>
      <c r="CO40" s="661"/>
      <c r="CP40" s="661"/>
      <c r="CQ40" s="662"/>
      <c r="CR40" s="645" t="s">
        <v>246</v>
      </c>
      <c r="CS40" s="646"/>
      <c r="CT40" s="646"/>
      <c r="CU40" s="646"/>
      <c r="CV40" s="646"/>
      <c r="CW40" s="646"/>
      <c r="CX40" s="646"/>
      <c r="CY40" s="647"/>
      <c r="CZ40" s="650" t="s">
        <v>182</v>
      </c>
      <c r="DA40" s="679"/>
      <c r="DB40" s="679"/>
      <c r="DC40" s="683"/>
      <c r="DD40" s="654" t="s">
        <v>246</v>
      </c>
      <c r="DE40" s="646"/>
      <c r="DF40" s="646"/>
      <c r="DG40" s="646"/>
      <c r="DH40" s="646"/>
      <c r="DI40" s="646"/>
      <c r="DJ40" s="646"/>
      <c r="DK40" s="647"/>
      <c r="DL40" s="654" t="s">
        <v>246</v>
      </c>
      <c r="DM40" s="646"/>
      <c r="DN40" s="646"/>
      <c r="DO40" s="646"/>
      <c r="DP40" s="646"/>
      <c r="DQ40" s="646"/>
      <c r="DR40" s="646"/>
      <c r="DS40" s="646"/>
      <c r="DT40" s="646"/>
      <c r="DU40" s="646"/>
      <c r="DV40" s="647"/>
      <c r="DW40" s="650" t="s">
        <v>190</v>
      </c>
      <c r="DX40" s="679"/>
      <c r="DY40" s="679"/>
      <c r="DZ40" s="679"/>
      <c r="EA40" s="679"/>
      <c r="EB40" s="679"/>
      <c r="EC40" s="680"/>
    </row>
    <row r="41" spans="2:133" ht="11.25" customHeight="1" x14ac:dyDescent="0.15">
      <c r="B41" s="642" t="s">
        <v>350</v>
      </c>
      <c r="C41" s="643"/>
      <c r="D41" s="643"/>
      <c r="E41" s="643"/>
      <c r="F41" s="643"/>
      <c r="G41" s="643"/>
      <c r="H41" s="643"/>
      <c r="I41" s="643"/>
      <c r="J41" s="643"/>
      <c r="K41" s="643"/>
      <c r="L41" s="643"/>
      <c r="M41" s="643"/>
      <c r="N41" s="643"/>
      <c r="O41" s="643"/>
      <c r="P41" s="643"/>
      <c r="Q41" s="644"/>
      <c r="R41" s="645">
        <v>1021071</v>
      </c>
      <c r="S41" s="646"/>
      <c r="T41" s="646"/>
      <c r="U41" s="646"/>
      <c r="V41" s="646"/>
      <c r="W41" s="646"/>
      <c r="X41" s="646"/>
      <c r="Y41" s="647"/>
      <c r="Z41" s="648">
        <v>3.6</v>
      </c>
      <c r="AA41" s="648"/>
      <c r="AB41" s="648"/>
      <c r="AC41" s="648"/>
      <c r="AD41" s="649" t="s">
        <v>190</v>
      </c>
      <c r="AE41" s="649"/>
      <c r="AF41" s="649"/>
      <c r="AG41" s="649"/>
      <c r="AH41" s="649"/>
      <c r="AI41" s="649"/>
      <c r="AJ41" s="649"/>
      <c r="AK41" s="649"/>
      <c r="AL41" s="650" t="s">
        <v>190</v>
      </c>
      <c r="AM41" s="651"/>
      <c r="AN41" s="651"/>
      <c r="AO41" s="652"/>
      <c r="AQ41" s="723" t="s">
        <v>351</v>
      </c>
      <c r="AR41" s="724"/>
      <c r="AS41" s="724"/>
      <c r="AT41" s="724"/>
      <c r="AU41" s="724"/>
      <c r="AV41" s="724"/>
      <c r="AW41" s="724"/>
      <c r="AX41" s="724"/>
      <c r="AY41" s="725"/>
      <c r="AZ41" s="645">
        <v>806883</v>
      </c>
      <c r="BA41" s="646"/>
      <c r="BB41" s="646"/>
      <c r="BC41" s="646"/>
      <c r="BD41" s="681"/>
      <c r="BE41" s="681"/>
      <c r="BF41" s="712"/>
      <c r="BG41" s="726"/>
      <c r="BH41" s="727"/>
      <c r="BI41" s="727"/>
      <c r="BJ41" s="727"/>
      <c r="BK41" s="727"/>
      <c r="BL41" s="236"/>
      <c r="BM41" s="661" t="s">
        <v>352</v>
      </c>
      <c r="BN41" s="661"/>
      <c r="BO41" s="661"/>
      <c r="BP41" s="661"/>
      <c r="BQ41" s="661"/>
      <c r="BR41" s="661"/>
      <c r="BS41" s="661"/>
      <c r="BT41" s="661"/>
      <c r="BU41" s="662"/>
      <c r="BV41" s="645" t="s">
        <v>246</v>
      </c>
      <c r="BW41" s="646"/>
      <c r="BX41" s="646"/>
      <c r="BY41" s="646"/>
      <c r="BZ41" s="646"/>
      <c r="CA41" s="646"/>
      <c r="CB41" s="655"/>
      <c r="CD41" s="660" t="s">
        <v>353</v>
      </c>
      <c r="CE41" s="661"/>
      <c r="CF41" s="661"/>
      <c r="CG41" s="661"/>
      <c r="CH41" s="661"/>
      <c r="CI41" s="661"/>
      <c r="CJ41" s="661"/>
      <c r="CK41" s="661"/>
      <c r="CL41" s="661"/>
      <c r="CM41" s="661"/>
      <c r="CN41" s="661"/>
      <c r="CO41" s="661"/>
      <c r="CP41" s="661"/>
      <c r="CQ41" s="662"/>
      <c r="CR41" s="645" t="s">
        <v>246</v>
      </c>
      <c r="CS41" s="681"/>
      <c r="CT41" s="681"/>
      <c r="CU41" s="681"/>
      <c r="CV41" s="681"/>
      <c r="CW41" s="681"/>
      <c r="CX41" s="681"/>
      <c r="CY41" s="682"/>
      <c r="CZ41" s="650" t="s">
        <v>246</v>
      </c>
      <c r="DA41" s="679"/>
      <c r="DB41" s="679"/>
      <c r="DC41" s="683"/>
      <c r="DD41" s="654" t="s">
        <v>246</v>
      </c>
      <c r="DE41" s="681"/>
      <c r="DF41" s="681"/>
      <c r="DG41" s="681"/>
      <c r="DH41" s="681"/>
      <c r="DI41" s="681"/>
      <c r="DJ41" s="681"/>
      <c r="DK41" s="682"/>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95" t="s">
        <v>354</v>
      </c>
      <c r="C42" s="696"/>
      <c r="D42" s="696"/>
      <c r="E42" s="696"/>
      <c r="F42" s="696"/>
      <c r="G42" s="696"/>
      <c r="H42" s="696"/>
      <c r="I42" s="696"/>
      <c r="J42" s="696"/>
      <c r="K42" s="696"/>
      <c r="L42" s="696"/>
      <c r="M42" s="696"/>
      <c r="N42" s="696"/>
      <c r="O42" s="696"/>
      <c r="P42" s="696"/>
      <c r="Q42" s="697"/>
      <c r="R42" s="730">
        <v>28234063</v>
      </c>
      <c r="S42" s="731"/>
      <c r="T42" s="731"/>
      <c r="U42" s="731"/>
      <c r="V42" s="731"/>
      <c r="W42" s="731"/>
      <c r="X42" s="731"/>
      <c r="Y42" s="739"/>
      <c r="Z42" s="740">
        <v>100</v>
      </c>
      <c r="AA42" s="740"/>
      <c r="AB42" s="740"/>
      <c r="AC42" s="740"/>
      <c r="AD42" s="741">
        <v>16198440</v>
      </c>
      <c r="AE42" s="741"/>
      <c r="AF42" s="741"/>
      <c r="AG42" s="741"/>
      <c r="AH42" s="741"/>
      <c r="AI42" s="741"/>
      <c r="AJ42" s="741"/>
      <c r="AK42" s="741"/>
      <c r="AL42" s="742">
        <v>100</v>
      </c>
      <c r="AM42" s="717"/>
      <c r="AN42" s="717"/>
      <c r="AO42" s="743"/>
      <c r="AQ42" s="744" t="s">
        <v>355</v>
      </c>
      <c r="AR42" s="745"/>
      <c r="AS42" s="745"/>
      <c r="AT42" s="745"/>
      <c r="AU42" s="745"/>
      <c r="AV42" s="745"/>
      <c r="AW42" s="745"/>
      <c r="AX42" s="745"/>
      <c r="AY42" s="746"/>
      <c r="AZ42" s="730">
        <v>1910034</v>
      </c>
      <c r="BA42" s="731"/>
      <c r="BB42" s="731"/>
      <c r="BC42" s="731"/>
      <c r="BD42" s="716"/>
      <c r="BE42" s="716"/>
      <c r="BF42" s="718"/>
      <c r="BG42" s="728"/>
      <c r="BH42" s="729"/>
      <c r="BI42" s="729"/>
      <c r="BJ42" s="729"/>
      <c r="BK42" s="729"/>
      <c r="BL42" s="237"/>
      <c r="BM42" s="671" t="s">
        <v>356</v>
      </c>
      <c r="BN42" s="671"/>
      <c r="BO42" s="671"/>
      <c r="BP42" s="671"/>
      <c r="BQ42" s="671"/>
      <c r="BR42" s="671"/>
      <c r="BS42" s="671"/>
      <c r="BT42" s="671"/>
      <c r="BU42" s="672"/>
      <c r="BV42" s="730">
        <v>371</v>
      </c>
      <c r="BW42" s="731"/>
      <c r="BX42" s="731"/>
      <c r="BY42" s="731"/>
      <c r="BZ42" s="731"/>
      <c r="CA42" s="731"/>
      <c r="CB42" s="738"/>
      <c r="CD42" s="642" t="s">
        <v>357</v>
      </c>
      <c r="CE42" s="643"/>
      <c r="CF42" s="643"/>
      <c r="CG42" s="643"/>
      <c r="CH42" s="643"/>
      <c r="CI42" s="643"/>
      <c r="CJ42" s="643"/>
      <c r="CK42" s="643"/>
      <c r="CL42" s="643"/>
      <c r="CM42" s="643"/>
      <c r="CN42" s="643"/>
      <c r="CO42" s="643"/>
      <c r="CP42" s="643"/>
      <c r="CQ42" s="644"/>
      <c r="CR42" s="645">
        <v>1245248</v>
      </c>
      <c r="CS42" s="646"/>
      <c r="CT42" s="646"/>
      <c r="CU42" s="646"/>
      <c r="CV42" s="646"/>
      <c r="CW42" s="646"/>
      <c r="CX42" s="646"/>
      <c r="CY42" s="647"/>
      <c r="CZ42" s="650">
        <v>4.5</v>
      </c>
      <c r="DA42" s="651"/>
      <c r="DB42" s="651"/>
      <c r="DC42" s="663"/>
      <c r="DD42" s="654">
        <v>707689</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358</v>
      </c>
      <c r="CE43" s="643"/>
      <c r="CF43" s="643"/>
      <c r="CG43" s="643"/>
      <c r="CH43" s="643"/>
      <c r="CI43" s="643"/>
      <c r="CJ43" s="643"/>
      <c r="CK43" s="643"/>
      <c r="CL43" s="643"/>
      <c r="CM43" s="643"/>
      <c r="CN43" s="643"/>
      <c r="CO43" s="643"/>
      <c r="CP43" s="643"/>
      <c r="CQ43" s="644"/>
      <c r="CR43" s="645">
        <v>121983</v>
      </c>
      <c r="CS43" s="681"/>
      <c r="CT43" s="681"/>
      <c r="CU43" s="681"/>
      <c r="CV43" s="681"/>
      <c r="CW43" s="681"/>
      <c r="CX43" s="681"/>
      <c r="CY43" s="682"/>
      <c r="CZ43" s="650">
        <v>0.4</v>
      </c>
      <c r="DA43" s="679"/>
      <c r="DB43" s="679"/>
      <c r="DC43" s="683"/>
      <c r="DD43" s="654">
        <v>121983</v>
      </c>
      <c r="DE43" s="681"/>
      <c r="DF43" s="681"/>
      <c r="DG43" s="681"/>
      <c r="DH43" s="681"/>
      <c r="DI43" s="681"/>
      <c r="DJ43" s="681"/>
      <c r="DK43" s="682"/>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306</v>
      </c>
      <c r="CE44" s="758"/>
      <c r="CF44" s="642" t="s">
        <v>359</v>
      </c>
      <c r="CG44" s="643"/>
      <c r="CH44" s="643"/>
      <c r="CI44" s="643"/>
      <c r="CJ44" s="643"/>
      <c r="CK44" s="643"/>
      <c r="CL44" s="643"/>
      <c r="CM44" s="643"/>
      <c r="CN44" s="643"/>
      <c r="CO44" s="643"/>
      <c r="CP44" s="643"/>
      <c r="CQ44" s="644"/>
      <c r="CR44" s="645">
        <v>1079971</v>
      </c>
      <c r="CS44" s="646"/>
      <c r="CT44" s="646"/>
      <c r="CU44" s="646"/>
      <c r="CV44" s="646"/>
      <c r="CW44" s="646"/>
      <c r="CX44" s="646"/>
      <c r="CY44" s="647"/>
      <c r="CZ44" s="650">
        <v>3.9</v>
      </c>
      <c r="DA44" s="651"/>
      <c r="DB44" s="651"/>
      <c r="DC44" s="663"/>
      <c r="DD44" s="654">
        <v>693218</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360</v>
      </c>
      <c r="CG45" s="643"/>
      <c r="CH45" s="643"/>
      <c r="CI45" s="643"/>
      <c r="CJ45" s="643"/>
      <c r="CK45" s="643"/>
      <c r="CL45" s="643"/>
      <c r="CM45" s="643"/>
      <c r="CN45" s="643"/>
      <c r="CO45" s="643"/>
      <c r="CP45" s="643"/>
      <c r="CQ45" s="644"/>
      <c r="CR45" s="645">
        <v>245069</v>
      </c>
      <c r="CS45" s="681"/>
      <c r="CT45" s="681"/>
      <c r="CU45" s="681"/>
      <c r="CV45" s="681"/>
      <c r="CW45" s="681"/>
      <c r="CX45" s="681"/>
      <c r="CY45" s="682"/>
      <c r="CZ45" s="650">
        <v>0.9</v>
      </c>
      <c r="DA45" s="679"/>
      <c r="DB45" s="679"/>
      <c r="DC45" s="683"/>
      <c r="DD45" s="654">
        <v>77724</v>
      </c>
      <c r="DE45" s="681"/>
      <c r="DF45" s="681"/>
      <c r="DG45" s="681"/>
      <c r="DH45" s="681"/>
      <c r="DI45" s="681"/>
      <c r="DJ45" s="681"/>
      <c r="DK45" s="682"/>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361</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362</v>
      </c>
      <c r="CG46" s="643"/>
      <c r="CH46" s="643"/>
      <c r="CI46" s="643"/>
      <c r="CJ46" s="643"/>
      <c r="CK46" s="643"/>
      <c r="CL46" s="643"/>
      <c r="CM46" s="643"/>
      <c r="CN46" s="643"/>
      <c r="CO46" s="643"/>
      <c r="CP46" s="643"/>
      <c r="CQ46" s="644"/>
      <c r="CR46" s="645">
        <v>834902</v>
      </c>
      <c r="CS46" s="646"/>
      <c r="CT46" s="646"/>
      <c r="CU46" s="646"/>
      <c r="CV46" s="646"/>
      <c r="CW46" s="646"/>
      <c r="CX46" s="646"/>
      <c r="CY46" s="647"/>
      <c r="CZ46" s="650">
        <v>3</v>
      </c>
      <c r="DA46" s="651"/>
      <c r="DB46" s="651"/>
      <c r="DC46" s="663"/>
      <c r="DD46" s="654">
        <v>615494</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363</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364</v>
      </c>
      <c r="CG47" s="643"/>
      <c r="CH47" s="643"/>
      <c r="CI47" s="643"/>
      <c r="CJ47" s="643"/>
      <c r="CK47" s="643"/>
      <c r="CL47" s="643"/>
      <c r="CM47" s="643"/>
      <c r="CN47" s="643"/>
      <c r="CO47" s="643"/>
      <c r="CP47" s="643"/>
      <c r="CQ47" s="644"/>
      <c r="CR47" s="645">
        <v>165277</v>
      </c>
      <c r="CS47" s="681"/>
      <c r="CT47" s="681"/>
      <c r="CU47" s="681"/>
      <c r="CV47" s="681"/>
      <c r="CW47" s="681"/>
      <c r="CX47" s="681"/>
      <c r="CY47" s="682"/>
      <c r="CZ47" s="650">
        <v>0.6</v>
      </c>
      <c r="DA47" s="679"/>
      <c r="DB47" s="679"/>
      <c r="DC47" s="683"/>
      <c r="DD47" s="654">
        <v>14471</v>
      </c>
      <c r="DE47" s="681"/>
      <c r="DF47" s="681"/>
      <c r="DG47" s="681"/>
      <c r="DH47" s="681"/>
      <c r="DI47" s="681"/>
      <c r="DJ47" s="681"/>
      <c r="DK47" s="682"/>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365</v>
      </c>
      <c r="CD48" s="761"/>
      <c r="CE48" s="762"/>
      <c r="CF48" s="642" t="s">
        <v>366</v>
      </c>
      <c r="CG48" s="643"/>
      <c r="CH48" s="643"/>
      <c r="CI48" s="643"/>
      <c r="CJ48" s="643"/>
      <c r="CK48" s="643"/>
      <c r="CL48" s="643"/>
      <c r="CM48" s="643"/>
      <c r="CN48" s="643"/>
      <c r="CO48" s="643"/>
      <c r="CP48" s="643"/>
      <c r="CQ48" s="644"/>
      <c r="CR48" s="645" t="s">
        <v>246</v>
      </c>
      <c r="CS48" s="646"/>
      <c r="CT48" s="646"/>
      <c r="CU48" s="646"/>
      <c r="CV48" s="646"/>
      <c r="CW48" s="646"/>
      <c r="CX48" s="646"/>
      <c r="CY48" s="647"/>
      <c r="CZ48" s="650" t="s">
        <v>246</v>
      </c>
      <c r="DA48" s="651"/>
      <c r="DB48" s="651"/>
      <c r="DC48" s="663"/>
      <c r="DD48" s="654" t="s">
        <v>246</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95" t="s">
        <v>367</v>
      </c>
      <c r="CE49" s="696"/>
      <c r="CF49" s="696"/>
      <c r="CG49" s="696"/>
      <c r="CH49" s="696"/>
      <c r="CI49" s="696"/>
      <c r="CJ49" s="696"/>
      <c r="CK49" s="696"/>
      <c r="CL49" s="696"/>
      <c r="CM49" s="696"/>
      <c r="CN49" s="696"/>
      <c r="CO49" s="696"/>
      <c r="CP49" s="696"/>
      <c r="CQ49" s="697"/>
      <c r="CR49" s="730">
        <v>27745931</v>
      </c>
      <c r="CS49" s="716"/>
      <c r="CT49" s="716"/>
      <c r="CU49" s="716"/>
      <c r="CV49" s="716"/>
      <c r="CW49" s="716"/>
      <c r="CX49" s="716"/>
      <c r="CY49" s="747"/>
      <c r="CZ49" s="742">
        <v>100</v>
      </c>
      <c r="DA49" s="748"/>
      <c r="DB49" s="748"/>
      <c r="DC49" s="749"/>
      <c r="DD49" s="750">
        <v>18790005</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u1EXA9pLaGIaA5SkL9cVELE6shA8FdfefZzN/wgwzIj2LQsRMtT8MYwH/dLfTYPbuOf1/KJcQIJGK3KHfZV6zg==" saltValue="gDfrbXXIfS9iEEeiGEd+6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view="pageBreakPreview" zoomScaleNormal="70" zoomScaleSheetLayoutView="10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368</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369</v>
      </c>
      <c r="DK2" s="793"/>
      <c r="DL2" s="793"/>
      <c r="DM2" s="793"/>
      <c r="DN2" s="793"/>
      <c r="DO2" s="794"/>
      <c r="DP2" s="250"/>
      <c r="DQ2" s="792" t="s">
        <v>370</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371</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372</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373</v>
      </c>
      <c r="B5" s="787"/>
      <c r="C5" s="787"/>
      <c r="D5" s="787"/>
      <c r="E5" s="787"/>
      <c r="F5" s="787"/>
      <c r="G5" s="787"/>
      <c r="H5" s="787"/>
      <c r="I5" s="787"/>
      <c r="J5" s="787"/>
      <c r="K5" s="787"/>
      <c r="L5" s="787"/>
      <c r="M5" s="787"/>
      <c r="N5" s="787"/>
      <c r="O5" s="787"/>
      <c r="P5" s="788"/>
      <c r="Q5" s="763" t="s">
        <v>374</v>
      </c>
      <c r="R5" s="764"/>
      <c r="S5" s="764"/>
      <c r="T5" s="764"/>
      <c r="U5" s="765"/>
      <c r="V5" s="763" t="s">
        <v>375</v>
      </c>
      <c r="W5" s="764"/>
      <c r="X5" s="764"/>
      <c r="Y5" s="764"/>
      <c r="Z5" s="765"/>
      <c r="AA5" s="763" t="s">
        <v>376</v>
      </c>
      <c r="AB5" s="764"/>
      <c r="AC5" s="764"/>
      <c r="AD5" s="764"/>
      <c r="AE5" s="764"/>
      <c r="AF5" s="796" t="s">
        <v>377</v>
      </c>
      <c r="AG5" s="764"/>
      <c r="AH5" s="764"/>
      <c r="AI5" s="764"/>
      <c r="AJ5" s="775"/>
      <c r="AK5" s="764" t="s">
        <v>378</v>
      </c>
      <c r="AL5" s="764"/>
      <c r="AM5" s="764"/>
      <c r="AN5" s="764"/>
      <c r="AO5" s="765"/>
      <c r="AP5" s="763" t="s">
        <v>379</v>
      </c>
      <c r="AQ5" s="764"/>
      <c r="AR5" s="764"/>
      <c r="AS5" s="764"/>
      <c r="AT5" s="765"/>
      <c r="AU5" s="763" t="s">
        <v>380</v>
      </c>
      <c r="AV5" s="764"/>
      <c r="AW5" s="764"/>
      <c r="AX5" s="764"/>
      <c r="AY5" s="775"/>
      <c r="AZ5" s="257"/>
      <c r="BA5" s="257"/>
      <c r="BB5" s="257"/>
      <c r="BC5" s="257"/>
      <c r="BD5" s="257"/>
      <c r="BE5" s="258"/>
      <c r="BF5" s="258"/>
      <c r="BG5" s="258"/>
      <c r="BH5" s="258"/>
      <c r="BI5" s="258"/>
      <c r="BJ5" s="258"/>
      <c r="BK5" s="258"/>
      <c r="BL5" s="258"/>
      <c r="BM5" s="258"/>
      <c r="BN5" s="258"/>
      <c r="BO5" s="258"/>
      <c r="BP5" s="258"/>
      <c r="BQ5" s="786" t="s">
        <v>381</v>
      </c>
      <c r="BR5" s="787"/>
      <c r="BS5" s="787"/>
      <c r="BT5" s="787"/>
      <c r="BU5" s="787"/>
      <c r="BV5" s="787"/>
      <c r="BW5" s="787"/>
      <c r="BX5" s="787"/>
      <c r="BY5" s="787"/>
      <c r="BZ5" s="787"/>
      <c r="CA5" s="787"/>
      <c r="CB5" s="787"/>
      <c r="CC5" s="787"/>
      <c r="CD5" s="787"/>
      <c r="CE5" s="787"/>
      <c r="CF5" s="787"/>
      <c r="CG5" s="788"/>
      <c r="CH5" s="763" t="s">
        <v>382</v>
      </c>
      <c r="CI5" s="764"/>
      <c r="CJ5" s="764"/>
      <c r="CK5" s="764"/>
      <c r="CL5" s="765"/>
      <c r="CM5" s="763" t="s">
        <v>383</v>
      </c>
      <c r="CN5" s="764"/>
      <c r="CO5" s="764"/>
      <c r="CP5" s="764"/>
      <c r="CQ5" s="765"/>
      <c r="CR5" s="763" t="s">
        <v>384</v>
      </c>
      <c r="CS5" s="764"/>
      <c r="CT5" s="764"/>
      <c r="CU5" s="764"/>
      <c r="CV5" s="765"/>
      <c r="CW5" s="763" t="s">
        <v>385</v>
      </c>
      <c r="CX5" s="764"/>
      <c r="CY5" s="764"/>
      <c r="CZ5" s="764"/>
      <c r="DA5" s="765"/>
      <c r="DB5" s="763" t="s">
        <v>386</v>
      </c>
      <c r="DC5" s="764"/>
      <c r="DD5" s="764"/>
      <c r="DE5" s="764"/>
      <c r="DF5" s="765"/>
      <c r="DG5" s="769" t="s">
        <v>387</v>
      </c>
      <c r="DH5" s="770"/>
      <c r="DI5" s="770"/>
      <c r="DJ5" s="770"/>
      <c r="DK5" s="771"/>
      <c r="DL5" s="769" t="s">
        <v>388</v>
      </c>
      <c r="DM5" s="770"/>
      <c r="DN5" s="770"/>
      <c r="DO5" s="770"/>
      <c r="DP5" s="771"/>
      <c r="DQ5" s="763" t="s">
        <v>389</v>
      </c>
      <c r="DR5" s="764"/>
      <c r="DS5" s="764"/>
      <c r="DT5" s="764"/>
      <c r="DU5" s="765"/>
      <c r="DV5" s="763" t="s">
        <v>380</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390</v>
      </c>
      <c r="C7" s="778"/>
      <c r="D7" s="778"/>
      <c r="E7" s="778"/>
      <c r="F7" s="778"/>
      <c r="G7" s="778"/>
      <c r="H7" s="778"/>
      <c r="I7" s="778"/>
      <c r="J7" s="778"/>
      <c r="K7" s="778"/>
      <c r="L7" s="778"/>
      <c r="M7" s="778"/>
      <c r="N7" s="778"/>
      <c r="O7" s="778"/>
      <c r="P7" s="779"/>
      <c r="Q7" s="780">
        <v>28310</v>
      </c>
      <c r="R7" s="781"/>
      <c r="S7" s="781"/>
      <c r="T7" s="781"/>
      <c r="U7" s="781"/>
      <c r="V7" s="781">
        <v>27822</v>
      </c>
      <c r="W7" s="781"/>
      <c r="X7" s="781"/>
      <c r="Y7" s="781"/>
      <c r="Z7" s="781"/>
      <c r="AA7" s="781">
        <v>488</v>
      </c>
      <c r="AB7" s="781"/>
      <c r="AC7" s="781"/>
      <c r="AD7" s="781"/>
      <c r="AE7" s="782"/>
      <c r="AF7" s="783">
        <v>451</v>
      </c>
      <c r="AG7" s="784"/>
      <c r="AH7" s="784"/>
      <c r="AI7" s="784"/>
      <c r="AJ7" s="785"/>
      <c r="AK7" s="820">
        <v>279</v>
      </c>
      <c r="AL7" s="821"/>
      <c r="AM7" s="821"/>
      <c r="AN7" s="821"/>
      <c r="AO7" s="821"/>
      <c r="AP7" s="821">
        <v>26570</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t="s">
        <v>610</v>
      </c>
      <c r="BS7" s="824" t="s">
        <v>602</v>
      </c>
      <c r="BT7" s="825"/>
      <c r="BU7" s="825"/>
      <c r="BV7" s="825"/>
      <c r="BW7" s="825"/>
      <c r="BX7" s="825"/>
      <c r="BY7" s="825"/>
      <c r="BZ7" s="825"/>
      <c r="CA7" s="825"/>
      <c r="CB7" s="825"/>
      <c r="CC7" s="825"/>
      <c r="CD7" s="825"/>
      <c r="CE7" s="825"/>
      <c r="CF7" s="825"/>
      <c r="CG7" s="826"/>
      <c r="CH7" s="817" t="s">
        <v>611</v>
      </c>
      <c r="CI7" s="818"/>
      <c r="CJ7" s="818"/>
      <c r="CK7" s="818"/>
      <c r="CL7" s="819"/>
      <c r="CM7" s="817">
        <v>14</v>
      </c>
      <c r="CN7" s="818"/>
      <c r="CO7" s="818"/>
      <c r="CP7" s="818"/>
      <c r="CQ7" s="819"/>
      <c r="CR7" s="817">
        <v>5</v>
      </c>
      <c r="CS7" s="818"/>
      <c r="CT7" s="818"/>
      <c r="CU7" s="818"/>
      <c r="CV7" s="819"/>
      <c r="CW7" s="817" t="s">
        <v>591</v>
      </c>
      <c r="CX7" s="818"/>
      <c r="CY7" s="818"/>
      <c r="CZ7" s="818"/>
      <c r="DA7" s="819"/>
      <c r="DB7" s="817" t="s">
        <v>591</v>
      </c>
      <c r="DC7" s="818"/>
      <c r="DD7" s="818"/>
      <c r="DE7" s="818"/>
      <c r="DF7" s="819"/>
      <c r="DG7" s="817">
        <v>1942</v>
      </c>
      <c r="DH7" s="818"/>
      <c r="DI7" s="818"/>
      <c r="DJ7" s="818"/>
      <c r="DK7" s="819"/>
      <c r="DL7" s="817" t="s">
        <v>591</v>
      </c>
      <c r="DM7" s="818"/>
      <c r="DN7" s="818"/>
      <c r="DO7" s="818"/>
      <c r="DP7" s="819"/>
      <c r="DQ7" s="817">
        <v>413</v>
      </c>
      <c r="DR7" s="818"/>
      <c r="DS7" s="818"/>
      <c r="DT7" s="818"/>
      <c r="DU7" s="819"/>
      <c r="DV7" s="798"/>
      <c r="DW7" s="799"/>
      <c r="DX7" s="799"/>
      <c r="DY7" s="799"/>
      <c r="DZ7" s="800"/>
      <c r="EA7" s="255"/>
    </row>
    <row r="8" spans="1:131" s="256" customFormat="1" ht="26.25" customHeight="1" x14ac:dyDescent="0.15">
      <c r="A8" s="262">
        <v>2</v>
      </c>
      <c r="B8" s="801" t="s">
        <v>391</v>
      </c>
      <c r="C8" s="802"/>
      <c r="D8" s="802"/>
      <c r="E8" s="802"/>
      <c r="F8" s="802"/>
      <c r="G8" s="802"/>
      <c r="H8" s="802"/>
      <c r="I8" s="802"/>
      <c r="J8" s="802"/>
      <c r="K8" s="802"/>
      <c r="L8" s="802"/>
      <c r="M8" s="802"/>
      <c r="N8" s="802"/>
      <c r="O8" s="802"/>
      <c r="P8" s="803"/>
      <c r="Q8" s="804">
        <v>917</v>
      </c>
      <c r="R8" s="805"/>
      <c r="S8" s="805"/>
      <c r="T8" s="805"/>
      <c r="U8" s="805"/>
      <c r="V8" s="805">
        <v>917</v>
      </c>
      <c r="W8" s="805"/>
      <c r="X8" s="805"/>
      <c r="Y8" s="805"/>
      <c r="Z8" s="805"/>
      <c r="AA8" s="805" t="s">
        <v>590</v>
      </c>
      <c r="AB8" s="805"/>
      <c r="AC8" s="805"/>
      <c r="AD8" s="805"/>
      <c r="AE8" s="806"/>
      <c r="AF8" s="807" t="s">
        <v>182</v>
      </c>
      <c r="AG8" s="808"/>
      <c r="AH8" s="808"/>
      <c r="AI8" s="808"/>
      <c r="AJ8" s="809"/>
      <c r="AK8" s="810">
        <v>515</v>
      </c>
      <c r="AL8" s="811"/>
      <c r="AM8" s="811"/>
      <c r="AN8" s="811"/>
      <c r="AO8" s="811"/>
      <c r="AP8" s="811">
        <v>1772</v>
      </c>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t="s">
        <v>603</v>
      </c>
      <c r="BT8" s="815"/>
      <c r="BU8" s="815"/>
      <c r="BV8" s="815"/>
      <c r="BW8" s="815"/>
      <c r="BX8" s="815"/>
      <c r="BY8" s="815"/>
      <c r="BZ8" s="815"/>
      <c r="CA8" s="815"/>
      <c r="CB8" s="815"/>
      <c r="CC8" s="815"/>
      <c r="CD8" s="815"/>
      <c r="CE8" s="815"/>
      <c r="CF8" s="815"/>
      <c r="CG8" s="816"/>
      <c r="CH8" s="827">
        <v>2</v>
      </c>
      <c r="CI8" s="828"/>
      <c r="CJ8" s="828"/>
      <c r="CK8" s="828"/>
      <c r="CL8" s="829"/>
      <c r="CM8" s="827">
        <v>57</v>
      </c>
      <c r="CN8" s="828"/>
      <c r="CO8" s="828"/>
      <c r="CP8" s="828"/>
      <c r="CQ8" s="829"/>
      <c r="CR8" s="827">
        <v>4</v>
      </c>
      <c r="CS8" s="828"/>
      <c r="CT8" s="828"/>
      <c r="CU8" s="828"/>
      <c r="CV8" s="829"/>
      <c r="CW8" s="827" t="s">
        <v>591</v>
      </c>
      <c r="CX8" s="828"/>
      <c r="CY8" s="828"/>
      <c r="CZ8" s="828"/>
      <c r="DA8" s="829"/>
      <c r="DB8" s="827" t="s">
        <v>591</v>
      </c>
      <c r="DC8" s="828"/>
      <c r="DD8" s="828"/>
      <c r="DE8" s="828"/>
      <c r="DF8" s="829"/>
      <c r="DG8" s="827" t="s">
        <v>591</v>
      </c>
      <c r="DH8" s="828"/>
      <c r="DI8" s="828"/>
      <c r="DJ8" s="828"/>
      <c r="DK8" s="829"/>
      <c r="DL8" s="827" t="s">
        <v>591</v>
      </c>
      <c r="DM8" s="828"/>
      <c r="DN8" s="828"/>
      <c r="DO8" s="828"/>
      <c r="DP8" s="829"/>
      <c r="DQ8" s="827" t="s">
        <v>591</v>
      </c>
      <c r="DR8" s="828"/>
      <c r="DS8" s="828"/>
      <c r="DT8" s="828"/>
      <c r="DU8" s="829"/>
      <c r="DV8" s="830"/>
      <c r="DW8" s="831"/>
      <c r="DX8" s="831"/>
      <c r="DY8" s="831"/>
      <c r="DZ8" s="832"/>
      <c r="EA8" s="255"/>
    </row>
    <row r="9" spans="1:131" s="256" customFormat="1" ht="26.25" customHeight="1" x14ac:dyDescent="0.15">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t="s">
        <v>604</v>
      </c>
      <c r="BT9" s="815"/>
      <c r="BU9" s="815"/>
      <c r="BV9" s="815"/>
      <c r="BW9" s="815"/>
      <c r="BX9" s="815"/>
      <c r="BY9" s="815"/>
      <c r="BZ9" s="815"/>
      <c r="CA9" s="815"/>
      <c r="CB9" s="815"/>
      <c r="CC9" s="815"/>
      <c r="CD9" s="815"/>
      <c r="CE9" s="815"/>
      <c r="CF9" s="815"/>
      <c r="CG9" s="816"/>
      <c r="CH9" s="827">
        <v>30</v>
      </c>
      <c r="CI9" s="828"/>
      <c r="CJ9" s="828"/>
      <c r="CK9" s="828"/>
      <c r="CL9" s="829"/>
      <c r="CM9" s="827">
        <v>380</v>
      </c>
      <c r="CN9" s="828"/>
      <c r="CO9" s="828"/>
      <c r="CP9" s="828"/>
      <c r="CQ9" s="829"/>
      <c r="CR9" s="827">
        <v>16</v>
      </c>
      <c r="CS9" s="828"/>
      <c r="CT9" s="828"/>
      <c r="CU9" s="828"/>
      <c r="CV9" s="829"/>
      <c r="CW9" s="827" t="s">
        <v>591</v>
      </c>
      <c r="CX9" s="828"/>
      <c r="CY9" s="828"/>
      <c r="CZ9" s="828"/>
      <c r="DA9" s="829"/>
      <c r="DB9" s="827" t="s">
        <v>591</v>
      </c>
      <c r="DC9" s="828"/>
      <c r="DD9" s="828"/>
      <c r="DE9" s="828"/>
      <c r="DF9" s="829"/>
      <c r="DG9" s="827" t="s">
        <v>591</v>
      </c>
      <c r="DH9" s="828"/>
      <c r="DI9" s="828"/>
      <c r="DJ9" s="828"/>
      <c r="DK9" s="829"/>
      <c r="DL9" s="827" t="s">
        <v>591</v>
      </c>
      <c r="DM9" s="828"/>
      <c r="DN9" s="828"/>
      <c r="DO9" s="828"/>
      <c r="DP9" s="829"/>
      <c r="DQ9" s="827" t="s">
        <v>591</v>
      </c>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392</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393</v>
      </c>
      <c r="B23" s="836" t="s">
        <v>394</v>
      </c>
      <c r="C23" s="837"/>
      <c r="D23" s="837"/>
      <c r="E23" s="837"/>
      <c r="F23" s="837"/>
      <c r="G23" s="837"/>
      <c r="H23" s="837"/>
      <c r="I23" s="837"/>
      <c r="J23" s="837"/>
      <c r="K23" s="837"/>
      <c r="L23" s="837"/>
      <c r="M23" s="837"/>
      <c r="N23" s="837"/>
      <c r="O23" s="837"/>
      <c r="P23" s="838"/>
      <c r="Q23" s="839">
        <v>28711</v>
      </c>
      <c r="R23" s="840"/>
      <c r="S23" s="840"/>
      <c r="T23" s="840"/>
      <c r="U23" s="840"/>
      <c r="V23" s="840">
        <v>28223</v>
      </c>
      <c r="W23" s="840"/>
      <c r="X23" s="840"/>
      <c r="Y23" s="840"/>
      <c r="Z23" s="840"/>
      <c r="AA23" s="840">
        <v>488</v>
      </c>
      <c r="AB23" s="840"/>
      <c r="AC23" s="840"/>
      <c r="AD23" s="840"/>
      <c r="AE23" s="841"/>
      <c r="AF23" s="842">
        <v>451</v>
      </c>
      <c r="AG23" s="840"/>
      <c r="AH23" s="840"/>
      <c r="AI23" s="840"/>
      <c r="AJ23" s="843"/>
      <c r="AK23" s="844"/>
      <c r="AL23" s="845"/>
      <c r="AM23" s="845"/>
      <c r="AN23" s="845"/>
      <c r="AO23" s="845"/>
      <c r="AP23" s="840">
        <v>28342</v>
      </c>
      <c r="AQ23" s="840"/>
      <c r="AR23" s="840"/>
      <c r="AS23" s="840"/>
      <c r="AT23" s="840"/>
      <c r="AU23" s="846"/>
      <c r="AV23" s="846"/>
      <c r="AW23" s="846"/>
      <c r="AX23" s="846"/>
      <c r="AY23" s="847"/>
      <c r="AZ23" s="855" t="s">
        <v>190</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395</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396</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373</v>
      </c>
      <c r="B26" s="787"/>
      <c r="C26" s="787"/>
      <c r="D26" s="787"/>
      <c r="E26" s="787"/>
      <c r="F26" s="787"/>
      <c r="G26" s="787"/>
      <c r="H26" s="787"/>
      <c r="I26" s="787"/>
      <c r="J26" s="787"/>
      <c r="K26" s="787"/>
      <c r="L26" s="787"/>
      <c r="M26" s="787"/>
      <c r="N26" s="787"/>
      <c r="O26" s="787"/>
      <c r="P26" s="788"/>
      <c r="Q26" s="763" t="s">
        <v>397</v>
      </c>
      <c r="R26" s="764"/>
      <c r="S26" s="764"/>
      <c r="T26" s="764"/>
      <c r="U26" s="765"/>
      <c r="V26" s="763" t="s">
        <v>398</v>
      </c>
      <c r="W26" s="764"/>
      <c r="X26" s="764"/>
      <c r="Y26" s="764"/>
      <c r="Z26" s="765"/>
      <c r="AA26" s="763" t="s">
        <v>399</v>
      </c>
      <c r="AB26" s="764"/>
      <c r="AC26" s="764"/>
      <c r="AD26" s="764"/>
      <c r="AE26" s="764"/>
      <c r="AF26" s="858" t="s">
        <v>400</v>
      </c>
      <c r="AG26" s="859"/>
      <c r="AH26" s="859"/>
      <c r="AI26" s="859"/>
      <c r="AJ26" s="860"/>
      <c r="AK26" s="764" t="s">
        <v>401</v>
      </c>
      <c r="AL26" s="764"/>
      <c r="AM26" s="764"/>
      <c r="AN26" s="764"/>
      <c r="AO26" s="765"/>
      <c r="AP26" s="763" t="s">
        <v>402</v>
      </c>
      <c r="AQ26" s="764"/>
      <c r="AR26" s="764"/>
      <c r="AS26" s="764"/>
      <c r="AT26" s="765"/>
      <c r="AU26" s="763" t="s">
        <v>403</v>
      </c>
      <c r="AV26" s="764"/>
      <c r="AW26" s="764"/>
      <c r="AX26" s="764"/>
      <c r="AY26" s="765"/>
      <c r="AZ26" s="763" t="s">
        <v>404</v>
      </c>
      <c r="BA26" s="764"/>
      <c r="BB26" s="764"/>
      <c r="BC26" s="764"/>
      <c r="BD26" s="765"/>
      <c r="BE26" s="763" t="s">
        <v>380</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405</v>
      </c>
      <c r="C28" s="778"/>
      <c r="D28" s="778"/>
      <c r="E28" s="778"/>
      <c r="F28" s="778"/>
      <c r="G28" s="778"/>
      <c r="H28" s="778"/>
      <c r="I28" s="778"/>
      <c r="J28" s="778"/>
      <c r="K28" s="778"/>
      <c r="L28" s="778"/>
      <c r="M28" s="778"/>
      <c r="N28" s="778"/>
      <c r="O28" s="778"/>
      <c r="P28" s="779"/>
      <c r="Q28" s="868">
        <v>8275</v>
      </c>
      <c r="R28" s="869"/>
      <c r="S28" s="869"/>
      <c r="T28" s="869"/>
      <c r="U28" s="869"/>
      <c r="V28" s="869">
        <v>8201</v>
      </c>
      <c r="W28" s="869"/>
      <c r="X28" s="869"/>
      <c r="Y28" s="869"/>
      <c r="Z28" s="869"/>
      <c r="AA28" s="869">
        <v>75</v>
      </c>
      <c r="AB28" s="869"/>
      <c r="AC28" s="869"/>
      <c r="AD28" s="869"/>
      <c r="AE28" s="870"/>
      <c r="AF28" s="871">
        <v>75</v>
      </c>
      <c r="AG28" s="869"/>
      <c r="AH28" s="869"/>
      <c r="AI28" s="869"/>
      <c r="AJ28" s="872"/>
      <c r="AK28" s="873">
        <v>807</v>
      </c>
      <c r="AL28" s="864"/>
      <c r="AM28" s="864"/>
      <c r="AN28" s="864"/>
      <c r="AO28" s="864"/>
      <c r="AP28" s="864" t="s">
        <v>592</v>
      </c>
      <c r="AQ28" s="864"/>
      <c r="AR28" s="864"/>
      <c r="AS28" s="864"/>
      <c r="AT28" s="864"/>
      <c r="AU28" s="864" t="s">
        <v>592</v>
      </c>
      <c r="AV28" s="864"/>
      <c r="AW28" s="864"/>
      <c r="AX28" s="864"/>
      <c r="AY28" s="864"/>
      <c r="AZ28" s="865" t="s">
        <v>592</v>
      </c>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406</v>
      </c>
      <c r="C29" s="802"/>
      <c r="D29" s="802"/>
      <c r="E29" s="802"/>
      <c r="F29" s="802"/>
      <c r="G29" s="802"/>
      <c r="H29" s="802"/>
      <c r="I29" s="802"/>
      <c r="J29" s="802"/>
      <c r="K29" s="802"/>
      <c r="L29" s="802"/>
      <c r="M29" s="802"/>
      <c r="N29" s="802"/>
      <c r="O29" s="802"/>
      <c r="P29" s="803"/>
      <c r="Q29" s="804">
        <v>5380</v>
      </c>
      <c r="R29" s="805"/>
      <c r="S29" s="805"/>
      <c r="T29" s="805"/>
      <c r="U29" s="805"/>
      <c r="V29" s="805">
        <v>5338</v>
      </c>
      <c r="W29" s="805"/>
      <c r="X29" s="805"/>
      <c r="Y29" s="805"/>
      <c r="Z29" s="805"/>
      <c r="AA29" s="805">
        <v>42</v>
      </c>
      <c r="AB29" s="805"/>
      <c r="AC29" s="805"/>
      <c r="AD29" s="805"/>
      <c r="AE29" s="806"/>
      <c r="AF29" s="807">
        <v>42</v>
      </c>
      <c r="AG29" s="808"/>
      <c r="AH29" s="808"/>
      <c r="AI29" s="808"/>
      <c r="AJ29" s="809"/>
      <c r="AK29" s="876">
        <v>886</v>
      </c>
      <c r="AL29" s="877"/>
      <c r="AM29" s="877"/>
      <c r="AN29" s="877"/>
      <c r="AO29" s="877"/>
      <c r="AP29" s="877" t="s">
        <v>592</v>
      </c>
      <c r="AQ29" s="877"/>
      <c r="AR29" s="877"/>
      <c r="AS29" s="877"/>
      <c r="AT29" s="877"/>
      <c r="AU29" s="877" t="s">
        <v>592</v>
      </c>
      <c r="AV29" s="877"/>
      <c r="AW29" s="877"/>
      <c r="AX29" s="877"/>
      <c r="AY29" s="877"/>
      <c r="AZ29" s="878" t="s">
        <v>592</v>
      </c>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407</v>
      </c>
      <c r="C30" s="802"/>
      <c r="D30" s="802"/>
      <c r="E30" s="802"/>
      <c r="F30" s="802"/>
      <c r="G30" s="802"/>
      <c r="H30" s="802"/>
      <c r="I30" s="802"/>
      <c r="J30" s="802"/>
      <c r="K30" s="802"/>
      <c r="L30" s="802"/>
      <c r="M30" s="802"/>
      <c r="N30" s="802"/>
      <c r="O30" s="802"/>
      <c r="P30" s="803"/>
      <c r="Q30" s="804">
        <v>923</v>
      </c>
      <c r="R30" s="805"/>
      <c r="S30" s="805"/>
      <c r="T30" s="805"/>
      <c r="U30" s="805"/>
      <c r="V30" s="805">
        <v>897</v>
      </c>
      <c r="W30" s="805"/>
      <c r="X30" s="805"/>
      <c r="Y30" s="805"/>
      <c r="Z30" s="805"/>
      <c r="AA30" s="805">
        <v>26</v>
      </c>
      <c r="AB30" s="805"/>
      <c r="AC30" s="805"/>
      <c r="AD30" s="805"/>
      <c r="AE30" s="806"/>
      <c r="AF30" s="807">
        <v>26</v>
      </c>
      <c r="AG30" s="808"/>
      <c r="AH30" s="808"/>
      <c r="AI30" s="808"/>
      <c r="AJ30" s="809"/>
      <c r="AK30" s="876">
        <v>226</v>
      </c>
      <c r="AL30" s="877"/>
      <c r="AM30" s="877"/>
      <c r="AN30" s="877"/>
      <c r="AO30" s="877"/>
      <c r="AP30" s="877" t="s">
        <v>592</v>
      </c>
      <c r="AQ30" s="877"/>
      <c r="AR30" s="877"/>
      <c r="AS30" s="877"/>
      <c r="AT30" s="877"/>
      <c r="AU30" s="877" t="s">
        <v>592</v>
      </c>
      <c r="AV30" s="877"/>
      <c r="AW30" s="877"/>
      <c r="AX30" s="877"/>
      <c r="AY30" s="877"/>
      <c r="AZ30" s="878" t="s">
        <v>592</v>
      </c>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408</v>
      </c>
      <c r="C31" s="802"/>
      <c r="D31" s="802"/>
      <c r="E31" s="802"/>
      <c r="F31" s="802"/>
      <c r="G31" s="802"/>
      <c r="H31" s="802"/>
      <c r="I31" s="802"/>
      <c r="J31" s="802"/>
      <c r="K31" s="802"/>
      <c r="L31" s="802"/>
      <c r="M31" s="802"/>
      <c r="N31" s="802"/>
      <c r="O31" s="802"/>
      <c r="P31" s="803"/>
      <c r="Q31" s="804">
        <v>1722</v>
      </c>
      <c r="R31" s="805"/>
      <c r="S31" s="805"/>
      <c r="T31" s="805"/>
      <c r="U31" s="805"/>
      <c r="V31" s="805">
        <v>1440</v>
      </c>
      <c r="W31" s="805"/>
      <c r="X31" s="805"/>
      <c r="Y31" s="805"/>
      <c r="Z31" s="805"/>
      <c r="AA31" s="805">
        <v>283</v>
      </c>
      <c r="AB31" s="805"/>
      <c r="AC31" s="805"/>
      <c r="AD31" s="805"/>
      <c r="AE31" s="806"/>
      <c r="AF31" s="807">
        <v>2564</v>
      </c>
      <c r="AG31" s="808"/>
      <c r="AH31" s="808"/>
      <c r="AI31" s="808"/>
      <c r="AJ31" s="809"/>
      <c r="AK31" s="876">
        <v>16</v>
      </c>
      <c r="AL31" s="877"/>
      <c r="AM31" s="877"/>
      <c r="AN31" s="877"/>
      <c r="AO31" s="877"/>
      <c r="AP31" s="877">
        <v>3136</v>
      </c>
      <c r="AQ31" s="877"/>
      <c r="AR31" s="877"/>
      <c r="AS31" s="877"/>
      <c r="AT31" s="877"/>
      <c r="AU31" s="877">
        <v>38</v>
      </c>
      <c r="AV31" s="877"/>
      <c r="AW31" s="877"/>
      <c r="AX31" s="877"/>
      <c r="AY31" s="877"/>
      <c r="AZ31" s="878" t="s">
        <v>591</v>
      </c>
      <c r="BA31" s="878"/>
      <c r="BB31" s="878"/>
      <c r="BC31" s="878"/>
      <c r="BD31" s="878"/>
      <c r="BE31" s="874" t="s">
        <v>409</v>
      </c>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410</v>
      </c>
      <c r="C32" s="802"/>
      <c r="D32" s="802"/>
      <c r="E32" s="802"/>
      <c r="F32" s="802"/>
      <c r="G32" s="802"/>
      <c r="H32" s="802"/>
      <c r="I32" s="802"/>
      <c r="J32" s="802"/>
      <c r="K32" s="802"/>
      <c r="L32" s="802"/>
      <c r="M32" s="802"/>
      <c r="N32" s="802"/>
      <c r="O32" s="802"/>
      <c r="P32" s="803"/>
      <c r="Q32" s="804">
        <v>5452</v>
      </c>
      <c r="R32" s="805"/>
      <c r="S32" s="805"/>
      <c r="T32" s="805"/>
      <c r="U32" s="805"/>
      <c r="V32" s="805">
        <v>5955</v>
      </c>
      <c r="W32" s="805"/>
      <c r="X32" s="805"/>
      <c r="Y32" s="805"/>
      <c r="Z32" s="805"/>
      <c r="AA32" s="805">
        <v>-503</v>
      </c>
      <c r="AB32" s="805"/>
      <c r="AC32" s="805"/>
      <c r="AD32" s="805"/>
      <c r="AE32" s="806"/>
      <c r="AF32" s="807">
        <v>-818</v>
      </c>
      <c r="AG32" s="808"/>
      <c r="AH32" s="808"/>
      <c r="AI32" s="808"/>
      <c r="AJ32" s="809"/>
      <c r="AK32" s="876">
        <v>900</v>
      </c>
      <c r="AL32" s="877"/>
      <c r="AM32" s="877"/>
      <c r="AN32" s="877"/>
      <c r="AO32" s="877"/>
      <c r="AP32" s="877">
        <v>3679</v>
      </c>
      <c r="AQ32" s="877"/>
      <c r="AR32" s="877"/>
      <c r="AS32" s="877"/>
      <c r="AT32" s="877"/>
      <c r="AU32" s="877">
        <v>2417</v>
      </c>
      <c r="AV32" s="877"/>
      <c r="AW32" s="877"/>
      <c r="AX32" s="877"/>
      <c r="AY32" s="877"/>
      <c r="AZ32" s="878">
        <v>16.399999999999999</v>
      </c>
      <c r="BA32" s="878"/>
      <c r="BB32" s="878"/>
      <c r="BC32" s="878"/>
      <c r="BD32" s="878"/>
      <c r="BE32" s="874" t="s">
        <v>411</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t="s">
        <v>412</v>
      </c>
      <c r="C33" s="802"/>
      <c r="D33" s="802"/>
      <c r="E33" s="802"/>
      <c r="F33" s="802"/>
      <c r="G33" s="802"/>
      <c r="H33" s="802"/>
      <c r="I33" s="802"/>
      <c r="J33" s="802"/>
      <c r="K33" s="802"/>
      <c r="L33" s="802"/>
      <c r="M33" s="802"/>
      <c r="N33" s="802"/>
      <c r="O33" s="802"/>
      <c r="P33" s="803"/>
      <c r="Q33" s="804">
        <v>3871</v>
      </c>
      <c r="R33" s="805"/>
      <c r="S33" s="805"/>
      <c r="T33" s="805"/>
      <c r="U33" s="805"/>
      <c r="V33" s="805">
        <v>3699</v>
      </c>
      <c r="W33" s="805"/>
      <c r="X33" s="805"/>
      <c r="Y33" s="805"/>
      <c r="Z33" s="805"/>
      <c r="AA33" s="805">
        <v>173</v>
      </c>
      <c r="AB33" s="805"/>
      <c r="AC33" s="805"/>
      <c r="AD33" s="805"/>
      <c r="AE33" s="806"/>
      <c r="AF33" s="807">
        <v>173</v>
      </c>
      <c r="AG33" s="808"/>
      <c r="AH33" s="808"/>
      <c r="AI33" s="808"/>
      <c r="AJ33" s="809"/>
      <c r="AK33" s="876">
        <v>1383</v>
      </c>
      <c r="AL33" s="877"/>
      <c r="AM33" s="877"/>
      <c r="AN33" s="877"/>
      <c r="AO33" s="877"/>
      <c r="AP33" s="877">
        <v>21948</v>
      </c>
      <c r="AQ33" s="877"/>
      <c r="AR33" s="877"/>
      <c r="AS33" s="877"/>
      <c r="AT33" s="877"/>
      <c r="AU33" s="877">
        <v>15035</v>
      </c>
      <c r="AV33" s="877"/>
      <c r="AW33" s="877"/>
      <c r="AX33" s="877"/>
      <c r="AY33" s="877"/>
      <c r="AZ33" s="878" t="s">
        <v>519</v>
      </c>
      <c r="BA33" s="878"/>
      <c r="BB33" s="878"/>
      <c r="BC33" s="878"/>
      <c r="BD33" s="878"/>
      <c r="BE33" s="874" t="s">
        <v>413</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c r="AG34" s="808"/>
      <c r="AH34" s="808"/>
      <c r="AI34" s="808"/>
      <c r="AJ34" s="809"/>
      <c r="AK34" s="876"/>
      <c r="AL34" s="877"/>
      <c r="AM34" s="877"/>
      <c r="AN34" s="877"/>
      <c r="AO34" s="877"/>
      <c r="AP34" s="877"/>
      <c r="AQ34" s="877"/>
      <c r="AR34" s="877"/>
      <c r="AS34" s="877"/>
      <c r="AT34" s="877"/>
      <c r="AU34" s="877"/>
      <c r="AV34" s="877"/>
      <c r="AW34" s="877"/>
      <c r="AX34" s="877"/>
      <c r="AY34" s="877"/>
      <c r="AZ34" s="878"/>
      <c r="BA34" s="878"/>
      <c r="BB34" s="878"/>
      <c r="BC34" s="878"/>
      <c r="BD34" s="878"/>
      <c r="BE34" s="874"/>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414</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393</v>
      </c>
      <c r="B63" s="836" t="s">
        <v>415</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2062</v>
      </c>
      <c r="AG63" s="888"/>
      <c r="AH63" s="888"/>
      <c r="AI63" s="888"/>
      <c r="AJ63" s="889"/>
      <c r="AK63" s="890"/>
      <c r="AL63" s="885"/>
      <c r="AM63" s="885"/>
      <c r="AN63" s="885"/>
      <c r="AO63" s="885"/>
      <c r="AP63" s="888">
        <v>28763</v>
      </c>
      <c r="AQ63" s="888"/>
      <c r="AR63" s="888"/>
      <c r="AS63" s="888"/>
      <c r="AT63" s="888"/>
      <c r="AU63" s="888">
        <v>17490</v>
      </c>
      <c r="AV63" s="888"/>
      <c r="AW63" s="888"/>
      <c r="AX63" s="888"/>
      <c r="AY63" s="888"/>
      <c r="AZ63" s="892"/>
      <c r="BA63" s="892"/>
      <c r="BB63" s="892"/>
      <c r="BC63" s="892"/>
      <c r="BD63" s="892"/>
      <c r="BE63" s="893"/>
      <c r="BF63" s="893"/>
      <c r="BG63" s="893"/>
      <c r="BH63" s="893"/>
      <c r="BI63" s="894"/>
      <c r="BJ63" s="895" t="s">
        <v>190</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416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417</v>
      </c>
      <c r="B66" s="787"/>
      <c r="C66" s="787"/>
      <c r="D66" s="787"/>
      <c r="E66" s="787"/>
      <c r="F66" s="787"/>
      <c r="G66" s="787"/>
      <c r="H66" s="787"/>
      <c r="I66" s="787"/>
      <c r="J66" s="787"/>
      <c r="K66" s="787"/>
      <c r="L66" s="787"/>
      <c r="M66" s="787"/>
      <c r="N66" s="787"/>
      <c r="O66" s="787"/>
      <c r="P66" s="788"/>
      <c r="Q66" s="763" t="s">
        <v>397</v>
      </c>
      <c r="R66" s="764"/>
      <c r="S66" s="764"/>
      <c r="T66" s="764"/>
      <c r="U66" s="765"/>
      <c r="V66" s="763" t="s">
        <v>418</v>
      </c>
      <c r="W66" s="764"/>
      <c r="X66" s="764"/>
      <c r="Y66" s="764"/>
      <c r="Z66" s="765"/>
      <c r="AA66" s="763" t="s">
        <v>419</v>
      </c>
      <c r="AB66" s="764"/>
      <c r="AC66" s="764"/>
      <c r="AD66" s="764"/>
      <c r="AE66" s="765"/>
      <c r="AF66" s="898" t="s">
        <v>420</v>
      </c>
      <c r="AG66" s="859"/>
      <c r="AH66" s="859"/>
      <c r="AI66" s="859"/>
      <c r="AJ66" s="899"/>
      <c r="AK66" s="763" t="s">
        <v>401</v>
      </c>
      <c r="AL66" s="787"/>
      <c r="AM66" s="787"/>
      <c r="AN66" s="787"/>
      <c r="AO66" s="788"/>
      <c r="AP66" s="763" t="s">
        <v>421</v>
      </c>
      <c r="AQ66" s="764"/>
      <c r="AR66" s="764"/>
      <c r="AS66" s="764"/>
      <c r="AT66" s="765"/>
      <c r="AU66" s="763" t="s">
        <v>422</v>
      </c>
      <c r="AV66" s="764"/>
      <c r="AW66" s="764"/>
      <c r="AX66" s="764"/>
      <c r="AY66" s="765"/>
      <c r="AZ66" s="763" t="s">
        <v>380</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593</v>
      </c>
      <c r="C68" s="916"/>
      <c r="D68" s="916"/>
      <c r="E68" s="916"/>
      <c r="F68" s="916"/>
      <c r="G68" s="916"/>
      <c r="H68" s="916"/>
      <c r="I68" s="916"/>
      <c r="J68" s="916"/>
      <c r="K68" s="916"/>
      <c r="L68" s="916"/>
      <c r="M68" s="916"/>
      <c r="N68" s="916"/>
      <c r="O68" s="916"/>
      <c r="P68" s="917"/>
      <c r="Q68" s="918">
        <v>329</v>
      </c>
      <c r="R68" s="912"/>
      <c r="S68" s="912"/>
      <c r="T68" s="912"/>
      <c r="U68" s="912"/>
      <c r="V68" s="912">
        <v>301</v>
      </c>
      <c r="W68" s="912"/>
      <c r="X68" s="912"/>
      <c r="Y68" s="912"/>
      <c r="Z68" s="912"/>
      <c r="AA68" s="912">
        <v>28</v>
      </c>
      <c r="AB68" s="912"/>
      <c r="AC68" s="912"/>
      <c r="AD68" s="912"/>
      <c r="AE68" s="912"/>
      <c r="AF68" s="912">
        <v>346</v>
      </c>
      <c r="AG68" s="912"/>
      <c r="AH68" s="912"/>
      <c r="AI68" s="912"/>
      <c r="AJ68" s="912"/>
      <c r="AK68" s="912" t="s">
        <v>591</v>
      </c>
      <c r="AL68" s="912"/>
      <c r="AM68" s="912"/>
      <c r="AN68" s="912"/>
      <c r="AO68" s="912"/>
      <c r="AP68" s="912" t="s">
        <v>591</v>
      </c>
      <c r="AQ68" s="912"/>
      <c r="AR68" s="912"/>
      <c r="AS68" s="912"/>
      <c r="AT68" s="912"/>
      <c r="AU68" s="912" t="s">
        <v>591</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594</v>
      </c>
      <c r="C69" s="920"/>
      <c r="D69" s="920"/>
      <c r="E69" s="920"/>
      <c r="F69" s="920"/>
      <c r="G69" s="920"/>
      <c r="H69" s="920"/>
      <c r="I69" s="920"/>
      <c r="J69" s="920"/>
      <c r="K69" s="920"/>
      <c r="L69" s="920"/>
      <c r="M69" s="920"/>
      <c r="N69" s="920"/>
      <c r="O69" s="920"/>
      <c r="P69" s="921"/>
      <c r="Q69" s="922">
        <v>87</v>
      </c>
      <c r="R69" s="877"/>
      <c r="S69" s="877"/>
      <c r="T69" s="877"/>
      <c r="U69" s="877"/>
      <c r="V69" s="877">
        <v>11</v>
      </c>
      <c r="W69" s="877"/>
      <c r="X69" s="877"/>
      <c r="Y69" s="877"/>
      <c r="Z69" s="877"/>
      <c r="AA69" s="877">
        <v>76</v>
      </c>
      <c r="AB69" s="877"/>
      <c r="AC69" s="877"/>
      <c r="AD69" s="877"/>
      <c r="AE69" s="877"/>
      <c r="AF69" s="877">
        <v>11</v>
      </c>
      <c r="AG69" s="877"/>
      <c r="AH69" s="877"/>
      <c r="AI69" s="877"/>
      <c r="AJ69" s="877"/>
      <c r="AK69" s="877" t="s">
        <v>591</v>
      </c>
      <c r="AL69" s="877"/>
      <c r="AM69" s="877"/>
      <c r="AN69" s="877"/>
      <c r="AO69" s="877"/>
      <c r="AP69" s="877" t="s">
        <v>591</v>
      </c>
      <c r="AQ69" s="877"/>
      <c r="AR69" s="877"/>
      <c r="AS69" s="877"/>
      <c r="AT69" s="877"/>
      <c r="AU69" s="877" t="s">
        <v>591</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595</v>
      </c>
      <c r="C70" s="920"/>
      <c r="D70" s="920"/>
      <c r="E70" s="920"/>
      <c r="F70" s="920"/>
      <c r="G70" s="920"/>
      <c r="H70" s="920"/>
      <c r="I70" s="920"/>
      <c r="J70" s="920"/>
      <c r="K70" s="920"/>
      <c r="L70" s="920"/>
      <c r="M70" s="920"/>
      <c r="N70" s="920"/>
      <c r="O70" s="920"/>
      <c r="P70" s="921"/>
      <c r="Q70" s="922">
        <v>82</v>
      </c>
      <c r="R70" s="877"/>
      <c r="S70" s="877"/>
      <c r="T70" s="877"/>
      <c r="U70" s="877"/>
      <c r="V70" s="877">
        <v>73</v>
      </c>
      <c r="W70" s="877"/>
      <c r="X70" s="877"/>
      <c r="Y70" s="877"/>
      <c r="Z70" s="877"/>
      <c r="AA70" s="877">
        <v>9</v>
      </c>
      <c r="AB70" s="877"/>
      <c r="AC70" s="877"/>
      <c r="AD70" s="877"/>
      <c r="AE70" s="877"/>
      <c r="AF70" s="877">
        <v>9</v>
      </c>
      <c r="AG70" s="877"/>
      <c r="AH70" s="877"/>
      <c r="AI70" s="877"/>
      <c r="AJ70" s="877"/>
      <c r="AK70" s="877" t="s">
        <v>591</v>
      </c>
      <c r="AL70" s="877"/>
      <c r="AM70" s="877"/>
      <c r="AN70" s="877"/>
      <c r="AO70" s="877"/>
      <c r="AP70" s="877">
        <v>73</v>
      </c>
      <c r="AQ70" s="877"/>
      <c r="AR70" s="877"/>
      <c r="AS70" s="877"/>
      <c r="AT70" s="877"/>
      <c r="AU70" s="877">
        <v>6</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596</v>
      </c>
      <c r="C71" s="920"/>
      <c r="D71" s="920"/>
      <c r="E71" s="920"/>
      <c r="F71" s="920"/>
      <c r="G71" s="920"/>
      <c r="H71" s="920"/>
      <c r="I71" s="920"/>
      <c r="J71" s="920"/>
      <c r="K71" s="920"/>
      <c r="L71" s="920"/>
      <c r="M71" s="920"/>
      <c r="N71" s="920"/>
      <c r="O71" s="920"/>
      <c r="P71" s="921"/>
      <c r="Q71" s="922">
        <v>2947</v>
      </c>
      <c r="R71" s="877"/>
      <c r="S71" s="877"/>
      <c r="T71" s="877"/>
      <c r="U71" s="877"/>
      <c r="V71" s="877">
        <v>2810</v>
      </c>
      <c r="W71" s="877"/>
      <c r="X71" s="877"/>
      <c r="Y71" s="877"/>
      <c r="Z71" s="877"/>
      <c r="AA71" s="877">
        <v>137</v>
      </c>
      <c r="AB71" s="877"/>
      <c r="AC71" s="877"/>
      <c r="AD71" s="877"/>
      <c r="AE71" s="877"/>
      <c r="AF71" s="877">
        <v>137</v>
      </c>
      <c r="AG71" s="877"/>
      <c r="AH71" s="877"/>
      <c r="AI71" s="877"/>
      <c r="AJ71" s="877"/>
      <c r="AK71" s="877" t="s">
        <v>591</v>
      </c>
      <c r="AL71" s="877"/>
      <c r="AM71" s="877"/>
      <c r="AN71" s="877"/>
      <c r="AO71" s="877"/>
      <c r="AP71" s="877">
        <v>5546</v>
      </c>
      <c r="AQ71" s="877"/>
      <c r="AR71" s="877"/>
      <c r="AS71" s="877"/>
      <c r="AT71" s="877"/>
      <c r="AU71" s="877">
        <v>1070</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t="s">
        <v>597</v>
      </c>
      <c r="C72" s="920"/>
      <c r="D72" s="920"/>
      <c r="E72" s="920"/>
      <c r="F72" s="920"/>
      <c r="G72" s="920"/>
      <c r="H72" s="920"/>
      <c r="I72" s="920"/>
      <c r="J72" s="920"/>
      <c r="K72" s="920"/>
      <c r="L72" s="920"/>
      <c r="M72" s="920"/>
      <c r="N72" s="920"/>
      <c r="O72" s="920"/>
      <c r="P72" s="921"/>
      <c r="Q72" s="922">
        <v>56357</v>
      </c>
      <c r="R72" s="877"/>
      <c r="S72" s="877"/>
      <c r="T72" s="877"/>
      <c r="U72" s="877"/>
      <c r="V72" s="877">
        <v>53134</v>
      </c>
      <c r="W72" s="877"/>
      <c r="X72" s="877"/>
      <c r="Y72" s="877"/>
      <c r="Z72" s="877"/>
      <c r="AA72" s="877">
        <v>3223</v>
      </c>
      <c r="AB72" s="877"/>
      <c r="AC72" s="877"/>
      <c r="AD72" s="877"/>
      <c r="AE72" s="877"/>
      <c r="AF72" s="877">
        <v>10421</v>
      </c>
      <c r="AG72" s="877"/>
      <c r="AH72" s="877"/>
      <c r="AI72" s="877"/>
      <c r="AJ72" s="877"/>
      <c r="AK72" s="877" t="s">
        <v>591</v>
      </c>
      <c r="AL72" s="877"/>
      <c r="AM72" s="877"/>
      <c r="AN72" s="877"/>
      <c r="AO72" s="877"/>
      <c r="AP72" s="877" t="s">
        <v>591</v>
      </c>
      <c r="AQ72" s="877"/>
      <c r="AR72" s="877"/>
      <c r="AS72" s="877"/>
      <c r="AT72" s="877"/>
      <c r="AU72" s="877" t="s">
        <v>591</v>
      </c>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t="s">
        <v>598</v>
      </c>
      <c r="C73" s="920"/>
      <c r="D73" s="920"/>
      <c r="E73" s="920"/>
      <c r="F73" s="920"/>
      <c r="G73" s="920"/>
      <c r="H73" s="920"/>
      <c r="I73" s="920"/>
      <c r="J73" s="920"/>
      <c r="K73" s="920"/>
      <c r="L73" s="920"/>
      <c r="M73" s="920"/>
      <c r="N73" s="920"/>
      <c r="O73" s="920"/>
      <c r="P73" s="921"/>
      <c r="Q73" s="922">
        <v>203</v>
      </c>
      <c r="R73" s="877"/>
      <c r="S73" s="877"/>
      <c r="T73" s="877"/>
      <c r="U73" s="877"/>
      <c r="V73" s="877">
        <v>189</v>
      </c>
      <c r="W73" s="877"/>
      <c r="X73" s="877"/>
      <c r="Y73" s="877"/>
      <c r="Z73" s="877"/>
      <c r="AA73" s="877">
        <v>14</v>
      </c>
      <c r="AB73" s="877"/>
      <c r="AC73" s="877"/>
      <c r="AD73" s="877"/>
      <c r="AE73" s="877"/>
      <c r="AF73" s="877">
        <v>14</v>
      </c>
      <c r="AG73" s="877"/>
      <c r="AH73" s="877"/>
      <c r="AI73" s="877"/>
      <c r="AJ73" s="877"/>
      <c r="AK73" s="877" t="s">
        <v>591</v>
      </c>
      <c r="AL73" s="877"/>
      <c r="AM73" s="877"/>
      <c r="AN73" s="877"/>
      <c r="AO73" s="877"/>
      <c r="AP73" s="877" t="s">
        <v>591</v>
      </c>
      <c r="AQ73" s="877"/>
      <c r="AR73" s="877"/>
      <c r="AS73" s="877"/>
      <c r="AT73" s="877"/>
      <c r="AU73" s="877" t="s">
        <v>591</v>
      </c>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t="s">
        <v>599</v>
      </c>
      <c r="C74" s="920"/>
      <c r="D74" s="920"/>
      <c r="E74" s="920"/>
      <c r="F74" s="920"/>
      <c r="G74" s="920"/>
      <c r="H74" s="920"/>
      <c r="I74" s="920"/>
      <c r="J74" s="920"/>
      <c r="K74" s="920"/>
      <c r="L74" s="920"/>
      <c r="M74" s="920"/>
      <c r="N74" s="920"/>
      <c r="O74" s="920"/>
      <c r="P74" s="921"/>
      <c r="Q74" s="925">
        <v>1218363</v>
      </c>
      <c r="R74" s="926"/>
      <c r="S74" s="926"/>
      <c r="T74" s="926"/>
      <c r="U74" s="876"/>
      <c r="V74" s="927">
        <v>1197433</v>
      </c>
      <c r="W74" s="926"/>
      <c r="X74" s="926"/>
      <c r="Y74" s="926"/>
      <c r="Z74" s="876"/>
      <c r="AA74" s="927">
        <v>20930</v>
      </c>
      <c r="AB74" s="926"/>
      <c r="AC74" s="926"/>
      <c r="AD74" s="926"/>
      <c r="AE74" s="876"/>
      <c r="AF74" s="927">
        <v>20930</v>
      </c>
      <c r="AG74" s="926"/>
      <c r="AH74" s="926"/>
      <c r="AI74" s="926"/>
      <c r="AJ74" s="876"/>
      <c r="AK74" s="927">
        <v>7055</v>
      </c>
      <c r="AL74" s="926"/>
      <c r="AM74" s="926"/>
      <c r="AN74" s="926"/>
      <c r="AO74" s="876"/>
      <c r="AP74" s="877" t="s">
        <v>591</v>
      </c>
      <c r="AQ74" s="877"/>
      <c r="AR74" s="877"/>
      <c r="AS74" s="877"/>
      <c r="AT74" s="877"/>
      <c r="AU74" s="877" t="s">
        <v>591</v>
      </c>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t="s">
        <v>600</v>
      </c>
      <c r="C75" s="920"/>
      <c r="D75" s="920"/>
      <c r="E75" s="920"/>
      <c r="F75" s="920"/>
      <c r="G75" s="920"/>
      <c r="H75" s="920"/>
      <c r="I75" s="920"/>
      <c r="J75" s="920"/>
      <c r="K75" s="920"/>
      <c r="L75" s="920"/>
      <c r="M75" s="920"/>
      <c r="N75" s="920"/>
      <c r="O75" s="920"/>
      <c r="P75" s="921"/>
      <c r="Q75" s="925">
        <v>39402</v>
      </c>
      <c r="R75" s="926"/>
      <c r="S75" s="926"/>
      <c r="T75" s="926"/>
      <c r="U75" s="876"/>
      <c r="V75" s="927">
        <v>34057</v>
      </c>
      <c r="W75" s="926"/>
      <c r="X75" s="926"/>
      <c r="Y75" s="926"/>
      <c r="Z75" s="876"/>
      <c r="AA75" s="927">
        <v>5344</v>
      </c>
      <c r="AB75" s="926"/>
      <c r="AC75" s="926"/>
      <c r="AD75" s="926"/>
      <c r="AE75" s="876"/>
      <c r="AF75" s="927">
        <v>19453</v>
      </c>
      <c r="AG75" s="926"/>
      <c r="AH75" s="926"/>
      <c r="AI75" s="926"/>
      <c r="AJ75" s="876"/>
      <c r="AK75" s="927" t="s">
        <v>591</v>
      </c>
      <c r="AL75" s="926"/>
      <c r="AM75" s="926"/>
      <c r="AN75" s="926"/>
      <c r="AO75" s="876"/>
      <c r="AP75" s="927">
        <v>119226</v>
      </c>
      <c r="AQ75" s="926"/>
      <c r="AR75" s="926"/>
      <c r="AS75" s="926"/>
      <c r="AT75" s="876"/>
      <c r="AU75" s="927" t="s">
        <v>591</v>
      </c>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t="s">
        <v>601</v>
      </c>
      <c r="C76" s="920"/>
      <c r="D76" s="920"/>
      <c r="E76" s="920"/>
      <c r="F76" s="920"/>
      <c r="G76" s="920"/>
      <c r="H76" s="920"/>
      <c r="I76" s="920"/>
      <c r="J76" s="920"/>
      <c r="K76" s="920"/>
      <c r="L76" s="920"/>
      <c r="M76" s="920"/>
      <c r="N76" s="920"/>
      <c r="O76" s="920"/>
      <c r="P76" s="921"/>
      <c r="Q76" s="925">
        <v>7725</v>
      </c>
      <c r="R76" s="926"/>
      <c r="S76" s="926"/>
      <c r="T76" s="926"/>
      <c r="U76" s="876"/>
      <c r="V76" s="927">
        <v>6053</v>
      </c>
      <c r="W76" s="926"/>
      <c r="X76" s="926"/>
      <c r="Y76" s="926"/>
      <c r="Z76" s="876"/>
      <c r="AA76" s="927">
        <v>1672</v>
      </c>
      <c r="AB76" s="926"/>
      <c r="AC76" s="926"/>
      <c r="AD76" s="926"/>
      <c r="AE76" s="876"/>
      <c r="AF76" s="927">
        <v>16867</v>
      </c>
      <c r="AG76" s="926"/>
      <c r="AH76" s="926"/>
      <c r="AI76" s="926"/>
      <c r="AJ76" s="876"/>
      <c r="AK76" s="927" t="s">
        <v>591</v>
      </c>
      <c r="AL76" s="926"/>
      <c r="AM76" s="926"/>
      <c r="AN76" s="926"/>
      <c r="AO76" s="876"/>
      <c r="AP76" s="927">
        <v>13994</v>
      </c>
      <c r="AQ76" s="926"/>
      <c r="AR76" s="926"/>
      <c r="AS76" s="926"/>
      <c r="AT76" s="876"/>
      <c r="AU76" s="927" t="s">
        <v>591</v>
      </c>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393</v>
      </c>
      <c r="B88" s="836" t="s">
        <v>423</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68188</v>
      </c>
      <c r="AG88" s="888"/>
      <c r="AH88" s="888"/>
      <c r="AI88" s="888"/>
      <c r="AJ88" s="888"/>
      <c r="AK88" s="885"/>
      <c r="AL88" s="885"/>
      <c r="AM88" s="885"/>
      <c r="AN88" s="885"/>
      <c r="AO88" s="885"/>
      <c r="AP88" s="888">
        <v>138839</v>
      </c>
      <c r="AQ88" s="888"/>
      <c r="AR88" s="888"/>
      <c r="AS88" s="888"/>
      <c r="AT88" s="888"/>
      <c r="AU88" s="888">
        <v>1076</v>
      </c>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393</v>
      </c>
      <c r="BR102" s="836" t="s">
        <v>424</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v>25</v>
      </c>
      <c r="CS102" s="896"/>
      <c r="CT102" s="896"/>
      <c r="CU102" s="896"/>
      <c r="CV102" s="939"/>
      <c r="CW102" s="938"/>
      <c r="CX102" s="896"/>
      <c r="CY102" s="896"/>
      <c r="CZ102" s="896"/>
      <c r="DA102" s="939"/>
      <c r="DB102" s="938"/>
      <c r="DC102" s="896"/>
      <c r="DD102" s="896"/>
      <c r="DE102" s="896"/>
      <c r="DF102" s="939"/>
      <c r="DG102" s="938">
        <v>1942</v>
      </c>
      <c r="DH102" s="896"/>
      <c r="DI102" s="896"/>
      <c r="DJ102" s="896"/>
      <c r="DK102" s="939"/>
      <c r="DL102" s="938"/>
      <c r="DM102" s="896"/>
      <c r="DN102" s="896"/>
      <c r="DO102" s="896"/>
      <c r="DP102" s="939"/>
      <c r="DQ102" s="938">
        <v>413</v>
      </c>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425</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426</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427</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428</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429</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430</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431</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432</v>
      </c>
      <c r="AB109" s="941"/>
      <c r="AC109" s="941"/>
      <c r="AD109" s="941"/>
      <c r="AE109" s="942"/>
      <c r="AF109" s="940" t="s">
        <v>310</v>
      </c>
      <c r="AG109" s="941"/>
      <c r="AH109" s="941"/>
      <c r="AI109" s="941"/>
      <c r="AJ109" s="942"/>
      <c r="AK109" s="940" t="s">
        <v>309</v>
      </c>
      <c r="AL109" s="941"/>
      <c r="AM109" s="941"/>
      <c r="AN109" s="941"/>
      <c r="AO109" s="942"/>
      <c r="AP109" s="940" t="s">
        <v>433</v>
      </c>
      <c r="AQ109" s="941"/>
      <c r="AR109" s="941"/>
      <c r="AS109" s="941"/>
      <c r="AT109" s="943"/>
      <c r="AU109" s="960" t="s">
        <v>431</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432</v>
      </c>
      <c r="BR109" s="941"/>
      <c r="BS109" s="941"/>
      <c r="BT109" s="941"/>
      <c r="BU109" s="942"/>
      <c r="BV109" s="940" t="s">
        <v>310</v>
      </c>
      <c r="BW109" s="941"/>
      <c r="BX109" s="941"/>
      <c r="BY109" s="941"/>
      <c r="BZ109" s="942"/>
      <c r="CA109" s="940" t="s">
        <v>309</v>
      </c>
      <c r="CB109" s="941"/>
      <c r="CC109" s="941"/>
      <c r="CD109" s="941"/>
      <c r="CE109" s="942"/>
      <c r="CF109" s="961" t="s">
        <v>433</v>
      </c>
      <c r="CG109" s="961"/>
      <c r="CH109" s="961"/>
      <c r="CI109" s="961"/>
      <c r="CJ109" s="961"/>
      <c r="CK109" s="940" t="s">
        <v>434</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432</v>
      </c>
      <c r="DH109" s="941"/>
      <c r="DI109" s="941"/>
      <c r="DJ109" s="941"/>
      <c r="DK109" s="942"/>
      <c r="DL109" s="940" t="s">
        <v>310</v>
      </c>
      <c r="DM109" s="941"/>
      <c r="DN109" s="941"/>
      <c r="DO109" s="941"/>
      <c r="DP109" s="942"/>
      <c r="DQ109" s="940" t="s">
        <v>309</v>
      </c>
      <c r="DR109" s="941"/>
      <c r="DS109" s="941"/>
      <c r="DT109" s="941"/>
      <c r="DU109" s="942"/>
      <c r="DV109" s="940" t="s">
        <v>433</v>
      </c>
      <c r="DW109" s="941"/>
      <c r="DX109" s="941"/>
      <c r="DY109" s="941"/>
      <c r="DZ109" s="943"/>
    </row>
    <row r="110" spans="1:131" s="247" customFormat="1" ht="26.25" customHeight="1" x14ac:dyDescent="0.15">
      <c r="A110" s="944" t="s">
        <v>435</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2976926</v>
      </c>
      <c r="AB110" s="948"/>
      <c r="AC110" s="948"/>
      <c r="AD110" s="948"/>
      <c r="AE110" s="949"/>
      <c r="AF110" s="950">
        <v>2809814</v>
      </c>
      <c r="AG110" s="948"/>
      <c r="AH110" s="948"/>
      <c r="AI110" s="948"/>
      <c r="AJ110" s="949"/>
      <c r="AK110" s="950">
        <v>2666322</v>
      </c>
      <c r="AL110" s="948"/>
      <c r="AM110" s="948"/>
      <c r="AN110" s="948"/>
      <c r="AO110" s="949"/>
      <c r="AP110" s="951">
        <v>18.899999999999999</v>
      </c>
      <c r="AQ110" s="952"/>
      <c r="AR110" s="952"/>
      <c r="AS110" s="952"/>
      <c r="AT110" s="953"/>
      <c r="AU110" s="954" t="s">
        <v>73</v>
      </c>
      <c r="AV110" s="955"/>
      <c r="AW110" s="955"/>
      <c r="AX110" s="955"/>
      <c r="AY110" s="955"/>
      <c r="AZ110" s="996" t="s">
        <v>436</v>
      </c>
      <c r="BA110" s="945"/>
      <c r="BB110" s="945"/>
      <c r="BC110" s="945"/>
      <c r="BD110" s="945"/>
      <c r="BE110" s="945"/>
      <c r="BF110" s="945"/>
      <c r="BG110" s="945"/>
      <c r="BH110" s="945"/>
      <c r="BI110" s="945"/>
      <c r="BJ110" s="945"/>
      <c r="BK110" s="945"/>
      <c r="BL110" s="945"/>
      <c r="BM110" s="945"/>
      <c r="BN110" s="945"/>
      <c r="BO110" s="945"/>
      <c r="BP110" s="946"/>
      <c r="BQ110" s="982">
        <v>30220238</v>
      </c>
      <c r="BR110" s="983"/>
      <c r="BS110" s="983"/>
      <c r="BT110" s="983"/>
      <c r="BU110" s="983"/>
      <c r="BV110" s="983">
        <v>29472171</v>
      </c>
      <c r="BW110" s="983"/>
      <c r="BX110" s="983"/>
      <c r="BY110" s="983"/>
      <c r="BZ110" s="983"/>
      <c r="CA110" s="983">
        <v>28341175</v>
      </c>
      <c r="CB110" s="983"/>
      <c r="CC110" s="983"/>
      <c r="CD110" s="983"/>
      <c r="CE110" s="983"/>
      <c r="CF110" s="997">
        <v>200.5</v>
      </c>
      <c r="CG110" s="998"/>
      <c r="CH110" s="998"/>
      <c r="CI110" s="998"/>
      <c r="CJ110" s="998"/>
      <c r="CK110" s="999" t="s">
        <v>437</v>
      </c>
      <c r="CL110" s="1000"/>
      <c r="CM110" s="979" t="s">
        <v>438</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v>686969</v>
      </c>
      <c r="DH110" s="983"/>
      <c r="DI110" s="983"/>
      <c r="DJ110" s="983"/>
      <c r="DK110" s="983"/>
      <c r="DL110" s="983">
        <v>659211</v>
      </c>
      <c r="DM110" s="983"/>
      <c r="DN110" s="983"/>
      <c r="DO110" s="983"/>
      <c r="DP110" s="983"/>
      <c r="DQ110" s="983">
        <v>618217</v>
      </c>
      <c r="DR110" s="983"/>
      <c r="DS110" s="983"/>
      <c r="DT110" s="983"/>
      <c r="DU110" s="983"/>
      <c r="DV110" s="984">
        <v>4.4000000000000004</v>
      </c>
      <c r="DW110" s="984"/>
      <c r="DX110" s="984"/>
      <c r="DY110" s="984"/>
      <c r="DZ110" s="985"/>
    </row>
    <row r="111" spans="1:131" s="247" customFormat="1" ht="26.25" customHeight="1" x14ac:dyDescent="0.15">
      <c r="A111" s="986" t="s">
        <v>439</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440</v>
      </c>
      <c r="AB111" s="990"/>
      <c r="AC111" s="990"/>
      <c r="AD111" s="990"/>
      <c r="AE111" s="991"/>
      <c r="AF111" s="992" t="s">
        <v>440</v>
      </c>
      <c r="AG111" s="990"/>
      <c r="AH111" s="990"/>
      <c r="AI111" s="990"/>
      <c r="AJ111" s="991"/>
      <c r="AK111" s="992" t="s">
        <v>190</v>
      </c>
      <c r="AL111" s="990"/>
      <c r="AM111" s="990"/>
      <c r="AN111" s="990"/>
      <c r="AO111" s="991"/>
      <c r="AP111" s="993" t="s">
        <v>190</v>
      </c>
      <c r="AQ111" s="994"/>
      <c r="AR111" s="994"/>
      <c r="AS111" s="994"/>
      <c r="AT111" s="995"/>
      <c r="AU111" s="956"/>
      <c r="AV111" s="957"/>
      <c r="AW111" s="957"/>
      <c r="AX111" s="957"/>
      <c r="AY111" s="957"/>
      <c r="AZ111" s="1005" t="s">
        <v>441</v>
      </c>
      <c r="BA111" s="1006"/>
      <c r="BB111" s="1006"/>
      <c r="BC111" s="1006"/>
      <c r="BD111" s="1006"/>
      <c r="BE111" s="1006"/>
      <c r="BF111" s="1006"/>
      <c r="BG111" s="1006"/>
      <c r="BH111" s="1006"/>
      <c r="BI111" s="1006"/>
      <c r="BJ111" s="1006"/>
      <c r="BK111" s="1006"/>
      <c r="BL111" s="1006"/>
      <c r="BM111" s="1006"/>
      <c r="BN111" s="1006"/>
      <c r="BO111" s="1006"/>
      <c r="BP111" s="1007"/>
      <c r="BQ111" s="975">
        <v>2727095</v>
      </c>
      <c r="BR111" s="976"/>
      <c r="BS111" s="976"/>
      <c r="BT111" s="976"/>
      <c r="BU111" s="976"/>
      <c r="BV111" s="976">
        <v>2436979</v>
      </c>
      <c r="BW111" s="976"/>
      <c r="BX111" s="976"/>
      <c r="BY111" s="976"/>
      <c r="BZ111" s="976"/>
      <c r="CA111" s="976">
        <v>2134356</v>
      </c>
      <c r="CB111" s="976"/>
      <c r="CC111" s="976"/>
      <c r="CD111" s="976"/>
      <c r="CE111" s="976"/>
      <c r="CF111" s="970">
        <v>15.1</v>
      </c>
      <c r="CG111" s="971"/>
      <c r="CH111" s="971"/>
      <c r="CI111" s="971"/>
      <c r="CJ111" s="971"/>
      <c r="CK111" s="1001"/>
      <c r="CL111" s="1002"/>
      <c r="CM111" s="972" t="s">
        <v>442</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190</v>
      </c>
      <c r="DH111" s="976"/>
      <c r="DI111" s="976"/>
      <c r="DJ111" s="976"/>
      <c r="DK111" s="976"/>
      <c r="DL111" s="976" t="s">
        <v>443</v>
      </c>
      <c r="DM111" s="976"/>
      <c r="DN111" s="976"/>
      <c r="DO111" s="976"/>
      <c r="DP111" s="976"/>
      <c r="DQ111" s="976" t="s">
        <v>443</v>
      </c>
      <c r="DR111" s="976"/>
      <c r="DS111" s="976"/>
      <c r="DT111" s="976"/>
      <c r="DU111" s="976"/>
      <c r="DV111" s="977" t="s">
        <v>443</v>
      </c>
      <c r="DW111" s="977"/>
      <c r="DX111" s="977"/>
      <c r="DY111" s="977"/>
      <c r="DZ111" s="978"/>
    </row>
    <row r="112" spans="1:131" s="247" customFormat="1" ht="26.25" customHeight="1" x14ac:dyDescent="0.15">
      <c r="A112" s="1008" t="s">
        <v>444</v>
      </c>
      <c r="B112" s="1009"/>
      <c r="C112" s="1006" t="s">
        <v>445</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v>21390</v>
      </c>
      <c r="AB112" s="1015"/>
      <c r="AC112" s="1015"/>
      <c r="AD112" s="1015"/>
      <c r="AE112" s="1016"/>
      <c r="AF112" s="1017">
        <v>21390</v>
      </c>
      <c r="AG112" s="1015"/>
      <c r="AH112" s="1015"/>
      <c r="AI112" s="1015"/>
      <c r="AJ112" s="1016"/>
      <c r="AK112" s="1017">
        <v>21390</v>
      </c>
      <c r="AL112" s="1015"/>
      <c r="AM112" s="1015"/>
      <c r="AN112" s="1015"/>
      <c r="AO112" s="1016"/>
      <c r="AP112" s="1018">
        <v>0.2</v>
      </c>
      <c r="AQ112" s="1019"/>
      <c r="AR112" s="1019"/>
      <c r="AS112" s="1019"/>
      <c r="AT112" s="1020"/>
      <c r="AU112" s="956"/>
      <c r="AV112" s="957"/>
      <c r="AW112" s="957"/>
      <c r="AX112" s="957"/>
      <c r="AY112" s="957"/>
      <c r="AZ112" s="1005" t="s">
        <v>446</v>
      </c>
      <c r="BA112" s="1006"/>
      <c r="BB112" s="1006"/>
      <c r="BC112" s="1006"/>
      <c r="BD112" s="1006"/>
      <c r="BE112" s="1006"/>
      <c r="BF112" s="1006"/>
      <c r="BG112" s="1006"/>
      <c r="BH112" s="1006"/>
      <c r="BI112" s="1006"/>
      <c r="BJ112" s="1006"/>
      <c r="BK112" s="1006"/>
      <c r="BL112" s="1006"/>
      <c r="BM112" s="1006"/>
      <c r="BN112" s="1006"/>
      <c r="BO112" s="1006"/>
      <c r="BP112" s="1007"/>
      <c r="BQ112" s="975">
        <v>20274489</v>
      </c>
      <c r="BR112" s="976"/>
      <c r="BS112" s="976"/>
      <c r="BT112" s="976"/>
      <c r="BU112" s="976"/>
      <c r="BV112" s="976">
        <v>18415919</v>
      </c>
      <c r="BW112" s="976"/>
      <c r="BX112" s="976"/>
      <c r="BY112" s="976"/>
      <c r="BZ112" s="976"/>
      <c r="CA112" s="976">
        <v>17489692</v>
      </c>
      <c r="CB112" s="976"/>
      <c r="CC112" s="976"/>
      <c r="CD112" s="976"/>
      <c r="CE112" s="976"/>
      <c r="CF112" s="970">
        <v>123.8</v>
      </c>
      <c r="CG112" s="971"/>
      <c r="CH112" s="971"/>
      <c r="CI112" s="971"/>
      <c r="CJ112" s="971"/>
      <c r="CK112" s="1001"/>
      <c r="CL112" s="1002"/>
      <c r="CM112" s="972" t="s">
        <v>447</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190</v>
      </c>
      <c r="DH112" s="976"/>
      <c r="DI112" s="976"/>
      <c r="DJ112" s="976"/>
      <c r="DK112" s="976"/>
      <c r="DL112" s="976" t="s">
        <v>443</v>
      </c>
      <c r="DM112" s="976"/>
      <c r="DN112" s="976"/>
      <c r="DO112" s="976"/>
      <c r="DP112" s="976"/>
      <c r="DQ112" s="976" t="s">
        <v>443</v>
      </c>
      <c r="DR112" s="976"/>
      <c r="DS112" s="976"/>
      <c r="DT112" s="976"/>
      <c r="DU112" s="976"/>
      <c r="DV112" s="977" t="s">
        <v>443</v>
      </c>
      <c r="DW112" s="977"/>
      <c r="DX112" s="977"/>
      <c r="DY112" s="977"/>
      <c r="DZ112" s="978"/>
    </row>
    <row r="113" spans="1:130" s="247" customFormat="1" ht="26.25" customHeight="1" x14ac:dyDescent="0.15">
      <c r="A113" s="1010"/>
      <c r="B113" s="1011"/>
      <c r="C113" s="1006" t="s">
        <v>448</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1579456</v>
      </c>
      <c r="AB113" s="990"/>
      <c r="AC113" s="990"/>
      <c r="AD113" s="990"/>
      <c r="AE113" s="991"/>
      <c r="AF113" s="992">
        <v>1593818</v>
      </c>
      <c r="AG113" s="990"/>
      <c r="AH113" s="990"/>
      <c r="AI113" s="990"/>
      <c r="AJ113" s="991"/>
      <c r="AK113" s="992">
        <v>1559998</v>
      </c>
      <c r="AL113" s="990"/>
      <c r="AM113" s="990"/>
      <c r="AN113" s="990"/>
      <c r="AO113" s="991"/>
      <c r="AP113" s="993">
        <v>11</v>
      </c>
      <c r="AQ113" s="994"/>
      <c r="AR113" s="994"/>
      <c r="AS113" s="994"/>
      <c r="AT113" s="995"/>
      <c r="AU113" s="956"/>
      <c r="AV113" s="957"/>
      <c r="AW113" s="957"/>
      <c r="AX113" s="957"/>
      <c r="AY113" s="957"/>
      <c r="AZ113" s="1005" t="s">
        <v>449</v>
      </c>
      <c r="BA113" s="1006"/>
      <c r="BB113" s="1006"/>
      <c r="BC113" s="1006"/>
      <c r="BD113" s="1006"/>
      <c r="BE113" s="1006"/>
      <c r="BF113" s="1006"/>
      <c r="BG113" s="1006"/>
      <c r="BH113" s="1006"/>
      <c r="BI113" s="1006"/>
      <c r="BJ113" s="1006"/>
      <c r="BK113" s="1006"/>
      <c r="BL113" s="1006"/>
      <c r="BM113" s="1006"/>
      <c r="BN113" s="1006"/>
      <c r="BO113" s="1006"/>
      <c r="BP113" s="1007"/>
      <c r="BQ113" s="975">
        <v>1271574</v>
      </c>
      <c r="BR113" s="976"/>
      <c r="BS113" s="976"/>
      <c r="BT113" s="976"/>
      <c r="BU113" s="976"/>
      <c r="BV113" s="976">
        <v>1164457</v>
      </c>
      <c r="BW113" s="976"/>
      <c r="BX113" s="976"/>
      <c r="BY113" s="976"/>
      <c r="BZ113" s="976"/>
      <c r="CA113" s="976">
        <v>1076347</v>
      </c>
      <c r="CB113" s="976"/>
      <c r="CC113" s="976"/>
      <c r="CD113" s="976"/>
      <c r="CE113" s="976"/>
      <c r="CF113" s="970">
        <v>7.6</v>
      </c>
      <c r="CG113" s="971"/>
      <c r="CH113" s="971"/>
      <c r="CI113" s="971"/>
      <c r="CJ113" s="971"/>
      <c r="CK113" s="1001"/>
      <c r="CL113" s="1002"/>
      <c r="CM113" s="972" t="s">
        <v>450</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440</v>
      </c>
      <c r="DH113" s="1015"/>
      <c r="DI113" s="1015"/>
      <c r="DJ113" s="1015"/>
      <c r="DK113" s="1016"/>
      <c r="DL113" s="1017" t="s">
        <v>443</v>
      </c>
      <c r="DM113" s="1015"/>
      <c r="DN113" s="1015"/>
      <c r="DO113" s="1015"/>
      <c r="DP113" s="1016"/>
      <c r="DQ113" s="1017" t="s">
        <v>443</v>
      </c>
      <c r="DR113" s="1015"/>
      <c r="DS113" s="1015"/>
      <c r="DT113" s="1015"/>
      <c r="DU113" s="1016"/>
      <c r="DV113" s="1018" t="s">
        <v>443</v>
      </c>
      <c r="DW113" s="1019"/>
      <c r="DX113" s="1019"/>
      <c r="DY113" s="1019"/>
      <c r="DZ113" s="1020"/>
    </row>
    <row r="114" spans="1:130" s="247" customFormat="1" ht="26.25" customHeight="1" x14ac:dyDescent="0.15">
      <c r="A114" s="1010"/>
      <c r="B114" s="1011"/>
      <c r="C114" s="1006" t="s">
        <v>451</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268203</v>
      </c>
      <c r="AB114" s="1015"/>
      <c r="AC114" s="1015"/>
      <c r="AD114" s="1015"/>
      <c r="AE114" s="1016"/>
      <c r="AF114" s="1017">
        <v>134894</v>
      </c>
      <c r="AG114" s="1015"/>
      <c r="AH114" s="1015"/>
      <c r="AI114" s="1015"/>
      <c r="AJ114" s="1016"/>
      <c r="AK114" s="1017">
        <v>135413</v>
      </c>
      <c r="AL114" s="1015"/>
      <c r="AM114" s="1015"/>
      <c r="AN114" s="1015"/>
      <c r="AO114" s="1016"/>
      <c r="AP114" s="1018">
        <v>1</v>
      </c>
      <c r="AQ114" s="1019"/>
      <c r="AR114" s="1019"/>
      <c r="AS114" s="1019"/>
      <c r="AT114" s="1020"/>
      <c r="AU114" s="956"/>
      <c r="AV114" s="957"/>
      <c r="AW114" s="957"/>
      <c r="AX114" s="957"/>
      <c r="AY114" s="957"/>
      <c r="AZ114" s="1005" t="s">
        <v>452</v>
      </c>
      <c r="BA114" s="1006"/>
      <c r="BB114" s="1006"/>
      <c r="BC114" s="1006"/>
      <c r="BD114" s="1006"/>
      <c r="BE114" s="1006"/>
      <c r="BF114" s="1006"/>
      <c r="BG114" s="1006"/>
      <c r="BH114" s="1006"/>
      <c r="BI114" s="1006"/>
      <c r="BJ114" s="1006"/>
      <c r="BK114" s="1006"/>
      <c r="BL114" s="1006"/>
      <c r="BM114" s="1006"/>
      <c r="BN114" s="1006"/>
      <c r="BO114" s="1006"/>
      <c r="BP114" s="1007"/>
      <c r="BQ114" s="975">
        <v>2661658</v>
      </c>
      <c r="BR114" s="976"/>
      <c r="BS114" s="976"/>
      <c r="BT114" s="976"/>
      <c r="BU114" s="976"/>
      <c r="BV114" s="976">
        <v>2735224</v>
      </c>
      <c r="BW114" s="976"/>
      <c r="BX114" s="976"/>
      <c r="BY114" s="976"/>
      <c r="BZ114" s="976"/>
      <c r="CA114" s="976">
        <v>2665207</v>
      </c>
      <c r="CB114" s="976"/>
      <c r="CC114" s="976"/>
      <c r="CD114" s="976"/>
      <c r="CE114" s="976"/>
      <c r="CF114" s="970">
        <v>18.899999999999999</v>
      </c>
      <c r="CG114" s="971"/>
      <c r="CH114" s="971"/>
      <c r="CI114" s="971"/>
      <c r="CJ114" s="971"/>
      <c r="CK114" s="1001"/>
      <c r="CL114" s="1002"/>
      <c r="CM114" s="972" t="s">
        <v>453</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190</v>
      </c>
      <c r="DH114" s="1015"/>
      <c r="DI114" s="1015"/>
      <c r="DJ114" s="1015"/>
      <c r="DK114" s="1016"/>
      <c r="DL114" s="1017" t="s">
        <v>440</v>
      </c>
      <c r="DM114" s="1015"/>
      <c r="DN114" s="1015"/>
      <c r="DO114" s="1015"/>
      <c r="DP114" s="1016"/>
      <c r="DQ114" s="1017" t="s">
        <v>440</v>
      </c>
      <c r="DR114" s="1015"/>
      <c r="DS114" s="1015"/>
      <c r="DT114" s="1015"/>
      <c r="DU114" s="1016"/>
      <c r="DV114" s="1018" t="s">
        <v>190</v>
      </c>
      <c r="DW114" s="1019"/>
      <c r="DX114" s="1019"/>
      <c r="DY114" s="1019"/>
      <c r="DZ114" s="1020"/>
    </row>
    <row r="115" spans="1:130" s="247" customFormat="1" ht="26.25" customHeight="1" x14ac:dyDescent="0.15">
      <c r="A115" s="1010"/>
      <c r="B115" s="1011"/>
      <c r="C115" s="1006" t="s">
        <v>454</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371367</v>
      </c>
      <c r="AB115" s="990"/>
      <c r="AC115" s="990"/>
      <c r="AD115" s="990"/>
      <c r="AE115" s="991"/>
      <c r="AF115" s="992">
        <v>340407</v>
      </c>
      <c r="AG115" s="990"/>
      <c r="AH115" s="990"/>
      <c r="AI115" s="990"/>
      <c r="AJ115" s="991"/>
      <c r="AK115" s="992">
        <v>334551</v>
      </c>
      <c r="AL115" s="990"/>
      <c r="AM115" s="990"/>
      <c r="AN115" s="990"/>
      <c r="AO115" s="991"/>
      <c r="AP115" s="993">
        <v>2.4</v>
      </c>
      <c r="AQ115" s="994"/>
      <c r="AR115" s="994"/>
      <c r="AS115" s="994"/>
      <c r="AT115" s="995"/>
      <c r="AU115" s="956"/>
      <c r="AV115" s="957"/>
      <c r="AW115" s="957"/>
      <c r="AX115" s="957"/>
      <c r="AY115" s="957"/>
      <c r="AZ115" s="1005" t="s">
        <v>455</v>
      </c>
      <c r="BA115" s="1006"/>
      <c r="BB115" s="1006"/>
      <c r="BC115" s="1006"/>
      <c r="BD115" s="1006"/>
      <c r="BE115" s="1006"/>
      <c r="BF115" s="1006"/>
      <c r="BG115" s="1006"/>
      <c r="BH115" s="1006"/>
      <c r="BI115" s="1006"/>
      <c r="BJ115" s="1006"/>
      <c r="BK115" s="1006"/>
      <c r="BL115" s="1006"/>
      <c r="BM115" s="1006"/>
      <c r="BN115" s="1006"/>
      <c r="BO115" s="1006"/>
      <c r="BP115" s="1007"/>
      <c r="BQ115" s="975">
        <v>396333</v>
      </c>
      <c r="BR115" s="976"/>
      <c r="BS115" s="976"/>
      <c r="BT115" s="976"/>
      <c r="BU115" s="976"/>
      <c r="BV115" s="976">
        <v>405755</v>
      </c>
      <c r="BW115" s="976"/>
      <c r="BX115" s="976"/>
      <c r="BY115" s="976"/>
      <c r="BZ115" s="976"/>
      <c r="CA115" s="976">
        <v>413316</v>
      </c>
      <c r="CB115" s="976"/>
      <c r="CC115" s="976"/>
      <c r="CD115" s="976"/>
      <c r="CE115" s="976"/>
      <c r="CF115" s="970">
        <v>2.9</v>
      </c>
      <c r="CG115" s="971"/>
      <c r="CH115" s="971"/>
      <c r="CI115" s="971"/>
      <c r="CJ115" s="971"/>
      <c r="CK115" s="1001"/>
      <c r="CL115" s="1002"/>
      <c r="CM115" s="1005" t="s">
        <v>456</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v>2040126</v>
      </c>
      <c r="DH115" s="1015"/>
      <c r="DI115" s="1015"/>
      <c r="DJ115" s="1015"/>
      <c r="DK115" s="1016"/>
      <c r="DL115" s="1017">
        <v>1777768</v>
      </c>
      <c r="DM115" s="1015"/>
      <c r="DN115" s="1015"/>
      <c r="DO115" s="1015"/>
      <c r="DP115" s="1016"/>
      <c r="DQ115" s="1017">
        <v>1516139</v>
      </c>
      <c r="DR115" s="1015"/>
      <c r="DS115" s="1015"/>
      <c r="DT115" s="1015"/>
      <c r="DU115" s="1016"/>
      <c r="DV115" s="1018">
        <v>10.7</v>
      </c>
      <c r="DW115" s="1019"/>
      <c r="DX115" s="1019"/>
      <c r="DY115" s="1019"/>
      <c r="DZ115" s="1020"/>
    </row>
    <row r="116" spans="1:130" s="247" customFormat="1" ht="26.25" customHeight="1" x14ac:dyDescent="0.15">
      <c r="A116" s="1012"/>
      <c r="B116" s="1013"/>
      <c r="C116" s="1021" t="s">
        <v>457</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v>242</v>
      </c>
      <c r="AB116" s="1015"/>
      <c r="AC116" s="1015"/>
      <c r="AD116" s="1015"/>
      <c r="AE116" s="1016"/>
      <c r="AF116" s="1017">
        <v>242</v>
      </c>
      <c r="AG116" s="1015"/>
      <c r="AH116" s="1015"/>
      <c r="AI116" s="1015"/>
      <c r="AJ116" s="1016"/>
      <c r="AK116" s="1017">
        <v>113</v>
      </c>
      <c r="AL116" s="1015"/>
      <c r="AM116" s="1015"/>
      <c r="AN116" s="1015"/>
      <c r="AO116" s="1016"/>
      <c r="AP116" s="1018">
        <v>0</v>
      </c>
      <c r="AQ116" s="1019"/>
      <c r="AR116" s="1019"/>
      <c r="AS116" s="1019"/>
      <c r="AT116" s="1020"/>
      <c r="AU116" s="956"/>
      <c r="AV116" s="957"/>
      <c r="AW116" s="957"/>
      <c r="AX116" s="957"/>
      <c r="AY116" s="957"/>
      <c r="AZ116" s="1023" t="s">
        <v>458</v>
      </c>
      <c r="BA116" s="1024"/>
      <c r="BB116" s="1024"/>
      <c r="BC116" s="1024"/>
      <c r="BD116" s="1024"/>
      <c r="BE116" s="1024"/>
      <c r="BF116" s="1024"/>
      <c r="BG116" s="1024"/>
      <c r="BH116" s="1024"/>
      <c r="BI116" s="1024"/>
      <c r="BJ116" s="1024"/>
      <c r="BK116" s="1024"/>
      <c r="BL116" s="1024"/>
      <c r="BM116" s="1024"/>
      <c r="BN116" s="1024"/>
      <c r="BO116" s="1024"/>
      <c r="BP116" s="1025"/>
      <c r="BQ116" s="975" t="s">
        <v>443</v>
      </c>
      <c r="BR116" s="976"/>
      <c r="BS116" s="976"/>
      <c r="BT116" s="976"/>
      <c r="BU116" s="976"/>
      <c r="BV116" s="976" t="s">
        <v>443</v>
      </c>
      <c r="BW116" s="976"/>
      <c r="BX116" s="976"/>
      <c r="BY116" s="976"/>
      <c r="BZ116" s="976"/>
      <c r="CA116" s="976" t="s">
        <v>443</v>
      </c>
      <c r="CB116" s="976"/>
      <c r="CC116" s="976"/>
      <c r="CD116" s="976"/>
      <c r="CE116" s="976"/>
      <c r="CF116" s="970" t="s">
        <v>440</v>
      </c>
      <c r="CG116" s="971"/>
      <c r="CH116" s="971"/>
      <c r="CI116" s="971"/>
      <c r="CJ116" s="971"/>
      <c r="CK116" s="1001"/>
      <c r="CL116" s="1002"/>
      <c r="CM116" s="972" t="s">
        <v>459</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443</v>
      </c>
      <c r="DH116" s="1015"/>
      <c r="DI116" s="1015"/>
      <c r="DJ116" s="1015"/>
      <c r="DK116" s="1016"/>
      <c r="DL116" s="1017" t="s">
        <v>443</v>
      </c>
      <c r="DM116" s="1015"/>
      <c r="DN116" s="1015"/>
      <c r="DO116" s="1015"/>
      <c r="DP116" s="1016"/>
      <c r="DQ116" s="1017" t="s">
        <v>443</v>
      </c>
      <c r="DR116" s="1015"/>
      <c r="DS116" s="1015"/>
      <c r="DT116" s="1015"/>
      <c r="DU116" s="1016"/>
      <c r="DV116" s="1018" t="s">
        <v>443</v>
      </c>
      <c r="DW116" s="1019"/>
      <c r="DX116" s="1019"/>
      <c r="DY116" s="1019"/>
      <c r="DZ116" s="1020"/>
    </row>
    <row r="117" spans="1:130" s="247" customFormat="1" ht="26.25" customHeight="1" x14ac:dyDescent="0.15">
      <c r="A117" s="960" t="s">
        <v>188</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460</v>
      </c>
      <c r="Z117" s="942"/>
      <c r="AA117" s="1032">
        <v>5217584</v>
      </c>
      <c r="AB117" s="1033"/>
      <c r="AC117" s="1033"/>
      <c r="AD117" s="1033"/>
      <c r="AE117" s="1034"/>
      <c r="AF117" s="1035">
        <v>4900565</v>
      </c>
      <c r="AG117" s="1033"/>
      <c r="AH117" s="1033"/>
      <c r="AI117" s="1033"/>
      <c r="AJ117" s="1034"/>
      <c r="AK117" s="1035">
        <v>4717787</v>
      </c>
      <c r="AL117" s="1033"/>
      <c r="AM117" s="1033"/>
      <c r="AN117" s="1033"/>
      <c r="AO117" s="1034"/>
      <c r="AP117" s="1036"/>
      <c r="AQ117" s="1037"/>
      <c r="AR117" s="1037"/>
      <c r="AS117" s="1037"/>
      <c r="AT117" s="1038"/>
      <c r="AU117" s="956"/>
      <c r="AV117" s="957"/>
      <c r="AW117" s="957"/>
      <c r="AX117" s="957"/>
      <c r="AY117" s="957"/>
      <c r="AZ117" s="1023" t="s">
        <v>461</v>
      </c>
      <c r="BA117" s="1024"/>
      <c r="BB117" s="1024"/>
      <c r="BC117" s="1024"/>
      <c r="BD117" s="1024"/>
      <c r="BE117" s="1024"/>
      <c r="BF117" s="1024"/>
      <c r="BG117" s="1024"/>
      <c r="BH117" s="1024"/>
      <c r="BI117" s="1024"/>
      <c r="BJ117" s="1024"/>
      <c r="BK117" s="1024"/>
      <c r="BL117" s="1024"/>
      <c r="BM117" s="1024"/>
      <c r="BN117" s="1024"/>
      <c r="BO117" s="1024"/>
      <c r="BP117" s="1025"/>
      <c r="BQ117" s="975" t="s">
        <v>462</v>
      </c>
      <c r="BR117" s="976"/>
      <c r="BS117" s="976"/>
      <c r="BT117" s="976"/>
      <c r="BU117" s="976"/>
      <c r="BV117" s="976" t="s">
        <v>190</v>
      </c>
      <c r="BW117" s="976"/>
      <c r="BX117" s="976"/>
      <c r="BY117" s="976"/>
      <c r="BZ117" s="976"/>
      <c r="CA117" s="976" t="s">
        <v>463</v>
      </c>
      <c r="CB117" s="976"/>
      <c r="CC117" s="976"/>
      <c r="CD117" s="976"/>
      <c r="CE117" s="976"/>
      <c r="CF117" s="970" t="s">
        <v>190</v>
      </c>
      <c r="CG117" s="971"/>
      <c r="CH117" s="971"/>
      <c r="CI117" s="971"/>
      <c r="CJ117" s="971"/>
      <c r="CK117" s="1001"/>
      <c r="CL117" s="1002"/>
      <c r="CM117" s="972" t="s">
        <v>464</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462</v>
      </c>
      <c r="DH117" s="1015"/>
      <c r="DI117" s="1015"/>
      <c r="DJ117" s="1015"/>
      <c r="DK117" s="1016"/>
      <c r="DL117" s="1017" t="s">
        <v>462</v>
      </c>
      <c r="DM117" s="1015"/>
      <c r="DN117" s="1015"/>
      <c r="DO117" s="1015"/>
      <c r="DP117" s="1016"/>
      <c r="DQ117" s="1017" t="s">
        <v>190</v>
      </c>
      <c r="DR117" s="1015"/>
      <c r="DS117" s="1015"/>
      <c r="DT117" s="1015"/>
      <c r="DU117" s="1016"/>
      <c r="DV117" s="1018" t="s">
        <v>462</v>
      </c>
      <c r="DW117" s="1019"/>
      <c r="DX117" s="1019"/>
      <c r="DY117" s="1019"/>
      <c r="DZ117" s="1020"/>
    </row>
    <row r="118" spans="1:130" s="247" customFormat="1" ht="26.25" customHeight="1" x14ac:dyDescent="0.15">
      <c r="A118" s="960" t="s">
        <v>434</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432</v>
      </c>
      <c r="AB118" s="941"/>
      <c r="AC118" s="941"/>
      <c r="AD118" s="941"/>
      <c r="AE118" s="942"/>
      <c r="AF118" s="940" t="s">
        <v>310</v>
      </c>
      <c r="AG118" s="941"/>
      <c r="AH118" s="941"/>
      <c r="AI118" s="941"/>
      <c r="AJ118" s="942"/>
      <c r="AK118" s="940" t="s">
        <v>309</v>
      </c>
      <c r="AL118" s="941"/>
      <c r="AM118" s="941"/>
      <c r="AN118" s="941"/>
      <c r="AO118" s="942"/>
      <c r="AP118" s="1027" t="s">
        <v>433</v>
      </c>
      <c r="AQ118" s="1028"/>
      <c r="AR118" s="1028"/>
      <c r="AS118" s="1028"/>
      <c r="AT118" s="1029"/>
      <c r="AU118" s="956"/>
      <c r="AV118" s="957"/>
      <c r="AW118" s="957"/>
      <c r="AX118" s="957"/>
      <c r="AY118" s="957"/>
      <c r="AZ118" s="1030" t="s">
        <v>465</v>
      </c>
      <c r="BA118" s="1021"/>
      <c r="BB118" s="1021"/>
      <c r="BC118" s="1021"/>
      <c r="BD118" s="1021"/>
      <c r="BE118" s="1021"/>
      <c r="BF118" s="1021"/>
      <c r="BG118" s="1021"/>
      <c r="BH118" s="1021"/>
      <c r="BI118" s="1021"/>
      <c r="BJ118" s="1021"/>
      <c r="BK118" s="1021"/>
      <c r="BL118" s="1021"/>
      <c r="BM118" s="1021"/>
      <c r="BN118" s="1021"/>
      <c r="BO118" s="1021"/>
      <c r="BP118" s="1022"/>
      <c r="BQ118" s="1053" t="s">
        <v>462</v>
      </c>
      <c r="BR118" s="1054"/>
      <c r="BS118" s="1054"/>
      <c r="BT118" s="1054"/>
      <c r="BU118" s="1054"/>
      <c r="BV118" s="1054" t="s">
        <v>462</v>
      </c>
      <c r="BW118" s="1054"/>
      <c r="BX118" s="1054"/>
      <c r="BY118" s="1054"/>
      <c r="BZ118" s="1054"/>
      <c r="CA118" s="1054" t="s">
        <v>462</v>
      </c>
      <c r="CB118" s="1054"/>
      <c r="CC118" s="1054"/>
      <c r="CD118" s="1054"/>
      <c r="CE118" s="1054"/>
      <c r="CF118" s="970" t="s">
        <v>462</v>
      </c>
      <c r="CG118" s="971"/>
      <c r="CH118" s="971"/>
      <c r="CI118" s="971"/>
      <c r="CJ118" s="971"/>
      <c r="CK118" s="1001"/>
      <c r="CL118" s="1002"/>
      <c r="CM118" s="972" t="s">
        <v>466</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467</v>
      </c>
      <c r="DH118" s="1015"/>
      <c r="DI118" s="1015"/>
      <c r="DJ118" s="1015"/>
      <c r="DK118" s="1016"/>
      <c r="DL118" s="1017" t="s">
        <v>190</v>
      </c>
      <c r="DM118" s="1015"/>
      <c r="DN118" s="1015"/>
      <c r="DO118" s="1015"/>
      <c r="DP118" s="1016"/>
      <c r="DQ118" s="1017" t="s">
        <v>190</v>
      </c>
      <c r="DR118" s="1015"/>
      <c r="DS118" s="1015"/>
      <c r="DT118" s="1015"/>
      <c r="DU118" s="1016"/>
      <c r="DV118" s="1018" t="s">
        <v>462</v>
      </c>
      <c r="DW118" s="1019"/>
      <c r="DX118" s="1019"/>
      <c r="DY118" s="1019"/>
      <c r="DZ118" s="1020"/>
    </row>
    <row r="119" spans="1:130" s="247" customFormat="1" ht="26.25" customHeight="1" x14ac:dyDescent="0.15">
      <c r="A119" s="1114" t="s">
        <v>437</v>
      </c>
      <c r="B119" s="1000"/>
      <c r="C119" s="979" t="s">
        <v>438</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v>40410</v>
      </c>
      <c r="AB119" s="948"/>
      <c r="AC119" s="948"/>
      <c r="AD119" s="948"/>
      <c r="AE119" s="949"/>
      <c r="AF119" s="950">
        <v>40784</v>
      </c>
      <c r="AG119" s="948"/>
      <c r="AH119" s="948"/>
      <c r="AI119" s="948"/>
      <c r="AJ119" s="949"/>
      <c r="AK119" s="950">
        <v>40994</v>
      </c>
      <c r="AL119" s="948"/>
      <c r="AM119" s="948"/>
      <c r="AN119" s="948"/>
      <c r="AO119" s="949"/>
      <c r="AP119" s="951">
        <v>0.3</v>
      </c>
      <c r="AQ119" s="952"/>
      <c r="AR119" s="952"/>
      <c r="AS119" s="952"/>
      <c r="AT119" s="953"/>
      <c r="AU119" s="958"/>
      <c r="AV119" s="959"/>
      <c r="AW119" s="959"/>
      <c r="AX119" s="959"/>
      <c r="AY119" s="959"/>
      <c r="AZ119" s="278" t="s">
        <v>188</v>
      </c>
      <c r="BA119" s="278"/>
      <c r="BB119" s="278"/>
      <c r="BC119" s="278"/>
      <c r="BD119" s="278"/>
      <c r="BE119" s="278"/>
      <c r="BF119" s="278"/>
      <c r="BG119" s="278"/>
      <c r="BH119" s="278"/>
      <c r="BI119" s="278"/>
      <c r="BJ119" s="278"/>
      <c r="BK119" s="278"/>
      <c r="BL119" s="278"/>
      <c r="BM119" s="278"/>
      <c r="BN119" s="278"/>
      <c r="BO119" s="1031" t="s">
        <v>468</v>
      </c>
      <c r="BP119" s="1062"/>
      <c r="BQ119" s="1053">
        <v>57551387</v>
      </c>
      <c r="BR119" s="1054"/>
      <c r="BS119" s="1054"/>
      <c r="BT119" s="1054"/>
      <c r="BU119" s="1054"/>
      <c r="BV119" s="1054">
        <v>54630505</v>
      </c>
      <c r="BW119" s="1054"/>
      <c r="BX119" s="1054"/>
      <c r="BY119" s="1054"/>
      <c r="BZ119" s="1054"/>
      <c r="CA119" s="1054">
        <v>52120093</v>
      </c>
      <c r="CB119" s="1054"/>
      <c r="CC119" s="1054"/>
      <c r="CD119" s="1054"/>
      <c r="CE119" s="1054"/>
      <c r="CF119" s="1055"/>
      <c r="CG119" s="1056"/>
      <c r="CH119" s="1056"/>
      <c r="CI119" s="1056"/>
      <c r="CJ119" s="1057"/>
      <c r="CK119" s="1003"/>
      <c r="CL119" s="1004"/>
      <c r="CM119" s="1058" t="s">
        <v>469</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190</v>
      </c>
      <c r="DH119" s="1040"/>
      <c r="DI119" s="1040"/>
      <c r="DJ119" s="1040"/>
      <c r="DK119" s="1041"/>
      <c r="DL119" s="1039" t="s">
        <v>190</v>
      </c>
      <c r="DM119" s="1040"/>
      <c r="DN119" s="1040"/>
      <c r="DO119" s="1040"/>
      <c r="DP119" s="1041"/>
      <c r="DQ119" s="1039" t="s">
        <v>462</v>
      </c>
      <c r="DR119" s="1040"/>
      <c r="DS119" s="1040"/>
      <c r="DT119" s="1040"/>
      <c r="DU119" s="1041"/>
      <c r="DV119" s="1042" t="s">
        <v>462</v>
      </c>
      <c r="DW119" s="1043"/>
      <c r="DX119" s="1043"/>
      <c r="DY119" s="1043"/>
      <c r="DZ119" s="1044"/>
    </row>
    <row r="120" spans="1:130" s="247" customFormat="1" ht="26.25" customHeight="1" x14ac:dyDescent="0.15">
      <c r="A120" s="1115"/>
      <c r="B120" s="1002"/>
      <c r="C120" s="972" t="s">
        <v>442</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190</v>
      </c>
      <c r="AB120" s="1015"/>
      <c r="AC120" s="1015"/>
      <c r="AD120" s="1015"/>
      <c r="AE120" s="1016"/>
      <c r="AF120" s="1017" t="s">
        <v>190</v>
      </c>
      <c r="AG120" s="1015"/>
      <c r="AH120" s="1015"/>
      <c r="AI120" s="1015"/>
      <c r="AJ120" s="1016"/>
      <c r="AK120" s="1017" t="s">
        <v>462</v>
      </c>
      <c r="AL120" s="1015"/>
      <c r="AM120" s="1015"/>
      <c r="AN120" s="1015"/>
      <c r="AO120" s="1016"/>
      <c r="AP120" s="1018" t="s">
        <v>462</v>
      </c>
      <c r="AQ120" s="1019"/>
      <c r="AR120" s="1019"/>
      <c r="AS120" s="1019"/>
      <c r="AT120" s="1020"/>
      <c r="AU120" s="1045" t="s">
        <v>470</v>
      </c>
      <c r="AV120" s="1046"/>
      <c r="AW120" s="1046"/>
      <c r="AX120" s="1046"/>
      <c r="AY120" s="1047"/>
      <c r="AZ120" s="996" t="s">
        <v>471</v>
      </c>
      <c r="BA120" s="945"/>
      <c r="BB120" s="945"/>
      <c r="BC120" s="945"/>
      <c r="BD120" s="945"/>
      <c r="BE120" s="945"/>
      <c r="BF120" s="945"/>
      <c r="BG120" s="945"/>
      <c r="BH120" s="945"/>
      <c r="BI120" s="945"/>
      <c r="BJ120" s="945"/>
      <c r="BK120" s="945"/>
      <c r="BL120" s="945"/>
      <c r="BM120" s="945"/>
      <c r="BN120" s="945"/>
      <c r="BO120" s="945"/>
      <c r="BP120" s="946"/>
      <c r="BQ120" s="982">
        <v>4653821</v>
      </c>
      <c r="BR120" s="983"/>
      <c r="BS120" s="983"/>
      <c r="BT120" s="983"/>
      <c r="BU120" s="983"/>
      <c r="BV120" s="983">
        <v>5677417</v>
      </c>
      <c r="BW120" s="983"/>
      <c r="BX120" s="983"/>
      <c r="BY120" s="983"/>
      <c r="BZ120" s="983"/>
      <c r="CA120" s="983">
        <v>6973191</v>
      </c>
      <c r="CB120" s="983"/>
      <c r="CC120" s="983"/>
      <c r="CD120" s="983"/>
      <c r="CE120" s="983"/>
      <c r="CF120" s="997">
        <v>49.3</v>
      </c>
      <c r="CG120" s="998"/>
      <c r="CH120" s="998"/>
      <c r="CI120" s="998"/>
      <c r="CJ120" s="998"/>
      <c r="CK120" s="1063" t="s">
        <v>472</v>
      </c>
      <c r="CL120" s="1064"/>
      <c r="CM120" s="1064"/>
      <c r="CN120" s="1064"/>
      <c r="CO120" s="1065"/>
      <c r="CP120" s="1071" t="s">
        <v>412</v>
      </c>
      <c r="CQ120" s="1072"/>
      <c r="CR120" s="1072"/>
      <c r="CS120" s="1072"/>
      <c r="CT120" s="1072"/>
      <c r="CU120" s="1072"/>
      <c r="CV120" s="1072"/>
      <c r="CW120" s="1072"/>
      <c r="CX120" s="1072"/>
      <c r="CY120" s="1072"/>
      <c r="CZ120" s="1072"/>
      <c r="DA120" s="1072"/>
      <c r="DB120" s="1072"/>
      <c r="DC120" s="1072"/>
      <c r="DD120" s="1072"/>
      <c r="DE120" s="1072"/>
      <c r="DF120" s="1073"/>
      <c r="DG120" s="982">
        <v>16748339</v>
      </c>
      <c r="DH120" s="983"/>
      <c r="DI120" s="983"/>
      <c r="DJ120" s="983"/>
      <c r="DK120" s="983"/>
      <c r="DL120" s="983">
        <v>15703985</v>
      </c>
      <c r="DM120" s="983"/>
      <c r="DN120" s="983"/>
      <c r="DO120" s="983"/>
      <c r="DP120" s="983"/>
      <c r="DQ120" s="983">
        <v>15034645</v>
      </c>
      <c r="DR120" s="983"/>
      <c r="DS120" s="983"/>
      <c r="DT120" s="983"/>
      <c r="DU120" s="983"/>
      <c r="DV120" s="984">
        <v>106.4</v>
      </c>
      <c r="DW120" s="984"/>
      <c r="DX120" s="984"/>
      <c r="DY120" s="984"/>
      <c r="DZ120" s="985"/>
    </row>
    <row r="121" spans="1:130" s="247" customFormat="1" ht="26.25" customHeight="1" x14ac:dyDescent="0.15">
      <c r="A121" s="1115"/>
      <c r="B121" s="1002"/>
      <c r="C121" s="1023" t="s">
        <v>473</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462</v>
      </c>
      <c r="AB121" s="1015"/>
      <c r="AC121" s="1015"/>
      <c r="AD121" s="1015"/>
      <c r="AE121" s="1016"/>
      <c r="AF121" s="1017" t="s">
        <v>462</v>
      </c>
      <c r="AG121" s="1015"/>
      <c r="AH121" s="1015"/>
      <c r="AI121" s="1015"/>
      <c r="AJ121" s="1016"/>
      <c r="AK121" s="1017" t="s">
        <v>467</v>
      </c>
      <c r="AL121" s="1015"/>
      <c r="AM121" s="1015"/>
      <c r="AN121" s="1015"/>
      <c r="AO121" s="1016"/>
      <c r="AP121" s="1018" t="s">
        <v>190</v>
      </c>
      <c r="AQ121" s="1019"/>
      <c r="AR121" s="1019"/>
      <c r="AS121" s="1019"/>
      <c r="AT121" s="1020"/>
      <c r="AU121" s="1048"/>
      <c r="AV121" s="1049"/>
      <c r="AW121" s="1049"/>
      <c r="AX121" s="1049"/>
      <c r="AY121" s="1050"/>
      <c r="AZ121" s="1005" t="s">
        <v>474</v>
      </c>
      <c r="BA121" s="1006"/>
      <c r="BB121" s="1006"/>
      <c r="BC121" s="1006"/>
      <c r="BD121" s="1006"/>
      <c r="BE121" s="1006"/>
      <c r="BF121" s="1006"/>
      <c r="BG121" s="1006"/>
      <c r="BH121" s="1006"/>
      <c r="BI121" s="1006"/>
      <c r="BJ121" s="1006"/>
      <c r="BK121" s="1006"/>
      <c r="BL121" s="1006"/>
      <c r="BM121" s="1006"/>
      <c r="BN121" s="1006"/>
      <c r="BO121" s="1006"/>
      <c r="BP121" s="1007"/>
      <c r="BQ121" s="975">
        <v>8673900</v>
      </c>
      <c r="BR121" s="976"/>
      <c r="BS121" s="976"/>
      <c r="BT121" s="976"/>
      <c r="BU121" s="976"/>
      <c r="BV121" s="976">
        <v>8877816</v>
      </c>
      <c r="BW121" s="976"/>
      <c r="BX121" s="976"/>
      <c r="BY121" s="976"/>
      <c r="BZ121" s="976"/>
      <c r="CA121" s="976">
        <v>8806472</v>
      </c>
      <c r="CB121" s="976"/>
      <c r="CC121" s="976"/>
      <c r="CD121" s="976"/>
      <c r="CE121" s="976"/>
      <c r="CF121" s="970">
        <v>62.3</v>
      </c>
      <c r="CG121" s="971"/>
      <c r="CH121" s="971"/>
      <c r="CI121" s="971"/>
      <c r="CJ121" s="971"/>
      <c r="CK121" s="1066"/>
      <c r="CL121" s="1067"/>
      <c r="CM121" s="1067"/>
      <c r="CN121" s="1067"/>
      <c r="CO121" s="1068"/>
      <c r="CP121" s="1076" t="s">
        <v>475</v>
      </c>
      <c r="CQ121" s="1077"/>
      <c r="CR121" s="1077"/>
      <c r="CS121" s="1077"/>
      <c r="CT121" s="1077"/>
      <c r="CU121" s="1077"/>
      <c r="CV121" s="1077"/>
      <c r="CW121" s="1077"/>
      <c r="CX121" s="1077"/>
      <c r="CY121" s="1077"/>
      <c r="CZ121" s="1077"/>
      <c r="DA121" s="1077"/>
      <c r="DB121" s="1077"/>
      <c r="DC121" s="1077"/>
      <c r="DD121" s="1077"/>
      <c r="DE121" s="1077"/>
      <c r="DF121" s="1078"/>
      <c r="DG121" s="975">
        <v>3526150</v>
      </c>
      <c r="DH121" s="976"/>
      <c r="DI121" s="976"/>
      <c r="DJ121" s="976"/>
      <c r="DK121" s="976"/>
      <c r="DL121" s="976">
        <v>2711934</v>
      </c>
      <c r="DM121" s="976"/>
      <c r="DN121" s="976"/>
      <c r="DO121" s="976"/>
      <c r="DP121" s="976"/>
      <c r="DQ121" s="976">
        <v>2417421</v>
      </c>
      <c r="DR121" s="976"/>
      <c r="DS121" s="976"/>
      <c r="DT121" s="976"/>
      <c r="DU121" s="976"/>
      <c r="DV121" s="977">
        <v>17.100000000000001</v>
      </c>
      <c r="DW121" s="977"/>
      <c r="DX121" s="977"/>
      <c r="DY121" s="977"/>
      <c r="DZ121" s="978"/>
    </row>
    <row r="122" spans="1:130" s="247" customFormat="1" ht="26.25" customHeight="1" x14ac:dyDescent="0.15">
      <c r="A122" s="1115"/>
      <c r="B122" s="1002"/>
      <c r="C122" s="972" t="s">
        <v>453</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467</v>
      </c>
      <c r="AB122" s="1015"/>
      <c r="AC122" s="1015"/>
      <c r="AD122" s="1015"/>
      <c r="AE122" s="1016"/>
      <c r="AF122" s="1017" t="s">
        <v>190</v>
      </c>
      <c r="AG122" s="1015"/>
      <c r="AH122" s="1015"/>
      <c r="AI122" s="1015"/>
      <c r="AJ122" s="1016"/>
      <c r="AK122" s="1017" t="s">
        <v>462</v>
      </c>
      <c r="AL122" s="1015"/>
      <c r="AM122" s="1015"/>
      <c r="AN122" s="1015"/>
      <c r="AO122" s="1016"/>
      <c r="AP122" s="1018" t="s">
        <v>190</v>
      </c>
      <c r="AQ122" s="1019"/>
      <c r="AR122" s="1019"/>
      <c r="AS122" s="1019"/>
      <c r="AT122" s="1020"/>
      <c r="AU122" s="1048"/>
      <c r="AV122" s="1049"/>
      <c r="AW122" s="1049"/>
      <c r="AX122" s="1049"/>
      <c r="AY122" s="1050"/>
      <c r="AZ122" s="1030" t="s">
        <v>476</v>
      </c>
      <c r="BA122" s="1021"/>
      <c r="BB122" s="1021"/>
      <c r="BC122" s="1021"/>
      <c r="BD122" s="1021"/>
      <c r="BE122" s="1021"/>
      <c r="BF122" s="1021"/>
      <c r="BG122" s="1021"/>
      <c r="BH122" s="1021"/>
      <c r="BI122" s="1021"/>
      <c r="BJ122" s="1021"/>
      <c r="BK122" s="1021"/>
      <c r="BL122" s="1021"/>
      <c r="BM122" s="1021"/>
      <c r="BN122" s="1021"/>
      <c r="BO122" s="1021"/>
      <c r="BP122" s="1022"/>
      <c r="BQ122" s="1053">
        <v>31418971</v>
      </c>
      <c r="BR122" s="1054"/>
      <c r="BS122" s="1054"/>
      <c r="BT122" s="1054"/>
      <c r="BU122" s="1054"/>
      <c r="BV122" s="1054">
        <v>30484307</v>
      </c>
      <c r="BW122" s="1054"/>
      <c r="BX122" s="1054"/>
      <c r="BY122" s="1054"/>
      <c r="BZ122" s="1054"/>
      <c r="CA122" s="1054">
        <v>29560183</v>
      </c>
      <c r="CB122" s="1054"/>
      <c r="CC122" s="1054"/>
      <c r="CD122" s="1054"/>
      <c r="CE122" s="1054"/>
      <c r="CF122" s="1074">
        <v>209.2</v>
      </c>
      <c r="CG122" s="1075"/>
      <c r="CH122" s="1075"/>
      <c r="CI122" s="1075"/>
      <c r="CJ122" s="1075"/>
      <c r="CK122" s="1066"/>
      <c r="CL122" s="1067"/>
      <c r="CM122" s="1067"/>
      <c r="CN122" s="1067"/>
      <c r="CO122" s="1068"/>
      <c r="CP122" s="1076" t="s">
        <v>477</v>
      </c>
      <c r="CQ122" s="1077"/>
      <c r="CR122" s="1077"/>
      <c r="CS122" s="1077"/>
      <c r="CT122" s="1077"/>
      <c r="CU122" s="1077"/>
      <c r="CV122" s="1077"/>
      <c r="CW122" s="1077"/>
      <c r="CX122" s="1077"/>
      <c r="CY122" s="1077"/>
      <c r="CZ122" s="1077"/>
      <c r="DA122" s="1077"/>
      <c r="DB122" s="1077"/>
      <c r="DC122" s="1077"/>
      <c r="DD122" s="1077"/>
      <c r="DE122" s="1077"/>
      <c r="DF122" s="1078"/>
      <c r="DG122" s="975" t="s">
        <v>462</v>
      </c>
      <c r="DH122" s="976"/>
      <c r="DI122" s="976"/>
      <c r="DJ122" s="976"/>
      <c r="DK122" s="976"/>
      <c r="DL122" s="976" t="s">
        <v>190</v>
      </c>
      <c r="DM122" s="976"/>
      <c r="DN122" s="976"/>
      <c r="DO122" s="976"/>
      <c r="DP122" s="976"/>
      <c r="DQ122" s="976">
        <v>37626</v>
      </c>
      <c r="DR122" s="976"/>
      <c r="DS122" s="976"/>
      <c r="DT122" s="976"/>
      <c r="DU122" s="976"/>
      <c r="DV122" s="977">
        <v>0.3</v>
      </c>
      <c r="DW122" s="977"/>
      <c r="DX122" s="977"/>
      <c r="DY122" s="977"/>
      <c r="DZ122" s="978"/>
    </row>
    <row r="123" spans="1:130" s="247" customFormat="1" ht="26.25" customHeight="1" x14ac:dyDescent="0.15">
      <c r="A123" s="1115"/>
      <c r="B123" s="1002"/>
      <c r="C123" s="972" t="s">
        <v>459</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v>32677</v>
      </c>
      <c r="AB123" s="1015"/>
      <c r="AC123" s="1015"/>
      <c r="AD123" s="1015"/>
      <c r="AE123" s="1016"/>
      <c r="AF123" s="1017" t="s">
        <v>190</v>
      </c>
      <c r="AG123" s="1015"/>
      <c r="AH123" s="1015"/>
      <c r="AI123" s="1015"/>
      <c r="AJ123" s="1016"/>
      <c r="AK123" s="1017" t="s">
        <v>462</v>
      </c>
      <c r="AL123" s="1015"/>
      <c r="AM123" s="1015"/>
      <c r="AN123" s="1015"/>
      <c r="AO123" s="1016"/>
      <c r="AP123" s="1018" t="s">
        <v>462</v>
      </c>
      <c r="AQ123" s="1019"/>
      <c r="AR123" s="1019"/>
      <c r="AS123" s="1019"/>
      <c r="AT123" s="1020"/>
      <c r="AU123" s="1051"/>
      <c r="AV123" s="1052"/>
      <c r="AW123" s="1052"/>
      <c r="AX123" s="1052"/>
      <c r="AY123" s="1052"/>
      <c r="AZ123" s="278" t="s">
        <v>188</v>
      </c>
      <c r="BA123" s="278"/>
      <c r="BB123" s="278"/>
      <c r="BC123" s="278"/>
      <c r="BD123" s="278"/>
      <c r="BE123" s="278"/>
      <c r="BF123" s="278"/>
      <c r="BG123" s="278"/>
      <c r="BH123" s="278"/>
      <c r="BI123" s="278"/>
      <c r="BJ123" s="278"/>
      <c r="BK123" s="278"/>
      <c r="BL123" s="278"/>
      <c r="BM123" s="278"/>
      <c r="BN123" s="278"/>
      <c r="BO123" s="1031" t="s">
        <v>478</v>
      </c>
      <c r="BP123" s="1062"/>
      <c r="BQ123" s="1121">
        <v>44746692</v>
      </c>
      <c r="BR123" s="1122"/>
      <c r="BS123" s="1122"/>
      <c r="BT123" s="1122"/>
      <c r="BU123" s="1122"/>
      <c r="BV123" s="1122">
        <v>45039540</v>
      </c>
      <c r="BW123" s="1122"/>
      <c r="BX123" s="1122"/>
      <c r="BY123" s="1122"/>
      <c r="BZ123" s="1122"/>
      <c r="CA123" s="1122">
        <v>45339846</v>
      </c>
      <c r="CB123" s="1122"/>
      <c r="CC123" s="1122"/>
      <c r="CD123" s="1122"/>
      <c r="CE123" s="1122"/>
      <c r="CF123" s="1055"/>
      <c r="CG123" s="1056"/>
      <c r="CH123" s="1056"/>
      <c r="CI123" s="1056"/>
      <c r="CJ123" s="1057"/>
      <c r="CK123" s="1066"/>
      <c r="CL123" s="1067"/>
      <c r="CM123" s="1067"/>
      <c r="CN123" s="1067"/>
      <c r="CO123" s="1068"/>
      <c r="CP123" s="1076" t="s">
        <v>479</v>
      </c>
      <c r="CQ123" s="1077"/>
      <c r="CR123" s="1077"/>
      <c r="CS123" s="1077"/>
      <c r="CT123" s="1077"/>
      <c r="CU123" s="1077"/>
      <c r="CV123" s="1077"/>
      <c r="CW123" s="1077"/>
      <c r="CX123" s="1077"/>
      <c r="CY123" s="1077"/>
      <c r="CZ123" s="1077"/>
      <c r="DA123" s="1077"/>
      <c r="DB123" s="1077"/>
      <c r="DC123" s="1077"/>
      <c r="DD123" s="1077"/>
      <c r="DE123" s="1077"/>
      <c r="DF123" s="1078"/>
      <c r="DG123" s="1014" t="s">
        <v>467</v>
      </c>
      <c r="DH123" s="1015"/>
      <c r="DI123" s="1015"/>
      <c r="DJ123" s="1015"/>
      <c r="DK123" s="1016"/>
      <c r="DL123" s="1017" t="s">
        <v>462</v>
      </c>
      <c r="DM123" s="1015"/>
      <c r="DN123" s="1015"/>
      <c r="DO123" s="1015"/>
      <c r="DP123" s="1016"/>
      <c r="DQ123" s="1017" t="s">
        <v>462</v>
      </c>
      <c r="DR123" s="1015"/>
      <c r="DS123" s="1015"/>
      <c r="DT123" s="1015"/>
      <c r="DU123" s="1016"/>
      <c r="DV123" s="1018" t="s">
        <v>462</v>
      </c>
      <c r="DW123" s="1019"/>
      <c r="DX123" s="1019"/>
      <c r="DY123" s="1019"/>
      <c r="DZ123" s="1020"/>
    </row>
    <row r="124" spans="1:130" s="247" customFormat="1" ht="26.25" customHeight="1" thickBot="1" x14ac:dyDescent="0.2">
      <c r="A124" s="1115"/>
      <c r="B124" s="1002"/>
      <c r="C124" s="972" t="s">
        <v>464</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462</v>
      </c>
      <c r="AB124" s="1015"/>
      <c r="AC124" s="1015"/>
      <c r="AD124" s="1015"/>
      <c r="AE124" s="1016"/>
      <c r="AF124" s="1017" t="s">
        <v>190</v>
      </c>
      <c r="AG124" s="1015"/>
      <c r="AH124" s="1015"/>
      <c r="AI124" s="1015"/>
      <c r="AJ124" s="1016"/>
      <c r="AK124" s="1017" t="s">
        <v>462</v>
      </c>
      <c r="AL124" s="1015"/>
      <c r="AM124" s="1015"/>
      <c r="AN124" s="1015"/>
      <c r="AO124" s="1016"/>
      <c r="AP124" s="1018" t="s">
        <v>462</v>
      </c>
      <c r="AQ124" s="1019"/>
      <c r="AR124" s="1019"/>
      <c r="AS124" s="1019"/>
      <c r="AT124" s="1020"/>
      <c r="AU124" s="1117" t="s">
        <v>480</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v>91.8</v>
      </c>
      <c r="BR124" s="1084"/>
      <c r="BS124" s="1084"/>
      <c r="BT124" s="1084"/>
      <c r="BU124" s="1084"/>
      <c r="BV124" s="1084">
        <v>68.2</v>
      </c>
      <c r="BW124" s="1084"/>
      <c r="BX124" s="1084"/>
      <c r="BY124" s="1084"/>
      <c r="BZ124" s="1084"/>
      <c r="CA124" s="1084">
        <v>47.9</v>
      </c>
      <c r="CB124" s="1084"/>
      <c r="CC124" s="1084"/>
      <c r="CD124" s="1084"/>
      <c r="CE124" s="1084"/>
      <c r="CF124" s="1085"/>
      <c r="CG124" s="1086"/>
      <c r="CH124" s="1086"/>
      <c r="CI124" s="1086"/>
      <c r="CJ124" s="1087"/>
      <c r="CK124" s="1069"/>
      <c r="CL124" s="1069"/>
      <c r="CM124" s="1069"/>
      <c r="CN124" s="1069"/>
      <c r="CO124" s="1070"/>
      <c r="CP124" s="1076" t="s">
        <v>481</v>
      </c>
      <c r="CQ124" s="1077"/>
      <c r="CR124" s="1077"/>
      <c r="CS124" s="1077"/>
      <c r="CT124" s="1077"/>
      <c r="CU124" s="1077"/>
      <c r="CV124" s="1077"/>
      <c r="CW124" s="1077"/>
      <c r="CX124" s="1077"/>
      <c r="CY124" s="1077"/>
      <c r="CZ124" s="1077"/>
      <c r="DA124" s="1077"/>
      <c r="DB124" s="1077"/>
      <c r="DC124" s="1077"/>
      <c r="DD124" s="1077"/>
      <c r="DE124" s="1077"/>
      <c r="DF124" s="1078"/>
      <c r="DG124" s="1061" t="s">
        <v>190</v>
      </c>
      <c r="DH124" s="1040"/>
      <c r="DI124" s="1040"/>
      <c r="DJ124" s="1040"/>
      <c r="DK124" s="1041"/>
      <c r="DL124" s="1039" t="s">
        <v>467</v>
      </c>
      <c r="DM124" s="1040"/>
      <c r="DN124" s="1040"/>
      <c r="DO124" s="1040"/>
      <c r="DP124" s="1041"/>
      <c r="DQ124" s="1039" t="s">
        <v>190</v>
      </c>
      <c r="DR124" s="1040"/>
      <c r="DS124" s="1040"/>
      <c r="DT124" s="1040"/>
      <c r="DU124" s="1041"/>
      <c r="DV124" s="1042" t="s">
        <v>462</v>
      </c>
      <c r="DW124" s="1043"/>
      <c r="DX124" s="1043"/>
      <c r="DY124" s="1043"/>
      <c r="DZ124" s="1044"/>
    </row>
    <row r="125" spans="1:130" s="247" customFormat="1" ht="26.25" customHeight="1" x14ac:dyDescent="0.15">
      <c r="A125" s="1115"/>
      <c r="B125" s="1002"/>
      <c r="C125" s="972" t="s">
        <v>466</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462</v>
      </c>
      <c r="AB125" s="1015"/>
      <c r="AC125" s="1015"/>
      <c r="AD125" s="1015"/>
      <c r="AE125" s="1016"/>
      <c r="AF125" s="1017">
        <v>299623</v>
      </c>
      <c r="AG125" s="1015"/>
      <c r="AH125" s="1015"/>
      <c r="AI125" s="1015"/>
      <c r="AJ125" s="1016"/>
      <c r="AK125" s="1017">
        <v>293557</v>
      </c>
      <c r="AL125" s="1015"/>
      <c r="AM125" s="1015"/>
      <c r="AN125" s="1015"/>
      <c r="AO125" s="1016"/>
      <c r="AP125" s="1018">
        <v>2.1</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482</v>
      </c>
      <c r="CL125" s="1064"/>
      <c r="CM125" s="1064"/>
      <c r="CN125" s="1064"/>
      <c r="CO125" s="1065"/>
      <c r="CP125" s="996" t="s">
        <v>483</v>
      </c>
      <c r="CQ125" s="945"/>
      <c r="CR125" s="945"/>
      <c r="CS125" s="945"/>
      <c r="CT125" s="945"/>
      <c r="CU125" s="945"/>
      <c r="CV125" s="945"/>
      <c r="CW125" s="945"/>
      <c r="CX125" s="945"/>
      <c r="CY125" s="945"/>
      <c r="CZ125" s="945"/>
      <c r="DA125" s="945"/>
      <c r="DB125" s="945"/>
      <c r="DC125" s="945"/>
      <c r="DD125" s="945"/>
      <c r="DE125" s="945"/>
      <c r="DF125" s="946"/>
      <c r="DG125" s="982" t="s">
        <v>462</v>
      </c>
      <c r="DH125" s="983"/>
      <c r="DI125" s="983"/>
      <c r="DJ125" s="983"/>
      <c r="DK125" s="983"/>
      <c r="DL125" s="983" t="s">
        <v>462</v>
      </c>
      <c r="DM125" s="983"/>
      <c r="DN125" s="983"/>
      <c r="DO125" s="983"/>
      <c r="DP125" s="983"/>
      <c r="DQ125" s="983" t="s">
        <v>462</v>
      </c>
      <c r="DR125" s="983"/>
      <c r="DS125" s="983"/>
      <c r="DT125" s="983"/>
      <c r="DU125" s="983"/>
      <c r="DV125" s="984" t="s">
        <v>190</v>
      </c>
      <c r="DW125" s="984"/>
      <c r="DX125" s="984"/>
      <c r="DY125" s="984"/>
      <c r="DZ125" s="985"/>
    </row>
    <row r="126" spans="1:130" s="247" customFormat="1" ht="26.25" customHeight="1" thickBot="1" x14ac:dyDescent="0.2">
      <c r="A126" s="1115"/>
      <c r="B126" s="1002"/>
      <c r="C126" s="972" t="s">
        <v>469</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v>298032</v>
      </c>
      <c r="AB126" s="1015"/>
      <c r="AC126" s="1015"/>
      <c r="AD126" s="1015"/>
      <c r="AE126" s="1016"/>
      <c r="AF126" s="1017" t="s">
        <v>462</v>
      </c>
      <c r="AG126" s="1015"/>
      <c r="AH126" s="1015"/>
      <c r="AI126" s="1015"/>
      <c r="AJ126" s="1016"/>
      <c r="AK126" s="1017" t="s">
        <v>462</v>
      </c>
      <c r="AL126" s="1015"/>
      <c r="AM126" s="1015"/>
      <c r="AN126" s="1015"/>
      <c r="AO126" s="1016"/>
      <c r="AP126" s="1018" t="s">
        <v>462</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484</v>
      </c>
      <c r="CQ126" s="1006"/>
      <c r="CR126" s="1006"/>
      <c r="CS126" s="1006"/>
      <c r="CT126" s="1006"/>
      <c r="CU126" s="1006"/>
      <c r="CV126" s="1006"/>
      <c r="CW126" s="1006"/>
      <c r="CX126" s="1006"/>
      <c r="CY126" s="1006"/>
      <c r="CZ126" s="1006"/>
      <c r="DA126" s="1006"/>
      <c r="DB126" s="1006"/>
      <c r="DC126" s="1006"/>
      <c r="DD126" s="1006"/>
      <c r="DE126" s="1006"/>
      <c r="DF126" s="1007"/>
      <c r="DG126" s="975">
        <v>396333</v>
      </c>
      <c r="DH126" s="976"/>
      <c r="DI126" s="976"/>
      <c r="DJ126" s="976"/>
      <c r="DK126" s="976"/>
      <c r="DL126" s="976">
        <v>405755</v>
      </c>
      <c r="DM126" s="976"/>
      <c r="DN126" s="976"/>
      <c r="DO126" s="976"/>
      <c r="DP126" s="976"/>
      <c r="DQ126" s="976">
        <v>413316</v>
      </c>
      <c r="DR126" s="976"/>
      <c r="DS126" s="976"/>
      <c r="DT126" s="976"/>
      <c r="DU126" s="976"/>
      <c r="DV126" s="977">
        <v>2.9</v>
      </c>
      <c r="DW126" s="977"/>
      <c r="DX126" s="977"/>
      <c r="DY126" s="977"/>
      <c r="DZ126" s="978"/>
    </row>
    <row r="127" spans="1:130" s="247" customFormat="1" ht="26.25" customHeight="1" x14ac:dyDescent="0.15">
      <c r="A127" s="1116"/>
      <c r="B127" s="1004"/>
      <c r="C127" s="1058" t="s">
        <v>485</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v>248</v>
      </c>
      <c r="AB127" s="1015"/>
      <c r="AC127" s="1015"/>
      <c r="AD127" s="1015"/>
      <c r="AE127" s="1016"/>
      <c r="AF127" s="1017" t="s">
        <v>190</v>
      </c>
      <c r="AG127" s="1015"/>
      <c r="AH127" s="1015"/>
      <c r="AI127" s="1015"/>
      <c r="AJ127" s="1016"/>
      <c r="AK127" s="1017" t="s">
        <v>190</v>
      </c>
      <c r="AL127" s="1015"/>
      <c r="AM127" s="1015"/>
      <c r="AN127" s="1015"/>
      <c r="AO127" s="1016"/>
      <c r="AP127" s="1018" t="s">
        <v>486</v>
      </c>
      <c r="AQ127" s="1019"/>
      <c r="AR127" s="1019"/>
      <c r="AS127" s="1019"/>
      <c r="AT127" s="1020"/>
      <c r="AU127" s="283"/>
      <c r="AV127" s="283"/>
      <c r="AW127" s="283"/>
      <c r="AX127" s="1088" t="s">
        <v>487</v>
      </c>
      <c r="AY127" s="1089"/>
      <c r="AZ127" s="1089"/>
      <c r="BA127" s="1089"/>
      <c r="BB127" s="1089"/>
      <c r="BC127" s="1089"/>
      <c r="BD127" s="1089"/>
      <c r="BE127" s="1090"/>
      <c r="BF127" s="1091" t="s">
        <v>488</v>
      </c>
      <c r="BG127" s="1089"/>
      <c r="BH127" s="1089"/>
      <c r="BI127" s="1089"/>
      <c r="BJ127" s="1089"/>
      <c r="BK127" s="1089"/>
      <c r="BL127" s="1090"/>
      <c r="BM127" s="1091" t="s">
        <v>489</v>
      </c>
      <c r="BN127" s="1089"/>
      <c r="BO127" s="1089"/>
      <c r="BP127" s="1089"/>
      <c r="BQ127" s="1089"/>
      <c r="BR127" s="1089"/>
      <c r="BS127" s="1090"/>
      <c r="BT127" s="1091" t="s">
        <v>490</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491</v>
      </c>
      <c r="CQ127" s="1006"/>
      <c r="CR127" s="1006"/>
      <c r="CS127" s="1006"/>
      <c r="CT127" s="1006"/>
      <c r="CU127" s="1006"/>
      <c r="CV127" s="1006"/>
      <c r="CW127" s="1006"/>
      <c r="CX127" s="1006"/>
      <c r="CY127" s="1006"/>
      <c r="CZ127" s="1006"/>
      <c r="DA127" s="1006"/>
      <c r="DB127" s="1006"/>
      <c r="DC127" s="1006"/>
      <c r="DD127" s="1006"/>
      <c r="DE127" s="1006"/>
      <c r="DF127" s="1007"/>
      <c r="DG127" s="975" t="s">
        <v>462</v>
      </c>
      <c r="DH127" s="976"/>
      <c r="DI127" s="976"/>
      <c r="DJ127" s="976"/>
      <c r="DK127" s="976"/>
      <c r="DL127" s="976" t="s">
        <v>190</v>
      </c>
      <c r="DM127" s="976"/>
      <c r="DN127" s="976"/>
      <c r="DO127" s="976"/>
      <c r="DP127" s="976"/>
      <c r="DQ127" s="976" t="s">
        <v>190</v>
      </c>
      <c r="DR127" s="976"/>
      <c r="DS127" s="976"/>
      <c r="DT127" s="976"/>
      <c r="DU127" s="976"/>
      <c r="DV127" s="977" t="s">
        <v>190</v>
      </c>
      <c r="DW127" s="977"/>
      <c r="DX127" s="977"/>
      <c r="DY127" s="977"/>
      <c r="DZ127" s="978"/>
    </row>
    <row r="128" spans="1:130" s="247" customFormat="1" ht="26.25" customHeight="1" thickBot="1" x14ac:dyDescent="0.2">
      <c r="A128" s="1099" t="s">
        <v>492</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493</v>
      </c>
      <c r="X128" s="1101"/>
      <c r="Y128" s="1101"/>
      <c r="Z128" s="1102"/>
      <c r="AA128" s="1103">
        <v>894170</v>
      </c>
      <c r="AB128" s="1104"/>
      <c r="AC128" s="1104"/>
      <c r="AD128" s="1104"/>
      <c r="AE128" s="1105"/>
      <c r="AF128" s="1106">
        <v>865697</v>
      </c>
      <c r="AG128" s="1104"/>
      <c r="AH128" s="1104"/>
      <c r="AI128" s="1104"/>
      <c r="AJ128" s="1105"/>
      <c r="AK128" s="1106">
        <v>889758</v>
      </c>
      <c r="AL128" s="1104"/>
      <c r="AM128" s="1104"/>
      <c r="AN128" s="1104"/>
      <c r="AO128" s="1105"/>
      <c r="AP128" s="1107"/>
      <c r="AQ128" s="1108"/>
      <c r="AR128" s="1108"/>
      <c r="AS128" s="1108"/>
      <c r="AT128" s="1109"/>
      <c r="AU128" s="283"/>
      <c r="AV128" s="283"/>
      <c r="AW128" s="283"/>
      <c r="AX128" s="944" t="s">
        <v>494</v>
      </c>
      <c r="AY128" s="945"/>
      <c r="AZ128" s="945"/>
      <c r="BA128" s="945"/>
      <c r="BB128" s="945"/>
      <c r="BC128" s="945"/>
      <c r="BD128" s="945"/>
      <c r="BE128" s="946"/>
      <c r="BF128" s="1110" t="s">
        <v>190</v>
      </c>
      <c r="BG128" s="1111"/>
      <c r="BH128" s="1111"/>
      <c r="BI128" s="1111"/>
      <c r="BJ128" s="1111"/>
      <c r="BK128" s="1111"/>
      <c r="BL128" s="1112"/>
      <c r="BM128" s="1110">
        <v>12.66</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495</v>
      </c>
      <c r="CQ128" s="1093"/>
      <c r="CR128" s="1093"/>
      <c r="CS128" s="1093"/>
      <c r="CT128" s="1093"/>
      <c r="CU128" s="1093"/>
      <c r="CV128" s="1093"/>
      <c r="CW128" s="1093"/>
      <c r="CX128" s="1093"/>
      <c r="CY128" s="1093"/>
      <c r="CZ128" s="1093"/>
      <c r="DA128" s="1093"/>
      <c r="DB128" s="1093"/>
      <c r="DC128" s="1093"/>
      <c r="DD128" s="1093"/>
      <c r="DE128" s="1093"/>
      <c r="DF128" s="1094"/>
      <c r="DG128" s="1095" t="s">
        <v>190</v>
      </c>
      <c r="DH128" s="1096"/>
      <c r="DI128" s="1096"/>
      <c r="DJ128" s="1096"/>
      <c r="DK128" s="1096"/>
      <c r="DL128" s="1096" t="s">
        <v>190</v>
      </c>
      <c r="DM128" s="1096"/>
      <c r="DN128" s="1096"/>
      <c r="DO128" s="1096"/>
      <c r="DP128" s="1096"/>
      <c r="DQ128" s="1096" t="s">
        <v>467</v>
      </c>
      <c r="DR128" s="1096"/>
      <c r="DS128" s="1096"/>
      <c r="DT128" s="1096"/>
      <c r="DU128" s="1096"/>
      <c r="DV128" s="1097" t="s">
        <v>462</v>
      </c>
      <c r="DW128" s="1097"/>
      <c r="DX128" s="1097"/>
      <c r="DY128" s="1097"/>
      <c r="DZ128" s="1098"/>
    </row>
    <row r="129" spans="1:131" s="247" customFormat="1" ht="26.25" customHeight="1" x14ac:dyDescent="0.15">
      <c r="A129" s="986" t="s">
        <v>107</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496</v>
      </c>
      <c r="X129" s="1130"/>
      <c r="Y129" s="1130"/>
      <c r="Z129" s="1131"/>
      <c r="AA129" s="1014">
        <v>16569350</v>
      </c>
      <c r="AB129" s="1015"/>
      <c r="AC129" s="1015"/>
      <c r="AD129" s="1015"/>
      <c r="AE129" s="1016"/>
      <c r="AF129" s="1017">
        <v>16640905</v>
      </c>
      <c r="AG129" s="1015"/>
      <c r="AH129" s="1015"/>
      <c r="AI129" s="1015"/>
      <c r="AJ129" s="1016"/>
      <c r="AK129" s="1017">
        <v>16699454</v>
      </c>
      <c r="AL129" s="1015"/>
      <c r="AM129" s="1015"/>
      <c r="AN129" s="1015"/>
      <c r="AO129" s="1016"/>
      <c r="AP129" s="1132"/>
      <c r="AQ129" s="1133"/>
      <c r="AR129" s="1133"/>
      <c r="AS129" s="1133"/>
      <c r="AT129" s="1134"/>
      <c r="AU129" s="285"/>
      <c r="AV129" s="285"/>
      <c r="AW129" s="285"/>
      <c r="AX129" s="1123" t="s">
        <v>497</v>
      </c>
      <c r="AY129" s="1006"/>
      <c r="AZ129" s="1006"/>
      <c r="BA129" s="1006"/>
      <c r="BB129" s="1006"/>
      <c r="BC129" s="1006"/>
      <c r="BD129" s="1006"/>
      <c r="BE129" s="1007"/>
      <c r="BF129" s="1124" t="s">
        <v>462</v>
      </c>
      <c r="BG129" s="1125"/>
      <c r="BH129" s="1125"/>
      <c r="BI129" s="1125"/>
      <c r="BJ129" s="1125"/>
      <c r="BK129" s="1125"/>
      <c r="BL129" s="1126"/>
      <c r="BM129" s="1124">
        <v>17.66</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498</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499</v>
      </c>
      <c r="X130" s="1130"/>
      <c r="Y130" s="1130"/>
      <c r="Z130" s="1131"/>
      <c r="AA130" s="1014">
        <v>2631275</v>
      </c>
      <c r="AB130" s="1015"/>
      <c r="AC130" s="1015"/>
      <c r="AD130" s="1015"/>
      <c r="AE130" s="1016"/>
      <c r="AF130" s="1017">
        <v>2581021</v>
      </c>
      <c r="AG130" s="1015"/>
      <c r="AH130" s="1015"/>
      <c r="AI130" s="1015"/>
      <c r="AJ130" s="1016"/>
      <c r="AK130" s="1017">
        <v>2567058</v>
      </c>
      <c r="AL130" s="1015"/>
      <c r="AM130" s="1015"/>
      <c r="AN130" s="1015"/>
      <c r="AO130" s="1016"/>
      <c r="AP130" s="1132"/>
      <c r="AQ130" s="1133"/>
      <c r="AR130" s="1133"/>
      <c r="AS130" s="1133"/>
      <c r="AT130" s="1134"/>
      <c r="AU130" s="285"/>
      <c r="AV130" s="285"/>
      <c r="AW130" s="285"/>
      <c r="AX130" s="1123" t="s">
        <v>500</v>
      </c>
      <c r="AY130" s="1006"/>
      <c r="AZ130" s="1006"/>
      <c r="BA130" s="1006"/>
      <c r="BB130" s="1006"/>
      <c r="BC130" s="1006"/>
      <c r="BD130" s="1006"/>
      <c r="BE130" s="1007"/>
      <c r="BF130" s="1160">
        <v>10.4</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501</v>
      </c>
      <c r="X131" s="1168"/>
      <c r="Y131" s="1168"/>
      <c r="Z131" s="1169"/>
      <c r="AA131" s="1061">
        <v>13938075</v>
      </c>
      <c r="AB131" s="1040"/>
      <c r="AC131" s="1040"/>
      <c r="AD131" s="1040"/>
      <c r="AE131" s="1041"/>
      <c r="AF131" s="1039">
        <v>14059884</v>
      </c>
      <c r="AG131" s="1040"/>
      <c r="AH131" s="1040"/>
      <c r="AI131" s="1040"/>
      <c r="AJ131" s="1041"/>
      <c r="AK131" s="1039">
        <v>14132396</v>
      </c>
      <c r="AL131" s="1040"/>
      <c r="AM131" s="1040"/>
      <c r="AN131" s="1040"/>
      <c r="AO131" s="1041"/>
      <c r="AP131" s="1170"/>
      <c r="AQ131" s="1171"/>
      <c r="AR131" s="1171"/>
      <c r="AS131" s="1171"/>
      <c r="AT131" s="1172"/>
      <c r="AU131" s="285"/>
      <c r="AV131" s="285"/>
      <c r="AW131" s="285"/>
      <c r="AX131" s="1142" t="s">
        <v>502</v>
      </c>
      <c r="AY131" s="1093"/>
      <c r="AZ131" s="1093"/>
      <c r="BA131" s="1093"/>
      <c r="BB131" s="1093"/>
      <c r="BC131" s="1093"/>
      <c r="BD131" s="1093"/>
      <c r="BE131" s="1094"/>
      <c r="BF131" s="1143">
        <v>47.9</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503</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504</v>
      </c>
      <c r="W132" s="1153"/>
      <c r="X132" s="1153"/>
      <c r="Y132" s="1153"/>
      <c r="Z132" s="1154"/>
      <c r="AA132" s="1155">
        <v>12.140406759999999</v>
      </c>
      <c r="AB132" s="1156"/>
      <c r="AC132" s="1156"/>
      <c r="AD132" s="1156"/>
      <c r="AE132" s="1157"/>
      <c r="AF132" s="1158">
        <v>10.340391139999999</v>
      </c>
      <c r="AG132" s="1156"/>
      <c r="AH132" s="1156"/>
      <c r="AI132" s="1156"/>
      <c r="AJ132" s="1157"/>
      <c r="AK132" s="1158">
        <v>8.9225563730000008</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505</v>
      </c>
      <c r="W133" s="1136"/>
      <c r="X133" s="1136"/>
      <c r="Y133" s="1136"/>
      <c r="Z133" s="1137"/>
      <c r="AA133" s="1138">
        <v>13.7</v>
      </c>
      <c r="AB133" s="1139"/>
      <c r="AC133" s="1139"/>
      <c r="AD133" s="1139"/>
      <c r="AE133" s="1140"/>
      <c r="AF133" s="1138">
        <v>11.9</v>
      </c>
      <c r="AG133" s="1139"/>
      <c r="AH133" s="1139"/>
      <c r="AI133" s="1139"/>
      <c r="AJ133" s="1140"/>
      <c r="AK133" s="1138">
        <v>10.4</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gd+DW4C5qqRwTJAmYuDtmZqlMHolwVQkLNawbXOigYgB50LRLwKgbasicbwST3YicRiYIk/jOVHI+0koLHStjA==" saltValue="nOzOmpbkFT3KeOMmx7oQi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506</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ODYujZMOFOUm0WkxIdxX0nbaNWvYnXthoWzwZRuAE4ihFf47+8VygkRY0nRCq1LU1s9kiAqi/0LSr0DRwa6tpQ==" saltValue="cUo6BGUUotb4ZUJ0aC8yu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ww2q3J0zErzYrdsKgWnU/KJTnSdsFfs7zfZ62Nm/snX/5sWPxskGRU+z/56NkSAURjmJYRA/vcDZj8JgNMwHA==" saltValue="kU8qshkUR4vFuho3DRwsk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507</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508</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509</v>
      </c>
      <c r="AP7" s="304"/>
      <c r="AQ7" s="305" t="s">
        <v>510</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511</v>
      </c>
      <c r="AQ8" s="311" t="s">
        <v>512</v>
      </c>
      <c r="AR8" s="312" t="s">
        <v>513</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514</v>
      </c>
      <c r="AL9" s="1179"/>
      <c r="AM9" s="1179"/>
      <c r="AN9" s="1180"/>
      <c r="AO9" s="313">
        <v>4070625</v>
      </c>
      <c r="AP9" s="313">
        <v>54562</v>
      </c>
      <c r="AQ9" s="314">
        <v>57754</v>
      </c>
      <c r="AR9" s="315">
        <v>-5.5</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515</v>
      </c>
      <c r="AL10" s="1179"/>
      <c r="AM10" s="1179"/>
      <c r="AN10" s="1180"/>
      <c r="AO10" s="316">
        <v>240568</v>
      </c>
      <c r="AP10" s="316">
        <v>3225</v>
      </c>
      <c r="AQ10" s="317">
        <v>3830</v>
      </c>
      <c r="AR10" s="318">
        <v>-15.8</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516</v>
      </c>
      <c r="AL11" s="1179"/>
      <c r="AM11" s="1179"/>
      <c r="AN11" s="1180"/>
      <c r="AO11" s="316">
        <v>102272</v>
      </c>
      <c r="AP11" s="316">
        <v>1371</v>
      </c>
      <c r="AQ11" s="317">
        <v>6814</v>
      </c>
      <c r="AR11" s="318">
        <v>-79.900000000000006</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517</v>
      </c>
      <c r="AL12" s="1179"/>
      <c r="AM12" s="1179"/>
      <c r="AN12" s="1180"/>
      <c r="AO12" s="316">
        <v>233883</v>
      </c>
      <c r="AP12" s="316">
        <v>3135</v>
      </c>
      <c r="AQ12" s="317">
        <v>1059</v>
      </c>
      <c r="AR12" s="318">
        <v>196</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518</v>
      </c>
      <c r="AL13" s="1179"/>
      <c r="AM13" s="1179"/>
      <c r="AN13" s="1180"/>
      <c r="AO13" s="316" t="s">
        <v>519</v>
      </c>
      <c r="AP13" s="316" t="s">
        <v>519</v>
      </c>
      <c r="AQ13" s="317">
        <v>4</v>
      </c>
      <c r="AR13" s="318" t="s">
        <v>519</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520</v>
      </c>
      <c r="AL14" s="1179"/>
      <c r="AM14" s="1179"/>
      <c r="AN14" s="1180"/>
      <c r="AO14" s="316">
        <v>242987</v>
      </c>
      <c r="AP14" s="316">
        <v>3257</v>
      </c>
      <c r="AQ14" s="317">
        <v>2651</v>
      </c>
      <c r="AR14" s="318">
        <v>22.9</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521</v>
      </c>
      <c r="AL15" s="1179"/>
      <c r="AM15" s="1179"/>
      <c r="AN15" s="1180"/>
      <c r="AO15" s="316">
        <v>121983</v>
      </c>
      <c r="AP15" s="316">
        <v>1635</v>
      </c>
      <c r="AQ15" s="317">
        <v>1352</v>
      </c>
      <c r="AR15" s="318">
        <v>20.9</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522</v>
      </c>
      <c r="AL16" s="1182"/>
      <c r="AM16" s="1182"/>
      <c r="AN16" s="1183"/>
      <c r="AO16" s="316">
        <v>-284870</v>
      </c>
      <c r="AP16" s="316">
        <v>-3818</v>
      </c>
      <c r="AQ16" s="317">
        <v>-4074</v>
      </c>
      <c r="AR16" s="318">
        <v>-6.3</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188</v>
      </c>
      <c r="AL17" s="1182"/>
      <c r="AM17" s="1182"/>
      <c r="AN17" s="1183"/>
      <c r="AO17" s="316">
        <v>4727448</v>
      </c>
      <c r="AP17" s="316">
        <v>63366</v>
      </c>
      <c r="AQ17" s="317">
        <v>69392</v>
      </c>
      <c r="AR17" s="318">
        <v>-8.6999999999999993</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523</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524</v>
      </c>
      <c r="AP20" s="324" t="s">
        <v>525</v>
      </c>
      <c r="AQ20" s="325" t="s">
        <v>526</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527</v>
      </c>
      <c r="AL21" s="1174"/>
      <c r="AM21" s="1174"/>
      <c r="AN21" s="1175"/>
      <c r="AO21" s="328">
        <v>5.96</v>
      </c>
      <c r="AP21" s="329">
        <v>6.31</v>
      </c>
      <c r="AQ21" s="330">
        <v>-0.35</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528</v>
      </c>
      <c r="AL22" s="1174"/>
      <c r="AM22" s="1174"/>
      <c r="AN22" s="1175"/>
      <c r="AO22" s="333">
        <v>97.1</v>
      </c>
      <c r="AP22" s="334">
        <v>98.4</v>
      </c>
      <c r="AQ22" s="335">
        <v>-1.3</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529</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530</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531</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509</v>
      </c>
      <c r="AP30" s="304"/>
      <c r="AQ30" s="305" t="s">
        <v>510</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511</v>
      </c>
      <c r="AQ31" s="311" t="s">
        <v>512</v>
      </c>
      <c r="AR31" s="312" t="s">
        <v>513</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532</v>
      </c>
      <c r="AL32" s="1190"/>
      <c r="AM32" s="1190"/>
      <c r="AN32" s="1191"/>
      <c r="AO32" s="343">
        <v>2666322</v>
      </c>
      <c r="AP32" s="343">
        <v>35739</v>
      </c>
      <c r="AQ32" s="344">
        <v>34189</v>
      </c>
      <c r="AR32" s="345">
        <v>4.5</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533</v>
      </c>
      <c r="AL33" s="1190"/>
      <c r="AM33" s="1190"/>
      <c r="AN33" s="1191"/>
      <c r="AO33" s="343" t="s">
        <v>519</v>
      </c>
      <c r="AP33" s="343" t="s">
        <v>519</v>
      </c>
      <c r="AQ33" s="344" t="s">
        <v>519</v>
      </c>
      <c r="AR33" s="345" t="s">
        <v>519</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534</v>
      </c>
      <c r="AL34" s="1190"/>
      <c r="AM34" s="1190"/>
      <c r="AN34" s="1191"/>
      <c r="AO34" s="343">
        <v>21390</v>
      </c>
      <c r="AP34" s="343">
        <v>287</v>
      </c>
      <c r="AQ34" s="344">
        <v>16</v>
      </c>
      <c r="AR34" s="345">
        <v>1693.8</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535</v>
      </c>
      <c r="AL35" s="1190"/>
      <c r="AM35" s="1190"/>
      <c r="AN35" s="1191"/>
      <c r="AO35" s="343">
        <v>1559998</v>
      </c>
      <c r="AP35" s="343">
        <v>20910</v>
      </c>
      <c r="AQ35" s="344">
        <v>9412</v>
      </c>
      <c r="AR35" s="345">
        <v>122.2</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536</v>
      </c>
      <c r="AL36" s="1190"/>
      <c r="AM36" s="1190"/>
      <c r="AN36" s="1191"/>
      <c r="AO36" s="343">
        <v>135413</v>
      </c>
      <c r="AP36" s="343">
        <v>1815</v>
      </c>
      <c r="AQ36" s="344">
        <v>2024</v>
      </c>
      <c r="AR36" s="345">
        <v>-10.3</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537</v>
      </c>
      <c r="AL37" s="1190"/>
      <c r="AM37" s="1190"/>
      <c r="AN37" s="1191"/>
      <c r="AO37" s="343">
        <v>334551</v>
      </c>
      <c r="AP37" s="343">
        <v>4484</v>
      </c>
      <c r="AQ37" s="344">
        <v>1165</v>
      </c>
      <c r="AR37" s="345">
        <v>284.89999999999998</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538</v>
      </c>
      <c r="AL38" s="1193"/>
      <c r="AM38" s="1193"/>
      <c r="AN38" s="1194"/>
      <c r="AO38" s="346">
        <v>113</v>
      </c>
      <c r="AP38" s="346">
        <v>2</v>
      </c>
      <c r="AQ38" s="347">
        <v>2</v>
      </c>
      <c r="AR38" s="335">
        <v>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539</v>
      </c>
      <c r="AL39" s="1193"/>
      <c r="AM39" s="1193"/>
      <c r="AN39" s="1194"/>
      <c r="AO39" s="343">
        <v>-889758</v>
      </c>
      <c r="AP39" s="343">
        <v>-11926</v>
      </c>
      <c r="AQ39" s="344">
        <v>-6367</v>
      </c>
      <c r="AR39" s="345">
        <v>87.3</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540</v>
      </c>
      <c r="AL40" s="1190"/>
      <c r="AM40" s="1190"/>
      <c r="AN40" s="1191"/>
      <c r="AO40" s="343">
        <v>-2567058</v>
      </c>
      <c r="AP40" s="343">
        <v>-34409</v>
      </c>
      <c r="AQ40" s="344">
        <v>-28963</v>
      </c>
      <c r="AR40" s="345">
        <v>18.8</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301</v>
      </c>
      <c r="AL41" s="1196"/>
      <c r="AM41" s="1196"/>
      <c r="AN41" s="1197"/>
      <c r="AO41" s="343">
        <v>1260971</v>
      </c>
      <c r="AP41" s="343">
        <v>16902</v>
      </c>
      <c r="AQ41" s="344">
        <v>11478</v>
      </c>
      <c r="AR41" s="345">
        <v>47.3</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541</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542</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543</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509</v>
      </c>
      <c r="AN49" s="1186" t="s">
        <v>544</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545</v>
      </c>
      <c r="AO50" s="360" t="s">
        <v>546</v>
      </c>
      <c r="AP50" s="361" t="s">
        <v>547</v>
      </c>
      <c r="AQ50" s="362" t="s">
        <v>548</v>
      </c>
      <c r="AR50" s="363" t="s">
        <v>549</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550</v>
      </c>
      <c r="AL51" s="356"/>
      <c r="AM51" s="364">
        <v>2220332</v>
      </c>
      <c r="AN51" s="365">
        <v>29250</v>
      </c>
      <c r="AO51" s="366">
        <v>-5.8</v>
      </c>
      <c r="AP51" s="367">
        <v>47278</v>
      </c>
      <c r="AQ51" s="368">
        <v>-28.6</v>
      </c>
      <c r="AR51" s="369">
        <v>22.8</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551</v>
      </c>
      <c r="AM52" s="372">
        <v>741938</v>
      </c>
      <c r="AN52" s="373">
        <v>9774</v>
      </c>
      <c r="AO52" s="374">
        <v>-0.9</v>
      </c>
      <c r="AP52" s="375">
        <v>24096</v>
      </c>
      <c r="AQ52" s="376">
        <v>-24.3</v>
      </c>
      <c r="AR52" s="377">
        <v>23.4</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552</v>
      </c>
      <c r="AL53" s="356"/>
      <c r="AM53" s="364">
        <v>2770665</v>
      </c>
      <c r="AN53" s="365">
        <v>36660</v>
      </c>
      <c r="AO53" s="366">
        <v>25.3</v>
      </c>
      <c r="AP53" s="367">
        <v>44504</v>
      </c>
      <c r="AQ53" s="368">
        <v>-5.9</v>
      </c>
      <c r="AR53" s="369">
        <v>31.2</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551</v>
      </c>
      <c r="AM54" s="372">
        <v>1742347</v>
      </c>
      <c r="AN54" s="373">
        <v>23054</v>
      </c>
      <c r="AO54" s="374">
        <v>135.9</v>
      </c>
      <c r="AP54" s="375">
        <v>25876</v>
      </c>
      <c r="AQ54" s="376">
        <v>7.4</v>
      </c>
      <c r="AR54" s="377">
        <v>128.5</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553</v>
      </c>
      <c r="AL55" s="356"/>
      <c r="AM55" s="364">
        <v>2400632</v>
      </c>
      <c r="AN55" s="365">
        <v>31893</v>
      </c>
      <c r="AO55" s="366">
        <v>-13</v>
      </c>
      <c r="AP55" s="367">
        <v>47820</v>
      </c>
      <c r="AQ55" s="368">
        <v>7.5</v>
      </c>
      <c r="AR55" s="369">
        <v>-20.5</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551</v>
      </c>
      <c r="AM56" s="372">
        <v>2016970</v>
      </c>
      <c r="AN56" s="373">
        <v>26796</v>
      </c>
      <c r="AO56" s="374">
        <v>16.2</v>
      </c>
      <c r="AP56" s="375">
        <v>25855</v>
      </c>
      <c r="AQ56" s="376">
        <v>-0.1</v>
      </c>
      <c r="AR56" s="377">
        <v>16.3</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554</v>
      </c>
      <c r="AL57" s="356"/>
      <c r="AM57" s="364">
        <v>913313</v>
      </c>
      <c r="AN57" s="365">
        <v>12206</v>
      </c>
      <c r="AO57" s="366">
        <v>-61.7</v>
      </c>
      <c r="AP57" s="367">
        <v>41934</v>
      </c>
      <c r="AQ57" s="368">
        <v>-12.3</v>
      </c>
      <c r="AR57" s="369">
        <v>-49.4</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551</v>
      </c>
      <c r="AM58" s="372">
        <v>645322</v>
      </c>
      <c r="AN58" s="373">
        <v>8625</v>
      </c>
      <c r="AO58" s="374">
        <v>-67.8</v>
      </c>
      <c r="AP58" s="375">
        <v>23352</v>
      </c>
      <c r="AQ58" s="376">
        <v>-9.6999999999999993</v>
      </c>
      <c r="AR58" s="377">
        <v>-58.1</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555</v>
      </c>
      <c r="AL59" s="356"/>
      <c r="AM59" s="364">
        <v>1079971</v>
      </c>
      <c r="AN59" s="365">
        <v>14476</v>
      </c>
      <c r="AO59" s="366">
        <v>18.600000000000001</v>
      </c>
      <c r="AP59" s="367">
        <v>45588</v>
      </c>
      <c r="AQ59" s="368">
        <v>8.6999999999999993</v>
      </c>
      <c r="AR59" s="369">
        <v>9.9</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551</v>
      </c>
      <c r="AM60" s="372">
        <v>834902</v>
      </c>
      <c r="AN60" s="373">
        <v>11191</v>
      </c>
      <c r="AO60" s="374">
        <v>29.8</v>
      </c>
      <c r="AP60" s="375">
        <v>24150</v>
      </c>
      <c r="AQ60" s="376">
        <v>3.4</v>
      </c>
      <c r="AR60" s="377">
        <v>26.4</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556</v>
      </c>
      <c r="AL61" s="378"/>
      <c r="AM61" s="379">
        <v>1876983</v>
      </c>
      <c r="AN61" s="380">
        <v>24897</v>
      </c>
      <c r="AO61" s="381">
        <v>-7.3</v>
      </c>
      <c r="AP61" s="382">
        <v>45425</v>
      </c>
      <c r="AQ61" s="383">
        <v>-6.1</v>
      </c>
      <c r="AR61" s="369">
        <v>-1.2</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551</v>
      </c>
      <c r="AM62" s="372">
        <v>1196296</v>
      </c>
      <c r="AN62" s="373">
        <v>15888</v>
      </c>
      <c r="AO62" s="374">
        <v>22.6</v>
      </c>
      <c r="AP62" s="375">
        <v>24666</v>
      </c>
      <c r="AQ62" s="376">
        <v>-4.7</v>
      </c>
      <c r="AR62" s="377">
        <v>27.3</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UUUB3t+0SlUVHz5CJ22GLOYt9kJ0BXT7ZX8fFjzQINyp7c1dE7YsmeASVkL7o2gKK6us6d/BWf2lizNEmnRfLQ==" saltValue="mnVdIJE9FnKt2xzdp+EpC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verticalCentered="1"/>
  <pageMargins left="0" right="0" top="0" bottom="0" header="0" footer="0"/>
  <pageSetup paperSize="9" scale="60" orientation="landscape" horizontalDpi="300" verticalDpi="3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558</v>
      </c>
    </row>
    <row r="120" spans="125:125" ht="13.5" hidden="1" customHeight="1" x14ac:dyDescent="0.15"/>
    <row r="121" spans="125:125" ht="13.5" hidden="1" customHeight="1" x14ac:dyDescent="0.15">
      <c r="DU121" s="291"/>
    </row>
  </sheetData>
  <sheetProtection algorithmName="SHA-512" hashValue="98aZOpZtc4oB29WqVMNI/HwpAh0RQWzxsH00G8MbKYiAOlVP7DMWehxIdOco8qGIhXQ85agEYtYfTcFeMg9IBA==" saltValue="q1/svPuHSdj5i6DcHNHDvw==" spinCount="100000" sheet="1" objects="1" scenarios="1"/>
  <dataConsolidate/>
  <phoneticPr fontId="2"/>
  <printOptions horizontalCentered="1" verticalCentered="1"/>
  <pageMargins left="0" right="0" top="0" bottom="0" header="0"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559</v>
      </c>
    </row>
  </sheetData>
  <sheetProtection algorithmName="SHA-512" hashValue="ey9D4HpDoAzSFJ5X7UX4PP8r/zntQM47pB/pVVItwZ9Vvi2Iy8Umpx9dt1am6AsIl+Fzz0aqzssYbAxBXT0jrA==" saltValue="7vq6uQ+aZb6UpheBd+Fn3w==" spinCount="100000" sheet="1" objects="1" scenarios="1"/>
  <dataConsolidate/>
  <phoneticPr fontId="2"/>
  <printOptions horizontalCentered="1" verticalCentered="1"/>
  <pageMargins left="0" right="0" top="0" bottom="0" header="0"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198" t="s">
        <v>3</v>
      </c>
      <c r="D47" s="1198"/>
      <c r="E47" s="1199"/>
      <c r="F47" s="11">
        <v>5.41</v>
      </c>
      <c r="G47" s="12">
        <v>6.79</v>
      </c>
      <c r="H47" s="12">
        <v>9.5399999999999991</v>
      </c>
      <c r="I47" s="12">
        <v>13.39</v>
      </c>
      <c r="J47" s="13">
        <v>17.71</v>
      </c>
    </row>
    <row r="48" spans="2:10" ht="57.75" customHeight="1" x14ac:dyDescent="0.15">
      <c r="B48" s="14"/>
      <c r="C48" s="1200" t="s">
        <v>4</v>
      </c>
      <c r="D48" s="1200"/>
      <c r="E48" s="1201"/>
      <c r="F48" s="15">
        <v>1.8</v>
      </c>
      <c r="G48" s="16">
        <v>1.59</v>
      </c>
      <c r="H48" s="16">
        <v>2.67</v>
      </c>
      <c r="I48" s="16">
        <v>2.04</v>
      </c>
      <c r="J48" s="17">
        <v>2.7</v>
      </c>
    </row>
    <row r="49" spans="2:10" ht="57.75" customHeight="1" thickBot="1" x14ac:dyDescent="0.2">
      <c r="B49" s="18"/>
      <c r="C49" s="1202" t="s">
        <v>5</v>
      </c>
      <c r="D49" s="1202"/>
      <c r="E49" s="1203"/>
      <c r="F49" s="19" t="s">
        <v>565</v>
      </c>
      <c r="G49" s="20">
        <v>1.02</v>
      </c>
      <c r="H49" s="20">
        <v>3.85</v>
      </c>
      <c r="I49" s="20">
        <v>3.27</v>
      </c>
      <c r="J49" s="21">
        <v>5.03</v>
      </c>
    </row>
    <row r="50" spans="2:10" ht="13.5" customHeight="1" x14ac:dyDescent="0.15"/>
  </sheetData>
  <sheetProtection algorithmName="SHA-512" hashValue="7QWRDT13CU7S7V8X9Ag0LvZUjKuT4HhQrSTfaWDV13gtqOb2wLgKIIn6LAvXmP1C2Wv4IjYoKojKiAPCAWFEBw==" saltValue="oyRJD381zpo1Cm0ajzR5TA==" spinCount="100000" sheet="1" objects="1" scenarios="1"/>
  <mergeCells count="3">
    <mergeCell ref="C47:E47"/>
    <mergeCell ref="C48:E48"/>
    <mergeCell ref="C49:E49"/>
  </mergeCells>
  <phoneticPr fontId="2"/>
  <printOptions horizontalCentered="1" verticalCentered="1"/>
  <pageMargins left="0" right="0" top="0"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大阪府</cp:lastModifiedBy>
  <cp:lastPrinted>2021-03-25T04:10:59Z</cp:lastPrinted>
  <dcterms:created xsi:type="dcterms:W3CDTF">2021-02-05T03:19:08Z</dcterms:created>
  <dcterms:modified xsi:type="dcterms:W3CDTF">2021-10-29T06:50:55Z</dcterms:modified>
  <cp:category/>
</cp:coreProperties>
</file>