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5 地方交付税\02 特別交付税\08決定額\Ｒ７\01HP公開\"/>
    </mc:Choice>
  </mc:AlternateContent>
  <xr:revisionPtr revIDLastSave="0" documentId="13_ncr:1_{148D9F03-F822-40F8-B2F2-8A6C2AC32D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交付額内訳（R7）" sheetId="16" r:id="rId1"/>
  </sheets>
  <definedNames>
    <definedName name="_xlnm.Print_Area" localSheetId="0">'交付額内訳（R7）'!$A$1:$L$59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6" i="16" l="1"/>
  <c r="I56" i="16"/>
  <c r="H56" i="16"/>
  <c r="G56" i="16"/>
  <c r="F56" i="16"/>
  <c r="E55" i="16"/>
  <c r="K55" i="16" s="1"/>
  <c r="E54" i="16"/>
  <c r="L54" i="16" s="1"/>
  <c r="E53" i="16"/>
  <c r="K53" i="16" s="1"/>
  <c r="E52" i="16"/>
  <c r="L52" i="16" s="1"/>
  <c r="E51" i="16"/>
  <c r="L51" i="16" s="1"/>
  <c r="E50" i="16"/>
  <c r="L50" i="16" s="1"/>
  <c r="E49" i="16"/>
  <c r="K49" i="16" s="1"/>
  <c r="E48" i="16"/>
  <c r="E47" i="16"/>
  <c r="L47" i="16" s="1"/>
  <c r="E46" i="16"/>
  <c r="L46" i="16" s="1"/>
  <c r="J45" i="16"/>
  <c r="I45" i="16"/>
  <c r="H45" i="16"/>
  <c r="H57" i="16" s="1"/>
  <c r="G45" i="16"/>
  <c r="F45" i="16"/>
  <c r="E44" i="16"/>
  <c r="L44" i="16" s="1"/>
  <c r="E43" i="16"/>
  <c r="K43" i="16" s="1"/>
  <c r="E42" i="16"/>
  <c r="L42" i="16" s="1"/>
  <c r="E41" i="16"/>
  <c r="K41" i="16" s="1"/>
  <c r="E40" i="16"/>
  <c r="L40" i="16" s="1"/>
  <c r="E39" i="16"/>
  <c r="K39" i="16" s="1"/>
  <c r="E38" i="16"/>
  <c r="L38" i="16" s="1"/>
  <c r="E37" i="16"/>
  <c r="L37" i="16" s="1"/>
  <c r="E36" i="16"/>
  <c r="K36" i="16" s="1"/>
  <c r="E35" i="16"/>
  <c r="K35" i="16" s="1"/>
  <c r="E34" i="16"/>
  <c r="K34" i="16" s="1"/>
  <c r="E33" i="16"/>
  <c r="K33" i="16" s="1"/>
  <c r="E32" i="16"/>
  <c r="L32" i="16" s="1"/>
  <c r="E31" i="16"/>
  <c r="L31" i="16" s="1"/>
  <c r="E30" i="16"/>
  <c r="L30" i="16" s="1"/>
  <c r="E29" i="16"/>
  <c r="L29" i="16" s="1"/>
  <c r="E28" i="16"/>
  <c r="K28" i="16" s="1"/>
  <c r="E27" i="16"/>
  <c r="L27" i="16" s="1"/>
  <c r="E26" i="16"/>
  <c r="K26" i="16" s="1"/>
  <c r="E25" i="16"/>
  <c r="L25" i="16" s="1"/>
  <c r="E24" i="16"/>
  <c r="L24" i="16" s="1"/>
  <c r="E23" i="16"/>
  <c r="L23" i="16" s="1"/>
  <c r="E22" i="16"/>
  <c r="L22" i="16" s="1"/>
  <c r="E21" i="16"/>
  <c r="L21" i="16" s="1"/>
  <c r="E20" i="16"/>
  <c r="L20" i="16" s="1"/>
  <c r="E19" i="16"/>
  <c r="K19" i="16" s="1"/>
  <c r="E18" i="16"/>
  <c r="K18" i="16" s="1"/>
  <c r="E17" i="16"/>
  <c r="L17" i="16" s="1"/>
  <c r="E16" i="16"/>
  <c r="E15" i="16"/>
  <c r="K15" i="16" s="1"/>
  <c r="E14" i="16"/>
  <c r="L14" i="16" s="1"/>
  <c r="J13" i="16"/>
  <c r="J58" i="16" s="1"/>
  <c r="I13" i="16"/>
  <c r="I58" i="16" s="1"/>
  <c r="H13" i="16"/>
  <c r="H58" i="16" s="1"/>
  <c r="G13" i="16"/>
  <c r="F13" i="16"/>
  <c r="F58" i="16" s="1"/>
  <c r="E12" i="16"/>
  <c r="L12" i="16" s="1"/>
  <c r="E11" i="16"/>
  <c r="L11" i="16" s="1"/>
  <c r="F57" i="16" l="1"/>
  <c r="F59" i="16" s="1"/>
  <c r="G58" i="16"/>
  <c r="L41" i="16"/>
  <c r="L34" i="16"/>
  <c r="L18" i="16"/>
  <c r="L49" i="16"/>
  <c r="K17" i="16"/>
  <c r="L33" i="16"/>
  <c r="L26" i="16"/>
  <c r="K25" i="16"/>
  <c r="E56" i="16"/>
  <c r="L56" i="16" s="1"/>
  <c r="L53" i="16"/>
  <c r="K30" i="16"/>
  <c r="K38" i="16"/>
  <c r="K21" i="16"/>
  <c r="K29" i="16"/>
  <c r="K37" i="16"/>
  <c r="K22" i="16"/>
  <c r="K14" i="16"/>
  <c r="K42" i="16"/>
  <c r="E45" i="16"/>
  <c r="L45" i="16" s="1"/>
  <c r="E13" i="16"/>
  <c r="L13" i="16" s="1"/>
  <c r="I57" i="16"/>
  <c r="I59" i="16" s="1"/>
  <c r="J57" i="16"/>
  <c r="J59" i="16" s="1"/>
  <c r="H59" i="16"/>
  <c r="K52" i="16"/>
  <c r="K16" i="16"/>
  <c r="K20" i="16"/>
  <c r="K24" i="16"/>
  <c r="K44" i="16"/>
  <c r="L28" i="16"/>
  <c r="L36" i="16"/>
  <c r="K47" i="16"/>
  <c r="K51" i="16"/>
  <c r="K23" i="16"/>
  <c r="K27" i="16"/>
  <c r="K31" i="16"/>
  <c r="L55" i="16"/>
  <c r="K11" i="16"/>
  <c r="L15" i="16"/>
  <c r="L19" i="16"/>
  <c r="L35" i="16"/>
  <c r="L39" i="16"/>
  <c r="L43" i="16"/>
  <c r="K46" i="16"/>
  <c r="K50" i="16"/>
  <c r="K54" i="16"/>
  <c r="G57" i="16"/>
  <c r="K48" i="16"/>
  <c r="K32" i="16"/>
  <c r="K40" i="16"/>
  <c r="L48" i="16"/>
  <c r="K12" i="16"/>
  <c r="L16" i="16"/>
  <c r="E57" i="16" l="1"/>
  <c r="L57" i="16" s="1"/>
  <c r="E58" i="16"/>
  <c r="L58" i="16" s="1"/>
  <c r="K45" i="16"/>
  <c r="G59" i="16"/>
  <c r="K13" i="16"/>
  <c r="K58" i="16" s="1"/>
  <c r="K56" i="16"/>
  <c r="K57" i="16" l="1"/>
  <c r="K59" i="16" s="1"/>
  <c r="E59" i="16"/>
  <c r="L59" i="16" s="1"/>
</calcChain>
</file>

<file path=xl/sharedStrings.xml><?xml version="1.0" encoding="utf-8"?>
<sst xmlns="http://schemas.openxmlformats.org/spreadsheetml/2006/main" count="112" uniqueCount="68">
  <si>
    <t>市町村名</t>
    <rPh sb="0" eb="4">
      <t>シチョウソンメイ</t>
    </rPh>
    <phoneticPr fontId="2"/>
  </si>
  <si>
    <t>大都市</t>
    <rPh sb="0" eb="3">
      <t>ダイトシ</t>
    </rPh>
    <phoneticPr fontId="2"/>
  </si>
  <si>
    <t>都市</t>
    <rPh sb="0" eb="2">
      <t>トシ</t>
    </rPh>
    <phoneticPr fontId="2"/>
  </si>
  <si>
    <t>町村</t>
    <rPh sb="0" eb="2">
      <t>チョウソン</t>
    </rPh>
    <phoneticPr fontId="2"/>
  </si>
  <si>
    <t>合計</t>
    <rPh sb="0" eb="2">
      <t>ゴウケイ</t>
    </rPh>
    <phoneticPr fontId="2"/>
  </si>
  <si>
    <t>超過</t>
    <rPh sb="0" eb="2">
      <t>チョウカ</t>
    </rPh>
    <phoneticPr fontId="2"/>
  </si>
  <si>
    <t>大都市計</t>
    <rPh sb="0" eb="3">
      <t>ダイトシ</t>
    </rPh>
    <rPh sb="3" eb="4">
      <t>ケイ</t>
    </rPh>
    <phoneticPr fontId="2"/>
  </si>
  <si>
    <t>不足</t>
    <rPh sb="0" eb="2">
      <t>フソク</t>
    </rPh>
    <phoneticPr fontId="2"/>
  </si>
  <si>
    <t>都市計</t>
    <rPh sb="0" eb="2">
      <t>トシ</t>
    </rPh>
    <rPh sb="2" eb="3">
      <t>ケイ</t>
    </rPh>
    <phoneticPr fontId="2"/>
  </si>
  <si>
    <t>町村計</t>
    <rPh sb="0" eb="2">
      <t>チョウソン</t>
    </rPh>
    <rPh sb="2" eb="3">
      <t>ケイ</t>
    </rPh>
    <phoneticPr fontId="2"/>
  </si>
  <si>
    <t>岸和田市</t>
  </si>
  <si>
    <t>豊中市</t>
  </si>
  <si>
    <t>池田市</t>
  </si>
  <si>
    <t>吹田市</t>
  </si>
  <si>
    <t>泉大津市</t>
  </si>
  <si>
    <t>高槻市</t>
  </si>
  <si>
    <t>貝塚市</t>
    <rPh sb="0" eb="3">
      <t>カイヅカシ</t>
    </rPh>
    <phoneticPr fontId="3"/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</si>
  <si>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</si>
  <si>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</si>
  <si>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</si>
  <si>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</si>
  <si>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</si>
  <si>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</si>
  <si>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</si>
  <si>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</si>
  <si>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</si>
  <si>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</si>
  <si>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</si>
  <si>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</si>
  <si>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</si>
  <si>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</si>
  <si>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</si>
  <si>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</si>
  <si>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</si>
  <si>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</si>
  <si>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</si>
  <si>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</si>
  <si>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</si>
  <si>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</si>
  <si>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</si>
  <si>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大阪市</t>
    <rPh sb="0" eb="3">
      <t>オオサカシ</t>
    </rPh>
    <phoneticPr fontId="2"/>
  </si>
  <si>
    <t>堺市</t>
    <rPh sb="0" eb="2">
      <t>サカイシ</t>
    </rPh>
    <phoneticPr fontId="2"/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</si>
  <si>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</si>
  <si>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</si>
  <si>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</si>
  <si>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</si>
  <si>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</si>
  <si>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</si>
  <si>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</si>
  <si>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</si>
  <si>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</si>
  <si>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</si>
  <si>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東大阪市</t>
    <rPh sb="0" eb="4">
      <t>ヒガシオオサカシ</t>
    </rPh>
    <phoneticPr fontId="2"/>
  </si>
  <si>
    <t>財源不足・財源超過の別</t>
    <rPh sb="0" eb="2">
      <t>ザイゲン</t>
    </rPh>
    <rPh sb="2" eb="4">
      <t>フソク</t>
    </rPh>
    <rPh sb="5" eb="7">
      <t>ザイゲン</t>
    </rPh>
    <rPh sb="7" eb="9">
      <t>チョウカ</t>
    </rPh>
    <rPh sb="10" eb="11">
      <t>ベツ</t>
    </rPh>
    <phoneticPr fontId="2"/>
  </si>
  <si>
    <t>区
分</t>
    <rPh sb="0" eb="1">
      <t>ク</t>
    </rPh>
    <rPh sb="2" eb="3">
      <t>ブン</t>
    </rPh>
    <phoneticPr fontId="2"/>
  </si>
  <si>
    <t>市町村計</t>
    <rPh sb="0" eb="2">
      <t>シチョウ</t>
    </rPh>
    <rPh sb="2" eb="3">
      <t>ソン</t>
    </rPh>
    <rPh sb="3" eb="4">
      <t>ケイ</t>
    </rPh>
    <phoneticPr fontId="2"/>
  </si>
  <si>
    <t>Ａ</t>
    <phoneticPr fontId="2"/>
  </si>
  <si>
    <t>Ｂ</t>
    <phoneticPr fontId="2"/>
  </si>
  <si>
    <t>（Ａ-Ｂ）/Ｂ</t>
    <phoneticPr fontId="2"/>
  </si>
  <si>
    <t>（単位：千円）</t>
    <rPh sb="1" eb="3">
      <t>タンイ</t>
    </rPh>
    <rPh sb="4" eb="6">
      <t>センエン</t>
    </rPh>
    <phoneticPr fontId="2"/>
  </si>
  <si>
    <t>交付額伸率</t>
    <rPh sb="0" eb="3">
      <t>コウフガク</t>
    </rPh>
    <rPh sb="3" eb="4">
      <t>ノ</t>
    </rPh>
    <rPh sb="4" eb="5">
      <t>リツ</t>
    </rPh>
    <phoneticPr fontId="2"/>
  </si>
  <si>
    <t>Ａ-Ｂ</t>
    <phoneticPr fontId="2"/>
  </si>
  <si>
    <t>交付額増減</t>
    <rPh sb="0" eb="3">
      <t>コウフガク</t>
    </rPh>
    <rPh sb="3" eb="5">
      <t>ゾウゲン</t>
    </rPh>
    <phoneticPr fontId="2"/>
  </si>
  <si>
    <t xml:space="preserve">
12月交付額</t>
    <rPh sb="4" eb="6">
      <t>コウフ</t>
    </rPh>
    <rPh sb="6" eb="7">
      <t>ガク</t>
    </rPh>
    <phoneticPr fontId="2"/>
  </si>
  <si>
    <t xml:space="preserve">
３月交付額</t>
    <phoneticPr fontId="2"/>
  </si>
  <si>
    <t>令和６年度
交付額</t>
    <rPh sb="0" eb="2">
      <t>レイワ</t>
    </rPh>
    <rPh sb="3" eb="5">
      <t>ネンド</t>
    </rPh>
    <rPh sb="6" eb="8">
      <t>コウフ</t>
    </rPh>
    <rPh sb="8" eb="9">
      <t>ガク</t>
    </rPh>
    <phoneticPr fontId="2"/>
  </si>
  <si>
    <t>令和７年度　特別交付税 交付額内訳</t>
    <rPh sb="0" eb="2">
      <t>レイワ</t>
    </rPh>
    <rPh sb="3" eb="5">
      <t>ネンド</t>
    </rPh>
    <rPh sb="6" eb="8">
      <t>トクベツ</t>
    </rPh>
    <rPh sb="8" eb="11">
      <t>コウフゼイ</t>
    </rPh>
    <rPh sb="12" eb="14">
      <t>コウフ</t>
    </rPh>
    <rPh sb="14" eb="15">
      <t>ガク</t>
    </rPh>
    <rPh sb="15" eb="17">
      <t>ウチワケ</t>
    </rPh>
    <phoneticPr fontId="2"/>
  </si>
  <si>
    <t>令和７年度
交付額</t>
    <rPh sb="0" eb="2">
      <t>レイワ</t>
    </rPh>
    <rPh sb="3" eb="5">
      <t>ネンド</t>
    </rPh>
    <rPh sb="6" eb="8">
      <t>コウフ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</si>
</sst>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;&quot;▲ &quot;#,##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8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8" fillId="0" borderId="0"/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7" fontId="5" fillId="2" borderId="23" xfId="1" applyNumberFormat="1" applyFont="1" applyFill="1" applyBorder="1" applyAlignment="1">
      <alignment vertical="center" shrinkToFit="1"/>
    </xf>
    <xf numFmtId="0" fontId="4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" fontId="5" fillId="3" borderId="38" xfId="0" applyNumberFormat="1" applyFont="1" applyFill="1" applyBorder="1" applyAlignment="1">
      <alignment horizontal="justify" vertical="center"/>
    </xf>
    <xf numFmtId="0" fontId="4" fillId="0" borderId="29" xfId="0" applyFont="1" applyBorder="1" applyAlignment="1">
      <alignment vertical="center"/>
    </xf>
    <xf numFmtId="3" fontId="5" fillId="3" borderId="39" xfId="0" applyNumberFormat="1" applyFont="1" applyFill="1" applyBorder="1" applyAlignment="1">
      <alignment horizontal="justify" vertical="center"/>
    </xf>
    <xf numFmtId="3" fontId="5" fillId="0" borderId="39" xfId="0" applyNumberFormat="1" applyFont="1" applyFill="1" applyBorder="1" applyAlignment="1">
      <alignment horizontal="justify" vertical="center"/>
    </xf>
    <xf numFmtId="3" fontId="6" fillId="0" borderId="39" xfId="0" applyNumberFormat="1" applyFont="1" applyFill="1" applyBorder="1" applyAlignment="1">
      <alignment horizontal="justify" vertical="center"/>
    </xf>
    <xf numFmtId="3" fontId="6" fillId="3" borderId="39" xfId="0" applyNumberFormat="1" applyFont="1" applyFill="1" applyBorder="1" applyAlignment="1">
      <alignment horizontal="justify"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3" borderId="7" xfId="0" applyNumberFormat="1" applyFont="1" applyFill="1" applyBorder="1" applyAlignment="1">
      <alignment horizontal="justify" vertical="center"/>
    </xf>
    <xf numFmtId="3" fontId="6" fillId="3" borderId="41" xfId="0" applyNumberFormat="1" applyFont="1" applyFill="1" applyBorder="1" applyAlignment="1">
      <alignment horizontal="justify" vertical="center"/>
    </xf>
    <xf numFmtId="3" fontId="6" fillId="0" borderId="41" xfId="0" applyNumberFormat="1" applyFont="1" applyFill="1" applyBorder="1" applyAlignment="1">
      <alignment horizontal="justify" vertical="center"/>
    </xf>
    <xf numFmtId="0" fontId="4" fillId="0" borderId="27" xfId="0" applyFont="1" applyBorder="1" applyAlignment="1">
      <alignment vertical="center"/>
    </xf>
    <xf numFmtId="3" fontId="6" fillId="3" borderId="42" xfId="0" applyNumberFormat="1" applyFont="1" applyFill="1" applyBorder="1" applyAlignment="1">
      <alignment horizontal="justify" vertical="center"/>
    </xf>
    <xf numFmtId="0" fontId="7" fillId="0" borderId="4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8" fontId="5" fillId="2" borderId="45" xfId="1" applyFont="1" applyFill="1" applyBorder="1" applyAlignment="1">
      <alignment vertical="center" shrinkToFit="1"/>
    </xf>
    <xf numFmtId="38" fontId="5" fillId="0" borderId="5" xfId="1" applyFont="1" applyFill="1" applyBorder="1" applyAlignment="1">
      <alignment vertical="center"/>
    </xf>
    <xf numFmtId="38" fontId="5" fillId="0" borderId="46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vertical="center" shrinkToFit="1"/>
    </xf>
    <xf numFmtId="38" fontId="5" fillId="2" borderId="24" xfId="1" applyFont="1" applyFill="1" applyBorder="1" applyAlignment="1">
      <alignment vertical="center" shrinkToFit="1"/>
    </xf>
    <xf numFmtId="38" fontId="5" fillId="0" borderId="28" xfId="1" applyFont="1" applyFill="1" applyBorder="1" applyAlignment="1">
      <alignment vertical="center" shrinkToFit="1"/>
    </xf>
    <xf numFmtId="38" fontId="5" fillId="0" borderId="32" xfId="1" applyFont="1" applyFill="1" applyBorder="1" applyAlignment="1">
      <alignment vertical="center" shrinkToFit="1"/>
    </xf>
    <xf numFmtId="176" fontId="5" fillId="0" borderId="12" xfId="1" applyNumberFormat="1" applyFont="1" applyFill="1" applyBorder="1" applyAlignment="1">
      <alignment vertical="center" shrinkToFit="1"/>
    </xf>
    <xf numFmtId="176" fontId="5" fillId="2" borderId="22" xfId="1" applyNumberFormat="1" applyFont="1" applyFill="1" applyBorder="1" applyAlignment="1">
      <alignment vertical="center" shrinkToFit="1"/>
    </xf>
    <xf numFmtId="176" fontId="5" fillId="0" borderId="26" xfId="1" applyNumberFormat="1" applyFont="1" applyFill="1" applyBorder="1" applyAlignment="1">
      <alignment vertical="center" shrinkToFit="1"/>
    </xf>
    <xf numFmtId="176" fontId="5" fillId="0" borderId="17" xfId="1" applyNumberFormat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vertical="center"/>
    </xf>
    <xf numFmtId="177" fontId="5" fillId="0" borderId="31" xfId="1" applyNumberFormat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6" fontId="5" fillId="0" borderId="34" xfId="1" applyNumberFormat="1" applyFont="1" applyFill="1" applyBorder="1" applyAlignment="1">
      <alignment vertical="center"/>
    </xf>
    <xf numFmtId="176" fontId="5" fillId="2" borderId="24" xfId="1" applyNumberFormat="1" applyFont="1" applyFill="1" applyBorder="1" applyAlignment="1">
      <alignment vertical="center" shrinkToFit="1"/>
    </xf>
    <xf numFmtId="176" fontId="5" fillId="0" borderId="28" xfId="1" applyNumberFormat="1" applyFont="1" applyFill="1" applyBorder="1" applyAlignment="1">
      <alignment vertical="center"/>
    </xf>
    <xf numFmtId="176" fontId="6" fillId="0" borderId="32" xfId="1" applyNumberFormat="1" applyFont="1" applyFill="1" applyBorder="1" applyAlignment="1">
      <alignment vertical="center"/>
    </xf>
    <xf numFmtId="176" fontId="5" fillId="0" borderId="32" xfId="1" applyNumberFormat="1" applyFont="1" applyFill="1" applyBorder="1" applyAlignment="1">
      <alignment vertical="center"/>
    </xf>
    <xf numFmtId="176" fontId="5" fillId="0" borderId="21" xfId="1" applyNumberFormat="1" applyFont="1" applyFill="1" applyBorder="1" applyAlignment="1">
      <alignment vertical="center"/>
    </xf>
    <xf numFmtId="38" fontId="5" fillId="2" borderId="52" xfId="1" applyFont="1" applyFill="1" applyBorder="1" applyAlignment="1">
      <alignment vertical="center" shrinkToFit="1"/>
    </xf>
    <xf numFmtId="176" fontId="5" fillId="2" borderId="50" xfId="1" applyNumberFormat="1" applyFont="1" applyFill="1" applyBorder="1" applyAlignment="1">
      <alignment vertical="center" shrinkToFit="1"/>
    </xf>
    <xf numFmtId="38" fontId="5" fillId="2" borderId="53" xfId="1" applyFont="1" applyFill="1" applyBorder="1" applyAlignment="1">
      <alignment vertical="center" shrinkToFit="1"/>
    </xf>
    <xf numFmtId="176" fontId="5" fillId="2" borderId="52" xfId="1" applyNumberFormat="1" applyFont="1" applyFill="1" applyBorder="1" applyAlignment="1">
      <alignment vertical="center" shrinkToFit="1"/>
    </xf>
    <xf numFmtId="177" fontId="5" fillId="2" borderId="51" xfId="1" applyNumberFormat="1" applyFont="1" applyFill="1" applyBorder="1" applyAlignment="1">
      <alignment vertical="center" shrinkToFit="1"/>
    </xf>
    <xf numFmtId="38" fontId="5" fillId="2" borderId="44" xfId="1" applyFont="1" applyFill="1" applyBorder="1" applyAlignment="1">
      <alignment horizontal="right" vertical="center" shrinkToFit="1"/>
    </xf>
    <xf numFmtId="176" fontId="5" fillId="2" borderId="47" xfId="1" applyNumberFormat="1" applyFont="1" applyFill="1" applyBorder="1" applyAlignment="1">
      <alignment horizontal="right" vertical="center" shrinkToFit="1"/>
    </xf>
    <xf numFmtId="38" fontId="5" fillId="2" borderId="2" xfId="1" applyFont="1" applyFill="1" applyBorder="1" applyAlignment="1">
      <alignment horizontal="right" vertical="center" shrinkToFit="1"/>
    </xf>
    <xf numFmtId="176" fontId="5" fillId="2" borderId="44" xfId="1" applyNumberFormat="1" applyFont="1" applyFill="1" applyBorder="1" applyAlignment="1">
      <alignment horizontal="right" vertical="center" shrinkToFit="1"/>
    </xf>
    <xf numFmtId="177" fontId="5" fillId="2" borderId="15" xfId="1" applyNumberFormat="1" applyFont="1" applyFill="1" applyBorder="1" applyAlignment="1">
      <alignment horizontal="right" vertical="center" shrinkToFit="1"/>
    </xf>
    <xf numFmtId="38" fontId="5" fillId="2" borderId="58" xfId="1" applyFont="1" applyFill="1" applyBorder="1" applyAlignment="1">
      <alignment horizontal="right" vertical="center" shrinkToFit="1"/>
    </xf>
    <xf numFmtId="176" fontId="5" fillId="2" borderId="59" xfId="1" applyNumberFormat="1" applyFont="1" applyFill="1" applyBorder="1" applyAlignment="1">
      <alignment horizontal="right" vertical="center" shrinkToFit="1"/>
    </xf>
    <xf numFmtId="38" fontId="5" fillId="2" borderId="56" xfId="1" applyFont="1" applyFill="1" applyBorder="1" applyAlignment="1">
      <alignment horizontal="right" vertical="center" shrinkToFit="1"/>
    </xf>
    <xf numFmtId="176" fontId="5" fillId="2" borderId="58" xfId="1" applyNumberFormat="1" applyFont="1" applyFill="1" applyBorder="1" applyAlignment="1">
      <alignment horizontal="right" vertical="center" shrinkToFit="1"/>
    </xf>
    <xf numFmtId="177" fontId="5" fillId="2" borderId="60" xfId="1" applyNumberFormat="1" applyFont="1" applyFill="1" applyBorder="1" applyAlignment="1">
      <alignment horizontal="right" vertical="center" shrinkToFit="1"/>
    </xf>
    <xf numFmtId="38" fontId="5" fillId="2" borderId="63" xfId="1" applyFont="1" applyFill="1" applyBorder="1" applyAlignment="1">
      <alignment horizontal="right" vertical="center" shrinkToFit="1"/>
    </xf>
    <xf numFmtId="176" fontId="5" fillId="2" borderId="64" xfId="1" applyNumberFormat="1" applyFont="1" applyFill="1" applyBorder="1" applyAlignment="1">
      <alignment horizontal="right" vertical="center" shrinkToFit="1"/>
    </xf>
    <xf numFmtId="38" fontId="5" fillId="2" borderId="49" xfId="1" applyFont="1" applyFill="1" applyBorder="1" applyAlignment="1">
      <alignment horizontal="right" vertical="center" shrinkToFit="1"/>
    </xf>
    <xf numFmtId="176" fontId="5" fillId="2" borderId="63" xfId="1" applyNumberFormat="1" applyFont="1" applyFill="1" applyBorder="1" applyAlignment="1">
      <alignment horizontal="right" vertical="center" shrinkToFit="1"/>
    </xf>
    <xf numFmtId="177" fontId="5" fillId="2" borderId="65" xfId="1" applyNumberFormat="1" applyFont="1" applyFill="1" applyBorder="1" applyAlignment="1">
      <alignment horizontal="right" vertical="center" shrinkToFit="1"/>
    </xf>
    <xf numFmtId="177" fontId="5" fillId="0" borderId="33" xfId="1" applyNumberFormat="1" applyFont="1" applyFill="1" applyBorder="1" applyAlignment="1">
      <alignment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Continuous" vertical="center"/>
    </xf>
    <xf numFmtId="0" fontId="7" fillId="0" borderId="66" xfId="0" applyFont="1" applyFill="1" applyBorder="1" applyAlignment="1">
      <alignment horizontal="centerContinuous" vertical="center"/>
    </xf>
    <xf numFmtId="0" fontId="7" fillId="0" borderId="67" xfId="0" applyFont="1" applyFill="1" applyBorder="1" applyAlignment="1">
      <alignment horizontal="center" vertical="center" wrapText="1" shrinkToFit="1"/>
    </xf>
    <xf numFmtId="0" fontId="7" fillId="0" borderId="67" xfId="0" applyFont="1" applyFill="1" applyBorder="1" applyAlignment="1">
      <alignment horizontal="right" vertical="center"/>
    </xf>
    <xf numFmtId="38" fontId="5" fillId="0" borderId="68" xfId="1" applyFont="1" applyFill="1" applyBorder="1" applyAlignment="1">
      <alignment vertical="center" shrinkToFit="1"/>
    </xf>
    <xf numFmtId="38" fontId="5" fillId="0" borderId="69" xfId="1" applyFont="1" applyFill="1" applyBorder="1" applyAlignment="1">
      <alignment vertical="center" shrinkToFit="1"/>
    </xf>
    <xf numFmtId="38" fontId="5" fillId="2" borderId="70" xfId="1" applyFont="1" applyFill="1" applyBorder="1" applyAlignment="1">
      <alignment vertical="center" shrinkToFit="1"/>
    </xf>
    <xf numFmtId="38" fontId="5" fillId="0" borderId="71" xfId="1" applyFont="1" applyFill="1" applyBorder="1" applyAlignment="1">
      <alignment vertical="center" shrinkToFit="1"/>
    </xf>
    <xf numFmtId="38" fontId="5" fillId="0" borderId="72" xfId="1" applyFont="1" applyFill="1" applyBorder="1" applyAlignment="1">
      <alignment vertical="center" shrinkToFit="1"/>
    </xf>
    <xf numFmtId="38" fontId="5" fillId="2" borderId="73" xfId="1" applyFont="1" applyFill="1" applyBorder="1" applyAlignment="1">
      <alignment vertical="center" shrinkToFit="1"/>
    </xf>
    <xf numFmtId="38" fontId="5" fillId="2" borderId="74" xfId="1" applyFont="1" applyFill="1" applyBorder="1" applyAlignment="1">
      <alignment horizontal="right" vertical="center" shrinkToFit="1"/>
    </xf>
    <xf numFmtId="38" fontId="5" fillId="2" borderId="75" xfId="1" applyFont="1" applyFill="1" applyBorder="1" applyAlignment="1">
      <alignment horizontal="right" vertical="center" shrinkToFit="1"/>
    </xf>
    <xf numFmtId="38" fontId="5" fillId="2" borderId="76" xfId="1" applyFont="1" applyFill="1" applyBorder="1" applyAlignment="1">
      <alignment horizontal="right" vertical="center" shrinkToFit="1"/>
    </xf>
    <xf numFmtId="176" fontId="5" fillId="0" borderId="16" xfId="1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justifyLastLine="1" shrinkToFit="1"/>
    </xf>
    <xf numFmtId="0" fontId="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4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distributed" vertical="center" justifyLastLine="1" shrinkToFit="1"/>
    </xf>
    <xf numFmtId="0" fontId="4" fillId="2" borderId="56" xfId="0" applyFont="1" applyFill="1" applyBorder="1" applyAlignment="1">
      <alignment horizontal="distributed" vertical="center" justifyLastLine="1" shrinkToFit="1"/>
    </xf>
    <xf numFmtId="0" fontId="4" fillId="2" borderId="57" xfId="0" applyFont="1" applyFill="1" applyBorder="1" applyAlignment="1">
      <alignment horizontal="distributed" vertical="center" justifyLastLine="1" shrinkToFit="1"/>
    </xf>
    <xf numFmtId="0" fontId="4" fillId="2" borderId="61" xfId="0" applyFont="1" applyFill="1" applyBorder="1" applyAlignment="1">
      <alignment horizontal="distributed" vertical="center" justifyLastLine="1" shrinkToFit="1"/>
    </xf>
    <xf numFmtId="0" fontId="4" fillId="2" borderId="49" xfId="0" applyFont="1" applyFill="1" applyBorder="1" applyAlignment="1">
      <alignment horizontal="distributed" vertical="center" justifyLastLine="1" shrinkToFit="1"/>
    </xf>
    <xf numFmtId="0" fontId="4" fillId="2" borderId="62" xfId="0" applyFont="1" applyFill="1" applyBorder="1" applyAlignment="1">
      <alignment horizontal="distributed" vertical="center" justifyLastLine="1" shrinkToFit="1"/>
    </xf>
    <xf numFmtId="0" fontId="4" fillId="2" borderId="3" xfId="0" applyFont="1" applyFill="1" applyBorder="1" applyAlignment="1">
      <alignment horizontal="distributed" vertical="center" justifyLastLine="1" shrinkToFit="1"/>
    </xf>
    <xf numFmtId="0" fontId="4" fillId="2" borderId="2" xfId="0" applyFont="1" applyFill="1" applyBorder="1" applyAlignment="1">
      <alignment horizontal="distributed" vertical="center" justifyLastLine="1" shrinkToFit="1"/>
    </xf>
    <xf numFmtId="0" fontId="4" fillId="2" borderId="54" xfId="0" applyFont="1" applyFill="1" applyBorder="1" applyAlignment="1">
      <alignment horizontal="distributed" vertical="center" justifyLastLine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26" xfId="0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0D88-928E-4441-9F99-ECAAFBCB4DFE}">
  <dimension ref="B2:L60"/>
  <sheetViews>
    <sheetView tabSelected="1" view="pageBreakPreview" zoomScale="80" zoomScaleNormal="85" zoomScaleSheetLayoutView="80" workbookViewId="0"/>
  </sheetViews>
  <sheetFormatPr defaultColWidth="9" defaultRowHeight="13.2" x14ac:dyDescent="0.2"/>
  <cols>
    <col min="1" max="1" width="1" style="1" customWidth="1"/>
    <col min="2" max="2" width="5.6640625" style="1" customWidth="1"/>
    <col min="3" max="3" width="7.88671875" style="1" customWidth="1"/>
    <col min="4" max="4" width="12.44140625" style="1" bestFit="1" customWidth="1"/>
    <col min="5" max="5" width="12.44140625" style="1" customWidth="1"/>
    <col min="6" max="9" width="12.6640625" style="1" customWidth="1"/>
    <col min="10" max="10" width="12.44140625" style="1" customWidth="1"/>
    <col min="11" max="11" width="14.88671875" style="1" bestFit="1" customWidth="1"/>
    <col min="12" max="12" width="12.77734375" style="1" bestFit="1" customWidth="1"/>
    <col min="13" max="16384" width="9" style="1"/>
  </cols>
  <sheetData>
    <row r="2" spans="2:12" ht="21" x14ac:dyDescent="0.2">
      <c r="B2" s="91" t="s">
        <v>66</v>
      </c>
    </row>
    <row r="4" spans="2:12" ht="14.25" customHeight="1" x14ac:dyDescent="0.2"/>
    <row r="5" spans="2:12" ht="13.8" thickBot="1" x14ac:dyDescent="0.25">
      <c r="F5" s="2"/>
      <c r="G5" s="2"/>
      <c r="H5" s="2"/>
      <c r="I5" s="2"/>
      <c r="J5" s="2"/>
      <c r="K5" s="2"/>
      <c r="L5" s="23" t="s">
        <v>59</v>
      </c>
    </row>
    <row r="6" spans="2:12" ht="13.5" customHeight="1" x14ac:dyDescent="0.2">
      <c r="B6" s="121" t="s">
        <v>54</v>
      </c>
      <c r="C6" s="124" t="s">
        <v>53</v>
      </c>
      <c r="D6" s="129" t="s">
        <v>0</v>
      </c>
      <c r="E6" s="75"/>
      <c r="F6" s="76"/>
      <c r="G6" s="74"/>
      <c r="H6" s="75"/>
      <c r="I6" s="76"/>
      <c r="J6" s="74"/>
      <c r="K6" s="22"/>
      <c r="L6" s="43"/>
    </row>
    <row r="7" spans="2:12" ht="13.5" customHeight="1" x14ac:dyDescent="0.2">
      <c r="B7" s="122"/>
      <c r="C7" s="125"/>
      <c r="D7" s="130"/>
      <c r="E7" s="95" t="s">
        <v>67</v>
      </c>
      <c r="F7" s="97" t="s">
        <v>63</v>
      </c>
      <c r="G7" s="97" t="s">
        <v>64</v>
      </c>
      <c r="H7" s="95" t="s">
        <v>65</v>
      </c>
      <c r="I7" s="97" t="s">
        <v>63</v>
      </c>
      <c r="J7" s="97" t="s">
        <v>64</v>
      </c>
      <c r="K7" s="110" t="s">
        <v>62</v>
      </c>
      <c r="L7" s="100" t="s">
        <v>60</v>
      </c>
    </row>
    <row r="8" spans="2:12" ht="35.1" customHeight="1" x14ac:dyDescent="0.2">
      <c r="B8" s="122"/>
      <c r="C8" s="126"/>
      <c r="D8" s="131"/>
      <c r="E8" s="96"/>
      <c r="F8" s="98"/>
      <c r="G8" s="98"/>
      <c r="H8" s="96"/>
      <c r="I8" s="98"/>
      <c r="J8" s="98"/>
      <c r="K8" s="111"/>
      <c r="L8" s="101"/>
    </row>
    <row r="9" spans="2:12" ht="14.25" customHeight="1" x14ac:dyDescent="0.2">
      <c r="B9" s="122"/>
      <c r="C9" s="127"/>
      <c r="D9" s="132"/>
      <c r="E9" s="32"/>
      <c r="F9" s="77"/>
      <c r="G9" s="92"/>
      <c r="H9" s="32"/>
      <c r="I9" s="77"/>
      <c r="J9" s="92"/>
      <c r="K9" s="94"/>
      <c r="L9" s="93"/>
    </row>
    <row r="10" spans="2:12" ht="13.8" thickBot="1" x14ac:dyDescent="0.25">
      <c r="B10" s="123"/>
      <c r="C10" s="128"/>
      <c r="D10" s="133"/>
      <c r="E10" s="33" t="s">
        <v>56</v>
      </c>
      <c r="F10" s="78"/>
      <c r="G10" s="24"/>
      <c r="H10" s="33" t="s">
        <v>57</v>
      </c>
      <c r="I10" s="78"/>
      <c r="J10" s="24"/>
      <c r="K10" s="89" t="s">
        <v>61</v>
      </c>
      <c r="L10" s="90" t="s">
        <v>58</v>
      </c>
    </row>
    <row r="11" spans="2:12" ht="25.5" customHeight="1" x14ac:dyDescent="0.2">
      <c r="B11" s="102" t="s">
        <v>1</v>
      </c>
      <c r="C11" s="4" t="s">
        <v>7</v>
      </c>
      <c r="D11" s="5" t="s">
        <v>40</v>
      </c>
      <c r="E11" s="34">
        <f>F11+G11</f>
        <v>1452100</v>
      </c>
      <c r="F11" s="79">
        <v>1026511</v>
      </c>
      <c r="G11" s="26">
        <v>425589</v>
      </c>
      <c r="H11" s="34">
        <v>1303966</v>
      </c>
      <c r="I11" s="88">
        <v>763502</v>
      </c>
      <c r="J11" s="26">
        <v>540464</v>
      </c>
      <c r="K11" s="46">
        <f>E11-H11</f>
        <v>148134</v>
      </c>
      <c r="L11" s="44">
        <f t="shared" ref="L11:L42" si="0">(E11-H11)/H11</f>
        <v>0.11360265528395679</v>
      </c>
    </row>
    <row r="12" spans="2:12" ht="25.5" customHeight="1" thickBot="1" x14ac:dyDescent="0.25">
      <c r="B12" s="103"/>
      <c r="C12" s="6" t="s">
        <v>7</v>
      </c>
      <c r="D12" s="7" t="s">
        <v>41</v>
      </c>
      <c r="E12" s="35">
        <f>F12+G12</f>
        <v>1060248</v>
      </c>
      <c r="F12" s="80">
        <v>352895</v>
      </c>
      <c r="G12" s="27">
        <v>707353</v>
      </c>
      <c r="H12" s="35">
        <v>991480</v>
      </c>
      <c r="I12" s="39">
        <v>338345</v>
      </c>
      <c r="J12" s="27">
        <v>653135</v>
      </c>
      <c r="K12" s="47">
        <f>E12-H12</f>
        <v>68768</v>
      </c>
      <c r="L12" s="73">
        <f t="shared" si="0"/>
        <v>6.9358938153064112E-2</v>
      </c>
    </row>
    <row r="13" spans="2:12" ht="25.5" customHeight="1" collapsed="1" thickTop="1" thickBot="1" x14ac:dyDescent="0.25">
      <c r="B13" s="104"/>
      <c r="C13" s="105" t="s">
        <v>6</v>
      </c>
      <c r="D13" s="106"/>
      <c r="E13" s="36">
        <f t="shared" ref="E13:F13" si="1">SUM(E11:E12)</f>
        <v>2512348</v>
      </c>
      <c r="F13" s="81">
        <f t="shared" si="1"/>
        <v>1379406</v>
      </c>
      <c r="G13" s="25">
        <f>SUM(G11:G12)</f>
        <v>1132942</v>
      </c>
      <c r="H13" s="36">
        <f t="shared" ref="H13:I13" si="2">SUM(H11:H12)</f>
        <v>2295446</v>
      </c>
      <c r="I13" s="40">
        <f t="shared" si="2"/>
        <v>1101847</v>
      </c>
      <c r="J13" s="25">
        <f>SUM(J11:J12)</f>
        <v>1193599</v>
      </c>
      <c r="K13" s="48">
        <f>SUM(K11:K12)</f>
        <v>216902</v>
      </c>
      <c r="L13" s="3">
        <f t="shared" si="0"/>
        <v>9.4492312169399753E-2</v>
      </c>
    </row>
    <row r="14" spans="2:12" ht="25.5" customHeight="1" x14ac:dyDescent="0.2">
      <c r="B14" s="107" t="s">
        <v>2</v>
      </c>
      <c r="C14" s="8" t="s">
        <v>7</v>
      </c>
      <c r="D14" s="9" t="s">
        <v>10</v>
      </c>
      <c r="E14" s="37">
        <f>F14+G14</f>
        <v>402324</v>
      </c>
      <c r="F14" s="82">
        <v>194729</v>
      </c>
      <c r="G14" s="28">
        <v>207595</v>
      </c>
      <c r="H14" s="37">
        <v>350556</v>
      </c>
      <c r="I14" s="41">
        <v>206767</v>
      </c>
      <c r="J14" s="28">
        <v>143789</v>
      </c>
      <c r="K14" s="49">
        <f t="shared" ref="K14:K44" si="3">E14-H14</f>
        <v>51768</v>
      </c>
      <c r="L14" s="44">
        <f t="shared" si="0"/>
        <v>0.14767398076198954</v>
      </c>
    </row>
    <row r="15" spans="2:12" ht="25.5" customHeight="1" x14ac:dyDescent="0.2">
      <c r="B15" s="108"/>
      <c r="C15" s="10" t="s">
        <v>7</v>
      </c>
      <c r="D15" s="11" t="s">
        <v>11</v>
      </c>
      <c r="E15" s="38">
        <f t="shared" ref="E15:E44" si="4">F15+G15</f>
        <v>804437</v>
      </c>
      <c r="F15" s="83">
        <v>299593</v>
      </c>
      <c r="G15" s="29">
        <v>504844</v>
      </c>
      <c r="H15" s="38">
        <v>639265</v>
      </c>
      <c r="I15" s="42">
        <v>282720</v>
      </c>
      <c r="J15" s="29">
        <v>356545</v>
      </c>
      <c r="K15" s="50">
        <f t="shared" si="3"/>
        <v>165172</v>
      </c>
      <c r="L15" s="45">
        <f t="shared" si="0"/>
        <v>0.25837798096251163</v>
      </c>
    </row>
    <row r="16" spans="2:12" ht="25.5" customHeight="1" x14ac:dyDescent="0.2">
      <c r="B16" s="108"/>
      <c r="C16" s="10" t="s">
        <v>7</v>
      </c>
      <c r="D16" s="11" t="s">
        <v>12</v>
      </c>
      <c r="E16" s="38">
        <f t="shared" si="4"/>
        <v>580872</v>
      </c>
      <c r="F16" s="83">
        <v>90683</v>
      </c>
      <c r="G16" s="30">
        <v>490189</v>
      </c>
      <c r="H16" s="38">
        <v>551353</v>
      </c>
      <c r="I16" s="42">
        <v>85915</v>
      </c>
      <c r="J16" s="30">
        <v>465438</v>
      </c>
      <c r="K16" s="51">
        <f t="shared" si="3"/>
        <v>29519</v>
      </c>
      <c r="L16" s="45">
        <f t="shared" si="0"/>
        <v>5.3539202652384224E-2</v>
      </c>
    </row>
    <row r="17" spans="2:12" ht="25.5" customHeight="1" x14ac:dyDescent="0.2">
      <c r="B17" s="108"/>
      <c r="C17" s="10" t="s">
        <v>7</v>
      </c>
      <c r="D17" s="12" t="s">
        <v>13</v>
      </c>
      <c r="E17" s="38">
        <f t="shared" si="4"/>
        <v>272335</v>
      </c>
      <c r="F17" s="83">
        <v>143915</v>
      </c>
      <c r="G17" s="29">
        <v>128420</v>
      </c>
      <c r="H17" s="38">
        <v>264979</v>
      </c>
      <c r="I17" s="42">
        <v>157997</v>
      </c>
      <c r="J17" s="29">
        <v>106982</v>
      </c>
      <c r="K17" s="50">
        <f t="shared" si="3"/>
        <v>7356</v>
      </c>
      <c r="L17" s="45">
        <f t="shared" si="0"/>
        <v>2.7760690469810816E-2</v>
      </c>
    </row>
    <row r="18" spans="2:12" ht="25.5" customHeight="1" x14ac:dyDescent="0.2">
      <c r="B18" s="108"/>
      <c r="C18" s="10" t="s">
        <v>7</v>
      </c>
      <c r="D18" s="12" t="s">
        <v>14</v>
      </c>
      <c r="E18" s="38">
        <f t="shared" si="4"/>
        <v>299945</v>
      </c>
      <c r="F18" s="83">
        <v>126075</v>
      </c>
      <c r="G18" s="30">
        <v>173870</v>
      </c>
      <c r="H18" s="38">
        <v>282529</v>
      </c>
      <c r="I18" s="42">
        <v>129186</v>
      </c>
      <c r="J18" s="30">
        <v>153343</v>
      </c>
      <c r="K18" s="51">
        <f t="shared" si="3"/>
        <v>17416</v>
      </c>
      <c r="L18" s="45">
        <f t="shared" si="0"/>
        <v>6.1643229544577724E-2</v>
      </c>
    </row>
    <row r="19" spans="2:12" ht="25.5" customHeight="1" x14ac:dyDescent="0.2">
      <c r="B19" s="108"/>
      <c r="C19" s="10" t="s">
        <v>7</v>
      </c>
      <c r="D19" s="12" t="s">
        <v>15</v>
      </c>
      <c r="E19" s="38">
        <f t="shared" si="4"/>
        <v>656102</v>
      </c>
      <c r="F19" s="83">
        <v>385722</v>
      </c>
      <c r="G19" s="30">
        <v>270380</v>
      </c>
      <c r="H19" s="38">
        <v>630241</v>
      </c>
      <c r="I19" s="42">
        <v>335632</v>
      </c>
      <c r="J19" s="30">
        <v>294609</v>
      </c>
      <c r="K19" s="51">
        <f t="shared" si="3"/>
        <v>25861</v>
      </c>
      <c r="L19" s="45">
        <f t="shared" si="0"/>
        <v>4.103350940354563E-2</v>
      </c>
    </row>
    <row r="20" spans="2:12" ht="25.5" customHeight="1" x14ac:dyDescent="0.2">
      <c r="B20" s="108"/>
      <c r="C20" s="10" t="s">
        <v>7</v>
      </c>
      <c r="D20" s="12" t="s">
        <v>16</v>
      </c>
      <c r="E20" s="38">
        <f t="shared" si="4"/>
        <v>425876</v>
      </c>
      <c r="F20" s="83">
        <v>113194</v>
      </c>
      <c r="G20" s="30">
        <v>312682</v>
      </c>
      <c r="H20" s="38">
        <v>410777</v>
      </c>
      <c r="I20" s="42">
        <v>118806</v>
      </c>
      <c r="J20" s="30">
        <v>291971</v>
      </c>
      <c r="K20" s="51">
        <f t="shared" si="3"/>
        <v>15099</v>
      </c>
      <c r="L20" s="45">
        <f t="shared" si="0"/>
        <v>3.6757169948658276E-2</v>
      </c>
    </row>
    <row r="21" spans="2:12" ht="25.5" customHeight="1" x14ac:dyDescent="0.2">
      <c r="B21" s="108"/>
      <c r="C21" s="10" t="s">
        <v>7</v>
      </c>
      <c r="D21" s="12" t="s">
        <v>17</v>
      </c>
      <c r="E21" s="38">
        <f t="shared" si="4"/>
        <v>806141</v>
      </c>
      <c r="F21" s="83">
        <v>52938</v>
      </c>
      <c r="G21" s="30">
        <v>753203</v>
      </c>
      <c r="H21" s="38">
        <v>744752</v>
      </c>
      <c r="I21" s="42">
        <v>51601</v>
      </c>
      <c r="J21" s="30">
        <v>693151</v>
      </c>
      <c r="K21" s="51">
        <f t="shared" si="3"/>
        <v>61389</v>
      </c>
      <c r="L21" s="45">
        <f t="shared" si="0"/>
        <v>8.2428781661546394E-2</v>
      </c>
    </row>
    <row r="22" spans="2:12" ht="25.5" customHeight="1" x14ac:dyDescent="0.2">
      <c r="B22" s="108"/>
      <c r="C22" s="10" t="s">
        <v>7</v>
      </c>
      <c r="D22" s="12" t="s">
        <v>18</v>
      </c>
      <c r="E22" s="38">
        <f t="shared" si="4"/>
        <v>624253</v>
      </c>
      <c r="F22" s="83">
        <v>254241</v>
      </c>
      <c r="G22" s="30">
        <v>370012</v>
      </c>
      <c r="H22" s="38">
        <v>490537</v>
      </c>
      <c r="I22" s="42">
        <v>266756</v>
      </c>
      <c r="J22" s="30">
        <v>223781</v>
      </c>
      <c r="K22" s="51">
        <f t="shared" si="3"/>
        <v>133716</v>
      </c>
      <c r="L22" s="45">
        <f t="shared" si="0"/>
        <v>0.27259105837072434</v>
      </c>
    </row>
    <row r="23" spans="2:12" ht="25.5" customHeight="1" x14ac:dyDescent="0.2">
      <c r="B23" s="108"/>
      <c r="C23" s="10" t="s">
        <v>7</v>
      </c>
      <c r="D23" s="12" t="s">
        <v>19</v>
      </c>
      <c r="E23" s="38">
        <f t="shared" si="4"/>
        <v>295343</v>
      </c>
      <c r="F23" s="83">
        <v>198111</v>
      </c>
      <c r="G23" s="29">
        <v>97232</v>
      </c>
      <c r="H23" s="38">
        <v>263829</v>
      </c>
      <c r="I23" s="42">
        <v>165540</v>
      </c>
      <c r="J23" s="29">
        <v>98289</v>
      </c>
      <c r="K23" s="50">
        <f t="shared" si="3"/>
        <v>31514</v>
      </c>
      <c r="L23" s="45">
        <f t="shared" si="0"/>
        <v>0.11944858222560825</v>
      </c>
    </row>
    <row r="24" spans="2:12" ht="25.5" customHeight="1" x14ac:dyDescent="0.2">
      <c r="B24" s="108"/>
      <c r="C24" s="10" t="s">
        <v>7</v>
      </c>
      <c r="D24" s="12" t="s">
        <v>20</v>
      </c>
      <c r="E24" s="38">
        <f t="shared" si="4"/>
        <v>605143</v>
      </c>
      <c r="F24" s="83">
        <v>325367</v>
      </c>
      <c r="G24" s="30">
        <v>279776</v>
      </c>
      <c r="H24" s="38">
        <v>584068</v>
      </c>
      <c r="I24" s="42">
        <v>329689</v>
      </c>
      <c r="J24" s="30">
        <v>254379</v>
      </c>
      <c r="K24" s="51">
        <f t="shared" si="3"/>
        <v>21075</v>
      </c>
      <c r="L24" s="45">
        <f t="shared" si="0"/>
        <v>3.6083127307094377E-2</v>
      </c>
    </row>
    <row r="25" spans="2:12" ht="25.5" customHeight="1" x14ac:dyDescent="0.2">
      <c r="B25" s="108"/>
      <c r="C25" s="10" t="s">
        <v>7</v>
      </c>
      <c r="D25" s="12" t="s">
        <v>21</v>
      </c>
      <c r="E25" s="38">
        <f t="shared" si="4"/>
        <v>211428</v>
      </c>
      <c r="F25" s="83">
        <v>205168</v>
      </c>
      <c r="G25" s="29">
        <v>6260</v>
      </c>
      <c r="H25" s="38">
        <v>460961</v>
      </c>
      <c r="I25" s="42">
        <v>453068</v>
      </c>
      <c r="J25" s="29">
        <v>7893</v>
      </c>
      <c r="K25" s="50">
        <f t="shared" si="3"/>
        <v>-249533</v>
      </c>
      <c r="L25" s="45">
        <f t="shared" si="0"/>
        <v>-0.54133213005004766</v>
      </c>
    </row>
    <row r="26" spans="2:12" ht="25.5" customHeight="1" x14ac:dyDescent="0.2">
      <c r="B26" s="108"/>
      <c r="C26" s="10" t="s">
        <v>7</v>
      </c>
      <c r="D26" s="11" t="s">
        <v>22</v>
      </c>
      <c r="E26" s="38">
        <f t="shared" si="4"/>
        <v>284051</v>
      </c>
      <c r="F26" s="83">
        <v>116916</v>
      </c>
      <c r="G26" s="30">
        <v>167135</v>
      </c>
      <c r="H26" s="38">
        <v>248706</v>
      </c>
      <c r="I26" s="42">
        <v>100460</v>
      </c>
      <c r="J26" s="30">
        <v>148246</v>
      </c>
      <c r="K26" s="51">
        <f t="shared" si="3"/>
        <v>35345</v>
      </c>
      <c r="L26" s="45">
        <f t="shared" si="0"/>
        <v>0.14211559029536883</v>
      </c>
    </row>
    <row r="27" spans="2:12" ht="25.5" customHeight="1" x14ac:dyDescent="0.2">
      <c r="B27" s="108"/>
      <c r="C27" s="10" t="s">
        <v>7</v>
      </c>
      <c r="D27" s="11" t="s">
        <v>23</v>
      </c>
      <c r="E27" s="38">
        <f t="shared" si="4"/>
        <v>576558</v>
      </c>
      <c r="F27" s="83">
        <v>108414</v>
      </c>
      <c r="G27" s="30">
        <v>468144</v>
      </c>
      <c r="H27" s="38">
        <v>547061</v>
      </c>
      <c r="I27" s="42">
        <v>104236</v>
      </c>
      <c r="J27" s="30">
        <v>442825</v>
      </c>
      <c r="K27" s="51">
        <f t="shared" si="3"/>
        <v>29497</v>
      </c>
      <c r="L27" s="45">
        <f t="shared" si="0"/>
        <v>5.3919032795245868E-2</v>
      </c>
    </row>
    <row r="28" spans="2:12" ht="25.5" customHeight="1" x14ac:dyDescent="0.2">
      <c r="B28" s="108"/>
      <c r="C28" s="10" t="s">
        <v>7</v>
      </c>
      <c r="D28" s="11" t="s">
        <v>24</v>
      </c>
      <c r="E28" s="38">
        <f t="shared" si="4"/>
        <v>253929</v>
      </c>
      <c r="F28" s="83">
        <v>106430</v>
      </c>
      <c r="G28" s="30">
        <v>147499</v>
      </c>
      <c r="H28" s="38">
        <v>228235</v>
      </c>
      <c r="I28" s="42">
        <v>106369</v>
      </c>
      <c r="J28" s="30">
        <v>121866</v>
      </c>
      <c r="K28" s="51">
        <f t="shared" si="3"/>
        <v>25694</v>
      </c>
      <c r="L28" s="45">
        <f t="shared" si="0"/>
        <v>0.11257694919709949</v>
      </c>
    </row>
    <row r="29" spans="2:12" ht="25.5" customHeight="1" x14ac:dyDescent="0.2">
      <c r="B29" s="108"/>
      <c r="C29" s="10" t="s">
        <v>7</v>
      </c>
      <c r="D29" s="11" t="s">
        <v>25</v>
      </c>
      <c r="E29" s="38">
        <f t="shared" si="4"/>
        <v>362998</v>
      </c>
      <c r="F29" s="83">
        <v>75671</v>
      </c>
      <c r="G29" s="30">
        <v>287327</v>
      </c>
      <c r="H29" s="38">
        <v>350265</v>
      </c>
      <c r="I29" s="42">
        <v>79919</v>
      </c>
      <c r="J29" s="30">
        <v>270346</v>
      </c>
      <c r="K29" s="51">
        <f t="shared" si="3"/>
        <v>12733</v>
      </c>
      <c r="L29" s="45">
        <f t="shared" si="0"/>
        <v>3.6352475982470413E-2</v>
      </c>
    </row>
    <row r="30" spans="2:12" ht="25.5" customHeight="1" x14ac:dyDescent="0.2">
      <c r="B30" s="108"/>
      <c r="C30" s="10" t="s">
        <v>7</v>
      </c>
      <c r="D30" s="11" t="s">
        <v>26</v>
      </c>
      <c r="E30" s="38">
        <f t="shared" si="4"/>
        <v>332597</v>
      </c>
      <c r="F30" s="83">
        <v>84755</v>
      </c>
      <c r="G30" s="30">
        <v>247842</v>
      </c>
      <c r="H30" s="38">
        <v>315275</v>
      </c>
      <c r="I30" s="42">
        <v>85698</v>
      </c>
      <c r="J30" s="30">
        <v>229577</v>
      </c>
      <c r="K30" s="51">
        <f t="shared" si="3"/>
        <v>17322</v>
      </c>
      <c r="L30" s="45">
        <f t="shared" si="0"/>
        <v>5.4942510506700501E-2</v>
      </c>
    </row>
    <row r="31" spans="2:12" ht="25.5" customHeight="1" x14ac:dyDescent="0.2">
      <c r="B31" s="108"/>
      <c r="C31" s="10" t="s">
        <v>7</v>
      </c>
      <c r="D31" s="11" t="s">
        <v>27</v>
      </c>
      <c r="E31" s="38">
        <f t="shared" si="4"/>
        <v>724104</v>
      </c>
      <c r="F31" s="83">
        <v>174905</v>
      </c>
      <c r="G31" s="30">
        <v>549199</v>
      </c>
      <c r="H31" s="38">
        <v>705810</v>
      </c>
      <c r="I31" s="42">
        <v>164425</v>
      </c>
      <c r="J31" s="30">
        <v>541385</v>
      </c>
      <c r="K31" s="51">
        <f t="shared" si="3"/>
        <v>18294</v>
      </c>
      <c r="L31" s="45">
        <f t="shared" si="0"/>
        <v>2.5919156713563141E-2</v>
      </c>
    </row>
    <row r="32" spans="2:12" ht="25.5" customHeight="1" x14ac:dyDescent="0.2">
      <c r="B32" s="108"/>
      <c r="C32" s="10" t="s">
        <v>7</v>
      </c>
      <c r="D32" s="12" t="s">
        <v>28</v>
      </c>
      <c r="E32" s="38">
        <f t="shared" si="4"/>
        <v>58036</v>
      </c>
      <c r="F32" s="83">
        <v>0</v>
      </c>
      <c r="G32" s="29">
        <v>58036</v>
      </c>
      <c r="H32" s="38">
        <v>61036</v>
      </c>
      <c r="I32" s="42">
        <v>0</v>
      </c>
      <c r="J32" s="29">
        <v>61036</v>
      </c>
      <c r="K32" s="50">
        <f t="shared" si="3"/>
        <v>-3000</v>
      </c>
      <c r="L32" s="45">
        <f t="shared" si="0"/>
        <v>-4.9151320532144965E-2</v>
      </c>
    </row>
    <row r="33" spans="2:12" ht="25.5" customHeight="1" x14ac:dyDescent="0.2">
      <c r="B33" s="108"/>
      <c r="C33" s="10" t="s">
        <v>7</v>
      </c>
      <c r="D33" s="13" t="s">
        <v>29</v>
      </c>
      <c r="E33" s="38">
        <f t="shared" si="4"/>
        <v>220974</v>
      </c>
      <c r="F33" s="83">
        <v>83395</v>
      </c>
      <c r="G33" s="30">
        <v>137579</v>
      </c>
      <c r="H33" s="38">
        <v>197245</v>
      </c>
      <c r="I33" s="42">
        <v>62377</v>
      </c>
      <c r="J33" s="30">
        <v>134868</v>
      </c>
      <c r="K33" s="51">
        <f t="shared" si="3"/>
        <v>23729</v>
      </c>
      <c r="L33" s="45">
        <f t="shared" si="0"/>
        <v>0.12030216228548252</v>
      </c>
    </row>
    <row r="34" spans="2:12" ht="25.5" customHeight="1" x14ac:dyDescent="0.2">
      <c r="B34" s="108"/>
      <c r="C34" s="10" t="s">
        <v>7</v>
      </c>
      <c r="D34" s="13" t="s">
        <v>30</v>
      </c>
      <c r="E34" s="38">
        <f t="shared" si="4"/>
        <v>222000</v>
      </c>
      <c r="F34" s="83">
        <v>100887</v>
      </c>
      <c r="G34" s="30">
        <v>121113</v>
      </c>
      <c r="H34" s="38">
        <v>195789</v>
      </c>
      <c r="I34" s="42">
        <v>88907</v>
      </c>
      <c r="J34" s="30">
        <v>106882</v>
      </c>
      <c r="K34" s="51">
        <f t="shared" si="3"/>
        <v>26211</v>
      </c>
      <c r="L34" s="45">
        <f t="shared" si="0"/>
        <v>0.13387371098478465</v>
      </c>
    </row>
    <row r="35" spans="2:12" ht="25.5" customHeight="1" x14ac:dyDescent="0.2">
      <c r="B35" s="108"/>
      <c r="C35" s="10" t="s">
        <v>7</v>
      </c>
      <c r="D35" s="13" t="s">
        <v>31</v>
      </c>
      <c r="E35" s="38">
        <f t="shared" si="4"/>
        <v>451448</v>
      </c>
      <c r="F35" s="83">
        <v>98928</v>
      </c>
      <c r="G35" s="30">
        <v>352520</v>
      </c>
      <c r="H35" s="38">
        <v>409571</v>
      </c>
      <c r="I35" s="42">
        <v>78822</v>
      </c>
      <c r="J35" s="30">
        <v>330749</v>
      </c>
      <c r="K35" s="51">
        <f t="shared" si="3"/>
        <v>41877</v>
      </c>
      <c r="L35" s="45">
        <f t="shared" si="0"/>
        <v>0.10224600862854059</v>
      </c>
    </row>
    <row r="36" spans="2:12" ht="25.5" customHeight="1" x14ac:dyDescent="0.2">
      <c r="B36" s="108"/>
      <c r="C36" s="10" t="s">
        <v>7</v>
      </c>
      <c r="D36" s="13" t="s">
        <v>32</v>
      </c>
      <c r="E36" s="38">
        <f t="shared" si="4"/>
        <v>225433</v>
      </c>
      <c r="F36" s="83">
        <v>110861</v>
      </c>
      <c r="G36" s="29">
        <v>114572</v>
      </c>
      <c r="H36" s="38">
        <v>209520</v>
      </c>
      <c r="I36" s="42">
        <v>136885</v>
      </c>
      <c r="J36" s="29">
        <v>72635</v>
      </c>
      <c r="K36" s="50">
        <f t="shared" si="3"/>
        <v>15913</v>
      </c>
      <c r="L36" s="45">
        <f t="shared" si="0"/>
        <v>7.5949789996181752E-2</v>
      </c>
    </row>
    <row r="37" spans="2:12" ht="25.5" customHeight="1" x14ac:dyDescent="0.2">
      <c r="B37" s="108"/>
      <c r="C37" s="10" t="s">
        <v>7</v>
      </c>
      <c r="D37" s="13" t="s">
        <v>33</v>
      </c>
      <c r="E37" s="38">
        <f t="shared" si="4"/>
        <v>154385</v>
      </c>
      <c r="F37" s="83">
        <v>44817</v>
      </c>
      <c r="G37" s="29">
        <v>109568</v>
      </c>
      <c r="H37" s="38">
        <v>126320</v>
      </c>
      <c r="I37" s="42">
        <v>62918</v>
      </c>
      <c r="J37" s="29">
        <v>63402</v>
      </c>
      <c r="K37" s="50">
        <f t="shared" si="3"/>
        <v>28065</v>
      </c>
      <c r="L37" s="45">
        <f t="shared" si="0"/>
        <v>0.22217384420519315</v>
      </c>
    </row>
    <row r="38" spans="2:12" ht="25.5" customHeight="1" x14ac:dyDescent="0.2">
      <c r="B38" s="108"/>
      <c r="C38" s="10" t="s">
        <v>7</v>
      </c>
      <c r="D38" s="14" t="s">
        <v>34</v>
      </c>
      <c r="E38" s="38">
        <f t="shared" si="4"/>
        <v>195604</v>
      </c>
      <c r="F38" s="83">
        <v>63006</v>
      </c>
      <c r="G38" s="30">
        <v>132598</v>
      </c>
      <c r="H38" s="38">
        <v>172745</v>
      </c>
      <c r="I38" s="42">
        <v>56531</v>
      </c>
      <c r="J38" s="30">
        <v>116214</v>
      </c>
      <c r="K38" s="51">
        <f t="shared" si="3"/>
        <v>22859</v>
      </c>
      <c r="L38" s="45">
        <f t="shared" si="0"/>
        <v>0.13232799791600336</v>
      </c>
    </row>
    <row r="39" spans="2:12" ht="25.5" customHeight="1" x14ac:dyDescent="0.2">
      <c r="B39" s="108"/>
      <c r="C39" s="10" t="s">
        <v>7</v>
      </c>
      <c r="D39" s="14" t="s">
        <v>52</v>
      </c>
      <c r="E39" s="38">
        <f t="shared" si="4"/>
        <v>782657</v>
      </c>
      <c r="F39" s="83">
        <v>424082</v>
      </c>
      <c r="G39" s="30">
        <v>358575</v>
      </c>
      <c r="H39" s="38">
        <v>752268</v>
      </c>
      <c r="I39" s="42">
        <v>392503</v>
      </c>
      <c r="J39" s="30">
        <v>359765</v>
      </c>
      <c r="K39" s="51">
        <f t="shared" si="3"/>
        <v>30389</v>
      </c>
      <c r="L39" s="45">
        <f t="shared" si="0"/>
        <v>4.0396507627600803E-2</v>
      </c>
    </row>
    <row r="40" spans="2:12" ht="25.5" customHeight="1" x14ac:dyDescent="0.2">
      <c r="B40" s="108"/>
      <c r="C40" s="10" t="s">
        <v>7</v>
      </c>
      <c r="D40" s="14" t="s">
        <v>35</v>
      </c>
      <c r="E40" s="38">
        <f t="shared" si="4"/>
        <v>454096</v>
      </c>
      <c r="F40" s="83">
        <v>52022</v>
      </c>
      <c r="G40" s="30">
        <v>402074</v>
      </c>
      <c r="H40" s="38">
        <v>427286</v>
      </c>
      <c r="I40" s="42">
        <v>57871</v>
      </c>
      <c r="J40" s="30">
        <v>369415</v>
      </c>
      <c r="K40" s="51">
        <f t="shared" si="3"/>
        <v>26810</v>
      </c>
      <c r="L40" s="45">
        <f t="shared" si="0"/>
        <v>6.2744859415005405E-2</v>
      </c>
    </row>
    <row r="41" spans="2:12" ht="25.5" customHeight="1" x14ac:dyDescent="0.2">
      <c r="B41" s="108"/>
      <c r="C41" s="10" t="s">
        <v>7</v>
      </c>
      <c r="D41" s="14" t="s">
        <v>36</v>
      </c>
      <c r="E41" s="38">
        <f t="shared" si="4"/>
        <v>490129</v>
      </c>
      <c r="F41" s="83">
        <v>47933</v>
      </c>
      <c r="G41" s="30">
        <v>442196</v>
      </c>
      <c r="H41" s="38">
        <v>444694</v>
      </c>
      <c r="I41" s="42">
        <v>26775</v>
      </c>
      <c r="J41" s="30">
        <v>417919</v>
      </c>
      <c r="K41" s="51">
        <f t="shared" si="3"/>
        <v>45435</v>
      </c>
      <c r="L41" s="45">
        <f t="shared" si="0"/>
        <v>0.10217138076969781</v>
      </c>
    </row>
    <row r="42" spans="2:12" ht="25.5" customHeight="1" x14ac:dyDescent="0.2">
      <c r="B42" s="108"/>
      <c r="C42" s="10" t="s">
        <v>7</v>
      </c>
      <c r="D42" s="14" t="s">
        <v>37</v>
      </c>
      <c r="E42" s="38">
        <f t="shared" si="4"/>
        <v>225488</v>
      </c>
      <c r="F42" s="83">
        <v>41175</v>
      </c>
      <c r="G42" s="30">
        <v>184313</v>
      </c>
      <c r="H42" s="38">
        <v>208489</v>
      </c>
      <c r="I42" s="42">
        <v>56987</v>
      </c>
      <c r="J42" s="30">
        <v>151502</v>
      </c>
      <c r="K42" s="51">
        <f t="shared" si="3"/>
        <v>16999</v>
      </c>
      <c r="L42" s="45">
        <f t="shared" si="0"/>
        <v>8.1534277587786405E-2</v>
      </c>
    </row>
    <row r="43" spans="2:12" ht="25.5" customHeight="1" x14ac:dyDescent="0.2">
      <c r="B43" s="108"/>
      <c r="C43" s="10" t="s">
        <v>7</v>
      </c>
      <c r="D43" s="14" t="s">
        <v>38</v>
      </c>
      <c r="E43" s="38">
        <f t="shared" si="4"/>
        <v>251233</v>
      </c>
      <c r="F43" s="83">
        <v>49576</v>
      </c>
      <c r="G43" s="30">
        <v>201657</v>
      </c>
      <c r="H43" s="38">
        <v>245416</v>
      </c>
      <c r="I43" s="42">
        <v>45989</v>
      </c>
      <c r="J43" s="30">
        <v>199427</v>
      </c>
      <c r="K43" s="51">
        <f t="shared" si="3"/>
        <v>5817</v>
      </c>
      <c r="L43" s="45">
        <f t="shared" ref="L43:L59" si="5">(E43-H43)/H43</f>
        <v>2.3702611076702417E-2</v>
      </c>
    </row>
    <row r="44" spans="2:12" ht="25.5" customHeight="1" thickBot="1" x14ac:dyDescent="0.25">
      <c r="B44" s="108"/>
      <c r="C44" s="15" t="s">
        <v>7</v>
      </c>
      <c r="D44" s="14" t="s">
        <v>39</v>
      </c>
      <c r="E44" s="35">
        <f t="shared" si="4"/>
        <v>359468</v>
      </c>
      <c r="F44" s="80">
        <v>72519</v>
      </c>
      <c r="G44" s="31">
        <v>286949</v>
      </c>
      <c r="H44" s="35">
        <v>305433</v>
      </c>
      <c r="I44" s="39">
        <v>74137</v>
      </c>
      <c r="J44" s="31">
        <v>231296</v>
      </c>
      <c r="K44" s="52">
        <f t="shared" si="3"/>
        <v>54035</v>
      </c>
      <c r="L44" s="45">
        <f t="shared" si="5"/>
        <v>0.17691277628808938</v>
      </c>
    </row>
    <row r="45" spans="2:12" ht="25.5" customHeight="1" thickTop="1" thickBot="1" x14ac:dyDescent="0.25">
      <c r="B45" s="109"/>
      <c r="C45" s="105" t="s">
        <v>8</v>
      </c>
      <c r="D45" s="106"/>
      <c r="E45" s="36">
        <f t="shared" ref="E45" si="6">SUM(E14:E44)</f>
        <v>12609387</v>
      </c>
      <c r="F45" s="81">
        <f t="shared" ref="F45:K45" si="7">SUM(F14:F44)</f>
        <v>4246028</v>
      </c>
      <c r="G45" s="25">
        <f t="shared" si="7"/>
        <v>8363359</v>
      </c>
      <c r="H45" s="36">
        <f t="shared" si="7"/>
        <v>11825011</v>
      </c>
      <c r="I45" s="40">
        <f t="shared" si="7"/>
        <v>4365486</v>
      </c>
      <c r="J45" s="25">
        <f t="shared" si="7"/>
        <v>7459525</v>
      </c>
      <c r="K45" s="48">
        <f t="shared" si="7"/>
        <v>784376</v>
      </c>
      <c r="L45" s="3">
        <f t="shared" si="5"/>
        <v>6.6331946752523102E-2</v>
      </c>
    </row>
    <row r="46" spans="2:12" ht="25.5" customHeight="1" x14ac:dyDescent="0.2">
      <c r="B46" s="107" t="s">
        <v>3</v>
      </c>
      <c r="C46" s="16" t="s">
        <v>7</v>
      </c>
      <c r="D46" s="17" t="s">
        <v>42</v>
      </c>
      <c r="E46" s="34">
        <f>F46+G46</f>
        <v>132196</v>
      </c>
      <c r="F46" s="82">
        <v>32733</v>
      </c>
      <c r="G46" s="28">
        <v>99463</v>
      </c>
      <c r="H46" s="37">
        <v>141853</v>
      </c>
      <c r="I46" s="41">
        <v>49928</v>
      </c>
      <c r="J46" s="28">
        <v>91925</v>
      </c>
      <c r="K46" s="49">
        <f t="shared" ref="K46:K55" si="8">E46-H46</f>
        <v>-9657</v>
      </c>
      <c r="L46" s="44">
        <f t="shared" si="5"/>
        <v>-6.8077516866051471E-2</v>
      </c>
    </row>
    <row r="47" spans="2:12" ht="25.5" customHeight="1" x14ac:dyDescent="0.2">
      <c r="B47" s="108"/>
      <c r="C47" s="10" t="s">
        <v>7</v>
      </c>
      <c r="D47" s="18" t="s">
        <v>43</v>
      </c>
      <c r="E47" s="38">
        <f t="shared" ref="E47:E55" si="9">F47+G47</f>
        <v>221527</v>
      </c>
      <c r="F47" s="83">
        <v>6643</v>
      </c>
      <c r="G47" s="30">
        <v>214884</v>
      </c>
      <c r="H47" s="38">
        <v>237499</v>
      </c>
      <c r="I47" s="42">
        <v>14816</v>
      </c>
      <c r="J47" s="30">
        <v>222683</v>
      </c>
      <c r="K47" s="51">
        <f t="shared" si="8"/>
        <v>-15972</v>
      </c>
      <c r="L47" s="45">
        <f t="shared" si="5"/>
        <v>-6.7250809477092541E-2</v>
      </c>
    </row>
    <row r="48" spans="2:12" ht="25.5" customHeight="1" x14ac:dyDescent="0.2">
      <c r="B48" s="108"/>
      <c r="C48" s="10" t="s">
        <v>7</v>
      </c>
      <c r="D48" s="18" t="s">
        <v>44</v>
      </c>
      <c r="E48" s="38">
        <f t="shared" si="9"/>
        <v>260563</v>
      </c>
      <c r="F48" s="83">
        <v>82639</v>
      </c>
      <c r="G48" s="30">
        <v>177924</v>
      </c>
      <c r="H48" s="38">
        <v>280371</v>
      </c>
      <c r="I48" s="42">
        <v>112146</v>
      </c>
      <c r="J48" s="30">
        <v>168225</v>
      </c>
      <c r="K48" s="51">
        <f t="shared" si="8"/>
        <v>-19808</v>
      </c>
      <c r="L48" s="45">
        <f t="shared" si="5"/>
        <v>-7.0649246890726936E-2</v>
      </c>
    </row>
    <row r="49" spans="2:12" ht="25.5" customHeight="1" x14ac:dyDescent="0.2">
      <c r="B49" s="108"/>
      <c r="C49" s="10" t="s">
        <v>7</v>
      </c>
      <c r="D49" s="18" t="s">
        <v>45</v>
      </c>
      <c r="E49" s="38">
        <f t="shared" si="9"/>
        <v>267418</v>
      </c>
      <c r="F49" s="83">
        <v>21788</v>
      </c>
      <c r="G49" s="30">
        <v>245630</v>
      </c>
      <c r="H49" s="38">
        <v>239873</v>
      </c>
      <c r="I49" s="42">
        <v>19490</v>
      </c>
      <c r="J49" s="30">
        <v>220383</v>
      </c>
      <c r="K49" s="51">
        <f t="shared" si="8"/>
        <v>27545</v>
      </c>
      <c r="L49" s="45">
        <f t="shared" si="5"/>
        <v>0.11483159838748004</v>
      </c>
    </row>
    <row r="50" spans="2:12" ht="25.5" customHeight="1" x14ac:dyDescent="0.2">
      <c r="B50" s="108"/>
      <c r="C50" s="10" t="s">
        <v>7</v>
      </c>
      <c r="D50" s="18" t="s">
        <v>46</v>
      </c>
      <c r="E50" s="38">
        <f t="shared" si="9"/>
        <v>175503</v>
      </c>
      <c r="F50" s="83">
        <v>27614</v>
      </c>
      <c r="G50" s="30">
        <v>147889</v>
      </c>
      <c r="H50" s="38">
        <v>162465</v>
      </c>
      <c r="I50" s="42">
        <v>27719</v>
      </c>
      <c r="J50" s="30">
        <v>134746</v>
      </c>
      <c r="K50" s="51">
        <f t="shared" si="8"/>
        <v>13038</v>
      </c>
      <c r="L50" s="45">
        <f t="shared" si="5"/>
        <v>8.0251131012833529E-2</v>
      </c>
    </row>
    <row r="51" spans="2:12" ht="25.5" customHeight="1" x14ac:dyDescent="0.2">
      <c r="B51" s="108"/>
      <c r="C51" s="10" t="s">
        <v>5</v>
      </c>
      <c r="D51" s="19" t="s">
        <v>47</v>
      </c>
      <c r="E51" s="38">
        <f t="shared" si="9"/>
        <v>4874</v>
      </c>
      <c r="F51" s="83">
        <v>209</v>
      </c>
      <c r="G51" s="29">
        <v>4665</v>
      </c>
      <c r="H51" s="38">
        <v>4770</v>
      </c>
      <c r="I51" s="42">
        <v>71</v>
      </c>
      <c r="J51" s="29">
        <v>4699</v>
      </c>
      <c r="K51" s="50">
        <f t="shared" si="8"/>
        <v>104</v>
      </c>
      <c r="L51" s="45">
        <f t="shared" si="5"/>
        <v>2.180293501048218E-2</v>
      </c>
    </row>
    <row r="52" spans="2:12" ht="25.5" customHeight="1" x14ac:dyDescent="0.2">
      <c r="B52" s="108"/>
      <c r="C52" s="10" t="s">
        <v>7</v>
      </c>
      <c r="D52" s="18" t="s">
        <v>48</v>
      </c>
      <c r="E52" s="38">
        <f t="shared" si="9"/>
        <v>279648</v>
      </c>
      <c r="F52" s="83">
        <v>29366</v>
      </c>
      <c r="G52" s="30">
        <v>250282</v>
      </c>
      <c r="H52" s="38">
        <v>267887</v>
      </c>
      <c r="I52" s="42">
        <v>27091</v>
      </c>
      <c r="J52" s="30">
        <v>240796</v>
      </c>
      <c r="K52" s="51">
        <f t="shared" si="8"/>
        <v>11761</v>
      </c>
      <c r="L52" s="45">
        <f t="shared" si="5"/>
        <v>4.3902839630142562E-2</v>
      </c>
    </row>
    <row r="53" spans="2:12" ht="25.5" customHeight="1" x14ac:dyDescent="0.2">
      <c r="B53" s="108"/>
      <c r="C53" s="10" t="s">
        <v>7</v>
      </c>
      <c r="D53" s="18" t="s">
        <v>49</v>
      </c>
      <c r="E53" s="38">
        <f t="shared" si="9"/>
        <v>260688</v>
      </c>
      <c r="F53" s="83">
        <v>25032</v>
      </c>
      <c r="G53" s="30">
        <v>235656</v>
      </c>
      <c r="H53" s="38">
        <v>280383</v>
      </c>
      <c r="I53" s="42">
        <v>35066</v>
      </c>
      <c r="J53" s="30">
        <v>245317</v>
      </c>
      <c r="K53" s="51">
        <f t="shared" si="8"/>
        <v>-19695</v>
      </c>
      <c r="L53" s="45">
        <f t="shared" si="5"/>
        <v>-7.0243203047260352E-2</v>
      </c>
    </row>
    <row r="54" spans="2:12" ht="25.5" customHeight="1" x14ac:dyDescent="0.2">
      <c r="B54" s="108"/>
      <c r="C54" s="10" t="s">
        <v>7</v>
      </c>
      <c r="D54" s="18" t="s">
        <v>50</v>
      </c>
      <c r="E54" s="38">
        <f t="shared" si="9"/>
        <v>220817</v>
      </c>
      <c r="F54" s="83">
        <v>20015</v>
      </c>
      <c r="G54" s="30">
        <v>200802</v>
      </c>
      <c r="H54" s="38">
        <v>212681</v>
      </c>
      <c r="I54" s="42">
        <v>28326</v>
      </c>
      <c r="J54" s="30">
        <v>184355</v>
      </c>
      <c r="K54" s="51">
        <f t="shared" si="8"/>
        <v>8136</v>
      </c>
      <c r="L54" s="45">
        <f t="shared" si="5"/>
        <v>3.8254475011872242E-2</v>
      </c>
    </row>
    <row r="55" spans="2:12" ht="25.5" customHeight="1" thickBot="1" x14ac:dyDescent="0.25">
      <c r="B55" s="108"/>
      <c r="C55" s="20" t="s">
        <v>7</v>
      </c>
      <c r="D55" s="21" t="s">
        <v>51</v>
      </c>
      <c r="E55" s="35">
        <f t="shared" si="9"/>
        <v>242330</v>
      </c>
      <c r="F55" s="80">
        <v>20658</v>
      </c>
      <c r="G55" s="27">
        <v>221672</v>
      </c>
      <c r="H55" s="35">
        <v>224941</v>
      </c>
      <c r="I55" s="39">
        <v>18469</v>
      </c>
      <c r="J55" s="27">
        <v>206472</v>
      </c>
      <c r="K55" s="47">
        <f t="shared" si="8"/>
        <v>17389</v>
      </c>
      <c r="L55" s="45">
        <f t="shared" si="5"/>
        <v>7.730471545872028E-2</v>
      </c>
    </row>
    <row r="56" spans="2:12" ht="25.5" customHeight="1" thickTop="1" thickBot="1" x14ac:dyDescent="0.25">
      <c r="B56" s="108"/>
      <c r="C56" s="134" t="s">
        <v>9</v>
      </c>
      <c r="D56" s="135"/>
      <c r="E56" s="53">
        <f t="shared" ref="E56:J56" si="10">SUM(E46:E55)</f>
        <v>2065564</v>
      </c>
      <c r="F56" s="84">
        <f t="shared" si="10"/>
        <v>266697</v>
      </c>
      <c r="G56" s="55">
        <f t="shared" si="10"/>
        <v>1798867</v>
      </c>
      <c r="H56" s="53">
        <f t="shared" si="10"/>
        <v>2052723</v>
      </c>
      <c r="I56" s="54">
        <f t="shared" si="10"/>
        <v>333122</v>
      </c>
      <c r="J56" s="55">
        <f t="shared" si="10"/>
        <v>1719601</v>
      </c>
      <c r="K56" s="56">
        <f>SUM(K46:K55)</f>
        <v>12841</v>
      </c>
      <c r="L56" s="57">
        <f t="shared" si="5"/>
        <v>6.2555931803755307E-3</v>
      </c>
    </row>
    <row r="57" spans="2:12" ht="25.5" customHeight="1" thickTop="1" thickBot="1" x14ac:dyDescent="0.25">
      <c r="B57" s="112" t="s">
        <v>55</v>
      </c>
      <c r="C57" s="113"/>
      <c r="D57" s="114"/>
      <c r="E57" s="63">
        <f t="shared" ref="E57:J57" si="11">E45+E56</f>
        <v>14674951</v>
      </c>
      <c r="F57" s="85">
        <f t="shared" si="11"/>
        <v>4512725</v>
      </c>
      <c r="G57" s="65">
        <f t="shared" si="11"/>
        <v>10162226</v>
      </c>
      <c r="H57" s="63">
        <f t="shared" si="11"/>
        <v>13877734</v>
      </c>
      <c r="I57" s="64">
        <f t="shared" si="11"/>
        <v>4698608</v>
      </c>
      <c r="J57" s="65">
        <f t="shared" si="11"/>
        <v>9179126</v>
      </c>
      <c r="K57" s="66">
        <f>K45+K56</f>
        <v>797217</v>
      </c>
      <c r="L57" s="67">
        <f t="shared" si="5"/>
        <v>5.7445761678383514E-2</v>
      </c>
    </row>
    <row r="58" spans="2:12" ht="25.5" customHeight="1" thickTop="1" thickBot="1" x14ac:dyDescent="0.25">
      <c r="B58" s="115" t="s">
        <v>6</v>
      </c>
      <c r="C58" s="116"/>
      <c r="D58" s="117"/>
      <c r="E58" s="68">
        <f t="shared" ref="E58:J58" si="12">E13</f>
        <v>2512348</v>
      </c>
      <c r="F58" s="86">
        <f t="shared" si="12"/>
        <v>1379406</v>
      </c>
      <c r="G58" s="70">
        <f t="shared" si="12"/>
        <v>1132942</v>
      </c>
      <c r="H58" s="68">
        <f t="shared" si="12"/>
        <v>2295446</v>
      </c>
      <c r="I58" s="69">
        <f t="shared" si="12"/>
        <v>1101847</v>
      </c>
      <c r="J58" s="70">
        <f t="shared" si="12"/>
        <v>1193599</v>
      </c>
      <c r="K58" s="71">
        <f>K13</f>
        <v>216902</v>
      </c>
      <c r="L58" s="72">
        <f t="shared" si="5"/>
        <v>9.4492312169399753E-2</v>
      </c>
    </row>
    <row r="59" spans="2:12" ht="25.5" customHeight="1" collapsed="1" thickTop="1" thickBot="1" x14ac:dyDescent="0.25">
      <c r="B59" s="118" t="s">
        <v>4</v>
      </c>
      <c r="C59" s="119"/>
      <c r="D59" s="120"/>
      <c r="E59" s="58">
        <f t="shared" ref="E59:J59" si="13">E57+E58</f>
        <v>17187299</v>
      </c>
      <c r="F59" s="87">
        <f t="shared" si="13"/>
        <v>5892131</v>
      </c>
      <c r="G59" s="60">
        <f t="shared" si="13"/>
        <v>11295168</v>
      </c>
      <c r="H59" s="58">
        <f t="shared" si="13"/>
        <v>16173180</v>
      </c>
      <c r="I59" s="59">
        <f t="shared" si="13"/>
        <v>5800455</v>
      </c>
      <c r="J59" s="60">
        <f t="shared" si="13"/>
        <v>10372725</v>
      </c>
      <c r="K59" s="61">
        <f>K57+K58</f>
        <v>1014119</v>
      </c>
      <c r="L59" s="62">
        <f t="shared" si="5"/>
        <v>6.2703747809645355E-2</v>
      </c>
    </row>
    <row r="60" spans="2:12" s="2" customFormat="1" ht="25.5" customHeight="1" x14ac:dyDescent="0.2"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</row>
  </sheetData>
  <mergeCells count="21">
    <mergeCell ref="B6:B10"/>
    <mergeCell ref="C6:C10"/>
    <mergeCell ref="D6:D10"/>
    <mergeCell ref="B46:B56"/>
    <mergeCell ref="C56:D56"/>
    <mergeCell ref="E7:E8"/>
    <mergeCell ref="F7:F8"/>
    <mergeCell ref="G7:G8"/>
    <mergeCell ref="B60:L60"/>
    <mergeCell ref="L7:L8"/>
    <mergeCell ref="B11:B13"/>
    <mergeCell ref="C13:D13"/>
    <mergeCell ref="B14:B45"/>
    <mergeCell ref="C45:D45"/>
    <mergeCell ref="H7:H8"/>
    <mergeCell ref="I7:I8"/>
    <mergeCell ref="J7:J8"/>
    <mergeCell ref="K7:K8"/>
    <mergeCell ref="B57:D57"/>
    <mergeCell ref="B58:D58"/>
    <mergeCell ref="B59:D59"/>
  </mergeCells>
  <phoneticPr fontId="2"/>
  <dataValidations count="2">
    <dataValidation type="list" allowBlank="1" showInputMessage="1" showErrorMessage="1" sqref="C11:C12 C46:C55" xr:uid="{6757141C-15F8-40F9-8405-57C2C33B6280}">
      <formula1>#REF!</formula1>
    </dataValidation>
    <dataValidation type="list" allowBlank="1" showInputMessage="1" showErrorMessage="1" sqref="C14:C44" xr:uid="{848F10B5-B21D-43C5-8E9A-458E72313A79}">
      <formula1>#REF!</formula1>
    </dataValidation>
  </dataValidation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交付額内訳（R7）</vt:lpstr>
      <vt:lpstr>'交付額内訳（R7）'!Print_Area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佐藤　愛美薫</cp:lastModifiedBy>
  <cp:lastPrinted>2025-03-21T07:08:29Z</cp:lastPrinted>
  <dcterms:created xsi:type="dcterms:W3CDTF">2007-11-07T08:10:29Z</dcterms:created>
  <dcterms:modified xsi:type="dcterms:W3CDTF">2026-03-13T04:41:45Z</dcterms:modified>
</cp:coreProperties>
</file>