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085D40A4-EB12-4F8D-9A45-6E67CABE30A6}" xr6:coauthVersionLast="47" xr6:coauthVersionMax="47" xr10:uidLastSave="{00000000-0000-0000-0000-000000000000}"/>
  <bookViews>
    <workbookView xWindow="-108" yWindow="-108" windowWidth="23256" windowHeight="13896" xr2:uid="{00000000-000D-0000-FFFF-FFFF00000000}"/>
  </bookViews>
  <sheets>
    <sheet name="入力シート" sheetId="2" r:id="rId1"/>
    <sheet name="請求書" sheetId="1" r:id="rId2"/>
  </sheets>
  <definedNames>
    <definedName name="_xlnm.Print_Area" localSheetId="1">請求書!$A$1:$AX$134</definedName>
    <definedName name="_xlnm.Print_Area" localSheetId="0">入力シート!$A$1:$AT$123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L96" i="1" l="1"/>
  <c r="AF40" i="1"/>
  <c r="AL108" i="1"/>
  <c r="AB106" i="1"/>
  <c r="S109" i="1"/>
  <c r="P109" i="1"/>
  <c r="P107" i="1"/>
  <c r="L109" i="1"/>
  <c r="I109" i="1"/>
  <c r="I107" i="1"/>
  <c r="E109" i="1"/>
  <c r="A109" i="1"/>
  <c r="AL102" i="1"/>
  <c r="AB100" i="1"/>
  <c r="L103" i="1"/>
  <c r="S103" i="1"/>
  <c r="P103" i="1"/>
  <c r="P101" i="1"/>
  <c r="I103" i="1"/>
  <c r="I101" i="1"/>
  <c r="E103" i="1"/>
  <c r="A103" i="1"/>
  <c r="AA110" i="1"/>
  <c r="AA104" i="1"/>
  <c r="A104" i="2"/>
  <c r="C86" i="2"/>
  <c r="I89" i="1"/>
  <c r="I97" i="1"/>
  <c r="AB94" i="1"/>
  <c r="AA98" i="1"/>
  <c r="S97" i="1"/>
  <c r="P97" i="1"/>
  <c r="P95" i="1"/>
  <c r="L97" i="1"/>
  <c r="S91" i="1"/>
  <c r="P91" i="1"/>
  <c r="L91" i="1"/>
  <c r="I91" i="1"/>
  <c r="I95" i="1"/>
  <c r="E97" i="1"/>
  <c r="A97" i="1"/>
  <c r="AL90" i="1"/>
  <c r="AB88" i="1"/>
  <c r="AA92" i="1"/>
  <c r="P89" i="1"/>
  <c r="E91" i="1"/>
  <c r="A91" i="1"/>
  <c r="C83" i="2"/>
  <c r="A90" i="2"/>
  <c r="Z13" i="2"/>
  <c r="Z15" i="2"/>
  <c r="AB9" i="1"/>
  <c r="G3" i="1"/>
  <c r="B60" i="1"/>
  <c r="BG31" i="2"/>
  <c r="I46" i="1"/>
  <c r="AB22" i="1"/>
  <c r="AN20" i="1"/>
  <c r="AB20" i="1"/>
  <c r="AB11" i="1"/>
  <c r="AB10" i="1"/>
  <c r="AE8" i="1"/>
  <c r="AL13" i="1"/>
  <c r="AD13" i="1"/>
  <c r="V40" i="1"/>
  <c r="I39" i="1"/>
  <c r="AJ4" i="1"/>
  <c r="AO4" i="1"/>
  <c r="AT4" i="1"/>
  <c r="AF39" i="1"/>
  <c r="BG95" i="2"/>
  <c r="I50" i="1"/>
  <c r="I40" i="1"/>
  <c r="AI43" i="1"/>
  <c r="AL43" i="1"/>
  <c r="AO43" i="1"/>
  <c r="AR43" i="1"/>
  <c r="AU43" i="1"/>
  <c r="AF43" i="1"/>
  <c r="AC43" i="1"/>
  <c r="I43" i="1"/>
  <c r="AR40" i="1"/>
  <c r="B74" i="1"/>
  <c r="AI15" i="1"/>
  <c r="U112" i="1"/>
  <c r="I32" i="1"/>
  <c r="B62" i="1"/>
  <c r="B66" i="1"/>
  <c r="I74" i="1"/>
  <c r="AE74" i="1"/>
  <c r="B70" i="1"/>
  <c r="P62" i="1"/>
  <c r="Z74" i="1"/>
  <c r="L74" i="1"/>
  <c r="I66" i="1"/>
  <c r="AD17" i="1"/>
  <c r="AV13" i="1"/>
  <c r="AL17" i="1"/>
  <c r="B57" i="1"/>
  <c r="I70" i="1"/>
</calcChain>
</file>

<file path=xl/sharedStrings.xml><?xml version="1.0" encoding="utf-8"?>
<sst xmlns="http://schemas.openxmlformats.org/spreadsheetml/2006/main" count="205" uniqueCount="124">
  <si>
    <t>整理番号</t>
    <rPh sb="0" eb="2">
      <t>セイリ</t>
    </rPh>
    <rPh sb="2" eb="4">
      <t>バンゴウ</t>
    </rPh>
    <phoneticPr fontId="2"/>
  </si>
  <si>
    <t>日</t>
    <rPh sb="0" eb="1">
      <t>ヒ</t>
    </rPh>
    <phoneticPr fontId="2"/>
  </si>
  <si>
    <t>月</t>
    <rPh sb="0" eb="1">
      <t>ツキ</t>
    </rPh>
    <phoneticPr fontId="2"/>
  </si>
  <si>
    <t>年</t>
    <rPh sb="0" eb="1">
      <t>ネン</t>
    </rPh>
    <phoneticPr fontId="2"/>
  </si>
  <si>
    <t>様</t>
    <rPh sb="0" eb="1">
      <t>サマ</t>
    </rPh>
    <phoneticPr fontId="2"/>
  </si>
  <si>
    <t>大阪府知事</t>
    <rPh sb="0" eb="3">
      <t>オオサカフ</t>
    </rPh>
    <rPh sb="3" eb="5">
      <t>チジ</t>
    </rPh>
    <phoneticPr fontId="2"/>
  </si>
  <si>
    <t>郵便番号</t>
    <rPh sb="0" eb="2">
      <t>ユウビン</t>
    </rPh>
    <rPh sb="2" eb="4">
      <t>バンゴウ</t>
    </rPh>
    <phoneticPr fontId="2"/>
  </si>
  <si>
    <t>所在地</t>
    <rPh sb="0" eb="3">
      <t>ショザイチ</t>
    </rPh>
    <phoneticPr fontId="2"/>
  </si>
  <si>
    <t>氏名</t>
    <rPh sb="0" eb="2">
      <t>シメイ</t>
    </rPh>
    <phoneticPr fontId="2"/>
  </si>
  <si>
    <t>（フリガナ）</t>
    <phoneticPr fontId="2"/>
  </si>
  <si>
    <t>施設の所在地等</t>
    <rPh sb="0" eb="2">
      <t>シセツ</t>
    </rPh>
    <rPh sb="3" eb="6">
      <t>ショザイチ</t>
    </rPh>
    <rPh sb="6" eb="7">
      <t>トウ</t>
    </rPh>
    <phoneticPr fontId="2"/>
  </si>
  <si>
    <t>）</t>
    <phoneticPr fontId="2"/>
  </si>
  <si>
    <r>
      <t>（</t>
    </r>
    <r>
      <rPr>
        <sz val="9"/>
        <color indexed="8"/>
        <rFont val="ＭＳ Ｐゴシック"/>
        <family val="3"/>
        <charset val="128"/>
      </rPr>
      <t>〒</t>
    </r>
    <phoneticPr fontId="2"/>
  </si>
  <si>
    <t>2　振込指定口座</t>
    <rPh sb="2" eb="4">
      <t>フリコミ</t>
    </rPh>
    <rPh sb="4" eb="6">
      <t>シテイ</t>
    </rPh>
    <rPh sb="6" eb="8">
      <t>コウザ</t>
    </rPh>
    <phoneticPr fontId="2"/>
  </si>
  <si>
    <t>預金種別</t>
    <rPh sb="0" eb="2">
      <t>ヨキン</t>
    </rPh>
    <rPh sb="2" eb="4">
      <t>シュベツ</t>
    </rPh>
    <phoneticPr fontId="2"/>
  </si>
  <si>
    <t>②不在者投票管理経費の「請求者」及び「受領者」について</t>
    <rPh sb="1" eb="4">
      <t>フザイシャ</t>
    </rPh>
    <rPh sb="4" eb="6">
      <t>トウヒョウ</t>
    </rPh>
    <rPh sb="6" eb="8">
      <t>カンリ</t>
    </rPh>
    <rPh sb="8" eb="10">
      <t>ケイヒ</t>
    </rPh>
    <rPh sb="12" eb="15">
      <t>セイキュウシャ</t>
    </rPh>
    <rPh sb="16" eb="17">
      <t>オヨ</t>
    </rPh>
    <rPh sb="19" eb="22">
      <t>ジュリョウシャ</t>
    </rPh>
    <phoneticPr fontId="2"/>
  </si>
  <si>
    <t>③不在者投票管理者（指定施設の長）に関する情報</t>
    <rPh sb="1" eb="4">
      <t>フザイシャ</t>
    </rPh>
    <rPh sb="4" eb="6">
      <t>トウヒョウ</t>
    </rPh>
    <rPh sb="6" eb="9">
      <t>カンリシャ</t>
    </rPh>
    <rPh sb="10" eb="12">
      <t>シテイ</t>
    </rPh>
    <rPh sb="12" eb="14">
      <t>シセツ</t>
    </rPh>
    <rPh sb="15" eb="16">
      <t>チョウ</t>
    </rPh>
    <rPh sb="18" eb="19">
      <t>カン</t>
    </rPh>
    <rPh sb="21" eb="23">
      <t>ジョウホウ</t>
    </rPh>
    <phoneticPr fontId="2"/>
  </si>
  <si>
    <t>口座番号</t>
    <rPh sb="0" eb="2">
      <t>コウザ</t>
    </rPh>
    <rPh sb="2" eb="4">
      <t>バンゴウ</t>
    </rPh>
    <phoneticPr fontId="2"/>
  </si>
  <si>
    <t>1　請求金額総計</t>
    <rPh sb="2" eb="4">
      <t>セイキュウ</t>
    </rPh>
    <rPh sb="4" eb="6">
      <t>キンガク</t>
    </rPh>
    <rPh sb="6" eb="8">
      <t>ソウケイ</t>
    </rPh>
    <phoneticPr fontId="2"/>
  </si>
  <si>
    <t>円</t>
    <rPh sb="0" eb="1">
      <t>エン</t>
    </rPh>
    <phoneticPr fontId="2"/>
  </si>
  <si>
    <t>振込先金融機関</t>
    <rPh sb="0" eb="2">
      <t>フリコミ</t>
    </rPh>
    <rPh sb="2" eb="3">
      <t>サキ</t>
    </rPh>
    <rPh sb="3" eb="5">
      <t>キンユウ</t>
    </rPh>
    <rPh sb="5" eb="7">
      <t>キカン</t>
    </rPh>
    <phoneticPr fontId="2"/>
  </si>
  <si>
    <t>　　　</t>
    <phoneticPr fontId="2"/>
  </si>
  <si>
    <t>施設等所在地</t>
    <rPh sb="0" eb="2">
      <t>シセツ</t>
    </rPh>
    <rPh sb="2" eb="3">
      <t>トウ</t>
    </rPh>
    <rPh sb="3" eb="6">
      <t>ショザイチ</t>
    </rPh>
    <phoneticPr fontId="2"/>
  </si>
  <si>
    <t>フリガナ</t>
    <phoneticPr fontId="2"/>
  </si>
  <si>
    <t>施設等の名称</t>
    <rPh sb="0" eb="2">
      <t>シセツ</t>
    </rPh>
    <rPh sb="2" eb="3">
      <t>トウ</t>
    </rPh>
    <rPh sb="4" eb="6">
      <t>メイショウ</t>
    </rPh>
    <phoneticPr fontId="2"/>
  </si>
  <si>
    <t>年</t>
    <rPh sb="0" eb="1">
      <t>ネン</t>
    </rPh>
    <phoneticPr fontId="2"/>
  </si>
  <si>
    <t>月</t>
    <rPh sb="0" eb="1">
      <t>ツキ</t>
    </rPh>
    <phoneticPr fontId="2"/>
  </si>
  <si>
    <t>日</t>
    <rPh sb="0" eb="1">
      <t>ニチ</t>
    </rPh>
    <phoneticPr fontId="2"/>
  </si>
  <si>
    <t>金融機関の種別を選択してください。</t>
    <rPh sb="0" eb="2">
      <t>キンユウ</t>
    </rPh>
    <rPh sb="2" eb="4">
      <t>キカン</t>
    </rPh>
    <rPh sb="5" eb="7">
      <t>シュベツ</t>
    </rPh>
    <rPh sb="8" eb="10">
      <t>センタク</t>
    </rPh>
    <phoneticPr fontId="2"/>
  </si>
  <si>
    <t>支店、出張所の別を選択してください。</t>
    <rPh sb="0" eb="2">
      <t>シテン</t>
    </rPh>
    <rPh sb="3" eb="5">
      <t>シュッチョウ</t>
    </rPh>
    <rPh sb="5" eb="6">
      <t>ショ</t>
    </rPh>
    <rPh sb="7" eb="8">
      <t>ベツ</t>
    </rPh>
    <rPh sb="9" eb="11">
      <t>センタク</t>
    </rPh>
    <phoneticPr fontId="2"/>
  </si>
  <si>
    <t>　投票管理者から受領者へ「受領」に関する権限を委任する委任状が必要です。</t>
    <rPh sb="1" eb="3">
      <t>トウヒョウ</t>
    </rPh>
    <rPh sb="3" eb="6">
      <t>カンリシャ</t>
    </rPh>
    <rPh sb="8" eb="11">
      <t>ジュリョウシャ</t>
    </rPh>
    <rPh sb="13" eb="15">
      <t>ジュリョウ</t>
    </rPh>
    <rPh sb="17" eb="18">
      <t>カン</t>
    </rPh>
    <rPh sb="20" eb="22">
      <t>ケンゲン</t>
    </rPh>
    <rPh sb="23" eb="25">
      <t>イニン</t>
    </rPh>
    <rPh sb="27" eb="29">
      <t>イニン</t>
    </rPh>
    <rPh sb="29" eb="30">
      <t>ジョウ</t>
    </rPh>
    <rPh sb="31" eb="33">
      <t>ヒツヨウ</t>
    </rPh>
    <phoneticPr fontId="2"/>
  </si>
  <si>
    <t>　不在者投票管理者から法人の代表者等（請求及び受領をする者）への「請求及び受領」に関する権限を委任する委任状が必要です。</t>
    <rPh sb="1" eb="4">
      <t>フザイシャ</t>
    </rPh>
    <rPh sb="4" eb="6">
      <t>トウヒョウ</t>
    </rPh>
    <rPh sb="6" eb="9">
      <t>カンリシャ</t>
    </rPh>
    <rPh sb="11" eb="13">
      <t>ホウジン</t>
    </rPh>
    <rPh sb="14" eb="16">
      <t>ダイヒョウ</t>
    </rPh>
    <rPh sb="16" eb="17">
      <t>シャ</t>
    </rPh>
    <rPh sb="17" eb="18">
      <t>トウ</t>
    </rPh>
    <rPh sb="19" eb="21">
      <t>セイキュウ</t>
    </rPh>
    <rPh sb="21" eb="22">
      <t>オヨ</t>
    </rPh>
    <rPh sb="23" eb="25">
      <t>ジュリョウ</t>
    </rPh>
    <rPh sb="28" eb="29">
      <t>シャ</t>
    </rPh>
    <rPh sb="33" eb="35">
      <t>セイキュウ</t>
    </rPh>
    <rPh sb="35" eb="36">
      <t>オヨ</t>
    </rPh>
    <rPh sb="37" eb="39">
      <t>ジュリョウ</t>
    </rPh>
    <rPh sb="41" eb="42">
      <t>カン</t>
    </rPh>
    <rPh sb="44" eb="46">
      <t>ケンゲン</t>
    </rPh>
    <rPh sb="47" eb="49">
      <t>イニン</t>
    </rPh>
    <rPh sb="51" eb="54">
      <t>イニンジョウ</t>
    </rPh>
    <rPh sb="55" eb="57">
      <t>ヒツヨウ</t>
    </rPh>
    <phoneticPr fontId="2"/>
  </si>
  <si>
    <t>請求書の作成日</t>
    <rPh sb="0" eb="3">
      <t>セイキュウショ</t>
    </rPh>
    <rPh sb="4" eb="6">
      <t>サクセイ</t>
    </rPh>
    <rPh sb="6" eb="7">
      <t>ヒ</t>
    </rPh>
    <phoneticPr fontId="2"/>
  </si>
  <si>
    <t>①事務担当者様のお名前、連絡先電話番号及び請求書の作成日</t>
    <rPh sb="1" eb="3">
      <t>ジム</t>
    </rPh>
    <rPh sb="3" eb="6">
      <t>タントウシャ</t>
    </rPh>
    <rPh sb="6" eb="7">
      <t>サマ</t>
    </rPh>
    <rPh sb="9" eb="11">
      <t>ナマエ</t>
    </rPh>
    <rPh sb="12" eb="14">
      <t>レンラク</t>
    </rPh>
    <rPh sb="14" eb="15">
      <t>サキ</t>
    </rPh>
    <rPh sb="15" eb="17">
      <t>デンワ</t>
    </rPh>
    <rPh sb="17" eb="19">
      <t>バンゴウ</t>
    </rPh>
    <rPh sb="19" eb="20">
      <t>オヨ</t>
    </rPh>
    <rPh sb="21" eb="24">
      <t>セイキュウショ</t>
    </rPh>
    <rPh sb="25" eb="28">
      <t>サクセイビ</t>
    </rPh>
    <phoneticPr fontId="2"/>
  </si>
  <si>
    <t>☆記載不要</t>
    <rPh sb="1" eb="3">
      <t>キサイ</t>
    </rPh>
    <rPh sb="3" eb="5">
      <t>フヨウ</t>
    </rPh>
    <phoneticPr fontId="2"/>
  </si>
  <si>
    <t>←</t>
    <phoneticPr fontId="2"/>
  </si>
  <si>
    <t>令和</t>
    <rPh sb="0" eb="2">
      <t>レイワ</t>
    </rPh>
    <phoneticPr fontId="2"/>
  </si>
  <si>
    <r>
      <t xml:space="preserve">不在者投票管理者
</t>
    </r>
    <r>
      <rPr>
        <sz val="8"/>
        <color indexed="8"/>
        <rFont val="ＭＳ Ｐ明朝"/>
        <family val="1"/>
        <charset val="128"/>
      </rPr>
      <t>（例：病院や施設の長）</t>
    </r>
    <rPh sb="0" eb="3">
      <t>フザイシャ</t>
    </rPh>
    <rPh sb="3" eb="5">
      <t>トウヒョウ</t>
    </rPh>
    <rPh sb="5" eb="8">
      <t>カンリシャ</t>
    </rPh>
    <rPh sb="10" eb="11">
      <t>レイ</t>
    </rPh>
    <rPh sb="12" eb="14">
      <t>ビョウイン</t>
    </rPh>
    <rPh sb="15" eb="17">
      <t>シセツ</t>
    </rPh>
    <rPh sb="18" eb="19">
      <t>オサ</t>
    </rPh>
    <phoneticPr fontId="2"/>
  </si>
  <si>
    <t>請求者
（例：理事長、代表取締役社長）</t>
    <rPh sb="0" eb="3">
      <t>セイキュウシャ</t>
    </rPh>
    <rPh sb="5" eb="6">
      <t>レイ</t>
    </rPh>
    <rPh sb="7" eb="10">
      <t>リジチョウ</t>
    </rPh>
    <rPh sb="11" eb="18">
      <t>ダイヒョウトリシマリヤクシャチョウ</t>
    </rPh>
    <phoneticPr fontId="2"/>
  </si>
  <si>
    <t>事務担当者名</t>
    <rPh sb="0" eb="5">
      <t>ジムタントウシャ</t>
    </rPh>
    <rPh sb="5" eb="6">
      <t>メイ</t>
    </rPh>
    <phoneticPr fontId="2"/>
  </si>
  <si>
    <t>メールアドレス</t>
    <phoneticPr fontId="2"/>
  </si>
  <si>
    <t>電話番号</t>
    <rPh sb="0" eb="4">
      <t>デンワバンゴウ</t>
    </rPh>
    <phoneticPr fontId="2"/>
  </si>
  <si>
    <t>口座名義</t>
    <rPh sb="0" eb="2">
      <t>コウザ</t>
    </rPh>
    <rPh sb="2" eb="4">
      <t>メイギ</t>
    </rPh>
    <phoneticPr fontId="2"/>
  </si>
  <si>
    <t>カナ</t>
    <phoneticPr fontId="2"/>
  </si>
  <si>
    <t>漢字</t>
    <rPh sb="0" eb="2">
      <t>カンジ</t>
    </rPh>
    <phoneticPr fontId="2"/>
  </si>
  <si>
    <t>事務担当者の氏名</t>
    <rPh sb="0" eb="5">
      <t>ジムタントウシャ</t>
    </rPh>
    <rPh sb="6" eb="8">
      <t>シメイ</t>
    </rPh>
    <phoneticPr fontId="2"/>
  </si>
  <si>
    <t>連絡先電話番号</t>
    <rPh sb="0" eb="3">
      <t>レンラクサキ</t>
    </rPh>
    <rPh sb="3" eb="7">
      <t>デンワバンゴウ</t>
    </rPh>
    <phoneticPr fontId="2"/>
  </si>
  <si>
    <t>メールアドレス</t>
    <phoneticPr fontId="2"/>
  </si>
  <si>
    <t>フリガナ</t>
    <phoneticPr fontId="2"/>
  </si>
  <si>
    <t>漢字</t>
    <rPh sb="0" eb="2">
      <t>カンジ</t>
    </rPh>
    <phoneticPr fontId="2"/>
  </si>
  <si>
    <t>管理者の職名</t>
    <rPh sb="0" eb="3">
      <t>カンリシャ</t>
    </rPh>
    <phoneticPr fontId="2"/>
  </si>
  <si>
    <t>管理者の氏名</t>
    <rPh sb="0" eb="3">
      <t>カンリシャ</t>
    </rPh>
    <rPh sb="4" eb="6">
      <t>シメイ</t>
    </rPh>
    <phoneticPr fontId="2"/>
  </si>
  <si>
    <t>例示：施設長、館長、院長、苑長　等</t>
    <rPh sb="0" eb="2">
      <t>レイジ</t>
    </rPh>
    <phoneticPr fontId="2"/>
  </si>
  <si>
    <t>振込銀行等の名称</t>
    <rPh sb="0" eb="2">
      <t>フリコミ</t>
    </rPh>
    <rPh sb="2" eb="4">
      <t>ギンコウ</t>
    </rPh>
    <rPh sb="4" eb="5">
      <t>トウ</t>
    </rPh>
    <rPh sb="6" eb="8">
      <t>メイショウ</t>
    </rPh>
    <phoneticPr fontId="2"/>
  </si>
  <si>
    <t>支店、
出張所名</t>
    <rPh sb="0" eb="2">
      <t>シテン</t>
    </rPh>
    <rPh sb="4" eb="6">
      <t>シュッチョウ</t>
    </rPh>
    <rPh sb="6" eb="7">
      <t>ショ</t>
    </rPh>
    <rPh sb="7" eb="8">
      <t>メイ</t>
    </rPh>
    <phoneticPr fontId="2"/>
  </si>
  <si>
    <t>-</t>
    <phoneticPr fontId="2"/>
  </si>
  <si>
    <t>←</t>
    <phoneticPr fontId="2"/>
  </si>
  <si>
    <t>カナ</t>
    <phoneticPr fontId="2"/>
  </si>
  <si>
    <t>法人の名称</t>
    <rPh sb="0" eb="2">
      <t>ホウジン</t>
    </rPh>
    <rPh sb="3" eb="5">
      <t>メイショウ</t>
    </rPh>
    <phoneticPr fontId="2"/>
  </si>
  <si>
    <t>受任者の情報</t>
    <rPh sb="0" eb="3">
      <t>ジュニンシャ</t>
    </rPh>
    <rPh sb="4" eb="6">
      <t>ジョウホウ</t>
    </rPh>
    <phoneticPr fontId="2"/>
  </si>
  <si>
    <t>職名</t>
    <rPh sb="0" eb="2">
      <t>ショクメイ</t>
    </rPh>
    <phoneticPr fontId="2"/>
  </si>
  <si>
    <t>氏名</t>
    <rPh sb="0" eb="2">
      <t>シメイ</t>
    </rPh>
    <phoneticPr fontId="2"/>
  </si>
  <si>
    <t>例示：代表取締役社長、出納員、理事長　等</t>
    <rPh sb="0" eb="2">
      <t>レイジ</t>
    </rPh>
    <phoneticPr fontId="2"/>
  </si>
  <si>
    <t>施設等の名称</t>
    <rPh sb="0" eb="2">
      <t>シセツ</t>
    </rPh>
    <rPh sb="2" eb="3">
      <t>ナド</t>
    </rPh>
    <rPh sb="4" eb="6">
      <t>メイショウ</t>
    </rPh>
    <phoneticPr fontId="2"/>
  </si>
  <si>
    <t>※不在者投票管理者が請求する場合は記入不要。</t>
    <rPh sb="1" eb="4">
      <t>フザイシャ</t>
    </rPh>
    <rPh sb="4" eb="6">
      <t>トウヒョウ</t>
    </rPh>
    <rPh sb="6" eb="9">
      <t>カンリシャ</t>
    </rPh>
    <rPh sb="10" eb="12">
      <t>セイキュウ</t>
    </rPh>
    <rPh sb="14" eb="16">
      <t>バアイ</t>
    </rPh>
    <rPh sb="17" eb="21">
      <t>キニュウフヨウ</t>
    </rPh>
    <phoneticPr fontId="2"/>
  </si>
  <si>
    <t>職</t>
    <rPh sb="0" eb="1">
      <t>ショク</t>
    </rPh>
    <phoneticPr fontId="2"/>
  </si>
  <si>
    <r>
      <t>　不在者投票管理経費として下記のとおり請求します。なお、</t>
    </r>
    <r>
      <rPr>
        <u/>
        <sz val="12"/>
        <color indexed="8"/>
        <rFont val="ＭＳ Ｐ明朝"/>
        <family val="1"/>
        <charset val="128"/>
      </rPr>
      <t>振込指定口座は、受取人の管理する口座で相違ありません。</t>
    </r>
    <rPh sb="1" eb="4">
      <t>フザイシャ</t>
    </rPh>
    <rPh sb="4" eb="6">
      <t>トウヒョウ</t>
    </rPh>
    <rPh sb="6" eb="8">
      <t>カンリ</t>
    </rPh>
    <rPh sb="8" eb="10">
      <t>ケイヒ</t>
    </rPh>
    <rPh sb="13" eb="15">
      <t>カキ</t>
    </rPh>
    <rPh sb="19" eb="21">
      <t>セイキュウ</t>
    </rPh>
    <rPh sb="28" eb="34">
      <t>フリコミシテイコウザ</t>
    </rPh>
    <rPh sb="36" eb="39">
      <t>ウケトリニン</t>
    </rPh>
    <rPh sb="40" eb="42">
      <t>カンリ</t>
    </rPh>
    <rPh sb="44" eb="46">
      <t>コウザ</t>
    </rPh>
    <rPh sb="47" eb="49">
      <t>ソウイ</t>
    </rPh>
    <phoneticPr fontId="2"/>
  </si>
  <si>
    <t>請求者</t>
    <rPh sb="0" eb="3">
      <t>セイキュウシャ</t>
    </rPh>
    <phoneticPr fontId="2"/>
  </si>
  <si>
    <t>受領者</t>
    <rPh sb="0" eb="3">
      <t>ジュリョウシャ</t>
    </rPh>
    <phoneticPr fontId="2"/>
  </si>
  <si>
    <t>不在者投票管理者
例：施設の長</t>
    <rPh sb="0" eb="8">
      <t>フザイシャトウヒョウカンリシャ</t>
    </rPh>
    <rPh sb="9" eb="10">
      <t>レイ</t>
    </rPh>
    <rPh sb="11" eb="13">
      <t>シセツ</t>
    </rPh>
    <rPh sb="14" eb="15">
      <t>オサ</t>
    </rPh>
    <phoneticPr fontId="2"/>
  </si>
  <si>
    <t>法人の長、出納責任者
例：理事長、代表取締役社長等</t>
    <rPh sb="0" eb="2">
      <t>ホウジン</t>
    </rPh>
    <rPh sb="3" eb="4">
      <t>オサ</t>
    </rPh>
    <rPh sb="5" eb="10">
      <t>スイトウセキニンシャ</t>
    </rPh>
    <rPh sb="11" eb="12">
      <t>レイ</t>
    </rPh>
    <rPh sb="13" eb="16">
      <t>リジチョウ</t>
    </rPh>
    <rPh sb="17" eb="24">
      <t>ダイヒョウトリシマリヤクシャチョウ</t>
    </rPh>
    <rPh sb="24" eb="25">
      <t>ナド</t>
    </rPh>
    <phoneticPr fontId="2"/>
  </si>
  <si>
    <t>請求者、受領者（口座名義人）は、次のうち</t>
    <rPh sb="0" eb="3">
      <t>セイキュウシャ</t>
    </rPh>
    <rPh sb="4" eb="7">
      <t>ジュリョウシャ</t>
    </rPh>
    <rPh sb="8" eb="13">
      <t>コウザメイギニン</t>
    </rPh>
    <rPh sb="16" eb="17">
      <t>ツギ</t>
    </rPh>
    <phoneticPr fontId="2"/>
  </si>
  <si>
    <t>になります。</t>
    <phoneticPr fontId="2"/>
  </si>
  <si>
    <t>受領者</t>
    <rPh sb="0" eb="2">
      <t>ジュリョウ</t>
    </rPh>
    <rPh sb="2" eb="3">
      <t>シャ</t>
    </rPh>
    <phoneticPr fontId="2"/>
  </si>
  <si>
    <t>不在者投票管理者</t>
    <phoneticPr fontId="2"/>
  </si>
  <si>
    <t>法人の長、出納責任者</t>
    <phoneticPr fontId="2"/>
  </si>
  <si>
    <t>1</t>
    <phoneticPr fontId="2"/>
  </si>
  <si>
    <t>2</t>
    <phoneticPr fontId="2"/>
  </si>
  <si>
    <t>3</t>
    <phoneticPr fontId="2"/>
  </si>
  <si>
    <r>
      <t>（↑１、２、３から該当するものを選択してください。</t>
    </r>
    <r>
      <rPr>
        <b/>
        <sz val="11"/>
        <color indexed="10"/>
        <rFont val="ＭＳ Ｐゴシック"/>
        <family val="3"/>
        <charset val="128"/>
      </rPr>
      <t>（全角）</t>
    </r>
    <r>
      <rPr>
        <sz val="11"/>
        <color theme="1"/>
        <rFont val="ＭＳ Ｐゴシック"/>
        <family val="3"/>
        <charset val="128"/>
        <scheme val="minor"/>
      </rPr>
      <t>）</t>
    </r>
    <rPh sb="9" eb="11">
      <t>ガイトウ</t>
    </rPh>
    <rPh sb="16" eb="18">
      <t>センタク</t>
    </rPh>
    <phoneticPr fontId="2"/>
  </si>
  <si>
    <r>
      <t>　「②不在者投票管理経費の「請求者」及び「受領者」について」
”１”、”２”、”３”のいずれかを</t>
    </r>
    <r>
      <rPr>
        <b/>
        <sz val="11"/>
        <color indexed="10"/>
        <rFont val="ＭＳ Ｐゴシック"/>
        <family val="3"/>
        <charset val="128"/>
      </rPr>
      <t>全角</t>
    </r>
    <r>
      <rPr>
        <sz val="11"/>
        <color theme="1"/>
        <rFont val="ＭＳ Ｐゴシック"/>
        <family val="3"/>
        <charset val="128"/>
        <scheme val="minor"/>
      </rPr>
      <t>で入力してください。　</t>
    </r>
    <rPh sb="48" eb="50">
      <t>ゼンカク</t>
    </rPh>
    <phoneticPr fontId="2"/>
  </si>
  <si>
    <t>⑤振込口座の情報</t>
    <rPh sb="1" eb="3">
      <t>フリコミ</t>
    </rPh>
    <rPh sb="3" eb="5">
      <t>コウザ</t>
    </rPh>
    <rPh sb="6" eb="8">
      <t>ジョウホウ</t>
    </rPh>
    <phoneticPr fontId="2"/>
  </si>
  <si>
    <t>⑥委任状について</t>
    <rPh sb="1" eb="4">
      <t>イニンジョウ</t>
    </rPh>
    <phoneticPr fontId="2"/>
  </si>
  <si>
    <t>④外部立会人の立ち会い実績に関する情報</t>
    <rPh sb="1" eb="3">
      <t>ガイブ</t>
    </rPh>
    <rPh sb="3" eb="5">
      <t>タチアイ</t>
    </rPh>
    <rPh sb="5" eb="6">
      <t>ニン</t>
    </rPh>
    <rPh sb="7" eb="8">
      <t>タ</t>
    </rPh>
    <rPh sb="9" eb="10">
      <t>ア</t>
    </rPh>
    <rPh sb="11" eb="13">
      <t>ジッセキ</t>
    </rPh>
    <rPh sb="14" eb="15">
      <t>カン</t>
    </rPh>
    <rPh sb="17" eb="19">
      <t>ジョウホウ</t>
    </rPh>
    <phoneticPr fontId="2"/>
  </si>
  <si>
    <t>月</t>
    <rPh sb="0" eb="1">
      <t>ガツ</t>
    </rPh>
    <phoneticPr fontId="2"/>
  </si>
  <si>
    <t>時</t>
    <rPh sb="0" eb="1">
      <t>ジ</t>
    </rPh>
    <phoneticPr fontId="2"/>
  </si>
  <si>
    <t>分</t>
    <rPh sb="0" eb="1">
      <t>フン</t>
    </rPh>
    <phoneticPr fontId="2"/>
  </si>
  <si>
    <t>時間</t>
    <rPh sb="0" eb="2">
      <t>ジカン</t>
    </rPh>
    <phoneticPr fontId="2"/>
  </si>
  <si>
    <t>日</t>
    <rPh sb="0" eb="1">
      <t>ニチ</t>
    </rPh>
    <phoneticPr fontId="2"/>
  </si>
  <si>
    <t>～</t>
    <phoneticPr fontId="2"/>
  </si>
  <si>
    <t>立会人氏名</t>
    <rPh sb="0" eb="5">
      <t>タチアイニンシメイ</t>
    </rPh>
    <phoneticPr fontId="2"/>
  </si>
  <si>
    <t>時間</t>
  </si>
  <si>
    <t>立会日</t>
    <rPh sb="0" eb="2">
      <t>タチアイ</t>
    </rPh>
    <rPh sb="2" eb="3">
      <t>ビ</t>
    </rPh>
    <phoneticPr fontId="2"/>
  </si>
  <si>
    <t>立会時間</t>
    <rPh sb="0" eb="2">
      <t>タチアイ</t>
    </rPh>
    <rPh sb="2" eb="4">
      <t>ジカン</t>
    </rPh>
    <phoneticPr fontId="2"/>
  </si>
  <si>
    <t>外部立会人氏名</t>
    <rPh sb="0" eb="2">
      <t>ガイブ</t>
    </rPh>
    <rPh sb="2" eb="4">
      <t>タチアイ</t>
    </rPh>
    <rPh sb="4" eb="5">
      <t>ニン</t>
    </rPh>
    <rPh sb="5" eb="7">
      <t>シメイ</t>
    </rPh>
    <phoneticPr fontId="2"/>
  </si>
  <si>
    <t>備考</t>
    <rPh sb="0" eb="2">
      <t>ビコウ</t>
    </rPh>
    <phoneticPr fontId="2"/>
  </si>
  <si>
    <t>時間</t>
    <rPh sb="0" eb="2">
      <t>ジカン</t>
    </rPh>
    <phoneticPr fontId="2"/>
  </si>
  <si>
    <t>円×</t>
    <rPh sb="0" eb="1">
      <t>エン</t>
    </rPh>
    <phoneticPr fontId="2"/>
  </si>
  <si>
    <t>月</t>
    <rPh sb="0" eb="1">
      <t>ガツ</t>
    </rPh>
    <phoneticPr fontId="2"/>
  </si>
  <si>
    <t>：</t>
    <phoneticPr fontId="2"/>
  </si>
  <si>
    <t>～</t>
    <phoneticPr fontId="2"/>
  </si>
  <si>
    <t>＝</t>
    <phoneticPr fontId="2"/>
  </si>
  <si>
    <t>合計(大阪府知事への請求金額)</t>
    <rPh sb="0" eb="2">
      <t>ゴウケイ</t>
    </rPh>
    <rPh sb="3" eb="5">
      <t>オオサカ</t>
    </rPh>
    <rPh sb="5" eb="8">
      <t>フチジ</t>
    </rPh>
    <phoneticPr fontId="2"/>
  </si>
  <si>
    <t>⑥の文言１</t>
    <rPh sb="2" eb="4">
      <t>モンゴン</t>
    </rPh>
    <phoneticPr fontId="2"/>
  </si>
  <si>
    <t>⑦の文言２</t>
    <rPh sb="2" eb="4">
      <t>モンゴン</t>
    </rPh>
    <phoneticPr fontId="2"/>
  </si>
  <si>
    <t>⑦の表題</t>
    <rPh sb="2" eb="4">
      <t>ヒョウダイ</t>
    </rPh>
    <phoneticPr fontId="2"/>
  </si>
  <si>
    <t>⑦委任を受けて経費を「請求及び受領」される方の情報</t>
    <rPh sb="1" eb="3">
      <t>イニン</t>
    </rPh>
    <rPh sb="4" eb="5">
      <t>ウ</t>
    </rPh>
    <rPh sb="7" eb="9">
      <t>ケイヒ</t>
    </rPh>
    <rPh sb="11" eb="13">
      <t>セイキュウ</t>
    </rPh>
    <rPh sb="13" eb="14">
      <t>オヨ</t>
    </rPh>
    <rPh sb="15" eb="17">
      <t>ジュリョウ</t>
    </rPh>
    <rPh sb="21" eb="22">
      <t>カタ</t>
    </rPh>
    <rPh sb="23" eb="25">
      <t>ジョウホウ</t>
    </rPh>
    <phoneticPr fontId="2"/>
  </si>
  <si>
    <t>⑦委任を受けて経費を「受領」される方の情報</t>
    <rPh sb="1" eb="3">
      <t>イニン</t>
    </rPh>
    <rPh sb="4" eb="5">
      <t>ウ</t>
    </rPh>
    <rPh sb="7" eb="9">
      <t>ケイヒ</t>
    </rPh>
    <rPh sb="11" eb="13">
      <t>ジュリョウ</t>
    </rPh>
    <rPh sb="17" eb="18">
      <t>カタ</t>
    </rPh>
    <rPh sb="19" eb="21">
      <t>ジョウホウ</t>
    </rPh>
    <phoneticPr fontId="2"/>
  </si>
  <si>
    <t>（別紙）</t>
    <rPh sb="1" eb="3">
      <t>ベッシ</t>
    </rPh>
    <phoneticPr fontId="40"/>
  </si>
  <si>
    <r>
      <t>（※１）１日（8.5時間）のうち一部の時間のみ従事した場合は、従事時間数に応じた額となります。
　　　　金額については、「不在者投票事務の管理について（依頼）」の「外部立会人経費の請求」の
　　　　項目を御覧ください。
（※２）１回当たりの従事時間が７時間以下の場合で、１時間未満の端数があるときは、
　　　　１時間に切り上げてください。
　　　　また、１回当たりの従事時間が７時間を超えて8.5時間以下の場合は、8.5時間としてください。
（※３）</t>
    </r>
    <r>
      <rPr>
        <b/>
        <u/>
        <sz val="11"/>
        <color indexed="8"/>
        <rFont val="ＭＳ 明朝"/>
        <family val="1"/>
        <charset val="128"/>
      </rPr>
      <t>請求の際には、次の書類を添付してください。</t>
    </r>
    <r>
      <rPr>
        <sz val="11"/>
        <color indexed="8"/>
        <rFont val="ＭＳ 明朝"/>
        <family val="1"/>
        <charset val="128"/>
      </rPr>
      <t xml:space="preserve">
　　　　○立会人に係る市区町村の選定通知書の写し（様式12(手引)）
　　　　○謝金領収書の写し（様式10(手引)）
</t>
    </r>
    <rPh sb="52" eb="54">
      <t>キンガク</t>
    </rPh>
    <rPh sb="61" eb="64">
      <t>フザイシャ</t>
    </rPh>
    <rPh sb="64" eb="66">
      <t>トウヒョウ</t>
    </rPh>
    <rPh sb="66" eb="68">
      <t>ジム</t>
    </rPh>
    <rPh sb="69" eb="71">
      <t>カンリ</t>
    </rPh>
    <rPh sb="76" eb="78">
      <t>イライ</t>
    </rPh>
    <rPh sb="82" eb="84">
      <t>ガイブ</t>
    </rPh>
    <rPh sb="84" eb="86">
      <t>タチアイ</t>
    </rPh>
    <rPh sb="86" eb="87">
      <t>ニン</t>
    </rPh>
    <rPh sb="87" eb="89">
      <t>ケイヒ</t>
    </rPh>
    <rPh sb="90" eb="92">
      <t>セイキュウ</t>
    </rPh>
    <rPh sb="99" eb="101">
      <t>コウモク</t>
    </rPh>
    <rPh sb="102" eb="104">
      <t>ゴラン</t>
    </rPh>
    <rPh sb="277" eb="279">
      <t>テビキ</t>
    </rPh>
    <rPh sb="301" eb="303">
      <t>テビ</t>
    </rPh>
    <phoneticPr fontId="2"/>
  </si>
  <si>
    <t>立会日時【2】</t>
    <rPh sb="0" eb="2">
      <t>タチアイ</t>
    </rPh>
    <rPh sb="2" eb="4">
      <t>ニチジ</t>
    </rPh>
    <phoneticPr fontId="2"/>
  </si>
  <si>
    <t>立会日時【1】</t>
    <rPh sb="0" eb="2">
      <t>タチアイ</t>
    </rPh>
    <rPh sb="2" eb="4">
      <t>ニチジ</t>
    </rPh>
    <phoneticPr fontId="2"/>
  </si>
  <si>
    <t>※立会人が市区町村選挙など他の選挙について立会を行った場合は、当該選挙を管理する各選挙管理委員会に対して、要した経費の額を選挙人の数により按分して請求することになります。</t>
    <rPh sb="1" eb="3">
      <t>タチアイ</t>
    </rPh>
    <rPh sb="3" eb="4">
      <t>ニン</t>
    </rPh>
    <rPh sb="5" eb="7">
      <t>シク</t>
    </rPh>
    <rPh sb="7" eb="9">
      <t>チョウソン</t>
    </rPh>
    <rPh sb="9" eb="11">
      <t>センキョ</t>
    </rPh>
    <rPh sb="13" eb="14">
      <t>タ</t>
    </rPh>
    <rPh sb="15" eb="17">
      <t>センキョ</t>
    </rPh>
    <rPh sb="21" eb="23">
      <t>タチアイ</t>
    </rPh>
    <rPh sb="24" eb="25">
      <t>オコナ</t>
    </rPh>
    <rPh sb="27" eb="29">
      <t>バアイ</t>
    </rPh>
    <rPh sb="31" eb="33">
      <t>トウガイ</t>
    </rPh>
    <rPh sb="33" eb="35">
      <t>センキョ</t>
    </rPh>
    <rPh sb="36" eb="38">
      <t>カンリ</t>
    </rPh>
    <rPh sb="40" eb="41">
      <t>カク</t>
    </rPh>
    <rPh sb="41" eb="43">
      <t>センキョ</t>
    </rPh>
    <rPh sb="43" eb="45">
      <t>カンリ</t>
    </rPh>
    <rPh sb="45" eb="48">
      <t>イインカイ</t>
    </rPh>
    <rPh sb="49" eb="50">
      <t>タイ</t>
    </rPh>
    <rPh sb="53" eb="54">
      <t>ヨウ</t>
    </rPh>
    <rPh sb="56" eb="58">
      <t>ケイヒ</t>
    </rPh>
    <rPh sb="59" eb="60">
      <t>ガク</t>
    </rPh>
    <rPh sb="61" eb="63">
      <t>センキョ</t>
    </rPh>
    <rPh sb="63" eb="64">
      <t>ニン</t>
    </rPh>
    <rPh sb="65" eb="66">
      <t>カズ</t>
    </rPh>
    <rPh sb="69" eb="71">
      <t>アンブン</t>
    </rPh>
    <rPh sb="73" eb="75">
      <t>セイキュウ</t>
    </rPh>
    <phoneticPr fontId="2"/>
  </si>
  <si>
    <t>　委任を受けて経費を「受領」される方の情報を⑦の各項目に入力してください。</t>
    <rPh sb="1" eb="3">
      <t>イニン</t>
    </rPh>
    <rPh sb="4" eb="5">
      <t>ウ</t>
    </rPh>
    <rPh sb="7" eb="9">
      <t>ケイヒ</t>
    </rPh>
    <rPh sb="11" eb="13">
      <t>ジュリョウ</t>
    </rPh>
    <rPh sb="17" eb="18">
      <t>カタ</t>
    </rPh>
    <rPh sb="19" eb="21">
      <t>ジョウホウ</t>
    </rPh>
    <rPh sb="24" eb="25">
      <t>カク</t>
    </rPh>
    <rPh sb="25" eb="27">
      <t>コウモク</t>
    </rPh>
    <rPh sb="28" eb="30">
      <t>ニュウリョク</t>
    </rPh>
    <phoneticPr fontId="2"/>
  </si>
  <si>
    <t>　委任を受けて経費を「請求及び受領」される方の情報を⑦の各項目に入力してください。</t>
    <rPh sb="1" eb="3">
      <t>イニン</t>
    </rPh>
    <rPh sb="4" eb="5">
      <t>ウ</t>
    </rPh>
    <rPh sb="7" eb="9">
      <t>ケイヒ</t>
    </rPh>
    <rPh sb="11" eb="13">
      <t>セイキュウ</t>
    </rPh>
    <rPh sb="13" eb="14">
      <t>オヨ</t>
    </rPh>
    <rPh sb="15" eb="17">
      <t>ジュリョウ</t>
    </rPh>
    <rPh sb="21" eb="22">
      <t>カタ</t>
    </rPh>
    <rPh sb="23" eb="25">
      <t>ジョウホウ</t>
    </rPh>
    <rPh sb="28" eb="29">
      <t>カク</t>
    </rPh>
    <rPh sb="29" eb="31">
      <t>コウモク</t>
    </rPh>
    <rPh sb="32" eb="34">
      <t>ニュウリョク</t>
    </rPh>
    <phoneticPr fontId="2"/>
  </si>
  <si>
    <t>これ以降の入力は不要です。</t>
    <rPh sb="1" eb="3">
      <t>イコウ</t>
    </rPh>
    <rPh sb="5" eb="7">
      <t>ニュウリョク</t>
    </rPh>
    <rPh sb="7" eb="9">
      <t>フヨウ</t>
    </rPh>
    <phoneticPr fontId="2"/>
  </si>
  <si>
    <t>　委任状は必要ありません。請求書を送付してください。</t>
    <rPh sb="1" eb="3">
      <t>イニン</t>
    </rPh>
    <rPh sb="3" eb="4">
      <t>ジョウ</t>
    </rPh>
    <rPh sb="5" eb="7">
      <t>ヒツヨウ</t>
    </rPh>
    <phoneticPr fontId="2"/>
  </si>
  <si>
    <t>令和7年</t>
    <rPh sb="0" eb="2">
      <t>レイワ</t>
    </rPh>
    <rPh sb="3" eb="4">
      <t>ネン</t>
    </rPh>
    <phoneticPr fontId="2"/>
  </si>
  <si>
    <t>謝金等請求額（※１，２）
（上限12,400円／日・人）</t>
    <rPh sb="0" eb="2">
      <t>シャキン</t>
    </rPh>
    <rPh sb="2" eb="3">
      <t>トウ</t>
    </rPh>
    <rPh sb="3" eb="5">
      <t>セイキュウ</t>
    </rPh>
    <rPh sb="5" eb="6">
      <t>ガク</t>
    </rPh>
    <rPh sb="14" eb="16">
      <t>ジョウゲン</t>
    </rPh>
    <rPh sb="22" eb="23">
      <t>エン</t>
    </rPh>
    <rPh sb="24" eb="25">
      <t>ヒ</t>
    </rPh>
    <rPh sb="26" eb="27">
      <t>ヒト</t>
    </rPh>
    <phoneticPr fontId="2"/>
  </si>
  <si>
    <t>立会日時【３】</t>
    <rPh sb="0" eb="2">
      <t>タチアイ</t>
    </rPh>
    <rPh sb="2" eb="4">
      <t>ニチジ</t>
    </rPh>
    <phoneticPr fontId="2"/>
  </si>
  <si>
    <t>令和７年</t>
    <rPh sb="0" eb="2">
      <t>レイワ</t>
    </rPh>
    <rPh sb="3" eb="4">
      <t>ネン</t>
    </rPh>
    <phoneticPr fontId="2"/>
  </si>
  <si>
    <t>立会日時【4】</t>
    <rPh sb="0" eb="2">
      <t>タチアイ</t>
    </rPh>
    <rPh sb="2" eb="4">
      <t>ニチジ</t>
    </rPh>
    <phoneticPr fontId="2"/>
  </si>
  <si>
    <t>不在者投票管理経費(外部立会人経費)請求書</t>
    <phoneticPr fontId="2"/>
  </si>
  <si>
    <t>第51回衆議院議員総選挙及び第27回最高裁判所国民審査、大阪府知事選挙並びに大阪府議会補欠議員選挙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</si>
</sst>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0"/>
    <numFmt numFmtId="177" formatCode="#"/>
  </numFmts>
  <fonts count="6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明朝"/>
      <family val="1"/>
      <charset val="128"/>
    </font>
    <font>
      <sz val="9"/>
      <color indexed="8"/>
      <name val="ＭＳ Ｐ明朝"/>
      <family val="1"/>
      <charset val="128"/>
    </font>
    <font>
      <sz val="9"/>
      <color indexed="8"/>
      <name val="ＭＳ Ｐゴシック"/>
      <family val="3"/>
      <charset val="128"/>
    </font>
    <font>
      <sz val="11"/>
      <color indexed="8"/>
      <name val="ＭＳ Ｐゴシック"/>
      <family val="3"/>
      <charset val="128"/>
    </font>
    <font>
      <sz val="11"/>
      <color indexed="8"/>
      <name val="ＭＳ Ｐ明朝"/>
      <family val="1"/>
      <charset val="128"/>
    </font>
    <font>
      <sz val="12"/>
      <color indexed="8"/>
      <name val="ＭＳ Ｐ明朝"/>
      <family val="1"/>
      <charset val="128"/>
    </font>
    <font>
      <sz val="8"/>
      <color indexed="8"/>
      <name val="ＭＳ Ｐゴシック"/>
      <family val="3"/>
      <charset val="128"/>
    </font>
    <font>
      <sz val="9"/>
      <color indexed="8"/>
      <name val="ＭＳ Ｐ明朝"/>
      <family val="1"/>
      <charset val="128"/>
    </font>
    <font>
      <b/>
      <sz val="14"/>
      <color indexed="8"/>
      <name val="ＭＳ Ｐゴシック"/>
      <family val="3"/>
      <charset val="128"/>
    </font>
    <font>
      <b/>
      <sz val="22"/>
      <color indexed="8"/>
      <name val="ＭＳ Ｐゴシック"/>
      <family val="3"/>
      <charset val="128"/>
    </font>
    <font>
      <b/>
      <sz val="12"/>
      <color indexed="8"/>
      <name val="ＭＳ Ｐゴシック"/>
      <family val="3"/>
      <charset val="128"/>
    </font>
    <font>
      <sz val="11"/>
      <color indexed="8"/>
      <name val="ＭＳ Ｐゴシック"/>
      <family val="3"/>
      <charset val="128"/>
    </font>
    <font>
      <b/>
      <sz val="11"/>
      <color indexed="8"/>
      <name val="ＭＳ Ｐゴシック"/>
      <family val="3"/>
      <charset val="128"/>
    </font>
    <font>
      <sz val="12"/>
      <color indexed="8"/>
      <name val="ＭＳ Ｐゴシック"/>
      <family val="3"/>
      <charset val="128"/>
    </font>
    <font>
      <sz val="14"/>
      <color indexed="8"/>
      <name val="ＭＳ Ｐゴシック"/>
      <family val="3"/>
      <charset val="128"/>
    </font>
    <font>
      <b/>
      <sz val="14"/>
      <color indexed="9"/>
      <name val="ＭＳ Ｐゴシック"/>
      <family val="3"/>
      <charset val="128"/>
    </font>
    <font>
      <b/>
      <sz val="16"/>
      <color indexed="8"/>
      <name val="ＭＳ Ｐゴシック"/>
      <family val="3"/>
      <charset val="128"/>
    </font>
    <font>
      <sz val="14"/>
      <color indexed="8"/>
      <name val="ＭＳ Ｐゴシック"/>
      <family val="3"/>
      <charset val="128"/>
    </font>
    <font>
      <sz val="11"/>
      <color indexed="10"/>
      <name val="ＭＳ Ｐゴシック"/>
      <family val="3"/>
      <charset val="128"/>
    </font>
    <font>
      <sz val="10"/>
      <color indexed="8"/>
      <name val="ＭＳ Ｐゴシック"/>
      <family val="3"/>
      <charset val="128"/>
    </font>
    <font>
      <sz val="16"/>
      <color indexed="8"/>
      <name val="ＭＳ Ｐゴシック"/>
      <family val="3"/>
      <charset val="128"/>
    </font>
    <font>
      <sz val="26"/>
      <color indexed="8"/>
      <name val="ＭＳ Ｐゴシック"/>
      <family val="3"/>
      <charset val="128"/>
    </font>
    <font>
      <sz val="18"/>
      <color indexed="8"/>
      <name val="ＭＳ Ｐゴシック"/>
      <family val="3"/>
      <charset val="128"/>
    </font>
    <font>
      <b/>
      <u/>
      <sz val="16"/>
      <color indexed="10"/>
      <name val="ＭＳ Ｐゴシック"/>
      <family val="3"/>
      <charset val="128"/>
    </font>
    <font>
      <sz val="14"/>
      <color indexed="8"/>
      <name val="ＭＳ Ｐ明朝"/>
      <family val="1"/>
      <charset val="128"/>
    </font>
    <font>
      <sz val="10"/>
      <color indexed="8"/>
      <name val="ＭＳ Ｐ明朝"/>
      <family val="1"/>
      <charset val="128"/>
    </font>
    <font>
      <b/>
      <sz val="16"/>
      <color indexed="8"/>
      <name val="ＭＳ Ｐゴシック"/>
      <family val="3"/>
      <charset val="128"/>
    </font>
    <font>
      <sz val="16"/>
      <color indexed="8"/>
      <name val="ＭＳ Ｐゴシック"/>
      <family val="3"/>
      <charset val="128"/>
    </font>
    <font>
      <sz val="16"/>
      <color indexed="8"/>
      <name val="ＭＳ Ｐ明朝"/>
      <family val="1"/>
      <charset val="128"/>
    </font>
    <font>
      <sz val="26"/>
      <color indexed="8"/>
      <name val="ＭＳ Ｐゴシック"/>
      <family val="3"/>
      <charset val="128"/>
    </font>
    <font>
      <sz val="20"/>
      <color indexed="8"/>
      <name val="ＭＳ Ｐゴシック"/>
      <family val="3"/>
      <charset val="128"/>
    </font>
    <font>
      <sz val="9"/>
      <color indexed="8"/>
      <name val="ＭＳ Ｐゴシック"/>
      <family val="3"/>
      <charset val="128"/>
    </font>
    <font>
      <sz val="9"/>
      <color indexed="10"/>
      <name val="HG丸ｺﾞｼｯｸM-PRO"/>
      <family val="3"/>
      <charset val="128"/>
    </font>
    <font>
      <sz val="8"/>
      <color indexed="8"/>
      <name val="ＭＳ Ｐ明朝"/>
      <family val="1"/>
      <charset val="128"/>
    </font>
    <font>
      <u/>
      <sz val="12"/>
      <color indexed="8"/>
      <name val="ＭＳ Ｐ明朝"/>
      <family val="1"/>
      <charset val="128"/>
    </font>
    <font>
      <b/>
      <sz val="11"/>
      <color indexed="10"/>
      <name val="ＭＳ Ｐゴシック"/>
      <family val="3"/>
      <charset val="128"/>
    </font>
    <font>
      <sz val="11"/>
      <color indexed="8"/>
      <name val="ＭＳ 明朝"/>
      <family val="1"/>
      <charset val="128"/>
    </font>
    <font>
      <sz val="6"/>
      <name val="ＭＳ Ｐゴシック"/>
      <family val="3"/>
      <charset val="128"/>
    </font>
    <font>
      <b/>
      <sz val="11"/>
      <color indexed="8"/>
      <name val="ＭＳ 明朝"/>
      <family val="1"/>
      <charset val="128"/>
    </font>
    <font>
      <sz val="12"/>
      <color indexed="8"/>
      <name val="ＭＳ 明朝"/>
      <family val="1"/>
      <charset val="128"/>
    </font>
    <font>
      <b/>
      <sz val="12"/>
      <color indexed="8"/>
      <name val="ＭＳ 明朝"/>
      <family val="1"/>
      <charset val="128"/>
    </font>
    <font>
      <b/>
      <sz val="14"/>
      <color indexed="8"/>
      <name val="ＭＳ Ｐ明朝"/>
      <family val="1"/>
      <charset val="128"/>
    </font>
    <font>
      <b/>
      <sz val="14"/>
      <color indexed="8"/>
      <name val="ＭＳ 明朝"/>
      <family val="1"/>
      <charset val="128"/>
    </font>
    <font>
      <b/>
      <u/>
      <sz val="11"/>
      <color indexed="8"/>
      <name val="ＭＳ 明朝"/>
      <family val="1"/>
      <charset val="128"/>
    </font>
    <font>
      <sz val="18"/>
      <color indexed="8"/>
      <name val="ＭＳ Ｐ明朝"/>
      <family val="1"/>
      <charset val="128"/>
    </font>
    <font>
      <u/>
      <sz val="11"/>
      <color theme="10"/>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1"/>
      <color indexed="8"/>
      <name val="ＭＳ Ｐゴシック"/>
      <family val="3"/>
      <charset val="128"/>
      <scheme val="major"/>
    </font>
    <font>
      <sz val="11"/>
      <color indexed="8"/>
      <name val="ＭＳ Ｐゴシック"/>
      <family val="3"/>
      <charset val="128"/>
      <scheme val="minor"/>
    </font>
    <font>
      <sz val="9"/>
      <color theme="1"/>
      <name val="ＭＳ Ｐゴシック"/>
      <family val="3"/>
      <charset val="128"/>
      <scheme val="major"/>
    </font>
    <font>
      <sz val="12"/>
      <color indexed="8"/>
      <name val="ＭＳ Ｐゴシック"/>
      <family val="3"/>
      <charset val="128"/>
      <scheme val="major"/>
    </font>
    <font>
      <sz val="9"/>
      <color theme="1"/>
      <name val="ＭＳ Ｐ明朝"/>
      <family val="1"/>
      <charset val="128"/>
    </font>
    <font>
      <b/>
      <u/>
      <sz val="20"/>
      <color rgb="FFFF0000"/>
      <name val="ＭＳ Ｐゴシック"/>
      <family val="3"/>
      <charset val="128"/>
    </font>
    <font>
      <b/>
      <sz val="10"/>
      <color indexed="8"/>
      <name val="ＭＳ Ｐ明朝"/>
      <family val="1"/>
      <charset val="128"/>
    </font>
  </fonts>
  <fills count="8">
    <fill>
      <patternFill patternType="none"/>
    </fill>
    <fill>
      <patternFill patternType="gray125"/>
    </fill>
    <fill>
      <patternFill patternType="solid">
        <fgColor indexed="49"/>
        <bgColor indexed="64"/>
      </patternFill>
    </fill>
    <fill>
      <patternFill patternType="solid">
        <fgColor indexed="10"/>
        <bgColor indexed="64"/>
      </patternFill>
    </fill>
    <fill>
      <patternFill patternType="solid">
        <fgColor indexed="44"/>
        <bgColor indexed="64"/>
      </patternFill>
    </fill>
    <fill>
      <patternFill patternType="solid">
        <fgColor rgb="FF92D050"/>
        <bgColor indexed="64"/>
      </patternFill>
    </fill>
    <fill>
      <patternFill patternType="solid">
        <fgColor rgb="FFFFFF00"/>
        <bgColor indexed="64"/>
      </patternFill>
    </fill>
    <fill>
      <patternFill patternType="solid">
        <fgColor rgb="FFFFFF66"/>
        <bgColor indexed="64"/>
      </patternFill>
    </fill>
  </fills>
  <borders count="4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style="thin">
        <color indexed="64"/>
      </bottom>
      <diagonal/>
    </border>
    <border>
      <left/>
      <right style="thin">
        <color indexed="64"/>
      </right>
      <top style="hair">
        <color indexed="64"/>
      </top>
      <bottom/>
      <diagonal/>
    </border>
  </borders>
  <cellStyleXfs count="4">
    <xf numFmtId="0" fontId="0" fillId="0" borderId="0">
      <alignment vertical="center"/>
    </xf>
    <xf numFmtId="0" fontId="48"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56">
    <xf numFmtId="0" fontId="0" fillId="0" borderId="0" xfId="0">
      <alignment vertical="center"/>
    </xf>
    <xf numFmtId="0" fontId="7" fillId="0" borderId="1" xfId="0" applyFont="1" applyBorder="1">
      <alignment vertical="center"/>
    </xf>
    <xf numFmtId="0" fontId="7" fillId="0" borderId="2" xfId="0" applyFont="1" applyBorder="1">
      <alignment vertical="center"/>
    </xf>
    <xf numFmtId="0" fontId="7" fillId="0" borderId="0" xfId="0" applyFont="1">
      <alignment vertical="center"/>
    </xf>
    <xf numFmtId="0" fontId="7" fillId="0" borderId="0" xfId="0" applyFont="1" applyBorder="1">
      <alignment vertical="center"/>
    </xf>
    <xf numFmtId="0" fontId="7" fillId="0" borderId="3" xfId="0" applyFont="1" applyBorder="1">
      <alignment vertical="center"/>
    </xf>
    <xf numFmtId="0" fontId="8" fillId="0" borderId="0" xfId="0" applyFont="1" applyAlignment="1">
      <alignment horizontal="distributed" vertical="center"/>
    </xf>
    <xf numFmtId="0" fontId="7" fillId="0" borderId="4" xfId="0" applyFont="1" applyBorder="1">
      <alignment vertical="center"/>
    </xf>
    <xf numFmtId="0" fontId="14" fillId="0" borderId="0" xfId="0" applyFont="1" applyBorder="1">
      <alignment vertical="center"/>
    </xf>
    <xf numFmtId="0" fontId="11" fillId="5" borderId="0" xfId="0" applyFont="1" applyFill="1" applyProtection="1">
      <alignment vertical="center"/>
    </xf>
    <xf numFmtId="0" fontId="0" fillId="5" borderId="0" xfId="0" applyFill="1" applyProtection="1">
      <alignment vertical="center"/>
    </xf>
    <xf numFmtId="0" fontId="0" fillId="0" borderId="0" xfId="0" applyProtection="1">
      <alignment vertical="center"/>
    </xf>
    <xf numFmtId="0" fontId="15" fillId="0" borderId="0" xfId="0" applyFont="1" applyProtection="1">
      <alignment vertical="center"/>
    </xf>
    <xf numFmtId="0" fontId="13" fillId="2" borderId="0" xfId="0" applyFont="1" applyFill="1" applyProtection="1">
      <alignment vertical="center"/>
    </xf>
    <xf numFmtId="0" fontId="18" fillId="0" borderId="0" xfId="0" applyFont="1" applyFill="1" applyAlignment="1" applyProtection="1">
      <alignment vertical="center"/>
    </xf>
    <xf numFmtId="0" fontId="8" fillId="0" borderId="0" xfId="0" applyFont="1" applyBorder="1" applyAlignment="1">
      <alignment vertical="center"/>
    </xf>
    <xf numFmtId="0" fontId="35" fillId="0" borderId="0" xfId="0" applyFont="1" applyAlignment="1">
      <alignment vertical="center" shrinkToFit="1"/>
    </xf>
    <xf numFmtId="0" fontId="0" fillId="0" borderId="0" xfId="0" applyAlignment="1" applyProtection="1">
      <alignment vertical="center"/>
    </xf>
    <xf numFmtId="0" fontId="0" fillId="0" borderId="1" xfId="0" applyBorder="1" applyProtection="1">
      <alignment vertical="center"/>
    </xf>
    <xf numFmtId="0" fontId="0" fillId="0" borderId="2" xfId="0" applyBorder="1" applyProtection="1">
      <alignment vertical="center"/>
    </xf>
    <xf numFmtId="0" fontId="0" fillId="0" borderId="3" xfId="0" applyBorder="1" applyProtection="1">
      <alignment vertical="center"/>
    </xf>
    <xf numFmtId="0" fontId="0" fillId="0" borderId="5" xfId="0" applyBorder="1" applyProtection="1">
      <alignment vertical="center"/>
    </xf>
    <xf numFmtId="0" fontId="0" fillId="0" borderId="0" xfId="0" applyFill="1" applyProtection="1">
      <alignment vertical="center"/>
    </xf>
    <xf numFmtId="176" fontId="0" fillId="0" borderId="0" xfId="0" applyNumberFormat="1" applyFill="1" applyBorder="1" applyAlignment="1" applyProtection="1">
      <alignment vertical="center"/>
      <protection locked="0"/>
    </xf>
    <xf numFmtId="0" fontId="0" fillId="0" borderId="0" xfId="0" applyBorder="1">
      <alignment vertical="center"/>
    </xf>
    <xf numFmtId="0" fontId="0" fillId="0" borderId="0" xfId="0" applyFill="1" applyBorder="1">
      <alignment vertical="center"/>
    </xf>
    <xf numFmtId="0" fontId="0" fillId="0" borderId="0" xfId="0" applyBorder="1" applyProtection="1">
      <alignment vertical="center"/>
    </xf>
    <xf numFmtId="176" fontId="0" fillId="0" borderId="3" xfId="0" applyNumberFormat="1" applyFill="1" applyBorder="1" applyAlignment="1" applyProtection="1">
      <alignment vertical="center"/>
      <protection locked="0"/>
    </xf>
    <xf numFmtId="0" fontId="0" fillId="0" borderId="3" xfId="0" applyBorder="1">
      <alignment vertical="center"/>
    </xf>
    <xf numFmtId="0" fontId="9" fillId="0" borderId="0" xfId="0" applyFont="1" applyBorder="1" applyAlignment="1" applyProtection="1">
      <alignment horizontal="center" vertical="center"/>
    </xf>
    <xf numFmtId="0" fontId="9" fillId="0" borderId="6" xfId="0" applyFont="1" applyBorder="1" applyAlignment="1" applyProtection="1">
      <alignment horizontal="center" vertical="center"/>
    </xf>
    <xf numFmtId="0" fontId="0" fillId="0" borderId="3" xfId="0" applyBorder="1" applyAlignment="1" applyProtection="1">
      <alignment vertical="center"/>
    </xf>
    <xf numFmtId="0" fontId="9" fillId="0" borderId="7" xfId="0" applyFont="1" applyBorder="1" applyAlignment="1" applyProtection="1">
      <alignment vertical="center"/>
    </xf>
    <xf numFmtId="0" fontId="9" fillId="0" borderId="3" xfId="0" applyFont="1" applyBorder="1" applyAlignment="1" applyProtection="1">
      <alignment vertical="center"/>
    </xf>
    <xf numFmtId="0" fontId="9" fillId="0" borderId="5" xfId="0" applyFont="1" applyBorder="1" applyAlignment="1" applyProtection="1">
      <alignment vertical="center"/>
    </xf>
    <xf numFmtId="0" fontId="0" fillId="0" borderId="7" xfId="0" applyBorder="1" applyAlignment="1" applyProtection="1">
      <alignment vertical="center"/>
    </xf>
    <xf numFmtId="0" fontId="0" fillId="0" borderId="5" xfId="0" applyBorder="1" applyAlignment="1" applyProtection="1">
      <alignment vertical="center"/>
    </xf>
    <xf numFmtId="0" fontId="9" fillId="0" borderId="8" xfId="0" applyFont="1" applyBorder="1" applyAlignment="1" applyProtection="1">
      <alignment vertical="center"/>
    </xf>
    <xf numFmtId="0" fontId="9" fillId="0" borderId="0" xfId="0" applyFont="1" applyBorder="1" applyAlignment="1" applyProtection="1">
      <alignment vertical="center"/>
    </xf>
    <xf numFmtId="0" fontId="9" fillId="0" borderId="6" xfId="0" applyFont="1" applyBorder="1" applyAlignment="1" applyProtection="1">
      <alignment vertical="center"/>
    </xf>
    <xf numFmtId="0" fontId="9" fillId="0" borderId="8" xfId="0" applyFont="1" applyBorder="1" applyAlignment="1" applyProtection="1">
      <alignment horizontal="center" vertical="center"/>
    </xf>
    <xf numFmtId="0" fontId="19" fillId="0" borderId="0" xfId="0" applyFont="1" applyAlignment="1" applyProtection="1">
      <alignment vertical="center"/>
    </xf>
    <xf numFmtId="0" fontId="29" fillId="0" borderId="0" xfId="0" applyFont="1" applyBorder="1" applyAlignment="1">
      <alignment vertical="center"/>
    </xf>
    <xf numFmtId="0" fontId="7" fillId="0" borderId="0" xfId="0" applyFont="1" applyBorder="1" applyAlignment="1">
      <alignment vertical="center"/>
    </xf>
    <xf numFmtId="0" fontId="17" fillId="0" borderId="0" xfId="0" applyFont="1" applyBorder="1" applyAlignment="1">
      <alignment vertical="center"/>
    </xf>
    <xf numFmtId="0" fontId="14" fillId="0" borderId="0" xfId="0" applyFont="1" applyBorder="1" applyAlignment="1">
      <alignment vertical="center" shrinkToFit="1"/>
    </xf>
    <xf numFmtId="0" fontId="34" fillId="0" borderId="0" xfId="0" applyFont="1" applyBorder="1" applyAlignment="1">
      <alignment shrinkToFit="1"/>
    </xf>
    <xf numFmtId="0" fontId="16" fillId="0" borderId="0" xfId="0" applyFont="1" applyBorder="1" applyAlignment="1">
      <alignment vertical="center" shrinkToFit="1"/>
    </xf>
    <xf numFmtId="0" fontId="0" fillId="0" borderId="0" xfId="0" applyAlignment="1" applyProtection="1">
      <alignment horizontal="left" vertical="center"/>
    </xf>
    <xf numFmtId="0" fontId="0" fillId="0" borderId="3" xfId="0" applyBorder="1" applyAlignment="1" applyProtection="1">
      <alignment horizontal="left" vertical="center"/>
    </xf>
    <xf numFmtId="0" fontId="0" fillId="0" borderId="5" xfId="0" applyBorder="1" applyAlignment="1" applyProtection="1">
      <alignment horizontal="left" vertical="center"/>
    </xf>
    <xf numFmtId="0" fontId="0" fillId="0" borderId="0" xfId="0" applyFill="1" applyAlignment="1" applyProtection="1">
      <alignment vertical="center"/>
    </xf>
    <xf numFmtId="0" fontId="11" fillId="0" borderId="0" xfId="0" applyFont="1" applyFill="1" applyProtection="1">
      <alignment vertical="center"/>
    </xf>
    <xf numFmtId="0" fontId="0" fillId="0" borderId="0" xfId="0" quotePrefix="1">
      <alignment vertical="center"/>
    </xf>
    <xf numFmtId="0" fontId="0" fillId="0" borderId="0" xfId="0" applyAlignment="1">
      <alignment vertical="center" wrapText="1"/>
    </xf>
    <xf numFmtId="0" fontId="49" fillId="0" borderId="0" xfId="0" applyFont="1" applyAlignment="1" applyProtection="1">
      <alignment vertical="center"/>
    </xf>
    <xf numFmtId="0" fontId="0" fillId="0" borderId="0" xfId="0" applyBorder="1" applyAlignment="1" applyProtection="1">
      <alignment horizontal="distributed" vertical="center"/>
    </xf>
    <xf numFmtId="0" fontId="0" fillId="0" borderId="0" xfId="0" applyFill="1" applyBorder="1" applyAlignment="1" applyProtection="1">
      <alignment horizontal="left" vertical="center"/>
      <protection locked="0"/>
    </xf>
    <xf numFmtId="0" fontId="11" fillId="5" borderId="0" xfId="0" applyFont="1" applyFill="1">
      <alignment vertical="center"/>
    </xf>
    <xf numFmtId="0" fontId="0" fillId="5" borderId="0" xfId="0" applyFill="1">
      <alignment vertical="center"/>
    </xf>
    <xf numFmtId="0" fontId="0" fillId="0" borderId="0" xfId="0" applyFill="1">
      <alignment vertical="center"/>
    </xf>
    <xf numFmtId="0" fontId="39" fillId="0" borderId="0" xfId="0" applyFont="1">
      <alignment vertical="center"/>
    </xf>
    <xf numFmtId="0" fontId="41" fillId="0" borderId="0" xfId="0" applyFont="1" applyAlignment="1">
      <alignment horizontal="right" vertical="center"/>
    </xf>
    <xf numFmtId="0" fontId="42" fillId="0" borderId="0" xfId="0" applyFont="1" applyAlignment="1">
      <alignment horizontal="center" vertical="center"/>
    </xf>
    <xf numFmtId="0" fontId="39" fillId="0" borderId="0" xfId="0" applyFont="1" applyAlignment="1">
      <alignment horizontal="distributed" vertical="center"/>
    </xf>
    <xf numFmtId="0" fontId="39" fillId="0" borderId="0" xfId="0" applyFont="1" applyAlignment="1">
      <alignment horizontal="center" vertical="center"/>
    </xf>
    <xf numFmtId="0" fontId="39" fillId="0" borderId="1" xfId="0" applyFont="1" applyBorder="1" applyAlignment="1">
      <alignment horizontal="center" vertical="center"/>
    </xf>
    <xf numFmtId="0" fontId="39" fillId="0" borderId="8" xfId="0" applyFont="1" applyBorder="1">
      <alignment vertical="center"/>
    </xf>
    <xf numFmtId="0" fontId="39" fillId="0" borderId="6" xfId="0" applyFont="1" applyBorder="1">
      <alignment vertical="center"/>
    </xf>
    <xf numFmtId="0" fontId="39" fillId="0" borderId="8" xfId="0" applyFont="1" applyBorder="1" applyAlignment="1">
      <alignment horizontal="distributed" vertical="center"/>
    </xf>
    <xf numFmtId="0" fontId="39" fillId="0" borderId="0" xfId="0" applyFont="1" applyAlignment="1">
      <alignment horizontal="center" vertical="center" shrinkToFit="1"/>
    </xf>
    <xf numFmtId="0" fontId="39" fillId="0" borderId="6" xfId="0" applyFont="1" applyBorder="1" applyAlignment="1">
      <alignment horizontal="center" vertical="center" shrinkToFit="1"/>
    </xf>
    <xf numFmtId="0" fontId="39" fillId="0" borderId="0" xfId="0" applyFont="1" applyAlignment="1">
      <alignment horizontal="center" shrinkToFit="1"/>
    </xf>
    <xf numFmtId="0" fontId="39" fillId="0" borderId="6" xfId="0" applyFont="1" applyBorder="1" applyAlignment="1">
      <alignment horizontal="center" shrinkToFit="1"/>
    </xf>
    <xf numFmtId="0" fontId="39" fillId="0" borderId="8" xfId="0" applyFont="1" applyBorder="1" applyAlignment="1">
      <alignment horizontal="center" vertical="center" shrinkToFit="1"/>
    </xf>
    <xf numFmtId="0" fontId="39" fillId="0" borderId="7" xfId="0" applyFont="1" applyBorder="1">
      <alignment vertical="center"/>
    </xf>
    <xf numFmtId="0" fontId="39" fillId="0" borderId="3" xfId="0" applyFont="1" applyBorder="1">
      <alignment vertical="center"/>
    </xf>
    <xf numFmtId="0" fontId="39" fillId="0" borderId="5" xfId="0" applyFont="1" applyBorder="1">
      <alignment vertical="center"/>
    </xf>
    <xf numFmtId="0" fontId="39" fillId="0" borderId="3" xfId="0" applyFont="1" applyBorder="1" applyAlignment="1">
      <alignment horizontal="center" vertical="center"/>
    </xf>
    <xf numFmtId="0" fontId="39" fillId="0" borderId="5" xfId="0" applyFont="1" applyBorder="1" applyAlignment="1">
      <alignment horizontal="center" vertical="center"/>
    </xf>
    <xf numFmtId="0" fontId="39" fillId="0" borderId="5" xfId="0" applyFont="1" applyBorder="1" applyAlignment="1">
      <alignment horizontal="center" vertical="center" shrinkToFit="1"/>
    </xf>
    <xf numFmtId="0" fontId="39" fillId="0" borderId="7"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4" xfId="0" applyFont="1" applyBorder="1">
      <alignment vertical="center"/>
    </xf>
    <xf numFmtId="0" fontId="39" fillId="0" borderId="1" xfId="0" applyFont="1" applyBorder="1">
      <alignment vertical="center"/>
    </xf>
    <xf numFmtId="0" fontId="39" fillId="0" borderId="2" xfId="0" applyFont="1" applyBorder="1">
      <alignment vertical="center"/>
    </xf>
    <xf numFmtId="0" fontId="39" fillId="0" borderId="4" xfId="0" applyFont="1" applyBorder="1" applyAlignment="1">
      <alignment horizontal="distributed" vertical="center"/>
    </xf>
    <xf numFmtId="0" fontId="39" fillId="0" borderId="1" xfId="0" applyFont="1" applyBorder="1" applyAlignment="1">
      <alignment horizontal="distributed" vertical="center"/>
    </xf>
    <xf numFmtId="0" fontId="41" fillId="0" borderId="6" xfId="0" applyFont="1" applyBorder="1" applyAlignment="1">
      <alignment horizontal="center" vertical="center"/>
    </xf>
    <xf numFmtId="0" fontId="41" fillId="0" borderId="5" xfId="0" applyFont="1" applyBorder="1" applyAlignment="1">
      <alignment horizontal="center" vertical="center"/>
    </xf>
    <xf numFmtId="0" fontId="0" fillId="0" borderId="3" xfId="0"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42" fillId="0" borderId="0" xfId="0" applyFont="1" applyAlignment="1">
      <alignment vertical="center"/>
    </xf>
    <xf numFmtId="0" fontId="0" fillId="0" borderId="3" xfId="0" applyNumberFormat="1" applyFont="1" applyFill="1" applyBorder="1" applyAlignment="1" applyProtection="1">
      <alignment horizontal="center" vertical="center"/>
      <protection locked="0"/>
    </xf>
    <xf numFmtId="0" fontId="39" fillId="0" borderId="0" xfId="0" applyFont="1" applyBorder="1">
      <alignment vertical="center"/>
    </xf>
    <xf numFmtId="0" fontId="39" fillId="0" borderId="0" xfId="0" applyFont="1" applyBorder="1" applyAlignment="1">
      <alignment horizontal="center" vertical="center" shrinkToFit="1"/>
    </xf>
    <xf numFmtId="177" fontId="7" fillId="0" borderId="0" xfId="0" applyNumberFormat="1" applyFont="1">
      <alignment vertical="center"/>
    </xf>
    <xf numFmtId="177" fontId="7" fillId="0" borderId="4" xfId="0" applyNumberFormat="1" applyFont="1" applyBorder="1">
      <alignment vertical="center"/>
    </xf>
    <xf numFmtId="177" fontId="10" fillId="0" borderId="1" xfId="0" applyNumberFormat="1" applyFont="1" applyBorder="1">
      <alignment vertical="center"/>
    </xf>
    <xf numFmtId="177" fontId="7" fillId="0" borderId="1" xfId="0" applyNumberFormat="1" applyFont="1" applyBorder="1">
      <alignment vertical="center"/>
    </xf>
    <xf numFmtId="177" fontId="7" fillId="0" borderId="2" xfId="0" applyNumberFormat="1" applyFont="1" applyBorder="1">
      <alignment vertical="center"/>
    </xf>
    <xf numFmtId="177" fontId="16" fillId="0" borderId="2" xfId="0" applyNumberFormat="1" applyFont="1" applyBorder="1" applyAlignment="1">
      <alignment vertical="center" shrinkToFit="1"/>
    </xf>
    <xf numFmtId="177" fontId="16" fillId="0" borderId="5" xfId="0" applyNumberFormat="1" applyFont="1" applyBorder="1" applyAlignment="1">
      <alignment vertical="center" shrinkToFit="1"/>
    </xf>
    <xf numFmtId="177" fontId="7" fillId="0" borderId="0" xfId="0" applyNumberFormat="1" applyFont="1" applyBorder="1">
      <alignment vertical="center"/>
    </xf>
    <xf numFmtId="177" fontId="7" fillId="0" borderId="6" xfId="0" applyNumberFormat="1" applyFont="1" applyBorder="1">
      <alignment vertical="center"/>
    </xf>
    <xf numFmtId="177" fontId="7" fillId="0" borderId="3" xfId="0" applyNumberFormat="1" applyFont="1" applyBorder="1">
      <alignment vertical="center"/>
    </xf>
    <xf numFmtId="177" fontId="7" fillId="0" borderId="5" xfId="0" applyNumberFormat="1" applyFont="1" applyBorder="1">
      <alignment vertical="center"/>
    </xf>
    <xf numFmtId="177" fontId="35" fillId="0" borderId="0" xfId="0" applyNumberFormat="1" applyFont="1" applyAlignment="1">
      <alignment vertical="center" shrinkToFit="1"/>
    </xf>
    <xf numFmtId="0" fontId="0" fillId="0" borderId="0" xfId="0" applyFill="1" applyBorder="1" applyProtection="1">
      <alignment vertical="center"/>
    </xf>
    <xf numFmtId="0" fontId="0" fillId="0" borderId="0" xfId="0" applyFont="1" applyBorder="1" applyAlignment="1" applyProtection="1">
      <alignment horizontal="distributed" vertical="center"/>
    </xf>
    <xf numFmtId="0" fontId="50" fillId="0" borderId="9" xfId="0" applyFont="1" applyFill="1" applyBorder="1" applyAlignment="1" applyProtection="1">
      <alignment horizontal="center" vertical="center"/>
    </xf>
    <xf numFmtId="0" fontId="50" fillId="0" borderId="3" xfId="0" applyFont="1" applyFill="1" applyBorder="1" applyAlignment="1" applyProtection="1">
      <alignment horizontal="center" vertical="center"/>
    </xf>
    <xf numFmtId="0" fontId="50" fillId="0" borderId="1" xfId="0" applyFont="1" applyFill="1" applyBorder="1" applyAlignment="1" applyProtection="1">
      <alignment horizontal="center" vertical="center"/>
    </xf>
    <xf numFmtId="38" fontId="7" fillId="0" borderId="0" xfId="2" applyFont="1">
      <alignment vertical="center"/>
    </xf>
    <xf numFmtId="38" fontId="39" fillId="0" borderId="0" xfId="2" applyFont="1">
      <alignment vertical="center"/>
    </xf>
    <xf numFmtId="38" fontId="39" fillId="0" borderId="0" xfId="2" applyFont="1" applyBorder="1">
      <alignment vertical="center"/>
    </xf>
    <xf numFmtId="0" fontId="3" fillId="0" borderId="0" xfId="0" applyFont="1">
      <alignment vertical="center"/>
    </xf>
    <xf numFmtId="177" fontId="7" fillId="0" borderId="3" xfId="0" applyNumberFormat="1" applyFont="1" applyBorder="1" applyAlignment="1">
      <alignment horizontal="center" vertical="center"/>
    </xf>
    <xf numFmtId="177" fontId="7" fillId="0" borderId="7" xfId="0" applyNumberFormat="1" applyFont="1" applyBorder="1" applyAlignment="1">
      <alignment horizontal="center" vertical="center"/>
    </xf>
    <xf numFmtId="177" fontId="16" fillId="0" borderId="3" xfId="0" applyNumberFormat="1" applyFont="1" applyBorder="1" applyAlignment="1">
      <alignment horizontal="center" vertical="center" shrinkToFit="1"/>
    </xf>
    <xf numFmtId="0" fontId="0" fillId="0" borderId="1" xfId="0" applyBorder="1" applyAlignment="1" applyProtection="1">
      <alignment horizontal="distributed" vertical="center"/>
    </xf>
    <xf numFmtId="0" fontId="28" fillId="0" borderId="8" xfId="0" applyFont="1" applyBorder="1" applyAlignment="1">
      <alignment horizontal="center" vertical="center"/>
    </xf>
    <xf numFmtId="0" fontId="28" fillId="0" borderId="0" xfId="0" applyFont="1" applyBorder="1" applyAlignment="1">
      <alignment horizontal="center" vertical="center"/>
    </xf>
    <xf numFmtId="0" fontId="28" fillId="0" borderId="6" xfId="0" applyFont="1" applyBorder="1" applyAlignment="1">
      <alignment horizontal="center" vertical="center"/>
    </xf>
    <xf numFmtId="0" fontId="0" fillId="0" borderId="1" xfId="0" applyNumberFormat="1" applyFont="1" applyFill="1" applyBorder="1" applyAlignment="1" applyProtection="1">
      <alignment horizontal="center" vertical="center"/>
      <protection locked="0"/>
    </xf>
    <xf numFmtId="0" fontId="0" fillId="0" borderId="3" xfId="0" applyNumberFormat="1" applyFon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10" xfId="0" applyBorder="1" applyAlignment="1" applyProtection="1">
      <alignment horizontal="distributed" vertical="center"/>
    </xf>
    <xf numFmtId="0" fontId="0" fillId="0" borderId="4" xfId="0"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0" fillId="0" borderId="2" xfId="0" applyFill="1" applyBorder="1" applyAlignment="1" applyProtection="1">
      <alignment horizontal="left" vertical="center"/>
      <protection locked="0"/>
    </xf>
    <xf numFmtId="0" fontId="0" fillId="0" borderId="7" xfId="0" applyFill="1" applyBorder="1" applyAlignment="1" applyProtection="1">
      <alignment horizontal="left" vertical="center"/>
      <protection locked="0"/>
    </xf>
    <xf numFmtId="0" fontId="0" fillId="0" borderId="3" xfId="0" applyFill="1" applyBorder="1" applyAlignment="1" applyProtection="1">
      <alignment horizontal="left" vertical="center"/>
      <protection locked="0"/>
    </xf>
    <xf numFmtId="0" fontId="0" fillId="0" borderId="5" xfId="0" applyFill="1" applyBorder="1" applyAlignment="1" applyProtection="1">
      <alignment horizontal="left" vertical="center"/>
      <protection locked="0"/>
    </xf>
    <xf numFmtId="49" fontId="0" fillId="0" borderId="1" xfId="0" applyNumberFormat="1" applyFont="1" applyFill="1" applyBorder="1" applyAlignment="1" applyProtection="1">
      <alignment horizontal="center" vertical="center"/>
      <protection locked="0"/>
    </xf>
    <xf numFmtId="49" fontId="0" fillId="0" borderId="3" xfId="0" applyNumberFormat="1" applyFont="1"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4" xfId="0"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0" borderId="1"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49" fontId="51" fillId="0" borderId="10" xfId="0" applyNumberFormat="1" applyFont="1" applyFill="1" applyBorder="1" applyAlignment="1" applyProtection="1">
      <alignment horizontal="center" vertical="center"/>
    </xf>
    <xf numFmtId="0" fontId="0" fillId="0" borderId="4"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0" xfId="0" applyBorder="1" applyAlignment="1" applyProtection="1">
      <alignment horizontal="center" vertical="center"/>
    </xf>
    <xf numFmtId="0" fontId="0" fillId="0" borderId="0" xfId="0" applyAlignment="1" applyProtection="1">
      <alignment horizontal="center" vertical="center"/>
    </xf>
    <xf numFmtId="0" fontId="0" fillId="0" borderId="6" xfId="0" applyBorder="1" applyAlignment="1" applyProtection="1">
      <alignment horizontal="center" vertical="center"/>
    </xf>
    <xf numFmtId="0" fontId="24" fillId="6" borderId="0" xfId="0" applyFont="1" applyFill="1" applyBorder="1" applyAlignment="1" applyProtection="1">
      <alignment horizontal="center" vertical="center"/>
      <protection locked="0"/>
    </xf>
    <xf numFmtId="49" fontId="52" fillId="0" borderId="4" xfId="0" applyNumberFormat="1" applyFont="1" applyBorder="1" applyAlignment="1" applyProtection="1">
      <alignment horizontal="center" vertical="center"/>
    </xf>
    <xf numFmtId="49" fontId="52" fillId="0" borderId="2" xfId="0" applyNumberFormat="1" applyFont="1" applyBorder="1" applyAlignment="1" applyProtection="1">
      <alignment horizontal="center" vertical="center"/>
    </xf>
    <xf numFmtId="49" fontId="52" fillId="0" borderId="7" xfId="0" applyNumberFormat="1" applyFont="1" applyBorder="1" applyAlignment="1" applyProtection="1">
      <alignment horizontal="center" vertical="center"/>
    </xf>
    <xf numFmtId="49" fontId="52" fillId="0" borderId="5" xfId="0" applyNumberFormat="1" applyFont="1" applyBorder="1" applyAlignment="1" applyProtection="1">
      <alignment horizontal="center" vertical="center"/>
    </xf>
    <xf numFmtId="0" fontId="22" fillId="0" borderId="4" xfId="0" applyFont="1" applyBorder="1" applyAlignment="1" applyProtection="1">
      <alignment horizontal="center" vertical="center" shrinkToFit="1"/>
    </xf>
    <xf numFmtId="0" fontId="22" fillId="0" borderId="1" xfId="0" applyFont="1" applyBorder="1" applyAlignment="1" applyProtection="1">
      <alignment horizontal="center" vertical="center" shrinkToFit="1"/>
    </xf>
    <xf numFmtId="0" fontId="22" fillId="0" borderId="2" xfId="0" applyFont="1" applyBorder="1" applyAlignment="1" applyProtection="1">
      <alignment horizontal="center" vertical="center" shrinkToFit="1"/>
    </xf>
    <xf numFmtId="0" fontId="22" fillId="0" borderId="8" xfId="0" applyFont="1" applyBorder="1" applyAlignment="1" applyProtection="1">
      <alignment horizontal="center" vertical="center" shrinkToFit="1"/>
    </xf>
    <xf numFmtId="0" fontId="22" fillId="0" borderId="0" xfId="0" applyFont="1" applyBorder="1" applyAlignment="1" applyProtection="1">
      <alignment horizontal="center" vertical="center" shrinkToFit="1"/>
    </xf>
    <xf numFmtId="0" fontId="22" fillId="0" borderId="6" xfId="0" applyFont="1" applyBorder="1" applyAlignment="1" applyProtection="1">
      <alignment horizontal="center" vertical="center" shrinkToFit="1"/>
    </xf>
    <xf numFmtId="0" fontId="22" fillId="0" borderId="7" xfId="0" applyFont="1" applyBorder="1" applyAlignment="1" applyProtection="1">
      <alignment horizontal="center" vertical="center" shrinkToFit="1"/>
    </xf>
    <xf numFmtId="0" fontId="22" fillId="0" borderId="3" xfId="0" applyFont="1" applyBorder="1" applyAlignment="1" applyProtection="1">
      <alignment horizontal="center" vertical="center" shrinkToFit="1"/>
    </xf>
    <xf numFmtId="0" fontId="22" fillId="0" borderId="5" xfId="0" applyFont="1" applyBorder="1" applyAlignment="1" applyProtection="1">
      <alignment horizontal="center" vertical="center" shrinkToFit="1"/>
    </xf>
    <xf numFmtId="0" fontId="25" fillId="0" borderId="8" xfId="0" applyFont="1" applyFill="1" applyBorder="1" applyAlignment="1" applyProtection="1">
      <alignment horizontal="center" vertical="center" shrinkToFit="1"/>
      <protection locked="0"/>
    </xf>
    <xf numFmtId="0" fontId="25" fillId="0" borderId="0" xfId="0" applyFont="1" applyFill="1" applyAlignment="1" applyProtection="1">
      <alignment horizontal="center" vertical="center" shrinkToFit="1"/>
      <protection locked="0"/>
    </xf>
    <xf numFmtId="0" fontId="25" fillId="0" borderId="6" xfId="0" applyFont="1" applyFill="1" applyBorder="1" applyAlignment="1" applyProtection="1">
      <alignment horizontal="center" vertical="center" shrinkToFit="1"/>
      <protection locked="0"/>
    </xf>
    <xf numFmtId="0" fontId="25" fillId="0" borderId="7" xfId="0" applyFont="1" applyFill="1" applyBorder="1" applyAlignment="1" applyProtection="1">
      <alignment horizontal="center" vertical="center" shrinkToFit="1"/>
      <protection locked="0"/>
    </xf>
    <xf numFmtId="0" fontId="25" fillId="0" borderId="3" xfId="0" applyFont="1" applyFill="1" applyBorder="1" applyAlignment="1" applyProtection="1">
      <alignment horizontal="center" vertical="center" shrinkToFit="1"/>
      <protection locked="0"/>
    </xf>
    <xf numFmtId="0" fontId="25" fillId="0" borderId="5" xfId="0" applyFont="1" applyFill="1" applyBorder="1" applyAlignment="1" applyProtection="1">
      <alignment horizontal="center" vertical="center" shrinkToFit="1"/>
      <protection locked="0"/>
    </xf>
    <xf numFmtId="0" fontId="0" fillId="0" borderId="1" xfId="0" applyBorder="1" applyAlignment="1" applyProtection="1">
      <alignment horizontal="center" vertical="center"/>
    </xf>
    <xf numFmtId="0" fontId="0" fillId="0" borderId="8" xfId="0" applyBorder="1" applyAlignment="1" applyProtection="1">
      <alignment horizontal="center" vertical="center"/>
    </xf>
    <xf numFmtId="0" fontId="0" fillId="0" borderId="0" xfId="0" applyBorder="1" applyAlignment="1" applyProtection="1">
      <alignment horizontal="center" vertical="center"/>
    </xf>
    <xf numFmtId="0" fontId="0" fillId="0" borderId="7" xfId="0" applyBorder="1" applyAlignment="1" applyProtection="1">
      <alignment horizontal="center" vertical="center"/>
    </xf>
    <xf numFmtId="0" fontId="0" fillId="0" borderId="3" xfId="0" applyBorder="1" applyAlignment="1" applyProtection="1">
      <alignment horizontal="center" vertical="center"/>
    </xf>
    <xf numFmtId="0" fontId="21" fillId="0" borderId="0" xfId="0" applyFont="1" applyAlignment="1" applyProtection="1">
      <alignment horizontal="left" vertical="center" wrapText="1"/>
    </xf>
    <xf numFmtId="0" fontId="0" fillId="0" borderId="8" xfId="0" applyFill="1" applyBorder="1" applyAlignment="1" applyProtection="1">
      <alignment horizontal="left" vertical="center"/>
      <protection locked="0"/>
    </xf>
    <xf numFmtId="0" fontId="0" fillId="0" borderId="0" xfId="0" applyFill="1" applyBorder="1" applyAlignment="1" applyProtection="1">
      <alignment horizontal="left" vertical="center"/>
      <protection locked="0"/>
    </xf>
    <xf numFmtId="0" fontId="0" fillId="0" borderId="6" xfId="0" applyFill="1" applyBorder="1" applyAlignment="1" applyProtection="1">
      <alignment horizontal="left" vertical="center"/>
      <protection locked="0"/>
    </xf>
    <xf numFmtId="0" fontId="9" fillId="0" borderId="11"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0" xfId="0" applyFont="1" applyBorder="1" applyAlignment="1" applyProtection="1">
      <alignment horizontal="center"/>
    </xf>
    <xf numFmtId="0" fontId="0" fillId="0" borderId="11"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49" fontId="0" fillId="0" borderId="4" xfId="0" applyNumberFormat="1" applyFill="1" applyBorder="1" applyAlignment="1" applyProtection="1">
      <alignment horizontal="center" vertical="center"/>
      <protection locked="0"/>
    </xf>
    <xf numFmtId="49" fontId="0" fillId="0" borderId="1" xfId="0" applyNumberFormat="1" applyFill="1" applyBorder="1" applyAlignment="1" applyProtection="1">
      <alignment horizontal="center" vertical="center"/>
      <protection locked="0"/>
    </xf>
    <xf numFmtId="49" fontId="0" fillId="0" borderId="2" xfId="0" applyNumberFormat="1" applyFill="1" applyBorder="1" applyAlignment="1" applyProtection="1">
      <alignment horizontal="center" vertical="center"/>
      <protection locked="0"/>
    </xf>
    <xf numFmtId="49" fontId="0" fillId="0" borderId="8" xfId="0" applyNumberFormat="1" applyFill="1" applyBorder="1" applyAlignment="1" applyProtection="1">
      <alignment horizontal="center" vertical="center"/>
      <protection locked="0"/>
    </xf>
    <xf numFmtId="49" fontId="0" fillId="0" borderId="0" xfId="0" applyNumberFormat="1" applyFill="1" applyBorder="1" applyAlignment="1" applyProtection="1">
      <alignment horizontal="center" vertical="center"/>
      <protection locked="0"/>
    </xf>
    <xf numFmtId="49" fontId="0" fillId="0" borderId="6" xfId="0" applyNumberFormat="1" applyFill="1" applyBorder="1" applyAlignment="1" applyProtection="1">
      <alignment horizontal="center" vertical="center"/>
      <protection locked="0"/>
    </xf>
    <xf numFmtId="49" fontId="0" fillId="0" borderId="4" xfId="0" applyNumberFormat="1" applyFill="1" applyBorder="1" applyAlignment="1" applyProtection="1">
      <alignment horizontal="center" vertical="center"/>
    </xf>
    <xf numFmtId="49" fontId="0" fillId="0" borderId="1" xfId="0" applyNumberFormat="1" applyFill="1" applyBorder="1" applyAlignment="1" applyProtection="1">
      <alignment horizontal="center" vertical="center"/>
    </xf>
    <xf numFmtId="49" fontId="0" fillId="0" borderId="2" xfId="0" applyNumberFormat="1" applyFill="1" applyBorder="1" applyAlignment="1" applyProtection="1">
      <alignment horizontal="center" vertical="center"/>
    </xf>
    <xf numFmtId="49" fontId="0" fillId="0" borderId="8" xfId="0" applyNumberFormat="1" applyFill="1" applyBorder="1" applyAlignment="1" applyProtection="1">
      <alignment horizontal="center" vertical="center"/>
    </xf>
    <xf numFmtId="49" fontId="0" fillId="0" borderId="0" xfId="0" applyNumberFormat="1" applyFill="1" applyBorder="1" applyAlignment="1" applyProtection="1">
      <alignment horizontal="center" vertical="center"/>
    </xf>
    <xf numFmtId="49" fontId="0" fillId="0" borderId="6" xfId="0" applyNumberFormat="1" applyFill="1" applyBorder="1" applyAlignment="1" applyProtection="1">
      <alignment horizontal="center" vertical="center"/>
    </xf>
    <xf numFmtId="0" fontId="16" fillId="0" borderId="4"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25" fillId="0" borderId="4" xfId="0"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protection locked="0"/>
    </xf>
    <xf numFmtId="0" fontId="25" fillId="0" borderId="2" xfId="0" applyFont="1" applyFill="1" applyBorder="1" applyAlignment="1" applyProtection="1">
      <alignment horizontal="center" vertical="center"/>
      <protection locked="0"/>
    </xf>
    <xf numFmtId="0" fontId="25" fillId="0" borderId="7" xfId="0" applyFont="1" applyFill="1" applyBorder="1" applyAlignment="1" applyProtection="1">
      <alignment horizontal="center" vertical="center"/>
      <protection locked="0"/>
    </xf>
    <xf numFmtId="0" fontId="25" fillId="0" borderId="3" xfId="0" applyFont="1" applyFill="1" applyBorder="1" applyAlignment="1" applyProtection="1">
      <alignment horizontal="center" vertical="center"/>
      <protection locked="0"/>
    </xf>
    <xf numFmtId="0" fontId="25" fillId="0" borderId="5" xfId="0" applyFont="1" applyFill="1" applyBorder="1" applyAlignment="1" applyProtection="1">
      <alignment horizontal="center" vertical="center"/>
      <protection locked="0"/>
    </xf>
    <xf numFmtId="0" fontId="21" fillId="0" borderId="0" xfId="0" applyFont="1" applyAlignment="1">
      <alignment horizontal="left" vertical="center" wrapText="1"/>
    </xf>
    <xf numFmtId="0" fontId="0" fillId="0" borderId="4" xfId="0" applyBorder="1" applyAlignment="1" applyProtection="1">
      <alignment horizontal="center" vertical="center"/>
    </xf>
    <xf numFmtId="0" fontId="17" fillId="0" borderId="1"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vertical="center"/>
      <protection locked="0"/>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6" xfId="0" applyBorder="1" applyAlignment="1" applyProtection="1">
      <alignment horizontal="center" vertical="center" wrapText="1"/>
    </xf>
    <xf numFmtId="0" fontId="18" fillId="3" borderId="0" xfId="0" applyFont="1" applyFill="1" applyAlignment="1" applyProtection="1">
      <alignment horizontal="left" vertical="center" shrinkToFit="1"/>
    </xf>
    <xf numFmtId="0" fontId="13" fillId="0" borderId="0" xfId="0" applyFont="1" applyBorder="1" applyAlignment="1" applyProtection="1">
      <alignment horizontal="center" vertical="center"/>
    </xf>
    <xf numFmtId="0" fontId="13" fillId="0" borderId="0" xfId="0" applyFont="1" applyAlignment="1" applyProtection="1">
      <alignment horizontal="center" vertical="center"/>
    </xf>
    <xf numFmtId="177" fontId="23" fillId="0" borderId="0" xfId="0" applyNumberFormat="1" applyFont="1" applyAlignment="1" applyProtection="1">
      <alignment horizontal="left" vertical="center" wrapText="1"/>
    </xf>
    <xf numFmtId="0" fontId="0" fillId="0" borderId="10" xfId="0" applyFill="1" applyBorder="1" applyAlignment="1" applyProtection="1">
      <alignment horizontal="left" vertical="center"/>
    </xf>
    <xf numFmtId="49" fontId="17" fillId="0" borderId="10" xfId="0" applyNumberFormat="1" applyFont="1" applyFill="1" applyBorder="1" applyAlignment="1" applyProtection="1">
      <alignment horizontal="left" vertical="center"/>
      <protection locked="0"/>
    </xf>
    <xf numFmtId="0" fontId="48" fillId="0" borderId="10" xfId="1" applyFill="1" applyBorder="1" applyAlignment="1" applyProtection="1">
      <alignment horizontal="left" vertical="center"/>
    </xf>
    <xf numFmtId="0" fontId="49" fillId="0" borderId="8" xfId="0" applyFont="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0" borderId="6" xfId="0" applyFont="1" applyBorder="1" applyAlignment="1" applyProtection="1">
      <alignment horizontal="center" vertical="center" wrapText="1"/>
    </xf>
    <xf numFmtId="0" fontId="49" fillId="0" borderId="7" xfId="0" applyFont="1" applyBorder="1" applyAlignment="1" applyProtection="1">
      <alignment horizontal="center" vertical="center" wrapText="1"/>
    </xf>
    <xf numFmtId="0" fontId="49" fillId="0" borderId="3" xfId="0" applyFont="1" applyBorder="1" applyAlignment="1" applyProtection="1">
      <alignment horizontal="center" vertical="center" wrapText="1"/>
    </xf>
    <xf numFmtId="0" fontId="49" fillId="0" borderId="5" xfId="0" applyFont="1" applyBorder="1" applyAlignment="1" applyProtection="1">
      <alignment horizontal="center" vertical="center" wrapText="1"/>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49" fillId="0" borderId="4" xfId="0" applyFont="1" applyFill="1" applyBorder="1" applyAlignment="1" applyProtection="1">
      <alignment horizontal="center" vertical="center"/>
    </xf>
    <xf numFmtId="0" fontId="49" fillId="0" borderId="1" xfId="0" applyFont="1" applyFill="1" applyBorder="1" applyAlignment="1" applyProtection="1">
      <alignment horizontal="center" vertical="center"/>
    </xf>
    <xf numFmtId="0" fontId="49" fillId="0" borderId="2" xfId="0" applyFont="1" applyFill="1" applyBorder="1" applyAlignment="1" applyProtection="1">
      <alignment horizontal="center" vertical="center"/>
    </xf>
    <xf numFmtId="0" fontId="49" fillId="0" borderId="7" xfId="0" applyFont="1" applyFill="1" applyBorder="1" applyAlignment="1" applyProtection="1">
      <alignment horizontal="center" vertical="center"/>
    </xf>
    <xf numFmtId="0" fontId="49" fillId="0" borderId="3" xfId="0" applyFont="1" applyFill="1" applyBorder="1" applyAlignment="1" applyProtection="1">
      <alignment horizontal="center" vertical="center"/>
    </xf>
    <xf numFmtId="0" fontId="49" fillId="0" borderId="5" xfId="0" applyFont="1" applyFill="1" applyBorder="1" applyAlignment="1" applyProtection="1">
      <alignment horizontal="center" vertical="center"/>
    </xf>
    <xf numFmtId="0" fontId="26" fillId="4" borderId="0" xfId="0" applyFont="1" applyFill="1" applyAlignment="1" applyProtection="1">
      <alignment horizontal="left" vertical="justify" wrapText="1"/>
    </xf>
    <xf numFmtId="0" fontId="0" fillId="0" borderId="4" xfId="0"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2" xfId="0" applyBorder="1" applyAlignment="1" applyProtection="1">
      <alignment horizontal="center" vertical="center" shrinkToFit="1"/>
    </xf>
    <xf numFmtId="0" fontId="0" fillId="0" borderId="7"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5" xfId="0" applyBorder="1" applyAlignment="1" applyProtection="1">
      <alignment horizontal="center" vertical="center" shrinkToFit="1"/>
    </xf>
    <xf numFmtId="0" fontId="0" fillId="0" borderId="8" xfId="0" applyBorder="1" applyAlignment="1" applyProtection="1">
      <alignment horizontal="center" vertical="center" shrinkToFit="1"/>
    </xf>
    <xf numFmtId="0" fontId="0" fillId="0" borderId="0" xfId="0" applyBorder="1" applyAlignment="1" applyProtection="1">
      <alignment horizontal="center" vertical="center" shrinkToFit="1"/>
    </xf>
    <xf numFmtId="49" fontId="0" fillId="0" borderId="4" xfId="0" applyNumberFormat="1" applyFont="1" applyFill="1" applyBorder="1" applyAlignment="1" applyProtection="1">
      <alignment horizontal="center" vertical="center"/>
      <protection locked="0"/>
    </xf>
    <xf numFmtId="49" fontId="0" fillId="0" borderId="2" xfId="0" applyNumberFormat="1" applyFont="1" applyFill="1" applyBorder="1" applyAlignment="1" applyProtection="1">
      <alignment horizontal="center" vertical="center"/>
      <protection locked="0"/>
    </xf>
    <xf numFmtId="49" fontId="0" fillId="0" borderId="7" xfId="0" applyNumberFormat="1" applyFont="1" applyFill="1" applyBorder="1" applyAlignment="1" applyProtection="1">
      <alignment horizontal="center" vertical="center"/>
      <protection locked="0"/>
    </xf>
    <xf numFmtId="49" fontId="0" fillId="0" borderId="5" xfId="0" applyNumberFormat="1" applyFont="1" applyFill="1" applyBorder="1" applyAlignment="1" applyProtection="1">
      <alignment horizontal="center" vertical="center"/>
      <protection locked="0"/>
    </xf>
    <xf numFmtId="49" fontId="0" fillId="0" borderId="7" xfId="0" applyNumberFormat="1" applyFill="1" applyBorder="1" applyAlignment="1" applyProtection="1">
      <alignment horizontal="center" vertical="center"/>
      <protection locked="0"/>
    </xf>
    <xf numFmtId="49" fontId="0" fillId="0" borderId="3" xfId="0" applyNumberFormat="1" applyFill="1" applyBorder="1" applyAlignment="1" applyProtection="1">
      <alignment horizontal="center" vertical="center"/>
      <protection locked="0"/>
    </xf>
    <xf numFmtId="49" fontId="0" fillId="0" borderId="5" xfId="0" applyNumberFormat="1" applyFill="1" applyBorder="1" applyAlignment="1" applyProtection="1">
      <alignment horizontal="center" vertical="center"/>
      <protection locked="0"/>
    </xf>
    <xf numFmtId="49" fontId="12" fillId="0" borderId="4" xfId="0" applyNumberFormat="1" applyFont="1" applyFill="1" applyBorder="1" applyAlignment="1" applyProtection="1">
      <alignment horizontal="center" vertical="center"/>
      <protection locked="0"/>
    </xf>
    <xf numFmtId="49" fontId="12" fillId="0" borderId="1" xfId="0" applyNumberFormat="1" applyFont="1" applyFill="1" applyBorder="1" applyAlignment="1" applyProtection="1">
      <alignment horizontal="center" vertical="center"/>
      <protection locked="0"/>
    </xf>
    <xf numFmtId="49" fontId="12" fillId="0" borderId="2" xfId="0" applyNumberFormat="1" applyFont="1" applyFill="1" applyBorder="1" applyAlignment="1" applyProtection="1">
      <alignment horizontal="center" vertical="center"/>
      <protection locked="0"/>
    </xf>
    <xf numFmtId="49" fontId="12" fillId="0" borderId="8" xfId="0" applyNumberFormat="1" applyFont="1" applyFill="1" applyBorder="1" applyAlignment="1" applyProtection="1">
      <alignment horizontal="center" vertical="center"/>
      <protection locked="0"/>
    </xf>
    <xf numFmtId="49" fontId="12" fillId="0" borderId="0" xfId="0" applyNumberFormat="1" applyFont="1" applyFill="1" applyAlignment="1" applyProtection="1">
      <alignment horizontal="center" vertical="center"/>
      <protection locked="0"/>
    </xf>
    <xf numFmtId="49" fontId="12" fillId="0" borderId="6" xfId="0" applyNumberFormat="1"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shrinkToFit="1"/>
      <protection locked="0"/>
    </xf>
    <xf numFmtId="0" fontId="16" fillId="0" borderId="1" xfId="0" applyFont="1" applyFill="1" applyBorder="1" applyAlignment="1" applyProtection="1">
      <alignment horizontal="center" vertical="center" shrinkToFit="1"/>
      <protection locked="0"/>
    </xf>
    <xf numFmtId="0" fontId="16" fillId="0" borderId="2" xfId="0" applyFont="1" applyFill="1" applyBorder="1" applyAlignment="1" applyProtection="1">
      <alignment horizontal="center" vertical="center" shrinkToFit="1"/>
      <protection locked="0"/>
    </xf>
    <xf numFmtId="0" fontId="16" fillId="0" borderId="7" xfId="0" applyFont="1" applyFill="1" applyBorder="1" applyAlignment="1" applyProtection="1">
      <alignment horizontal="center" vertical="center" shrinkToFit="1"/>
      <protection locked="0"/>
    </xf>
    <xf numFmtId="0" fontId="16" fillId="0" borderId="3" xfId="0" applyFont="1" applyFill="1" applyBorder="1" applyAlignment="1" applyProtection="1">
      <alignment horizontal="center" vertical="center" shrinkToFit="1"/>
      <protection locked="0"/>
    </xf>
    <xf numFmtId="0" fontId="16" fillId="0" borderId="5" xfId="0" applyFont="1" applyFill="1" applyBorder="1" applyAlignment="1" applyProtection="1">
      <alignment horizontal="center" vertical="center" shrinkToFit="1"/>
      <protection locked="0"/>
    </xf>
    <xf numFmtId="0" fontId="13" fillId="0" borderId="0" xfId="0" applyFont="1" applyBorder="1" applyAlignment="1">
      <alignment horizontal="center" vertical="center"/>
    </xf>
    <xf numFmtId="0" fontId="0" fillId="0" borderId="14" xfId="0" applyBorder="1" applyAlignment="1" applyProtection="1">
      <alignment horizontal="distributed" vertical="center"/>
    </xf>
    <xf numFmtId="0" fontId="0" fillId="0" borderId="0" xfId="0" applyFill="1" applyBorder="1" applyAlignment="1" applyProtection="1">
      <alignment horizontal="left" vertical="center" wrapText="1"/>
    </xf>
    <xf numFmtId="0" fontId="39" fillId="7" borderId="0" xfId="0" applyFont="1" applyFill="1" applyBorder="1" applyAlignment="1">
      <alignment horizontal="center" vertical="center"/>
    </xf>
    <xf numFmtId="0" fontId="39" fillId="0" borderId="0" xfId="0" applyFont="1" applyBorder="1" applyAlignment="1">
      <alignment horizontal="center" vertical="center"/>
    </xf>
    <xf numFmtId="49" fontId="39" fillId="7" borderId="0" xfId="0" applyNumberFormat="1" applyFont="1" applyFill="1" applyBorder="1" applyAlignment="1">
      <alignment horizontal="center" vertical="center"/>
    </xf>
    <xf numFmtId="0" fontId="39" fillId="7" borderId="6" xfId="0" applyFont="1" applyFill="1" applyBorder="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38" fontId="43" fillId="7" borderId="0" xfId="3" applyFont="1" applyFill="1" applyBorder="1" applyAlignment="1">
      <alignment horizontal="center" vertical="center"/>
    </xf>
    <xf numFmtId="38" fontId="43" fillId="7" borderId="3" xfId="3" applyFont="1" applyFill="1" applyBorder="1" applyAlignment="1">
      <alignment horizontal="center" vertical="center"/>
    </xf>
    <xf numFmtId="0" fontId="42" fillId="0" borderId="0" xfId="0" applyFont="1" applyAlignment="1">
      <alignment horizontal="center" vertical="center"/>
    </xf>
    <xf numFmtId="0" fontId="42" fillId="0" borderId="3" xfId="0" applyFont="1" applyBorder="1" applyAlignment="1">
      <alignment horizontal="center" vertical="center"/>
    </xf>
    <xf numFmtId="0" fontId="39" fillId="0" borderId="0" xfId="0" applyFont="1" applyAlignment="1">
      <alignment horizontal="left" vertical="center"/>
    </xf>
    <xf numFmtId="0" fontId="39" fillId="7" borderId="0" xfId="0" applyFont="1" applyFill="1" applyAlignment="1">
      <alignment horizontal="center" vertical="center"/>
    </xf>
    <xf numFmtId="0" fontId="39" fillId="0" borderId="0" xfId="0" applyFont="1">
      <alignment vertical="center"/>
    </xf>
    <xf numFmtId="0" fontId="39" fillId="0" borderId="6" xfId="0" applyFont="1" applyBorder="1">
      <alignment vertical="center"/>
    </xf>
    <xf numFmtId="0" fontId="39" fillId="7" borderId="8" xfId="0" applyFont="1" applyFill="1" applyBorder="1" applyAlignment="1">
      <alignment horizontal="center" vertical="center"/>
    </xf>
    <xf numFmtId="0" fontId="39" fillId="0" borderId="4"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8"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5" xfId="0" applyFont="1" applyBorder="1" applyAlignment="1">
      <alignment horizontal="center" vertical="center"/>
    </xf>
    <xf numFmtId="0" fontId="39" fillId="0" borderId="8" xfId="0" applyFont="1" applyBorder="1">
      <alignment vertical="center"/>
    </xf>
    <xf numFmtId="3" fontId="39" fillId="0" borderId="8" xfId="0" applyNumberFormat="1" applyFont="1" applyBorder="1">
      <alignment vertical="center"/>
    </xf>
    <xf numFmtId="3" fontId="39" fillId="0" borderId="0" xfId="0" applyNumberFormat="1" applyFont="1">
      <alignment vertical="center"/>
    </xf>
    <xf numFmtId="0" fontId="39" fillId="0" borderId="15" xfId="0" applyFont="1" applyBorder="1" applyAlignment="1">
      <alignment horizontal="center" vertical="center"/>
    </xf>
    <xf numFmtId="0" fontId="39" fillId="7" borderId="8" xfId="0" applyFont="1" applyFill="1" applyBorder="1" applyAlignment="1">
      <alignment horizontal="center" vertical="center" shrinkToFit="1"/>
    </xf>
    <xf numFmtId="0" fontId="39" fillId="7" borderId="0" xfId="0" applyFont="1" applyFill="1" applyBorder="1" applyAlignment="1">
      <alignment horizontal="center" vertical="center" shrinkToFit="1"/>
    </xf>
    <xf numFmtId="0" fontId="39" fillId="7" borderId="6" xfId="0" applyFont="1" applyFill="1" applyBorder="1" applyAlignment="1">
      <alignment horizontal="center" vertical="center" shrinkToFit="1"/>
    </xf>
    <xf numFmtId="0" fontId="39" fillId="7" borderId="1" xfId="0" applyFont="1" applyFill="1" applyBorder="1" applyAlignment="1">
      <alignment horizontal="center" vertical="center"/>
    </xf>
    <xf numFmtId="0" fontId="39" fillId="7" borderId="16" xfId="0" applyFont="1" applyFill="1" applyBorder="1" applyAlignment="1">
      <alignment horizontal="center" vertical="center"/>
    </xf>
    <xf numFmtId="0" fontId="39" fillId="0" borderId="1" xfId="0" applyFont="1" applyBorder="1">
      <alignment vertical="center"/>
    </xf>
    <xf numFmtId="0" fontId="39" fillId="0" borderId="16" xfId="0" applyFont="1" applyBorder="1">
      <alignment vertical="center"/>
    </xf>
    <xf numFmtId="0" fontId="39" fillId="0" borderId="17" xfId="0" applyFont="1" applyBorder="1" applyAlignment="1">
      <alignment horizontal="center" vertical="center" shrinkToFit="1"/>
    </xf>
    <xf numFmtId="0" fontId="39" fillId="0" borderId="18" xfId="0" applyFont="1" applyBorder="1" applyAlignment="1">
      <alignment horizontal="center" vertical="center" shrinkToFit="1"/>
    </xf>
    <xf numFmtId="0" fontId="39" fillId="0" borderId="19" xfId="0" applyFont="1" applyBorder="1" applyAlignment="1">
      <alignment horizontal="center" vertical="center" shrinkToFit="1"/>
    </xf>
    <xf numFmtId="0" fontId="39" fillId="0" borderId="20" xfId="0" applyFont="1" applyBorder="1" applyAlignment="1">
      <alignment horizontal="center" vertical="center" shrinkToFit="1"/>
    </xf>
    <xf numFmtId="0" fontId="39" fillId="0" borderId="21" xfId="0" applyFont="1" applyBorder="1" applyAlignment="1">
      <alignment horizontal="center" vertical="center" shrinkToFit="1"/>
    </xf>
    <xf numFmtId="0" fontId="39" fillId="0" borderId="22" xfId="0" applyFont="1" applyBorder="1" applyAlignment="1">
      <alignment horizontal="center" vertical="center" shrinkToFit="1"/>
    </xf>
    <xf numFmtId="0" fontId="39" fillId="0" borderId="0" xfId="0" applyFont="1" applyAlignment="1">
      <alignment horizontal="justify" vertical="top" wrapText="1"/>
    </xf>
    <xf numFmtId="0" fontId="39" fillId="0" borderId="23" xfId="0" applyFont="1" applyBorder="1" applyAlignment="1">
      <alignment horizontal="center" vertical="center"/>
    </xf>
    <xf numFmtId="0" fontId="39" fillId="0" borderId="24"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44" fillId="0" borderId="8" xfId="0" applyFont="1" applyBorder="1" applyAlignment="1">
      <alignment horizontal="center" vertical="center" shrinkToFit="1"/>
    </xf>
    <xf numFmtId="0" fontId="44" fillId="0" borderId="0" xfId="0" applyFont="1" applyAlignment="1">
      <alignment horizontal="center" vertical="center" shrinkToFit="1"/>
    </xf>
    <xf numFmtId="0" fontId="44" fillId="0" borderId="6" xfId="0" applyFont="1" applyBorder="1" applyAlignment="1">
      <alignment horizontal="center" vertical="center" shrinkToFit="1"/>
    </xf>
    <xf numFmtId="0" fontId="44" fillId="0" borderId="7" xfId="0" applyFont="1" applyBorder="1" applyAlignment="1">
      <alignment horizontal="center" vertical="center" shrinkToFit="1"/>
    </xf>
    <xf numFmtId="0" fontId="44" fillId="0" borderId="3" xfId="0" applyFont="1" applyBorder="1" applyAlignment="1">
      <alignment horizontal="center" vertical="center" shrinkToFit="1"/>
    </xf>
    <xf numFmtId="0" fontId="44" fillId="0" borderId="5" xfId="0" applyFont="1" applyBorder="1" applyAlignment="1">
      <alignment horizontal="center" vertical="center" shrinkToFit="1"/>
    </xf>
    <xf numFmtId="38" fontId="45" fillId="0" borderId="8" xfId="3" applyFont="1" applyBorder="1" applyAlignment="1">
      <alignment horizontal="center" vertical="center"/>
    </xf>
    <xf numFmtId="38" fontId="45" fillId="0" borderId="0" xfId="3" applyFont="1" applyBorder="1" applyAlignment="1">
      <alignment horizontal="center" vertical="center"/>
    </xf>
    <xf numFmtId="38" fontId="45" fillId="0" borderId="7" xfId="3" applyFont="1" applyBorder="1" applyAlignment="1">
      <alignment horizontal="center" vertical="center"/>
    </xf>
    <xf numFmtId="38" fontId="45" fillId="0" borderId="3" xfId="3" applyFont="1" applyBorder="1" applyAlignment="1">
      <alignment horizontal="center" vertical="center"/>
    </xf>
    <xf numFmtId="0" fontId="45" fillId="0" borderId="0" xfId="0" applyFont="1" applyAlignment="1">
      <alignment horizontal="center" vertical="center"/>
    </xf>
    <xf numFmtId="0" fontId="45" fillId="0" borderId="3" xfId="0" applyFont="1" applyBorder="1" applyAlignment="1">
      <alignment horizontal="center" vertical="center"/>
    </xf>
    <xf numFmtId="0" fontId="19" fillId="0" borderId="0" xfId="0" applyFont="1" applyAlignment="1">
      <alignment horizontal="right" vertical="center"/>
    </xf>
    <xf numFmtId="0" fontId="53" fillId="0" borderId="29" xfId="0" applyFont="1" applyBorder="1" applyAlignment="1">
      <alignment horizontal="center" vertical="center"/>
    </xf>
    <xf numFmtId="0" fontId="53" fillId="0" borderId="1" xfId="0" applyFont="1" applyBorder="1" applyAlignment="1">
      <alignment horizontal="center" vertical="center"/>
    </xf>
    <xf numFmtId="0" fontId="53" fillId="0" borderId="2" xfId="0" applyFont="1" applyBorder="1" applyAlignment="1">
      <alignment horizontal="center" vertical="center"/>
    </xf>
    <xf numFmtId="0" fontId="53" fillId="0" borderId="30" xfId="0" applyFont="1" applyBorder="1" applyAlignment="1">
      <alignment horizontal="center" vertical="center"/>
    </xf>
    <xf numFmtId="0" fontId="53" fillId="0" borderId="0" xfId="0" applyFont="1" applyBorder="1" applyAlignment="1">
      <alignment horizontal="center" vertical="center"/>
    </xf>
    <xf numFmtId="0" fontId="53" fillId="0" borderId="6" xfId="0" applyFont="1" applyBorder="1" applyAlignment="1">
      <alignment horizontal="center" vertical="center"/>
    </xf>
    <xf numFmtId="0" fontId="53" fillId="0" borderId="31" xfId="0" applyFont="1" applyBorder="1" applyAlignment="1">
      <alignment horizontal="center" vertical="center"/>
    </xf>
    <xf numFmtId="0" fontId="53" fillId="0" borderId="3" xfId="0" applyFont="1" applyBorder="1" applyAlignment="1">
      <alignment horizontal="center" vertical="center"/>
    </xf>
    <xf numFmtId="0" fontId="53" fillId="0" borderId="5" xfId="0" applyFont="1" applyBorder="1" applyAlignment="1">
      <alignment horizontal="center" vertical="center"/>
    </xf>
    <xf numFmtId="0" fontId="8" fillId="0" borderId="0" xfId="0" applyFont="1" applyBorder="1" applyAlignment="1">
      <alignment horizontal="left" vertical="center"/>
    </xf>
    <xf numFmtId="0" fontId="27" fillId="0" borderId="0" xfId="0" applyFont="1" applyBorder="1" applyAlignment="1">
      <alignment horizontal="center" vertical="center"/>
    </xf>
    <xf numFmtId="0" fontId="3" fillId="0" borderId="0" xfId="0" applyFont="1" applyBorder="1" applyAlignment="1">
      <alignment horizontal="left" vertical="center"/>
    </xf>
    <xf numFmtId="0" fontId="7" fillId="0" borderId="0" xfId="0" applyFont="1" applyBorder="1" applyAlignment="1">
      <alignment horizontal="left" vertical="center"/>
    </xf>
    <xf numFmtId="177" fontId="30" fillId="0" borderId="29" xfId="0" applyNumberFormat="1" applyFont="1" applyBorder="1" applyAlignment="1">
      <alignment horizontal="center" vertical="center"/>
    </xf>
    <xf numFmtId="177" fontId="30" fillId="0" borderId="1" xfId="0" applyNumberFormat="1" applyFont="1" applyBorder="1" applyAlignment="1">
      <alignment horizontal="center" vertical="center"/>
    </xf>
    <xf numFmtId="177" fontId="30" fillId="0" borderId="34" xfId="0" applyNumberFormat="1" applyFont="1" applyBorder="1" applyAlignment="1">
      <alignment horizontal="center" vertical="center"/>
    </xf>
    <xf numFmtId="177" fontId="30" fillId="0" borderId="30" xfId="0" applyNumberFormat="1" applyFont="1" applyBorder="1" applyAlignment="1">
      <alignment horizontal="center" vertical="center"/>
    </xf>
    <xf numFmtId="177" fontId="30" fillId="0" borderId="0" xfId="0" applyNumberFormat="1" applyFont="1" applyBorder="1" applyAlignment="1">
      <alignment horizontal="center" vertical="center"/>
    </xf>
    <xf numFmtId="177" fontId="30" fillId="0" borderId="35" xfId="0" applyNumberFormat="1" applyFont="1" applyBorder="1" applyAlignment="1">
      <alignment horizontal="center" vertical="center"/>
    </xf>
    <xf numFmtId="177" fontId="30" fillId="0" borderId="31" xfId="0" applyNumberFormat="1" applyFont="1" applyBorder="1" applyAlignment="1">
      <alignment horizontal="center" vertical="center"/>
    </xf>
    <xf numFmtId="177" fontId="30" fillId="0" borderId="3" xfId="0" applyNumberFormat="1" applyFont="1" applyBorder="1" applyAlignment="1">
      <alignment horizontal="center" vertical="center"/>
    </xf>
    <xf numFmtId="177" fontId="30" fillId="0" borderId="36" xfId="0" applyNumberFormat="1" applyFont="1" applyBorder="1" applyAlignment="1">
      <alignment horizontal="center" vertical="center"/>
    </xf>
    <xf numFmtId="0" fontId="3" fillId="0" borderId="4"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177" fontId="17" fillId="0" borderId="4" xfId="0" applyNumberFormat="1" applyFont="1" applyBorder="1" applyAlignment="1">
      <alignment horizontal="center" vertical="center"/>
    </xf>
    <xf numFmtId="177" fontId="17" fillId="0" borderId="1" xfId="0" applyNumberFormat="1" applyFont="1" applyBorder="1" applyAlignment="1">
      <alignment horizontal="center" vertical="center"/>
    </xf>
    <xf numFmtId="177" fontId="17" fillId="0" borderId="2" xfId="0" applyNumberFormat="1" applyFont="1" applyBorder="1" applyAlignment="1">
      <alignment horizontal="center" vertical="center"/>
    </xf>
    <xf numFmtId="177" fontId="17" fillId="0" borderId="8" xfId="0" applyNumberFormat="1" applyFont="1" applyBorder="1" applyAlignment="1">
      <alignment horizontal="center" vertical="center"/>
    </xf>
    <xf numFmtId="177" fontId="17" fillId="0" borderId="0" xfId="0" applyNumberFormat="1" applyFont="1" applyBorder="1" applyAlignment="1">
      <alignment horizontal="center" vertical="center"/>
    </xf>
    <xf numFmtId="177" fontId="17" fillId="0" borderId="6" xfId="0" applyNumberFormat="1" applyFont="1" applyBorder="1" applyAlignment="1">
      <alignment horizontal="center" vertical="center"/>
    </xf>
    <xf numFmtId="177" fontId="17" fillId="0" borderId="7" xfId="0" applyNumberFormat="1" applyFont="1" applyBorder="1" applyAlignment="1">
      <alignment horizontal="center" vertical="center"/>
    </xf>
    <xf numFmtId="177" fontId="17" fillId="0" borderId="3" xfId="0" applyNumberFormat="1" applyFont="1" applyBorder="1" applyAlignment="1">
      <alignment horizontal="center" vertical="center"/>
    </xf>
    <xf numFmtId="177" fontId="17" fillId="0" borderId="5" xfId="0" applyNumberFormat="1" applyFont="1" applyBorder="1" applyAlignment="1">
      <alignment horizontal="center" vertical="center"/>
    </xf>
    <xf numFmtId="0" fontId="39" fillId="0" borderId="0" xfId="0" applyFont="1" applyBorder="1">
      <alignment vertical="center"/>
    </xf>
    <xf numFmtId="0" fontId="39" fillId="0" borderId="10" xfId="0" applyFont="1" applyBorder="1" applyAlignment="1">
      <alignment horizontal="center" vertical="center" wrapText="1"/>
    </xf>
    <xf numFmtId="0" fontId="39" fillId="0" borderId="32" xfId="0" applyFont="1" applyBorder="1" applyAlignment="1">
      <alignment horizontal="center" vertical="center" wrapText="1"/>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39" fillId="0" borderId="32" xfId="0" applyFont="1" applyBorder="1" applyAlignment="1">
      <alignment horizontal="center" vertical="center"/>
    </xf>
    <xf numFmtId="0" fontId="39"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0" xfId="0" applyFont="1" applyAlignment="1">
      <alignment horizontal="left" vertical="center"/>
    </xf>
    <xf numFmtId="0" fontId="33" fillId="0" borderId="0" xfId="0" applyFont="1" applyBorder="1" applyAlignment="1">
      <alignment horizontal="center"/>
    </xf>
    <xf numFmtId="177" fontId="17" fillId="0" borderId="37" xfId="0" applyNumberFormat="1" applyFont="1" applyBorder="1" applyAlignment="1">
      <alignment horizontal="center" vertical="center"/>
    </xf>
    <xf numFmtId="177" fontId="17" fillId="0" borderId="38" xfId="0" applyNumberFormat="1" applyFont="1" applyBorder="1" applyAlignment="1">
      <alignment horizontal="center" vertical="center"/>
    </xf>
    <xf numFmtId="0" fontId="3" fillId="0" borderId="10" xfId="0" applyFont="1" applyBorder="1" applyAlignment="1">
      <alignment horizontal="center" vertical="center"/>
    </xf>
    <xf numFmtId="0" fontId="53" fillId="0" borderId="10" xfId="0" applyFont="1" applyBorder="1" applyAlignment="1">
      <alignment horizontal="left" vertical="center"/>
    </xf>
    <xf numFmtId="177" fontId="16" fillId="0" borderId="4" xfId="0" applyNumberFormat="1" applyFont="1" applyBorder="1" applyAlignment="1">
      <alignment horizontal="center" vertical="center"/>
    </xf>
    <xf numFmtId="177" fontId="16" fillId="0" borderId="1" xfId="0" applyNumberFormat="1" applyFont="1" applyBorder="1" applyAlignment="1">
      <alignment horizontal="center" vertical="center"/>
    </xf>
    <xf numFmtId="177" fontId="16" fillId="0" borderId="2" xfId="0" applyNumberFormat="1" applyFont="1" applyBorder="1" applyAlignment="1">
      <alignment horizontal="center" vertical="center"/>
    </xf>
    <xf numFmtId="177" fontId="16" fillId="0" borderId="8" xfId="0" applyNumberFormat="1" applyFont="1" applyBorder="1" applyAlignment="1">
      <alignment horizontal="center" vertical="center"/>
    </xf>
    <xf numFmtId="177" fontId="16" fillId="0" borderId="0" xfId="0" applyNumberFormat="1" applyFont="1" applyBorder="1" applyAlignment="1">
      <alignment horizontal="center" vertical="center"/>
    </xf>
    <xf numFmtId="177" fontId="16" fillId="0" borderId="6" xfId="0" applyNumberFormat="1" applyFont="1" applyBorder="1" applyAlignment="1">
      <alignment horizontal="center" vertical="center"/>
    </xf>
    <xf numFmtId="177" fontId="16" fillId="0" borderId="7" xfId="0" applyNumberFormat="1" applyFont="1" applyBorder="1" applyAlignment="1">
      <alignment horizontal="center" vertical="center"/>
    </xf>
    <xf numFmtId="177" fontId="16" fillId="0" borderId="3" xfId="0" applyNumberFormat="1" applyFont="1" applyBorder="1" applyAlignment="1">
      <alignment horizontal="center" vertical="center"/>
    </xf>
    <xf numFmtId="177" fontId="16" fillId="0" borderId="5" xfId="0" applyNumberFormat="1" applyFont="1" applyBorder="1" applyAlignment="1">
      <alignment horizontal="center" vertical="center"/>
    </xf>
    <xf numFmtId="0" fontId="4"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177" fontId="7" fillId="0" borderId="4" xfId="0" applyNumberFormat="1" applyFont="1" applyBorder="1" applyAlignment="1">
      <alignment horizontal="distributed" vertical="center"/>
    </xf>
    <xf numFmtId="177" fontId="7" fillId="0" borderId="1" xfId="0" applyNumberFormat="1" applyFont="1" applyBorder="1" applyAlignment="1">
      <alignment horizontal="distributed" vertical="center"/>
    </xf>
    <xf numFmtId="177" fontId="7" fillId="0" borderId="2" xfId="0" applyNumberFormat="1" applyFont="1" applyBorder="1" applyAlignment="1">
      <alignment horizontal="distributed" vertical="center"/>
    </xf>
    <xf numFmtId="177" fontId="7" fillId="0" borderId="8" xfId="0" applyNumberFormat="1" applyFont="1" applyBorder="1" applyAlignment="1">
      <alignment horizontal="distributed" vertical="center"/>
    </xf>
    <xf numFmtId="177" fontId="7" fillId="0" borderId="0" xfId="0" applyNumberFormat="1" applyFont="1" applyBorder="1" applyAlignment="1">
      <alignment horizontal="distributed" vertical="center"/>
    </xf>
    <xf numFmtId="177" fontId="7" fillId="0" borderId="6" xfId="0" applyNumberFormat="1" applyFont="1" applyBorder="1" applyAlignment="1">
      <alignment horizontal="distributed" vertical="center"/>
    </xf>
    <xf numFmtId="177" fontId="7" fillId="0" borderId="7" xfId="0" applyNumberFormat="1" applyFont="1" applyBorder="1" applyAlignment="1">
      <alignment horizontal="distributed" vertical="center"/>
    </xf>
    <xf numFmtId="177" fontId="7" fillId="0" borderId="3" xfId="0" applyNumberFormat="1" applyFont="1" applyBorder="1" applyAlignment="1">
      <alignment horizontal="distributed" vertical="center"/>
    </xf>
    <xf numFmtId="177" fontId="7" fillId="0" borderId="5" xfId="0" applyNumberFormat="1" applyFont="1" applyBorder="1" applyAlignment="1">
      <alignment horizontal="distributed" vertical="center"/>
    </xf>
    <xf numFmtId="0" fontId="7" fillId="0" borderId="8"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shrinkToFit="1"/>
    </xf>
    <xf numFmtId="177" fontId="30" fillId="0" borderId="2" xfId="0" applyNumberFormat="1" applyFont="1" applyBorder="1" applyAlignment="1">
      <alignment horizontal="center" vertical="center"/>
    </xf>
    <xf numFmtId="177" fontId="30" fillId="0" borderId="6" xfId="0" applyNumberFormat="1" applyFont="1" applyBorder="1" applyAlignment="1">
      <alignment horizontal="center" vertical="center"/>
    </xf>
    <xf numFmtId="177" fontId="30" fillId="0" borderId="5" xfId="0" applyNumberFormat="1" applyFont="1" applyBorder="1" applyAlignment="1">
      <alignment horizontal="center" vertical="center"/>
    </xf>
    <xf numFmtId="177" fontId="31" fillId="0" borderId="38" xfId="0" applyNumberFormat="1" applyFont="1" applyBorder="1" applyAlignment="1">
      <alignment horizontal="center" vertical="center"/>
    </xf>
    <xf numFmtId="177" fontId="31" fillId="0" borderId="0" xfId="0" applyNumberFormat="1" applyFont="1" applyBorder="1" applyAlignment="1">
      <alignment horizontal="center" vertical="center"/>
    </xf>
    <xf numFmtId="177" fontId="31" fillId="0" borderId="3" xfId="0" applyNumberFormat="1" applyFont="1" applyBorder="1" applyAlignment="1">
      <alignment horizontal="center" vertical="center"/>
    </xf>
    <xf numFmtId="177" fontId="30" fillId="0" borderId="4" xfId="0" applyNumberFormat="1" applyFont="1" applyBorder="1" applyAlignment="1">
      <alignment horizontal="center" vertical="center"/>
    </xf>
    <xf numFmtId="177" fontId="30" fillId="0" borderId="8" xfId="0" applyNumberFormat="1" applyFont="1" applyBorder="1" applyAlignment="1">
      <alignment horizontal="center" vertical="center"/>
    </xf>
    <xf numFmtId="177" fontId="30" fillId="0" borderId="7" xfId="0" applyNumberFormat="1" applyFont="1" applyBorder="1" applyAlignment="1">
      <alignment horizontal="center" vertical="center"/>
    </xf>
    <xf numFmtId="0" fontId="7" fillId="0" borderId="4" xfId="0" applyFont="1" applyBorder="1" applyAlignment="1">
      <alignment horizontal="distributed" vertical="center"/>
    </xf>
    <xf numFmtId="0" fontId="7" fillId="0" borderId="1" xfId="0" applyFont="1" applyBorder="1" applyAlignment="1">
      <alignment horizontal="distributed" vertical="center"/>
    </xf>
    <xf numFmtId="0" fontId="7" fillId="0" borderId="2" xfId="0" applyFont="1" applyBorder="1" applyAlignment="1">
      <alignment horizontal="distributed" vertical="center"/>
    </xf>
    <xf numFmtId="0" fontId="7" fillId="0" borderId="8" xfId="0" applyFont="1" applyBorder="1" applyAlignment="1">
      <alignment horizontal="distributed" vertical="center"/>
    </xf>
    <xf numFmtId="0" fontId="7" fillId="0" borderId="0" xfId="0" applyFont="1" applyBorder="1" applyAlignment="1">
      <alignment horizontal="distributed"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7" fillId="0" borderId="3" xfId="0" applyFont="1" applyBorder="1" applyAlignment="1">
      <alignment horizontal="distributed" vertical="center"/>
    </xf>
    <xf numFmtId="0" fontId="7" fillId="0" borderId="5" xfId="0" applyFont="1" applyBorder="1" applyAlignment="1">
      <alignment horizontal="distributed"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54" fillId="0" borderId="1" xfId="0" applyFont="1" applyBorder="1" applyAlignment="1">
      <alignment horizontal="center" vertical="center"/>
    </xf>
    <xf numFmtId="0" fontId="54" fillId="0" borderId="2" xfId="0" applyFont="1" applyBorder="1" applyAlignment="1">
      <alignment horizontal="center" vertical="center"/>
    </xf>
    <xf numFmtId="0" fontId="54" fillId="0" borderId="0" xfId="0" applyFont="1" applyBorder="1" applyAlignment="1">
      <alignment horizontal="center" vertical="center"/>
    </xf>
    <xf numFmtId="0" fontId="54" fillId="0" borderId="6" xfId="0" applyFont="1" applyBorder="1" applyAlignment="1">
      <alignment horizontal="center" vertical="center"/>
    </xf>
    <xf numFmtId="0" fontId="54" fillId="0" borderId="3" xfId="0" applyFont="1" applyBorder="1" applyAlignment="1">
      <alignment horizontal="center" vertical="center"/>
    </xf>
    <xf numFmtId="0" fontId="54" fillId="0" borderId="5" xfId="0" applyFont="1" applyBorder="1" applyAlignment="1">
      <alignment horizontal="center" vertical="center"/>
    </xf>
    <xf numFmtId="177" fontId="55" fillId="0" borderId="4" xfId="0" applyNumberFormat="1" applyFont="1" applyBorder="1" applyAlignment="1">
      <alignment horizontal="center" vertical="center" shrinkToFit="1"/>
    </xf>
    <xf numFmtId="177" fontId="55" fillId="0" borderId="1" xfId="0" applyNumberFormat="1" applyFont="1" applyBorder="1" applyAlignment="1">
      <alignment horizontal="center" vertical="center" shrinkToFit="1"/>
    </xf>
    <xf numFmtId="177" fontId="55" fillId="0" borderId="2" xfId="0" applyNumberFormat="1" applyFont="1" applyBorder="1" applyAlignment="1">
      <alignment horizontal="center" vertical="center" shrinkToFit="1"/>
    </xf>
    <xf numFmtId="177" fontId="55" fillId="0" borderId="7" xfId="0" applyNumberFormat="1" applyFont="1" applyBorder="1" applyAlignment="1">
      <alignment horizontal="center" vertical="center" shrinkToFit="1"/>
    </xf>
    <xf numFmtId="177" fontId="55" fillId="0" borderId="3" xfId="0" applyNumberFormat="1" applyFont="1" applyBorder="1" applyAlignment="1">
      <alignment horizontal="center" vertical="center" shrinkToFit="1"/>
    </xf>
    <xf numFmtId="177" fontId="55" fillId="0" borderId="5" xfId="0" applyNumberFormat="1" applyFont="1" applyBorder="1" applyAlignment="1">
      <alignment horizontal="center" vertical="center" shrinkToFit="1"/>
    </xf>
    <xf numFmtId="0" fontId="8" fillId="0" borderId="0" xfId="0" applyFont="1" applyAlignment="1">
      <alignment horizontal="distributed" vertical="center"/>
    </xf>
    <xf numFmtId="0" fontId="7" fillId="0" borderId="0" xfId="0" applyFont="1" applyAlignment="1">
      <alignment horizontal="center" vertical="center"/>
    </xf>
    <xf numFmtId="177" fontId="34" fillId="0" borderId="1" xfId="0" applyNumberFormat="1" applyFont="1" applyBorder="1" applyAlignment="1">
      <alignment horizontal="center" vertical="center"/>
    </xf>
    <xf numFmtId="0" fontId="15" fillId="0" borderId="0" xfId="0" applyFont="1" applyAlignment="1">
      <alignment horizontal="center" vertical="center" shrinkToFit="1"/>
    </xf>
    <xf numFmtId="0" fontId="10" fillId="0" borderId="14" xfId="0" applyFont="1" applyBorder="1" applyAlignment="1">
      <alignment horizontal="center"/>
    </xf>
    <xf numFmtId="0" fontId="10" fillId="0" borderId="9" xfId="0" applyFont="1" applyBorder="1" applyAlignment="1">
      <alignment horizontal="center"/>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28" fillId="0" borderId="7" xfId="0" applyFont="1" applyBorder="1" applyAlignment="1">
      <alignment horizontal="center" vertical="center"/>
    </xf>
    <xf numFmtId="0" fontId="28" fillId="0" borderId="3" xfId="0" applyFont="1" applyBorder="1" applyAlignment="1">
      <alignment horizontal="center" vertical="center"/>
    </xf>
    <xf numFmtId="177" fontId="16" fillId="0" borderId="4" xfId="0" applyNumberFormat="1" applyFont="1" applyBorder="1" applyAlignment="1">
      <alignment horizontal="left" vertical="center" shrinkToFit="1"/>
    </xf>
    <xf numFmtId="177" fontId="16" fillId="0" borderId="1" xfId="0" applyNumberFormat="1" applyFont="1" applyBorder="1" applyAlignment="1">
      <alignment horizontal="left" vertical="center" shrinkToFit="1"/>
    </xf>
    <xf numFmtId="177" fontId="16" fillId="0" borderId="2" xfId="0" applyNumberFormat="1" applyFont="1" applyBorder="1" applyAlignment="1">
      <alignment horizontal="left" vertical="center" shrinkToFit="1"/>
    </xf>
    <xf numFmtId="177" fontId="16" fillId="0" borderId="7" xfId="0" applyNumberFormat="1" applyFont="1" applyBorder="1" applyAlignment="1">
      <alignment horizontal="left" vertical="center" shrinkToFit="1"/>
    </xf>
    <xf numFmtId="177" fontId="16" fillId="0" borderId="3" xfId="0" applyNumberFormat="1" applyFont="1" applyBorder="1" applyAlignment="1">
      <alignment horizontal="left" vertical="center" shrinkToFit="1"/>
    </xf>
    <xf numFmtId="177" fontId="16" fillId="0" borderId="5" xfId="0" applyNumberFormat="1" applyFont="1" applyBorder="1" applyAlignment="1">
      <alignment horizontal="left" vertical="center" shrinkToFit="1"/>
    </xf>
    <xf numFmtId="0" fontId="59" fillId="0" borderId="0" xfId="0" applyFont="1" applyAlignment="1">
      <alignment horizontal="center" vertical="center"/>
    </xf>
    <xf numFmtId="177" fontId="7" fillId="0" borderId="0" xfId="0" applyNumberFormat="1" applyFont="1" applyAlignment="1">
      <alignment horizontal="center" vertical="center"/>
    </xf>
    <xf numFmtId="177" fontId="17" fillId="0" borderId="0" xfId="0" applyNumberFormat="1" applyFont="1" applyAlignment="1">
      <alignment horizontal="center" vertical="center"/>
    </xf>
    <xf numFmtId="177" fontId="3" fillId="0" borderId="10" xfId="0" applyNumberFormat="1" applyFont="1" applyBorder="1" applyAlignment="1">
      <alignment horizontal="center" vertical="center"/>
    </xf>
    <xf numFmtId="177" fontId="7" fillId="0" borderId="10" xfId="0" applyNumberFormat="1" applyFont="1" applyBorder="1" applyAlignment="1">
      <alignment horizontal="center" vertical="center"/>
    </xf>
    <xf numFmtId="177" fontId="34" fillId="0" borderId="14" xfId="0" applyNumberFormat="1" applyFont="1" applyBorder="1" applyAlignment="1">
      <alignment horizontal="left" shrinkToFit="1"/>
    </xf>
    <xf numFmtId="177" fontId="34" fillId="0" borderId="9" xfId="0" applyNumberFormat="1" applyFont="1" applyBorder="1" applyAlignment="1">
      <alignment horizontal="left" shrinkToFit="1"/>
    </xf>
    <xf numFmtId="177" fontId="34" fillId="0" borderId="39" xfId="0" applyNumberFormat="1" applyFont="1" applyBorder="1" applyAlignment="1">
      <alignment horizontal="left" shrinkToFit="1"/>
    </xf>
    <xf numFmtId="177" fontId="14" fillId="0" borderId="7" xfId="0" applyNumberFormat="1" applyFont="1" applyBorder="1" applyAlignment="1">
      <alignment horizontal="left" vertical="center" shrinkToFit="1"/>
    </xf>
    <xf numFmtId="177" fontId="14" fillId="0" borderId="3" xfId="0" applyNumberFormat="1" applyFont="1" applyBorder="1" applyAlignment="1">
      <alignment horizontal="left" vertical="center" shrinkToFit="1"/>
    </xf>
    <xf numFmtId="177" fontId="14" fillId="0" borderId="5" xfId="0" applyNumberFormat="1" applyFont="1" applyBorder="1" applyAlignment="1">
      <alignment horizontal="left" vertical="center" shrinkToFit="1"/>
    </xf>
    <xf numFmtId="177" fontId="3" fillId="0" borderId="0" xfId="0" applyNumberFormat="1" applyFont="1" applyAlignment="1">
      <alignment horizontal="center" vertical="center"/>
    </xf>
    <xf numFmtId="177" fontId="16" fillId="0" borderId="1" xfId="0" applyNumberFormat="1" applyFont="1" applyBorder="1" applyAlignment="1">
      <alignment horizontal="center" vertical="center" shrinkToFit="1"/>
    </xf>
    <xf numFmtId="177" fontId="16" fillId="0" borderId="3" xfId="0" applyNumberFormat="1" applyFont="1" applyBorder="1" applyAlignment="1">
      <alignment horizontal="center" vertical="center" shrinkToFit="1"/>
    </xf>
    <xf numFmtId="177" fontId="57" fillId="0" borderId="4" xfId="0" applyNumberFormat="1" applyFont="1" applyBorder="1" applyAlignment="1">
      <alignment horizontal="center" vertical="center" shrinkToFit="1"/>
    </xf>
    <xf numFmtId="177" fontId="57" fillId="0" borderId="1" xfId="0" applyNumberFormat="1" applyFont="1" applyBorder="1" applyAlignment="1">
      <alignment horizontal="center" vertical="center" shrinkToFit="1"/>
    </xf>
    <xf numFmtId="177" fontId="57" fillId="0" borderId="2" xfId="0" applyNumberFormat="1" applyFont="1" applyBorder="1" applyAlignment="1">
      <alignment horizontal="center" vertical="center" shrinkToFit="1"/>
    </xf>
    <xf numFmtId="177" fontId="57" fillId="0" borderId="7" xfId="0" applyNumberFormat="1" applyFont="1" applyBorder="1" applyAlignment="1">
      <alignment horizontal="center" vertical="center" shrinkToFit="1"/>
    </xf>
    <xf numFmtId="177" fontId="57" fillId="0" borderId="3" xfId="0" applyNumberFormat="1" applyFont="1" applyBorder="1" applyAlignment="1">
      <alignment horizontal="center" vertical="center" shrinkToFit="1"/>
    </xf>
    <xf numFmtId="177" fontId="57" fillId="0" borderId="5" xfId="0" applyNumberFormat="1" applyFont="1" applyBorder="1" applyAlignment="1">
      <alignment horizontal="center" vertical="center" shrinkToFit="1"/>
    </xf>
    <xf numFmtId="177" fontId="16" fillId="0" borderId="4" xfId="0" applyNumberFormat="1" applyFont="1" applyBorder="1" applyAlignment="1">
      <alignment horizontal="center" vertical="center" shrinkToFit="1"/>
    </xf>
    <xf numFmtId="177" fontId="16" fillId="0" borderId="2" xfId="0" applyNumberFormat="1" applyFont="1" applyBorder="1" applyAlignment="1">
      <alignment horizontal="center" vertical="center" shrinkToFit="1"/>
    </xf>
    <xf numFmtId="177" fontId="16" fillId="0" borderId="7" xfId="0" applyNumberFormat="1" applyFont="1" applyBorder="1" applyAlignment="1">
      <alignment horizontal="center" vertical="center" shrinkToFit="1"/>
    </xf>
    <xf numFmtId="177" fontId="16" fillId="0" borderId="5" xfId="0" applyNumberFormat="1" applyFont="1" applyBorder="1" applyAlignment="1">
      <alignment horizontal="center" vertical="center" shrinkToFit="1"/>
    </xf>
    <xf numFmtId="177" fontId="3" fillId="0" borderId="4" xfId="0" applyNumberFormat="1" applyFont="1" applyBorder="1" applyAlignment="1">
      <alignment horizontal="center" vertical="center"/>
    </xf>
    <xf numFmtId="177" fontId="7" fillId="0" borderId="2" xfId="0" applyNumberFormat="1" applyFont="1" applyBorder="1" applyAlignment="1">
      <alignment horizontal="center" vertical="center"/>
    </xf>
    <xf numFmtId="177" fontId="7" fillId="0" borderId="7" xfId="0" applyNumberFormat="1" applyFont="1" applyBorder="1" applyAlignment="1">
      <alignment horizontal="center" vertical="center"/>
    </xf>
    <xf numFmtId="177" fontId="7" fillId="0" borderId="5" xfId="0" applyNumberFormat="1" applyFont="1" applyBorder="1" applyAlignment="1">
      <alignment horizontal="center" vertical="center"/>
    </xf>
    <xf numFmtId="177" fontId="7" fillId="0" borderId="1" xfId="0" applyNumberFormat="1" applyFont="1" applyBorder="1" applyAlignment="1">
      <alignment horizontal="center" vertical="center"/>
    </xf>
    <xf numFmtId="177" fontId="7" fillId="0" borderId="3" xfId="0" applyNumberFormat="1" applyFont="1" applyBorder="1" applyAlignment="1">
      <alignment horizontal="center" vertical="center"/>
    </xf>
    <xf numFmtId="177" fontId="56" fillId="0" borderId="1" xfId="0" applyNumberFormat="1" applyFont="1" applyBorder="1" applyAlignment="1">
      <alignment horizontal="center" vertical="center"/>
    </xf>
    <xf numFmtId="177" fontId="56" fillId="0" borderId="3" xfId="0" applyNumberFormat="1" applyFont="1" applyBorder="1" applyAlignment="1">
      <alignment horizontal="center" vertical="center"/>
    </xf>
    <xf numFmtId="177" fontId="56" fillId="0" borderId="4" xfId="0" applyNumberFormat="1" applyFont="1" applyBorder="1" applyAlignment="1">
      <alignment horizontal="center" vertical="center"/>
    </xf>
    <xf numFmtId="177" fontId="56" fillId="0" borderId="7" xfId="0" applyNumberFormat="1" applyFont="1" applyBorder="1" applyAlignment="1">
      <alignment horizontal="center" vertical="center"/>
    </xf>
    <xf numFmtId="177" fontId="5" fillId="0" borderId="14" xfId="0" applyNumberFormat="1" applyFont="1" applyBorder="1" applyAlignment="1">
      <alignment horizontal="center" vertical="center" shrinkToFit="1"/>
    </xf>
    <xf numFmtId="177" fontId="5" fillId="0" borderId="9" xfId="0" applyNumberFormat="1" applyFont="1" applyBorder="1" applyAlignment="1">
      <alignment horizontal="center" vertical="center" shrinkToFit="1"/>
    </xf>
    <xf numFmtId="177" fontId="5" fillId="0" borderId="39" xfId="0" applyNumberFormat="1" applyFont="1" applyBorder="1" applyAlignment="1">
      <alignment horizontal="center" vertical="center" shrinkToFit="1"/>
    </xf>
    <xf numFmtId="177" fontId="58" fillId="0" borderId="9" xfId="0" applyNumberFormat="1" applyFont="1" applyBorder="1" applyAlignment="1">
      <alignment horizontal="center" vertical="center" shrinkToFit="1"/>
    </xf>
    <xf numFmtId="6" fontId="32" fillId="0" borderId="0" xfId="2" applyNumberFormat="1" applyFont="1" applyBorder="1" applyAlignment="1">
      <alignment horizontal="right"/>
    </xf>
    <xf numFmtId="6" fontId="32" fillId="0" borderId="16" xfId="2" applyNumberFormat="1" applyFont="1" applyBorder="1" applyAlignment="1">
      <alignment horizontal="right"/>
    </xf>
    <xf numFmtId="177" fontId="47" fillId="0" borderId="0" xfId="0" applyNumberFormat="1" applyFont="1" applyBorder="1" applyAlignment="1">
      <alignment horizontal="center" vertical="center"/>
    </xf>
    <xf numFmtId="177" fontId="47" fillId="0" borderId="3" xfId="0" applyNumberFormat="1" applyFont="1" applyBorder="1" applyAlignment="1">
      <alignment horizontal="center" vertical="center"/>
    </xf>
    <xf numFmtId="0" fontId="28" fillId="0" borderId="4" xfId="0" applyFont="1" applyBorder="1" applyAlignment="1">
      <alignment horizontal="center" vertical="center" wrapText="1"/>
    </xf>
    <xf numFmtId="0" fontId="28" fillId="0" borderId="2" xfId="0" applyFont="1" applyBorder="1" applyAlignment="1">
      <alignment horizontal="center" vertical="center"/>
    </xf>
    <xf numFmtId="0" fontId="28" fillId="0" borderId="5"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27" fillId="0" borderId="0" xfId="0" applyFont="1" applyAlignment="1">
      <alignment horizontal="center" vertical="center"/>
    </xf>
    <xf numFmtId="177" fontId="16" fillId="0" borderId="4" xfId="0" applyNumberFormat="1" applyFont="1" applyBorder="1" applyAlignment="1">
      <alignment horizontal="center" vertical="center" wrapText="1"/>
    </xf>
    <xf numFmtId="177" fontId="16" fillId="0" borderId="1" xfId="0" applyNumberFormat="1" applyFont="1" applyBorder="1" applyAlignment="1">
      <alignment horizontal="center" vertical="center" wrapText="1"/>
    </xf>
    <xf numFmtId="177" fontId="16" fillId="0" borderId="2" xfId="0" applyNumberFormat="1" applyFont="1" applyBorder="1" applyAlignment="1">
      <alignment horizontal="center" vertical="center" wrapText="1"/>
    </xf>
    <xf numFmtId="177" fontId="16" fillId="0" borderId="8" xfId="0" applyNumberFormat="1" applyFont="1" applyBorder="1" applyAlignment="1">
      <alignment horizontal="center" vertical="center" wrapText="1"/>
    </xf>
    <xf numFmtId="177" fontId="16" fillId="0" borderId="0" xfId="0" applyNumberFormat="1" applyFont="1" applyBorder="1" applyAlignment="1">
      <alignment horizontal="center" vertical="center" wrapText="1"/>
    </xf>
    <xf numFmtId="177" fontId="16" fillId="0" borderId="6" xfId="0" applyNumberFormat="1" applyFont="1" applyBorder="1" applyAlignment="1">
      <alignment horizontal="center" vertical="center" wrapText="1"/>
    </xf>
    <xf numFmtId="177" fontId="16" fillId="0" borderId="7" xfId="0" applyNumberFormat="1" applyFont="1" applyBorder="1" applyAlignment="1">
      <alignment horizontal="center" vertical="center" wrapText="1"/>
    </xf>
    <xf numFmtId="177" fontId="16" fillId="0" borderId="3" xfId="0" applyNumberFormat="1" applyFont="1" applyBorder="1" applyAlignment="1">
      <alignment horizontal="center" vertical="center" wrapText="1"/>
    </xf>
    <xf numFmtId="177" fontId="16" fillId="0" borderId="5" xfId="0" applyNumberFormat="1" applyFont="1" applyBorder="1" applyAlignment="1">
      <alignment horizontal="center" vertical="center" wrapText="1"/>
    </xf>
    <xf numFmtId="177" fontId="7" fillId="0" borderId="12" xfId="0" applyNumberFormat="1" applyFont="1" applyBorder="1" applyAlignment="1">
      <alignment horizontal="center" vertical="center" shrinkToFit="1"/>
    </xf>
    <xf numFmtId="0" fontId="3" fillId="0" borderId="0" xfId="0" applyFont="1" applyAlignment="1">
      <alignment horizontal="left" vertical="center"/>
    </xf>
    <xf numFmtId="177" fontId="7" fillId="0" borderId="11" xfId="0" applyNumberFormat="1" applyFont="1" applyBorder="1" applyAlignment="1">
      <alignment horizontal="center" vertical="center"/>
    </xf>
    <xf numFmtId="177" fontId="7" fillId="0" borderId="12" xfId="0" applyNumberFormat="1" applyFont="1" applyBorder="1" applyAlignment="1">
      <alignment horizontal="center" vertical="center"/>
    </xf>
    <xf numFmtId="0" fontId="8" fillId="0" borderId="0" xfId="0" applyFont="1" applyAlignment="1">
      <alignment horizontal="left" vertical="top" wrapText="1"/>
    </xf>
    <xf numFmtId="177" fontId="31" fillId="0" borderId="40" xfId="0" applyNumberFormat="1" applyFont="1" applyBorder="1" applyAlignment="1">
      <alignment horizontal="center" vertical="center"/>
    </xf>
    <xf numFmtId="177" fontId="31" fillId="0" borderId="6" xfId="0" applyNumberFormat="1" applyFont="1" applyBorder="1" applyAlignment="1">
      <alignment horizontal="center" vertical="center"/>
    </xf>
    <xf numFmtId="177" fontId="31" fillId="0" borderId="5" xfId="0" applyNumberFormat="1"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177" fontId="55" fillId="0" borderId="4" xfId="0" applyNumberFormat="1" applyFont="1" applyBorder="1" applyAlignment="1">
      <alignment horizontal="left" vertical="center" shrinkToFit="1"/>
    </xf>
    <xf numFmtId="177" fontId="55" fillId="0" borderId="1" xfId="0" applyNumberFormat="1" applyFont="1" applyBorder="1" applyAlignment="1">
      <alignment horizontal="left" vertical="center" shrinkToFit="1"/>
    </xf>
    <xf numFmtId="177" fontId="55" fillId="0" borderId="2" xfId="0" applyNumberFormat="1" applyFont="1" applyBorder="1" applyAlignment="1">
      <alignment horizontal="left" vertical="center" shrinkToFit="1"/>
    </xf>
    <xf numFmtId="177" fontId="55" fillId="0" borderId="7" xfId="0" applyNumberFormat="1" applyFont="1" applyBorder="1" applyAlignment="1">
      <alignment horizontal="left" vertical="center" shrinkToFit="1"/>
    </xf>
    <xf numFmtId="177" fontId="55" fillId="0" borderId="3" xfId="0" applyNumberFormat="1" applyFont="1" applyBorder="1" applyAlignment="1">
      <alignment horizontal="left" vertical="center" shrinkToFit="1"/>
    </xf>
    <xf numFmtId="177" fontId="55" fillId="0" borderId="5" xfId="0" applyNumberFormat="1" applyFont="1" applyBorder="1" applyAlignment="1">
      <alignment horizontal="left" vertical="center" shrinkToFit="1"/>
    </xf>
  </cellXfs>
  <cellStyles count="4">
    <cellStyle name="ハイパーリンク" xfId="1" builtinId="8"/>
    <cellStyle name="桁区切り" xfId="2" builtinId="6"/>
    <cellStyle name="桁区切り 2" xfId="3" xr:uid="{00000000-0005-0000-0000-000002000000}"/>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167640</xdr:colOff>
      <xdr:row>65</xdr:row>
      <xdr:rowOff>83343</xdr:rowOff>
    </xdr:from>
    <xdr:to>
      <xdr:col>45</xdr:col>
      <xdr:colOff>434811</xdr:colOff>
      <xdr:row>73</xdr:row>
      <xdr:rowOff>66675</xdr:rowOff>
    </xdr:to>
    <xdr:sp macro="" textlink="">
      <xdr:nvSpPr>
        <xdr:cNvPr id="3" name="角丸四角形吹き出し 2">
          <a:extLst>
            <a:ext uri="{FF2B5EF4-FFF2-40B4-BE49-F238E27FC236}">
              <a16:creationId xmlns:a16="http://schemas.microsoft.com/office/drawing/2014/main" id="{95C1C9E7-F01D-4753-8C58-7955F03C7AC7}"/>
            </a:ext>
          </a:extLst>
        </xdr:cNvPr>
        <xdr:cNvSpPr/>
      </xdr:nvSpPr>
      <xdr:spPr>
        <a:xfrm>
          <a:off x="6720840" y="9255918"/>
          <a:ext cx="2743671" cy="1354932"/>
        </a:xfrm>
        <a:prstGeom prst="wedgeRoundRectCallout">
          <a:avLst>
            <a:gd name="adj1" fmla="val -53835"/>
            <a:gd name="adj2" fmla="val -2882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lang="ja-JP" altLang="ja-JP" sz="1100" u="sng">
              <a:solidFill>
                <a:schemeClr val="tx1"/>
              </a:solidFill>
              <a:effectLst/>
              <a:latin typeface="+mn-lt"/>
              <a:ea typeface="+mn-ea"/>
              <a:cs typeface="+mn-cs"/>
            </a:rPr>
            <a:t>「ゆうちょ銀行」の場合は、通帳に記載されている口座番号（記号・番号）は、そのまま振込用の口座番号としては使用できません。</a:t>
          </a:r>
          <a:endParaRPr lang="ja-JP" altLang="ja-JP">
            <a:solidFill>
              <a:schemeClr val="tx1"/>
            </a:solidFill>
            <a:effectLst/>
          </a:endParaRPr>
        </a:p>
        <a:p>
          <a:pPr>
            <a:lnSpc>
              <a:spcPts val="1100"/>
            </a:lnSpc>
          </a:pPr>
          <a:r>
            <a:rPr lang="ja-JP" altLang="ja-JP" sz="1100">
              <a:solidFill>
                <a:schemeClr val="tx1"/>
              </a:solidFill>
              <a:effectLst/>
              <a:latin typeface="+mn-lt"/>
              <a:ea typeface="+mn-ea"/>
              <a:cs typeface="+mn-cs"/>
            </a:rPr>
            <a:t>振込用の「店名・口座番号」を、ゆうちょ銀行・郵便局の窓口、又はＨＰ等で御確認の上記入してください。</a:t>
          </a:r>
          <a:endParaRPr lang="ja-JP" altLang="ja-JP">
            <a:solidFill>
              <a:schemeClr val="tx1"/>
            </a:solidFill>
            <a:effectLst/>
          </a:endParaRPr>
        </a:p>
      </xdr:txBody>
    </xdr:sp>
    <xdr:clientData/>
  </xdr:twoCellAnchor>
  <xdr:twoCellAnchor>
    <xdr:from>
      <xdr:col>41</xdr:col>
      <xdr:colOff>184785</xdr:colOff>
      <xdr:row>75</xdr:row>
      <xdr:rowOff>47624</xdr:rowOff>
    </xdr:from>
    <xdr:to>
      <xdr:col>45</xdr:col>
      <xdr:colOff>451956</xdr:colOff>
      <xdr:row>79</xdr:row>
      <xdr:rowOff>35718</xdr:rowOff>
    </xdr:to>
    <xdr:sp macro="" textlink="">
      <xdr:nvSpPr>
        <xdr:cNvPr id="15" name="角丸四角形吹き出し 14">
          <a:extLst>
            <a:ext uri="{FF2B5EF4-FFF2-40B4-BE49-F238E27FC236}">
              <a16:creationId xmlns:a16="http://schemas.microsoft.com/office/drawing/2014/main" id="{1AC019C4-EDF4-4F24-B8A1-ACEB5592B2C3}"/>
            </a:ext>
          </a:extLst>
        </xdr:cNvPr>
        <xdr:cNvSpPr/>
      </xdr:nvSpPr>
      <xdr:spPr>
        <a:xfrm>
          <a:off x="6737985" y="9648824"/>
          <a:ext cx="2743671" cy="664369"/>
        </a:xfrm>
        <a:prstGeom prst="wedgeRoundRectCallout">
          <a:avLst>
            <a:gd name="adj1" fmla="val -53835"/>
            <a:gd name="adj2" fmla="val -2882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口座名義（カナ）は必ず通帳で確認の上、正確に記入してください。</a:t>
          </a:r>
          <a:endParaRPr lang="ja-JP" altLang="ja-JP">
            <a:solidFill>
              <a:schemeClr val="tx1"/>
            </a:solidFill>
            <a:effectLst/>
          </a:endParaRPr>
        </a:p>
        <a:p>
          <a:endParaRPr kumimoji="1" lang="ja-JP" altLang="en-US" sz="1100">
            <a:solidFill>
              <a:schemeClr val="tx1"/>
            </a:solidFill>
          </a:endParaRPr>
        </a:p>
      </xdr:txBody>
    </xdr:sp>
    <xdr:clientData/>
  </xdr:twoCellAnchor>
  <xdr:twoCellAnchor>
    <xdr:from>
      <xdr:col>20</xdr:col>
      <xdr:colOff>104775</xdr:colOff>
      <xdr:row>12</xdr:row>
      <xdr:rowOff>57150</xdr:rowOff>
    </xdr:from>
    <xdr:to>
      <xdr:col>35</xdr:col>
      <xdr:colOff>123825</xdr:colOff>
      <xdr:row>15</xdr:row>
      <xdr:rowOff>123825</xdr:rowOff>
    </xdr:to>
    <xdr:sp macro="" textlink="">
      <xdr:nvSpPr>
        <xdr:cNvPr id="2" name="大かっこ 1">
          <a:extLst>
            <a:ext uri="{FF2B5EF4-FFF2-40B4-BE49-F238E27FC236}">
              <a16:creationId xmlns:a16="http://schemas.microsoft.com/office/drawing/2014/main" id="{2783992A-E420-4DF3-AEB8-1DFAF55E8B17}"/>
            </a:ext>
          </a:extLst>
        </xdr:cNvPr>
        <xdr:cNvSpPr/>
      </xdr:nvSpPr>
      <xdr:spPr>
        <a:xfrm>
          <a:off x="3314700" y="2228850"/>
          <a:ext cx="2447925" cy="5810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N104"/>
  <sheetViews>
    <sheetView tabSelected="1" view="pageBreakPreview" zoomScale="80" zoomScaleNormal="100" zoomScaleSheetLayoutView="80" workbookViewId="0">
      <selection activeCell="I2" sqref="I2:AO3"/>
    </sheetView>
  </sheetViews>
  <sheetFormatPr defaultColWidth="9" defaultRowHeight="13.2" x14ac:dyDescent="0.2"/>
  <cols>
    <col min="1" max="1" width="1.88671875" style="11" customWidth="1"/>
    <col min="2" max="39" width="2.33203125" style="11" customWidth="1"/>
    <col min="40" max="40" width="1.88671875" style="11" customWidth="1"/>
    <col min="41" max="41" width="2" style="11" customWidth="1"/>
    <col min="42" max="42" width="9" style="11" customWidth="1"/>
    <col min="43" max="46" width="9" style="11"/>
    <col min="47" max="47" width="32.44140625" style="11" hidden="1" customWidth="1"/>
    <col min="48" max="48" width="6.88671875" style="11" hidden="1" customWidth="1"/>
    <col min="49" max="53" width="3.109375" style="11" hidden="1" customWidth="1"/>
    <col min="54" max="56" width="28.21875" style="11" hidden="1" customWidth="1"/>
    <col min="57" max="59" width="3.109375" style="11" hidden="1" customWidth="1"/>
    <col min="60" max="82" width="3.109375" style="11" customWidth="1"/>
    <col min="83" max="16384" width="9" style="11"/>
  </cols>
  <sheetData>
    <row r="1" spans="1:66" ht="17.25" customHeight="1" x14ac:dyDescent="0.2">
      <c r="A1" s="9" t="s">
        <v>33</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Q1" s="41"/>
      <c r="AR1" s="41"/>
      <c r="AS1" s="41"/>
      <c r="AT1" s="41"/>
      <c r="BA1"/>
      <c r="BB1" t="s">
        <v>103</v>
      </c>
      <c r="BC1" t="s">
        <v>104</v>
      </c>
      <c r="BD1" t="s">
        <v>105</v>
      </c>
      <c r="BE1"/>
      <c r="BF1"/>
      <c r="BG1"/>
      <c r="BH1"/>
      <c r="BI1"/>
      <c r="BJ1"/>
      <c r="BK1"/>
      <c r="BL1"/>
      <c r="BM1"/>
      <c r="BN1"/>
    </row>
    <row r="2" spans="1:66" ht="13.5" customHeight="1" x14ac:dyDescent="0.2">
      <c r="A2" s="236" t="s">
        <v>45</v>
      </c>
      <c r="B2" s="237"/>
      <c r="C2" s="237"/>
      <c r="D2" s="237"/>
      <c r="E2" s="237"/>
      <c r="F2" s="237"/>
      <c r="G2" s="237"/>
      <c r="H2" s="238"/>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BA2">
        <v>1</v>
      </c>
      <c r="BB2" t="s">
        <v>116</v>
      </c>
      <c r="BC2"/>
      <c r="BD2" s="53" t="s">
        <v>115</v>
      </c>
      <c r="BE2"/>
      <c r="BF2"/>
      <c r="BG2"/>
      <c r="BH2"/>
      <c r="BI2"/>
      <c r="BJ2"/>
      <c r="BK2"/>
      <c r="BL2"/>
      <c r="BM2"/>
      <c r="BN2"/>
    </row>
    <row r="3" spans="1:66" x14ac:dyDescent="0.2">
      <c r="A3" s="239"/>
      <c r="B3" s="240"/>
      <c r="C3" s="240"/>
      <c r="D3" s="240"/>
      <c r="E3" s="240"/>
      <c r="F3" s="240"/>
      <c r="G3" s="240"/>
      <c r="H3" s="241"/>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BA3">
        <v>2</v>
      </c>
      <c r="BB3" t="s">
        <v>30</v>
      </c>
      <c r="BC3" t="s">
        <v>113</v>
      </c>
      <c r="BD3" t="s">
        <v>107</v>
      </c>
      <c r="BE3"/>
      <c r="BF3"/>
      <c r="BG3"/>
      <c r="BH3"/>
      <c r="BI3"/>
      <c r="BJ3"/>
      <c r="BK3"/>
      <c r="BL3"/>
      <c r="BM3"/>
      <c r="BN3"/>
    </row>
    <row r="4" spans="1:66" ht="13.5" customHeight="1" x14ac:dyDescent="0.2">
      <c r="A4" s="158" t="s">
        <v>46</v>
      </c>
      <c r="B4" s="158"/>
      <c r="C4" s="158"/>
      <c r="D4" s="158"/>
      <c r="E4" s="158"/>
      <c r="F4" s="158"/>
      <c r="G4" s="158"/>
      <c r="H4" s="158"/>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BA4">
        <v>3</v>
      </c>
      <c r="BB4" t="s">
        <v>31</v>
      </c>
      <c r="BC4" t="s">
        <v>114</v>
      </c>
      <c r="BD4" t="s">
        <v>106</v>
      </c>
      <c r="BE4"/>
      <c r="BF4"/>
      <c r="BG4"/>
      <c r="BH4"/>
      <c r="BI4"/>
      <c r="BJ4"/>
      <c r="BK4"/>
      <c r="BL4"/>
      <c r="BM4"/>
      <c r="BN4"/>
    </row>
    <row r="5" spans="1:66" ht="13.5" customHeight="1" x14ac:dyDescent="0.2">
      <c r="A5" s="158"/>
      <c r="B5" s="158"/>
      <c r="C5" s="158"/>
      <c r="D5" s="158"/>
      <c r="E5" s="158"/>
      <c r="F5" s="158"/>
      <c r="G5" s="158"/>
      <c r="H5" s="158"/>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BA5">
        <v>4</v>
      </c>
      <c r="BB5" s="54" t="s">
        <v>80</v>
      </c>
      <c r="BC5"/>
      <c r="BD5"/>
      <c r="BE5"/>
      <c r="BF5"/>
      <c r="BG5"/>
      <c r="BH5"/>
      <c r="BI5"/>
      <c r="BJ5"/>
      <c r="BK5"/>
      <c r="BL5"/>
      <c r="BM5"/>
      <c r="BN5"/>
    </row>
    <row r="6" spans="1:66" ht="13.5" customHeight="1" x14ac:dyDescent="0.2">
      <c r="A6" s="158" t="s">
        <v>47</v>
      </c>
      <c r="B6" s="158"/>
      <c r="C6" s="158"/>
      <c r="D6" s="158"/>
      <c r="E6" s="158"/>
      <c r="F6" s="158"/>
      <c r="G6" s="158"/>
      <c r="H6" s="158"/>
      <c r="I6" s="235"/>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BA6"/>
      <c r="BB6"/>
      <c r="BC6" s="53"/>
      <c r="BD6" s="53" t="s">
        <v>21</v>
      </c>
      <c r="BE6"/>
      <c r="BF6"/>
      <c r="BG6"/>
      <c r="BH6"/>
      <c r="BI6"/>
      <c r="BJ6"/>
      <c r="BK6"/>
      <c r="BL6"/>
      <c r="BM6"/>
      <c r="BN6"/>
    </row>
    <row r="7" spans="1:66" ht="13.5" customHeight="1" x14ac:dyDescent="0.2">
      <c r="A7" s="158"/>
      <c r="B7" s="158"/>
      <c r="C7" s="158"/>
      <c r="D7" s="158"/>
      <c r="E7" s="158"/>
      <c r="F7" s="158"/>
      <c r="G7" s="158"/>
      <c r="H7" s="158"/>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row>
    <row r="8" spans="1:66" x14ac:dyDescent="0.2">
      <c r="A8" s="158" t="s">
        <v>32</v>
      </c>
      <c r="B8" s="158"/>
      <c r="C8" s="158"/>
      <c r="D8" s="158"/>
      <c r="E8" s="158"/>
      <c r="F8" s="158"/>
      <c r="G8" s="158"/>
      <c r="H8" s="158"/>
      <c r="I8" s="222" t="s">
        <v>36</v>
      </c>
      <c r="J8" s="181"/>
      <c r="K8" s="181"/>
      <c r="L8" s="223"/>
      <c r="M8" s="224"/>
      <c r="N8" s="181" t="s">
        <v>25</v>
      </c>
      <c r="O8" s="223"/>
      <c r="P8" s="224"/>
      <c r="Q8" s="181" t="s">
        <v>26</v>
      </c>
      <c r="R8" s="223"/>
      <c r="S8" s="224"/>
      <c r="T8" s="140" t="s">
        <v>27</v>
      </c>
      <c r="U8" s="18"/>
      <c r="V8" s="18"/>
      <c r="W8" s="18"/>
      <c r="X8" s="18"/>
      <c r="Y8" s="18"/>
      <c r="Z8" s="18"/>
      <c r="AA8" s="18"/>
      <c r="AB8" s="18"/>
      <c r="AC8" s="18"/>
      <c r="AD8" s="18"/>
      <c r="AE8" s="18"/>
      <c r="AF8" s="18"/>
      <c r="AG8" s="18"/>
      <c r="AH8" s="18"/>
      <c r="AI8" s="18"/>
      <c r="AJ8" s="18"/>
      <c r="AK8" s="18"/>
      <c r="AL8" s="18"/>
      <c r="AM8" s="18"/>
      <c r="AN8" s="18"/>
      <c r="AO8" s="19"/>
    </row>
    <row r="9" spans="1:66" x14ac:dyDescent="0.2">
      <c r="A9" s="158"/>
      <c r="B9" s="158"/>
      <c r="C9" s="158"/>
      <c r="D9" s="158"/>
      <c r="E9" s="158"/>
      <c r="F9" s="158"/>
      <c r="G9" s="158"/>
      <c r="H9" s="158"/>
      <c r="I9" s="184"/>
      <c r="J9" s="185"/>
      <c r="K9" s="185"/>
      <c r="L9" s="225"/>
      <c r="M9" s="225"/>
      <c r="N9" s="185"/>
      <c r="O9" s="225"/>
      <c r="P9" s="225"/>
      <c r="Q9" s="185"/>
      <c r="R9" s="225"/>
      <c r="S9" s="225"/>
      <c r="T9" s="142"/>
      <c r="U9" s="20"/>
      <c r="V9" s="20"/>
      <c r="W9" s="20"/>
      <c r="X9" s="20"/>
      <c r="Y9" s="20"/>
      <c r="Z9" s="20"/>
      <c r="AA9" s="20"/>
      <c r="AB9" s="49"/>
      <c r="AC9" s="49"/>
      <c r="AD9" s="49"/>
      <c r="AE9" s="49"/>
      <c r="AF9" s="49"/>
      <c r="AG9" s="49"/>
      <c r="AH9" s="49"/>
      <c r="AI9" s="49"/>
      <c r="AJ9" s="49"/>
      <c r="AK9" s="49"/>
      <c r="AL9" s="49"/>
      <c r="AM9" s="49"/>
      <c r="AN9" s="49"/>
      <c r="AO9" s="50"/>
      <c r="AP9" s="48"/>
      <c r="AQ9" s="48"/>
      <c r="AR9" s="48"/>
      <c r="AS9" s="48"/>
      <c r="AT9" s="48"/>
      <c r="AU9" s="48"/>
      <c r="AV9" s="48"/>
      <c r="AW9" s="48"/>
      <c r="AX9" s="48"/>
    </row>
    <row r="11" spans="1:66" ht="16.2" x14ac:dyDescent="0.2">
      <c r="A11" s="9" t="s">
        <v>15</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row>
    <row r="12" spans="1:66" ht="16.2" x14ac:dyDescent="0.2">
      <c r="A12" s="5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row>
    <row r="13" spans="1:66" x14ac:dyDescent="0.2">
      <c r="A13" s="159" t="s">
        <v>71</v>
      </c>
      <c r="B13" s="159"/>
      <c r="C13" s="159"/>
      <c r="D13" s="159"/>
      <c r="E13" s="159"/>
      <c r="F13" s="159"/>
      <c r="G13" s="159"/>
      <c r="H13" s="159"/>
      <c r="I13" s="159"/>
      <c r="J13" s="159"/>
      <c r="K13" s="159"/>
      <c r="L13" s="159"/>
      <c r="M13" s="159"/>
      <c r="N13" s="159"/>
      <c r="O13" s="159"/>
      <c r="P13" s="159"/>
      <c r="Q13" s="160"/>
      <c r="R13" s="151"/>
      <c r="S13" s="151"/>
      <c r="T13" s="151"/>
      <c r="W13" s="159" t="s">
        <v>67</v>
      </c>
      <c r="X13" s="159"/>
      <c r="Y13" s="159"/>
      <c r="Z13" s="159" t="str">
        <f>IF(OR(R13="１",R13="２",R13="1",R13="2"),AU14,IF(OR(R13="３",R13="3"),AU15,""))</f>
        <v/>
      </c>
      <c r="AA13" s="159"/>
      <c r="AB13" s="159"/>
      <c r="AC13" s="159"/>
      <c r="AD13" s="159"/>
      <c r="AE13" s="159"/>
      <c r="AF13" s="159"/>
      <c r="AG13" s="159"/>
      <c r="AH13" s="159"/>
      <c r="AI13" s="159"/>
      <c r="AK13" s="159" t="s">
        <v>72</v>
      </c>
      <c r="AL13" s="159"/>
      <c r="AM13" s="159"/>
      <c r="AN13" s="159"/>
      <c r="AO13" s="159"/>
    </row>
    <row r="14" spans="1:66" x14ac:dyDescent="0.2">
      <c r="A14" s="159"/>
      <c r="B14" s="159"/>
      <c r="C14" s="159"/>
      <c r="D14" s="159"/>
      <c r="E14" s="159"/>
      <c r="F14" s="159"/>
      <c r="G14" s="159"/>
      <c r="H14" s="159"/>
      <c r="I14" s="159"/>
      <c r="J14" s="159"/>
      <c r="K14" s="159"/>
      <c r="L14" s="159"/>
      <c r="M14" s="159"/>
      <c r="N14" s="159"/>
      <c r="O14" s="159"/>
      <c r="P14" s="159"/>
      <c r="Q14" s="160"/>
      <c r="R14" s="151"/>
      <c r="S14" s="151"/>
      <c r="T14" s="151"/>
      <c r="W14" s="159"/>
      <c r="X14" s="159"/>
      <c r="Y14" s="159"/>
      <c r="Z14" s="159"/>
      <c r="AA14" s="159"/>
      <c r="AB14" s="159"/>
      <c r="AC14" s="159"/>
      <c r="AD14" s="159"/>
      <c r="AE14" s="159"/>
      <c r="AF14" s="159"/>
      <c r="AG14" s="159"/>
      <c r="AH14" s="159"/>
      <c r="AI14" s="159"/>
      <c r="AK14" s="159"/>
      <c r="AL14" s="159"/>
      <c r="AM14" s="159"/>
      <c r="AN14" s="159"/>
      <c r="AO14" s="159"/>
      <c r="AU14" s="55" t="s">
        <v>74</v>
      </c>
    </row>
    <row r="15" spans="1:66" x14ac:dyDescent="0.2">
      <c r="A15" s="159"/>
      <c r="B15" s="159"/>
      <c r="C15" s="159"/>
      <c r="D15" s="159"/>
      <c r="E15" s="159"/>
      <c r="F15" s="159"/>
      <c r="G15" s="159"/>
      <c r="H15" s="159"/>
      <c r="I15" s="159"/>
      <c r="J15" s="159"/>
      <c r="K15" s="159"/>
      <c r="L15" s="159"/>
      <c r="M15" s="159"/>
      <c r="N15" s="159"/>
      <c r="O15" s="159"/>
      <c r="P15" s="159"/>
      <c r="Q15" s="160"/>
      <c r="R15" s="151"/>
      <c r="S15" s="151"/>
      <c r="T15" s="151"/>
      <c r="W15" s="159" t="s">
        <v>73</v>
      </c>
      <c r="X15" s="159"/>
      <c r="Y15" s="159"/>
      <c r="Z15" s="159" t="str">
        <f>IF(OR(R13="１",R13="1"),AU14,IF(OR(R13="２",R13="３",R13="2",R13="3"),AU15,""))</f>
        <v/>
      </c>
      <c r="AA15" s="159"/>
      <c r="AB15" s="159"/>
      <c r="AC15" s="159"/>
      <c r="AD15" s="159"/>
      <c r="AE15" s="159"/>
      <c r="AF15" s="159"/>
      <c r="AG15" s="159"/>
      <c r="AH15" s="159"/>
      <c r="AI15" s="159"/>
      <c r="AK15" s="159"/>
      <c r="AL15" s="159"/>
      <c r="AM15" s="159"/>
      <c r="AN15" s="159"/>
      <c r="AO15" s="159"/>
      <c r="AU15" s="55" t="s">
        <v>75</v>
      </c>
    </row>
    <row r="16" spans="1:66" x14ac:dyDescent="0.2">
      <c r="A16" s="159"/>
      <c r="B16" s="159"/>
      <c r="C16" s="159"/>
      <c r="D16" s="159"/>
      <c r="E16" s="159"/>
      <c r="F16" s="159"/>
      <c r="G16" s="159"/>
      <c r="H16" s="159"/>
      <c r="I16" s="159"/>
      <c r="J16" s="159"/>
      <c r="K16" s="159"/>
      <c r="L16" s="159"/>
      <c r="M16" s="159"/>
      <c r="N16" s="159"/>
      <c r="O16" s="159"/>
      <c r="P16" s="159"/>
      <c r="Q16" s="160"/>
      <c r="R16" s="151"/>
      <c r="S16" s="151"/>
      <c r="T16" s="151"/>
      <c r="W16" s="159"/>
      <c r="X16" s="159"/>
      <c r="Y16" s="159"/>
      <c r="Z16" s="159"/>
      <c r="AA16" s="159"/>
      <c r="AB16" s="159"/>
      <c r="AC16" s="159"/>
      <c r="AD16" s="159"/>
      <c r="AE16" s="159"/>
      <c r="AF16" s="159"/>
      <c r="AG16" s="159"/>
      <c r="AH16" s="159"/>
      <c r="AI16" s="159"/>
      <c r="AK16" s="159"/>
      <c r="AL16" s="159"/>
      <c r="AM16" s="159"/>
      <c r="AN16" s="159"/>
      <c r="AO16" s="159"/>
    </row>
    <row r="17" spans="1:59" ht="14.4" customHeight="1" x14ac:dyDescent="0.2">
      <c r="N17" s="51"/>
      <c r="O17" s="51"/>
      <c r="P17" s="51"/>
      <c r="R17" s="11" t="s">
        <v>79</v>
      </c>
      <c r="AW17" s="12"/>
    </row>
    <row r="18" spans="1:59" ht="13.2" customHeight="1" x14ac:dyDescent="0.15">
      <c r="B18" s="158"/>
      <c r="C18" s="158"/>
      <c r="D18" s="158" t="s">
        <v>67</v>
      </c>
      <c r="E18" s="158"/>
      <c r="F18" s="158"/>
      <c r="G18" s="158"/>
      <c r="H18" s="158"/>
      <c r="I18" s="158"/>
      <c r="J18" s="158"/>
      <c r="K18" s="158"/>
      <c r="L18" s="158"/>
      <c r="M18" s="158"/>
      <c r="N18" s="158"/>
      <c r="O18" s="158"/>
      <c r="P18" s="158"/>
      <c r="Q18" s="158"/>
      <c r="R18" s="158"/>
      <c r="S18" s="158" t="s">
        <v>68</v>
      </c>
      <c r="T18" s="158"/>
      <c r="U18" s="158"/>
      <c r="V18" s="158"/>
      <c r="W18" s="158"/>
      <c r="X18" s="158"/>
      <c r="Y18" s="158"/>
      <c r="Z18" s="158"/>
      <c r="AA18" s="158"/>
      <c r="AB18" s="158"/>
      <c r="AC18" s="158"/>
      <c r="AD18" s="158"/>
      <c r="AE18" s="158"/>
      <c r="AF18" s="158"/>
      <c r="AG18" s="158"/>
      <c r="AX18" s="193"/>
      <c r="AY18" s="193"/>
      <c r="AZ18" s="193"/>
    </row>
    <row r="19" spans="1:59" ht="14.4" customHeight="1" x14ac:dyDescent="0.2">
      <c r="B19" s="162" t="s">
        <v>76</v>
      </c>
      <c r="C19" s="163"/>
      <c r="D19" s="152" t="s">
        <v>69</v>
      </c>
      <c r="E19" s="153"/>
      <c r="F19" s="153"/>
      <c r="G19" s="153"/>
      <c r="H19" s="153"/>
      <c r="I19" s="153"/>
      <c r="J19" s="153"/>
      <c r="K19" s="153"/>
      <c r="L19" s="153"/>
      <c r="M19" s="153"/>
      <c r="N19" s="153"/>
      <c r="O19" s="153"/>
      <c r="P19" s="153"/>
      <c r="Q19" s="153"/>
      <c r="R19" s="154"/>
      <c r="S19" s="152" t="s">
        <v>69</v>
      </c>
      <c r="T19" s="153"/>
      <c r="U19" s="153"/>
      <c r="V19" s="153"/>
      <c r="W19" s="153"/>
      <c r="X19" s="153"/>
      <c r="Y19" s="153"/>
      <c r="Z19" s="153"/>
      <c r="AA19" s="153"/>
      <c r="AB19" s="153"/>
      <c r="AC19" s="153"/>
      <c r="AD19" s="153"/>
      <c r="AE19" s="153"/>
      <c r="AF19" s="153"/>
      <c r="AG19" s="154"/>
      <c r="AX19" s="161"/>
      <c r="AY19" s="161"/>
      <c r="AZ19" s="161"/>
      <c r="BD19" s="13"/>
    </row>
    <row r="20" spans="1:59" ht="13.2" customHeight="1" x14ac:dyDescent="0.2">
      <c r="B20" s="164"/>
      <c r="C20" s="165"/>
      <c r="D20" s="155"/>
      <c r="E20" s="156"/>
      <c r="F20" s="156"/>
      <c r="G20" s="156"/>
      <c r="H20" s="156"/>
      <c r="I20" s="156"/>
      <c r="J20" s="156"/>
      <c r="K20" s="156"/>
      <c r="L20" s="156"/>
      <c r="M20" s="156"/>
      <c r="N20" s="156"/>
      <c r="O20" s="156"/>
      <c r="P20" s="156"/>
      <c r="Q20" s="156"/>
      <c r="R20" s="157"/>
      <c r="S20" s="155"/>
      <c r="T20" s="156"/>
      <c r="U20" s="156"/>
      <c r="V20" s="156"/>
      <c r="W20" s="156"/>
      <c r="X20" s="156"/>
      <c r="Y20" s="156"/>
      <c r="Z20" s="156"/>
      <c r="AA20" s="156"/>
      <c r="AB20" s="156"/>
      <c r="AC20" s="156"/>
      <c r="AD20" s="156"/>
      <c r="AE20" s="156"/>
      <c r="AF20" s="156"/>
      <c r="AG20" s="157"/>
      <c r="AX20" s="161"/>
      <c r="AY20" s="161"/>
      <c r="AZ20" s="161"/>
    </row>
    <row r="21" spans="1:59" ht="14.4" customHeight="1" x14ac:dyDescent="0.2">
      <c r="B21" s="162" t="s">
        <v>77</v>
      </c>
      <c r="C21" s="163"/>
      <c r="D21" s="152" t="s">
        <v>69</v>
      </c>
      <c r="E21" s="153"/>
      <c r="F21" s="153"/>
      <c r="G21" s="153"/>
      <c r="H21" s="153"/>
      <c r="I21" s="153"/>
      <c r="J21" s="153"/>
      <c r="K21" s="153"/>
      <c r="L21" s="153"/>
      <c r="M21" s="153"/>
      <c r="N21" s="153"/>
      <c r="O21" s="153"/>
      <c r="P21" s="153"/>
      <c r="Q21" s="153"/>
      <c r="R21" s="154"/>
      <c r="S21" s="152" t="s">
        <v>70</v>
      </c>
      <c r="T21" s="153"/>
      <c r="U21" s="153"/>
      <c r="V21" s="153"/>
      <c r="W21" s="153"/>
      <c r="X21" s="153"/>
      <c r="Y21" s="153"/>
      <c r="Z21" s="153"/>
      <c r="AA21" s="153"/>
      <c r="AB21" s="153"/>
      <c r="AC21" s="153"/>
      <c r="AD21" s="153"/>
      <c r="AE21" s="153"/>
      <c r="AF21" s="153"/>
      <c r="AG21" s="154"/>
      <c r="AX21" s="161"/>
      <c r="AY21" s="161"/>
      <c r="AZ21" s="161"/>
      <c r="BD21" s="13"/>
    </row>
    <row r="22" spans="1:59" ht="13.2" customHeight="1" x14ac:dyDescent="0.2">
      <c r="B22" s="164"/>
      <c r="C22" s="165"/>
      <c r="D22" s="155"/>
      <c r="E22" s="156"/>
      <c r="F22" s="156"/>
      <c r="G22" s="156"/>
      <c r="H22" s="156"/>
      <c r="I22" s="156"/>
      <c r="J22" s="156"/>
      <c r="K22" s="156"/>
      <c r="L22" s="156"/>
      <c r="M22" s="156"/>
      <c r="N22" s="156"/>
      <c r="O22" s="156"/>
      <c r="P22" s="156"/>
      <c r="Q22" s="156"/>
      <c r="R22" s="157"/>
      <c r="S22" s="155"/>
      <c r="T22" s="156"/>
      <c r="U22" s="156"/>
      <c r="V22" s="156"/>
      <c r="W22" s="156"/>
      <c r="X22" s="156"/>
      <c r="Y22" s="156"/>
      <c r="Z22" s="156"/>
      <c r="AA22" s="156"/>
      <c r="AB22" s="156"/>
      <c r="AC22" s="156"/>
      <c r="AD22" s="156"/>
      <c r="AE22" s="156"/>
      <c r="AF22" s="156"/>
      <c r="AG22" s="157"/>
    </row>
    <row r="23" spans="1:59" ht="14.4" customHeight="1" x14ac:dyDescent="0.2">
      <c r="B23" s="162" t="s">
        <v>78</v>
      </c>
      <c r="C23" s="163"/>
      <c r="D23" s="152" t="s">
        <v>70</v>
      </c>
      <c r="E23" s="153"/>
      <c r="F23" s="153"/>
      <c r="G23" s="153"/>
      <c r="H23" s="153"/>
      <c r="I23" s="153"/>
      <c r="J23" s="153"/>
      <c r="K23" s="153"/>
      <c r="L23" s="153"/>
      <c r="M23" s="153"/>
      <c r="N23" s="153"/>
      <c r="O23" s="153"/>
      <c r="P23" s="153"/>
      <c r="Q23" s="153"/>
      <c r="R23" s="154"/>
      <c r="S23" s="152" t="s">
        <v>70</v>
      </c>
      <c r="T23" s="153"/>
      <c r="U23" s="153"/>
      <c r="V23" s="153"/>
      <c r="W23" s="153"/>
      <c r="X23" s="153"/>
      <c r="Y23" s="153"/>
      <c r="Z23" s="153"/>
      <c r="AA23" s="153"/>
      <c r="AB23" s="153"/>
      <c r="AC23" s="153"/>
      <c r="AD23" s="153"/>
      <c r="AE23" s="153"/>
      <c r="AF23" s="153"/>
      <c r="AG23" s="154"/>
      <c r="AP23" s="17"/>
      <c r="AQ23" s="17"/>
      <c r="AR23" s="17"/>
      <c r="AS23" s="17"/>
      <c r="AT23" s="17"/>
      <c r="AW23" s="12"/>
    </row>
    <row r="24" spans="1:59" ht="13.2" customHeight="1" x14ac:dyDescent="0.15">
      <c r="B24" s="164"/>
      <c r="C24" s="165"/>
      <c r="D24" s="155"/>
      <c r="E24" s="156"/>
      <c r="F24" s="156"/>
      <c r="G24" s="156"/>
      <c r="H24" s="156"/>
      <c r="I24" s="156"/>
      <c r="J24" s="156"/>
      <c r="K24" s="156"/>
      <c r="L24" s="156"/>
      <c r="M24" s="156"/>
      <c r="N24" s="156"/>
      <c r="O24" s="156"/>
      <c r="P24" s="156"/>
      <c r="Q24" s="156"/>
      <c r="R24" s="157"/>
      <c r="S24" s="155"/>
      <c r="T24" s="156"/>
      <c r="U24" s="156"/>
      <c r="V24" s="156"/>
      <c r="W24" s="156"/>
      <c r="X24" s="156"/>
      <c r="Y24" s="156"/>
      <c r="Z24" s="156"/>
      <c r="AA24" s="156"/>
      <c r="AB24" s="156"/>
      <c r="AC24" s="156"/>
      <c r="AD24" s="156"/>
      <c r="AE24" s="156"/>
      <c r="AF24" s="156"/>
      <c r="AG24" s="157"/>
      <c r="AP24" s="17"/>
      <c r="AQ24" s="17"/>
      <c r="AR24" s="17"/>
      <c r="AS24" s="17"/>
      <c r="AT24" s="17"/>
      <c r="AX24" s="193"/>
      <c r="AY24" s="193"/>
      <c r="AZ24" s="193"/>
    </row>
    <row r="25" spans="1:59" ht="14.4" customHeight="1" x14ac:dyDescent="0.2">
      <c r="AP25" s="17"/>
      <c r="AQ25" s="17"/>
      <c r="AR25" s="17"/>
      <c r="AS25" s="17"/>
      <c r="AT25" s="17"/>
      <c r="AX25" s="161"/>
      <c r="AY25" s="161"/>
      <c r="AZ25" s="161"/>
      <c r="BD25" s="13"/>
    </row>
    <row r="26" spans="1:59" ht="16.2" x14ac:dyDescent="0.2">
      <c r="A26" s="9" t="s">
        <v>16</v>
      </c>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row>
    <row r="27" spans="1:59" x14ac:dyDescent="0.2">
      <c r="A27" s="11" t="s">
        <v>10</v>
      </c>
    </row>
    <row r="28" spans="1:59" ht="21" customHeight="1" x14ac:dyDescent="0.2">
      <c r="A28" s="128" t="s">
        <v>6</v>
      </c>
      <c r="B28" s="128"/>
      <c r="C28" s="128"/>
      <c r="D28" s="128"/>
      <c r="E28" s="128"/>
      <c r="F28" s="128"/>
      <c r="G28" s="128"/>
      <c r="H28" s="128"/>
      <c r="I28" s="259"/>
      <c r="J28" s="135"/>
      <c r="K28" s="260"/>
      <c r="L28" s="181" t="s">
        <v>55</v>
      </c>
      <c r="M28" s="197"/>
      <c r="N28" s="198"/>
      <c r="O28" s="199"/>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9"/>
    </row>
    <row r="29" spans="1:59" x14ac:dyDescent="0.2">
      <c r="A29" s="128"/>
      <c r="B29" s="128"/>
      <c r="C29" s="128"/>
      <c r="D29" s="128"/>
      <c r="E29" s="128"/>
      <c r="F29" s="128"/>
      <c r="G29" s="128"/>
      <c r="H29" s="128"/>
      <c r="I29" s="261"/>
      <c r="J29" s="136"/>
      <c r="K29" s="262"/>
      <c r="L29" s="185"/>
      <c r="M29" s="263"/>
      <c r="N29" s="264"/>
      <c r="O29" s="265"/>
      <c r="P29" s="27"/>
      <c r="Q29" s="27"/>
      <c r="R29" s="27"/>
      <c r="S29" s="28"/>
      <c r="T29" s="28"/>
      <c r="U29" s="28"/>
      <c r="V29" s="28"/>
      <c r="W29" s="28"/>
      <c r="X29" s="28"/>
      <c r="Y29" s="28"/>
      <c r="Z29" s="28"/>
      <c r="AA29" s="28"/>
      <c r="AB29" s="28"/>
      <c r="AC29" s="28"/>
      <c r="AD29" s="28"/>
      <c r="AE29" s="28"/>
      <c r="AF29" s="28"/>
      <c r="AG29" s="28"/>
      <c r="AH29" s="28"/>
      <c r="AI29" s="28"/>
      <c r="AJ29" s="28"/>
      <c r="AK29" s="28"/>
      <c r="AL29" s="28"/>
      <c r="AM29" s="28"/>
      <c r="AN29" s="28"/>
      <c r="AO29" s="21"/>
    </row>
    <row r="30" spans="1:59" x14ac:dyDescent="0.2">
      <c r="A30" s="128" t="s">
        <v>7</v>
      </c>
      <c r="B30" s="128"/>
      <c r="C30" s="128"/>
      <c r="D30" s="128"/>
      <c r="E30" s="128"/>
      <c r="F30" s="128"/>
      <c r="G30" s="128"/>
      <c r="H30" s="128"/>
      <c r="I30" s="129"/>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1"/>
    </row>
    <row r="31" spans="1:59" x14ac:dyDescent="0.2">
      <c r="A31" s="128"/>
      <c r="B31" s="128"/>
      <c r="C31" s="128"/>
      <c r="D31" s="128"/>
      <c r="E31" s="128"/>
      <c r="F31" s="128"/>
      <c r="G31" s="128"/>
      <c r="H31" s="128"/>
      <c r="I31" s="187"/>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9"/>
      <c r="BG31" s="11">
        <f>IF(LEN(DBCS(M28))=1,"000"&amp;ASC(M28),IF(LEN(DBCS(M28))=2,"00"&amp;ASC(M28),IF(LEN(DBCS(M28))=3,"0"&amp;ASC(M28),M28)))</f>
        <v>0</v>
      </c>
    </row>
    <row r="32" spans="1:59" x14ac:dyDescent="0.2">
      <c r="A32" s="166" t="s">
        <v>63</v>
      </c>
      <c r="B32" s="167"/>
      <c r="C32" s="167"/>
      <c r="D32" s="167"/>
      <c r="E32" s="168"/>
      <c r="F32" s="166" t="s">
        <v>48</v>
      </c>
      <c r="G32" s="167"/>
      <c r="H32" s="168"/>
      <c r="I32" s="129"/>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1"/>
    </row>
    <row r="33" spans="1:53" x14ac:dyDescent="0.2">
      <c r="A33" s="169"/>
      <c r="B33" s="170"/>
      <c r="C33" s="170"/>
      <c r="D33" s="170"/>
      <c r="E33" s="171"/>
      <c r="F33" s="172"/>
      <c r="G33" s="173"/>
      <c r="H33" s="174"/>
      <c r="I33" s="132"/>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4"/>
    </row>
    <row r="34" spans="1:53" x14ac:dyDescent="0.2">
      <c r="A34" s="169"/>
      <c r="B34" s="170"/>
      <c r="C34" s="170"/>
      <c r="D34" s="170"/>
      <c r="E34" s="171"/>
      <c r="F34" s="166" t="s">
        <v>49</v>
      </c>
      <c r="G34" s="167"/>
      <c r="H34" s="168"/>
      <c r="I34" s="187"/>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9"/>
    </row>
    <row r="35" spans="1:53" x14ac:dyDescent="0.2">
      <c r="A35" s="172"/>
      <c r="B35" s="173"/>
      <c r="C35" s="173"/>
      <c r="D35" s="173"/>
      <c r="E35" s="174"/>
      <c r="F35" s="172"/>
      <c r="G35" s="173"/>
      <c r="H35" s="174"/>
      <c r="I35" s="187"/>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9"/>
    </row>
    <row r="36" spans="1:53" x14ac:dyDescent="0.2">
      <c r="A36" s="128" t="s">
        <v>50</v>
      </c>
      <c r="B36" s="128"/>
      <c r="C36" s="128"/>
      <c r="D36" s="128"/>
      <c r="E36" s="128"/>
      <c r="F36" s="128"/>
      <c r="G36" s="128"/>
      <c r="H36" s="128"/>
      <c r="I36" s="129"/>
      <c r="J36" s="130"/>
      <c r="K36" s="130"/>
      <c r="L36" s="130"/>
      <c r="M36" s="130"/>
      <c r="N36" s="130"/>
      <c r="O36" s="130"/>
      <c r="P36" s="130"/>
      <c r="Q36" s="130"/>
      <c r="R36" s="130"/>
      <c r="S36" s="130"/>
      <c r="T36" s="130"/>
      <c r="U36" s="130"/>
      <c r="V36" s="130"/>
      <c r="W36" s="130"/>
      <c r="X36" s="130"/>
      <c r="Y36" s="130"/>
      <c r="Z36" s="131"/>
      <c r="AA36" s="143" t="s">
        <v>52</v>
      </c>
      <c r="AB36" s="143"/>
      <c r="AC36" s="143"/>
      <c r="AD36" s="143"/>
      <c r="AE36" s="143"/>
      <c r="AF36" s="143"/>
      <c r="AG36" s="143"/>
      <c r="AH36" s="143"/>
      <c r="AI36" s="143"/>
      <c r="AJ36" s="143"/>
      <c r="AK36" s="143"/>
      <c r="AL36" s="143"/>
      <c r="AM36" s="143"/>
      <c r="AN36" s="143"/>
      <c r="AO36" s="144"/>
    </row>
    <row r="37" spans="1:53" x14ac:dyDescent="0.2">
      <c r="A37" s="128"/>
      <c r="B37" s="128"/>
      <c r="C37" s="128"/>
      <c r="D37" s="128"/>
      <c r="E37" s="128"/>
      <c r="F37" s="128"/>
      <c r="G37" s="128"/>
      <c r="H37" s="128"/>
      <c r="I37" s="132"/>
      <c r="J37" s="133"/>
      <c r="K37" s="133"/>
      <c r="L37" s="133"/>
      <c r="M37" s="133"/>
      <c r="N37" s="133"/>
      <c r="O37" s="133"/>
      <c r="P37" s="133"/>
      <c r="Q37" s="133"/>
      <c r="R37" s="133"/>
      <c r="S37" s="133"/>
      <c r="T37" s="133"/>
      <c r="U37" s="133"/>
      <c r="V37" s="133"/>
      <c r="W37" s="133"/>
      <c r="X37" s="133"/>
      <c r="Y37" s="133"/>
      <c r="Z37" s="134"/>
      <c r="AA37" s="145"/>
      <c r="AB37" s="145"/>
      <c r="AC37" s="145"/>
      <c r="AD37" s="145"/>
      <c r="AE37" s="145"/>
      <c r="AF37" s="145"/>
      <c r="AG37" s="145"/>
      <c r="AH37" s="145"/>
      <c r="AI37" s="145"/>
      <c r="AJ37" s="145"/>
      <c r="AK37" s="145"/>
      <c r="AL37" s="145"/>
      <c r="AM37" s="145"/>
      <c r="AN37" s="145"/>
      <c r="AO37" s="146"/>
      <c r="AP37" s="25"/>
      <c r="AQ37" s="25"/>
      <c r="AR37" s="25"/>
      <c r="AS37" s="25"/>
      <c r="AT37" s="25"/>
    </row>
    <row r="38" spans="1:53" x14ac:dyDescent="0.2">
      <c r="A38" s="128" t="s">
        <v>51</v>
      </c>
      <c r="B38" s="128"/>
      <c r="C38" s="128"/>
      <c r="D38" s="128"/>
      <c r="E38" s="128"/>
      <c r="F38" s="128"/>
      <c r="G38" s="128"/>
      <c r="H38" s="128"/>
      <c r="I38" s="187"/>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9"/>
      <c r="AP38" s="22"/>
      <c r="AQ38" s="22"/>
      <c r="AR38" s="22"/>
      <c r="AS38" s="22"/>
      <c r="AT38" s="22"/>
    </row>
    <row r="39" spans="1:53" x14ac:dyDescent="0.2">
      <c r="A39" s="128"/>
      <c r="B39" s="128"/>
      <c r="C39" s="128"/>
      <c r="D39" s="128"/>
      <c r="E39" s="128"/>
      <c r="F39" s="128"/>
      <c r="G39" s="128"/>
      <c r="H39" s="128"/>
      <c r="I39" s="132"/>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4"/>
      <c r="AP39" s="22"/>
      <c r="AQ39" s="22"/>
      <c r="AR39" s="22"/>
      <c r="AS39" s="22"/>
      <c r="AT39" s="22"/>
      <c r="AU39" s="25"/>
      <c r="AV39" s="25"/>
      <c r="AW39" s="25"/>
      <c r="AX39" s="25"/>
      <c r="AY39" s="25"/>
      <c r="AZ39" s="25"/>
      <c r="BA39" s="24"/>
    </row>
    <row r="40" spans="1:53" x14ac:dyDescent="0.2">
      <c r="A40" s="56"/>
      <c r="B40" s="56"/>
      <c r="C40" s="56"/>
      <c r="D40" s="56"/>
      <c r="E40" s="56"/>
      <c r="F40" s="56"/>
      <c r="G40" s="56"/>
      <c r="H40" s="56"/>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22"/>
      <c r="AQ40" s="22"/>
      <c r="AR40" s="22"/>
      <c r="AS40" s="22"/>
      <c r="AT40" s="22"/>
      <c r="AU40" s="25"/>
      <c r="AV40" s="25"/>
      <c r="AW40" s="25"/>
      <c r="AX40" s="25"/>
      <c r="AY40" s="25"/>
      <c r="AZ40" s="25"/>
      <c r="BA40" s="24"/>
    </row>
    <row r="41" spans="1:53" ht="21" customHeight="1" x14ac:dyDescent="0.2">
      <c r="A41" s="58" t="s">
        <v>83</v>
      </c>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60"/>
      <c r="AQ41" s="22"/>
      <c r="AR41" s="22"/>
      <c r="AS41" s="22"/>
      <c r="AT41" s="22"/>
      <c r="AU41" s="25"/>
      <c r="AV41" s="25"/>
      <c r="AW41" s="25"/>
      <c r="AX41" s="25"/>
      <c r="AY41" s="25"/>
      <c r="AZ41" s="25"/>
      <c r="BA41" s="24"/>
    </row>
    <row r="42" spans="1:53" x14ac:dyDescent="0.2">
      <c r="A42" s="128" t="s">
        <v>111</v>
      </c>
      <c r="B42" s="128"/>
      <c r="C42" s="128"/>
      <c r="D42" s="128"/>
      <c r="E42" s="128"/>
      <c r="F42" s="128"/>
      <c r="G42" s="128"/>
      <c r="H42" s="279"/>
      <c r="I42" s="149"/>
      <c r="J42" s="147"/>
      <c r="K42" s="126" t="s">
        <v>84</v>
      </c>
      <c r="L42" s="147"/>
      <c r="M42" s="147"/>
      <c r="N42" s="126" t="s">
        <v>88</v>
      </c>
      <c r="O42" s="18"/>
      <c r="P42" s="147"/>
      <c r="Q42" s="147"/>
      <c r="R42" s="91"/>
      <c r="S42" s="124"/>
      <c r="T42" s="124"/>
      <c r="U42" s="126" t="s">
        <v>85</v>
      </c>
      <c r="V42" s="135"/>
      <c r="W42" s="135"/>
      <c r="X42" s="126" t="s">
        <v>86</v>
      </c>
      <c r="Y42" s="126" t="s">
        <v>89</v>
      </c>
      <c r="Z42" s="147"/>
      <c r="AA42" s="147"/>
      <c r="AB42" s="91"/>
      <c r="AC42" s="124"/>
      <c r="AD42" s="124"/>
      <c r="AE42" s="126" t="s">
        <v>85</v>
      </c>
      <c r="AF42" s="135"/>
      <c r="AG42" s="135"/>
      <c r="AH42" s="137" t="s">
        <v>86</v>
      </c>
      <c r="AI42" s="24"/>
      <c r="AJ42" s="139"/>
      <c r="AK42" s="140"/>
      <c r="AL42" s="143" t="s">
        <v>87</v>
      </c>
      <c r="AM42" s="144"/>
    </row>
    <row r="43" spans="1:53" ht="13.5" customHeight="1" x14ac:dyDescent="0.2">
      <c r="A43" s="128"/>
      <c r="B43" s="128"/>
      <c r="C43" s="128"/>
      <c r="D43" s="128"/>
      <c r="E43" s="128"/>
      <c r="F43" s="128"/>
      <c r="G43" s="128"/>
      <c r="H43" s="279"/>
      <c r="I43" s="150"/>
      <c r="J43" s="148"/>
      <c r="K43" s="127"/>
      <c r="L43" s="148"/>
      <c r="M43" s="148"/>
      <c r="N43" s="127"/>
      <c r="O43" s="20"/>
      <c r="P43" s="148"/>
      <c r="Q43" s="148"/>
      <c r="R43" s="90"/>
      <c r="S43" s="125"/>
      <c r="T43" s="125"/>
      <c r="U43" s="127"/>
      <c r="V43" s="136"/>
      <c r="W43" s="136"/>
      <c r="X43" s="127"/>
      <c r="Y43" s="127"/>
      <c r="Z43" s="148"/>
      <c r="AA43" s="148"/>
      <c r="AB43" s="93"/>
      <c r="AC43" s="125"/>
      <c r="AD43" s="125"/>
      <c r="AE43" s="127"/>
      <c r="AF43" s="136"/>
      <c r="AG43" s="136"/>
      <c r="AH43" s="138"/>
      <c r="AI43" s="24"/>
      <c r="AJ43" s="141"/>
      <c r="AK43" s="142"/>
      <c r="AL43" s="145"/>
      <c r="AM43" s="146"/>
    </row>
    <row r="44" spans="1:53" x14ac:dyDescent="0.2">
      <c r="A44" s="128" t="s">
        <v>90</v>
      </c>
      <c r="B44" s="128"/>
      <c r="C44" s="128"/>
      <c r="D44" s="128"/>
      <c r="E44" s="128"/>
      <c r="F44" s="128"/>
      <c r="G44" s="128"/>
      <c r="H44" s="128"/>
      <c r="I44" s="187"/>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30"/>
      <c r="AI44" s="130"/>
      <c r="AJ44" s="130"/>
      <c r="AK44" s="130"/>
      <c r="AL44" s="130"/>
      <c r="AM44" s="130"/>
      <c r="AN44" s="130"/>
      <c r="AO44" s="131"/>
      <c r="AP44" s="22"/>
      <c r="AQ44" s="22"/>
      <c r="AR44" s="22"/>
      <c r="AS44" s="22"/>
      <c r="AT44" s="22"/>
      <c r="AU44" s="25"/>
      <c r="AV44" s="25"/>
      <c r="AW44" s="25"/>
      <c r="AX44" s="25"/>
      <c r="AY44" s="25"/>
      <c r="AZ44" s="25"/>
      <c r="BA44" s="24"/>
    </row>
    <row r="45" spans="1:53" x14ac:dyDescent="0.2">
      <c r="A45" s="128"/>
      <c r="B45" s="128"/>
      <c r="C45" s="128"/>
      <c r="D45" s="128"/>
      <c r="E45" s="128"/>
      <c r="F45" s="128"/>
      <c r="G45" s="128"/>
      <c r="H45" s="128"/>
      <c r="I45" s="132"/>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4"/>
      <c r="AP45" s="22"/>
      <c r="AQ45" s="22"/>
      <c r="AR45" s="22"/>
      <c r="AS45" s="22"/>
      <c r="AT45" s="22"/>
      <c r="AU45" s="25"/>
      <c r="AV45" s="25"/>
      <c r="AW45" s="25"/>
      <c r="AX45" s="25"/>
      <c r="AY45" s="25"/>
      <c r="AZ45" s="25"/>
      <c r="BA45" s="24"/>
    </row>
    <row r="46" spans="1:53" ht="13.5" customHeight="1" x14ac:dyDescent="0.2">
      <c r="A46" s="110"/>
      <c r="B46" s="110"/>
      <c r="C46" s="110"/>
      <c r="D46" s="110"/>
      <c r="E46" s="110"/>
      <c r="F46" s="110"/>
      <c r="G46" s="110"/>
      <c r="H46" s="110"/>
      <c r="I46" s="110"/>
      <c r="J46" s="110"/>
      <c r="K46" s="110"/>
      <c r="L46" s="110"/>
      <c r="M46" s="110"/>
      <c r="N46" s="110"/>
      <c r="O46" s="110"/>
      <c r="P46" s="110"/>
      <c r="Q46" s="110"/>
      <c r="R46" s="110"/>
      <c r="S46" s="110"/>
      <c r="T46" s="110"/>
      <c r="U46" s="111"/>
      <c r="V46" s="110"/>
      <c r="W46" s="110"/>
      <c r="X46" s="110"/>
      <c r="Y46" s="110"/>
      <c r="Z46" s="110"/>
      <c r="AA46" s="110"/>
      <c r="AB46" s="110"/>
      <c r="AC46" s="110"/>
      <c r="AD46" s="110"/>
      <c r="AE46" s="110"/>
      <c r="AF46" s="110"/>
      <c r="AG46" s="110"/>
      <c r="AH46" s="112"/>
      <c r="AI46" s="112"/>
      <c r="AJ46" s="110"/>
      <c r="AK46" s="110"/>
      <c r="AL46" s="110"/>
      <c r="AM46" s="110"/>
      <c r="AN46" s="112"/>
      <c r="AO46" s="112"/>
      <c r="AP46" s="22"/>
      <c r="AQ46" s="22"/>
      <c r="AR46" s="22"/>
      <c r="AS46" s="22"/>
      <c r="AT46" s="22"/>
      <c r="AU46" s="25"/>
      <c r="AV46" s="25"/>
      <c r="AW46" s="25"/>
      <c r="AX46" s="25"/>
      <c r="AY46" s="25"/>
      <c r="AZ46" s="25"/>
      <c r="BA46" s="24"/>
    </row>
    <row r="47" spans="1:53" ht="13.5" customHeight="1" x14ac:dyDescent="0.2">
      <c r="A47" s="128" t="s">
        <v>110</v>
      </c>
      <c r="B47" s="128"/>
      <c r="C47" s="128"/>
      <c r="D47" s="128"/>
      <c r="E47" s="128"/>
      <c r="F47" s="128"/>
      <c r="G47" s="128"/>
      <c r="H47" s="128"/>
      <c r="I47" s="149"/>
      <c r="J47" s="147"/>
      <c r="K47" s="126" t="s">
        <v>84</v>
      </c>
      <c r="L47" s="147"/>
      <c r="M47" s="147"/>
      <c r="N47" s="126" t="s">
        <v>88</v>
      </c>
      <c r="O47" s="18"/>
      <c r="P47" s="147"/>
      <c r="Q47" s="147"/>
      <c r="R47" s="91"/>
      <c r="S47" s="124"/>
      <c r="T47" s="124"/>
      <c r="U47" s="126" t="s">
        <v>85</v>
      </c>
      <c r="V47" s="135"/>
      <c r="W47" s="135"/>
      <c r="X47" s="126" t="s">
        <v>86</v>
      </c>
      <c r="Y47" s="126" t="s">
        <v>89</v>
      </c>
      <c r="Z47" s="147"/>
      <c r="AA47" s="147"/>
      <c r="AB47" s="91"/>
      <c r="AC47" s="124"/>
      <c r="AD47" s="124"/>
      <c r="AE47" s="126" t="s">
        <v>85</v>
      </c>
      <c r="AF47" s="135"/>
      <c r="AG47" s="135"/>
      <c r="AH47" s="137" t="s">
        <v>86</v>
      </c>
      <c r="AI47" s="24"/>
      <c r="AJ47" s="139"/>
      <c r="AK47" s="140"/>
      <c r="AL47" s="143" t="s">
        <v>87</v>
      </c>
      <c r="AM47" s="144"/>
      <c r="AP47" s="22"/>
      <c r="AQ47" s="22"/>
      <c r="AR47" s="22"/>
      <c r="AS47" s="22"/>
      <c r="AT47" s="25"/>
      <c r="AU47" s="25"/>
      <c r="AV47" s="25"/>
      <c r="AW47" s="25"/>
      <c r="AX47" s="25"/>
      <c r="AY47" s="25"/>
      <c r="AZ47" s="24"/>
    </row>
    <row r="48" spans="1:53" x14ac:dyDescent="0.2">
      <c r="A48" s="128"/>
      <c r="B48" s="128"/>
      <c r="C48" s="128"/>
      <c r="D48" s="128"/>
      <c r="E48" s="128"/>
      <c r="F48" s="128"/>
      <c r="G48" s="128"/>
      <c r="H48" s="128"/>
      <c r="I48" s="150"/>
      <c r="J48" s="148"/>
      <c r="K48" s="127"/>
      <c r="L48" s="148"/>
      <c r="M48" s="148"/>
      <c r="N48" s="127"/>
      <c r="O48" s="20"/>
      <c r="P48" s="148"/>
      <c r="Q48" s="148"/>
      <c r="R48" s="90"/>
      <c r="S48" s="125"/>
      <c r="T48" s="125"/>
      <c r="U48" s="127"/>
      <c r="V48" s="136"/>
      <c r="W48" s="136"/>
      <c r="X48" s="127"/>
      <c r="Y48" s="127"/>
      <c r="Z48" s="148"/>
      <c r="AA48" s="148"/>
      <c r="AB48" s="93"/>
      <c r="AC48" s="125"/>
      <c r="AD48" s="125"/>
      <c r="AE48" s="127"/>
      <c r="AF48" s="136"/>
      <c r="AG48" s="136"/>
      <c r="AH48" s="138"/>
      <c r="AI48" s="24"/>
      <c r="AJ48" s="141"/>
      <c r="AK48" s="142"/>
      <c r="AL48" s="145"/>
      <c r="AM48" s="146"/>
      <c r="AP48" s="22"/>
      <c r="AQ48" s="22"/>
      <c r="AR48" s="22"/>
      <c r="AS48" s="22"/>
      <c r="AT48" s="25"/>
      <c r="AU48" s="25"/>
      <c r="AV48" s="25"/>
      <c r="AW48" s="25"/>
      <c r="AX48" s="25"/>
      <c r="AY48" s="25"/>
      <c r="AZ48" s="24"/>
    </row>
    <row r="49" spans="1:53" x14ac:dyDescent="0.2">
      <c r="A49" s="128" t="s">
        <v>90</v>
      </c>
      <c r="B49" s="128"/>
      <c r="C49" s="128"/>
      <c r="D49" s="128"/>
      <c r="E49" s="128"/>
      <c r="F49" s="128"/>
      <c r="G49" s="128"/>
      <c r="H49" s="128"/>
      <c r="I49" s="129"/>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1"/>
      <c r="AP49" s="22"/>
      <c r="AQ49" s="22"/>
      <c r="AR49" s="22"/>
      <c r="AS49" s="22"/>
      <c r="AT49" s="22"/>
      <c r="AU49" s="25"/>
      <c r="AV49" s="25"/>
      <c r="AW49" s="25"/>
      <c r="AX49" s="25"/>
      <c r="AY49" s="25"/>
      <c r="AZ49" s="25"/>
      <c r="BA49" s="24"/>
    </row>
    <row r="50" spans="1:53" ht="13.2" customHeight="1" x14ac:dyDescent="0.2">
      <c r="A50" s="128"/>
      <c r="B50" s="128"/>
      <c r="C50" s="128"/>
      <c r="D50" s="128"/>
      <c r="E50" s="128"/>
      <c r="F50" s="128"/>
      <c r="G50" s="128"/>
      <c r="H50" s="128"/>
      <c r="I50" s="132"/>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4"/>
      <c r="AP50" s="22"/>
      <c r="AQ50" s="22"/>
      <c r="AR50" s="22"/>
      <c r="AS50" s="22"/>
      <c r="AT50" s="22"/>
      <c r="AU50" s="25"/>
      <c r="AV50" s="25"/>
      <c r="AW50" s="25"/>
      <c r="AX50" s="25"/>
      <c r="AY50" s="25"/>
      <c r="AZ50" s="25"/>
      <c r="BA50" s="24"/>
    </row>
    <row r="51" spans="1:53" ht="13.2" customHeight="1" x14ac:dyDescent="0.2">
      <c r="A51" s="120"/>
      <c r="B51" s="120"/>
      <c r="C51" s="120"/>
      <c r="D51" s="120"/>
      <c r="E51" s="120"/>
      <c r="F51" s="120"/>
      <c r="G51" s="120"/>
      <c r="H51" s="120"/>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22"/>
      <c r="AQ51" s="22"/>
      <c r="AR51" s="22"/>
      <c r="AS51" s="22"/>
      <c r="AT51" s="22"/>
      <c r="AU51" s="25"/>
      <c r="AV51" s="25"/>
      <c r="AW51" s="25"/>
      <c r="AX51" s="25"/>
      <c r="AY51" s="25"/>
      <c r="AZ51" s="25"/>
      <c r="BA51" s="24"/>
    </row>
    <row r="52" spans="1:53" ht="13.5" customHeight="1" x14ac:dyDescent="0.2">
      <c r="A52" s="128" t="s">
        <v>119</v>
      </c>
      <c r="B52" s="128"/>
      <c r="C52" s="128"/>
      <c r="D52" s="128"/>
      <c r="E52" s="128"/>
      <c r="F52" s="128"/>
      <c r="G52" s="128"/>
      <c r="H52" s="128"/>
      <c r="I52" s="149"/>
      <c r="J52" s="147"/>
      <c r="K52" s="126" t="s">
        <v>84</v>
      </c>
      <c r="L52" s="147"/>
      <c r="M52" s="147"/>
      <c r="N52" s="126" t="s">
        <v>88</v>
      </c>
      <c r="O52" s="18"/>
      <c r="P52" s="147"/>
      <c r="Q52" s="147"/>
      <c r="R52" s="91"/>
      <c r="S52" s="124"/>
      <c r="T52" s="124"/>
      <c r="U52" s="126" t="s">
        <v>85</v>
      </c>
      <c r="V52" s="135"/>
      <c r="W52" s="135"/>
      <c r="X52" s="126" t="s">
        <v>86</v>
      </c>
      <c r="Y52" s="126" t="s">
        <v>89</v>
      </c>
      <c r="Z52" s="147"/>
      <c r="AA52" s="147"/>
      <c r="AB52" s="91"/>
      <c r="AC52" s="124"/>
      <c r="AD52" s="124"/>
      <c r="AE52" s="126" t="s">
        <v>85</v>
      </c>
      <c r="AF52" s="135"/>
      <c r="AG52" s="135"/>
      <c r="AH52" s="137" t="s">
        <v>86</v>
      </c>
      <c r="AI52" s="24"/>
      <c r="AJ52" s="139"/>
      <c r="AK52" s="140"/>
      <c r="AL52" s="143" t="s">
        <v>87</v>
      </c>
      <c r="AM52" s="144"/>
      <c r="AP52" s="22"/>
      <c r="AQ52" s="22"/>
      <c r="AR52" s="22"/>
      <c r="AS52" s="22"/>
      <c r="AT52" s="25"/>
      <c r="AU52" s="25"/>
      <c r="AV52" s="25"/>
      <c r="AW52" s="25"/>
      <c r="AX52" s="25"/>
      <c r="AY52" s="25"/>
      <c r="AZ52" s="24"/>
    </row>
    <row r="53" spans="1:53" x14ac:dyDescent="0.2">
      <c r="A53" s="128"/>
      <c r="B53" s="128"/>
      <c r="C53" s="128"/>
      <c r="D53" s="128"/>
      <c r="E53" s="128"/>
      <c r="F53" s="128"/>
      <c r="G53" s="128"/>
      <c r="H53" s="128"/>
      <c r="I53" s="150"/>
      <c r="J53" s="148"/>
      <c r="K53" s="127"/>
      <c r="L53" s="148"/>
      <c r="M53" s="148"/>
      <c r="N53" s="127"/>
      <c r="O53" s="20"/>
      <c r="P53" s="148"/>
      <c r="Q53" s="148"/>
      <c r="R53" s="90"/>
      <c r="S53" s="125"/>
      <c r="T53" s="125"/>
      <c r="U53" s="127"/>
      <c r="V53" s="136"/>
      <c r="W53" s="136"/>
      <c r="X53" s="127"/>
      <c r="Y53" s="127"/>
      <c r="Z53" s="148"/>
      <c r="AA53" s="148"/>
      <c r="AB53" s="93"/>
      <c r="AC53" s="125"/>
      <c r="AD53" s="125"/>
      <c r="AE53" s="127"/>
      <c r="AF53" s="136"/>
      <c r="AG53" s="136"/>
      <c r="AH53" s="138"/>
      <c r="AI53" s="24"/>
      <c r="AJ53" s="141"/>
      <c r="AK53" s="142"/>
      <c r="AL53" s="145"/>
      <c r="AM53" s="146"/>
      <c r="AP53" s="22"/>
      <c r="AQ53" s="22"/>
      <c r="AR53" s="22"/>
      <c r="AS53" s="22"/>
      <c r="AT53" s="25"/>
      <c r="AU53" s="25"/>
      <c r="AV53" s="25"/>
      <c r="AW53" s="25"/>
      <c r="AX53" s="25"/>
      <c r="AY53" s="25"/>
      <c r="AZ53" s="24"/>
    </row>
    <row r="54" spans="1:53" x14ac:dyDescent="0.2">
      <c r="A54" s="128" t="s">
        <v>90</v>
      </c>
      <c r="B54" s="128"/>
      <c r="C54" s="128"/>
      <c r="D54" s="128"/>
      <c r="E54" s="128"/>
      <c r="F54" s="128"/>
      <c r="G54" s="128"/>
      <c r="H54" s="128"/>
      <c r="I54" s="129"/>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1"/>
      <c r="AP54" s="22"/>
      <c r="AQ54" s="22"/>
      <c r="AR54" s="22"/>
      <c r="AS54" s="22"/>
      <c r="AT54" s="22"/>
      <c r="AU54" s="25"/>
      <c r="AV54" s="25"/>
      <c r="AW54" s="25"/>
      <c r="AX54" s="25"/>
      <c r="AY54" s="25"/>
      <c r="AZ54" s="25"/>
      <c r="BA54" s="24"/>
    </row>
    <row r="55" spans="1:53" ht="13.2" customHeight="1" x14ac:dyDescent="0.2">
      <c r="A55" s="128"/>
      <c r="B55" s="128"/>
      <c r="C55" s="128"/>
      <c r="D55" s="128"/>
      <c r="E55" s="128"/>
      <c r="F55" s="128"/>
      <c r="G55" s="128"/>
      <c r="H55" s="128"/>
      <c r="I55" s="132"/>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4"/>
      <c r="AP55" s="22"/>
      <c r="AQ55" s="22"/>
      <c r="AR55" s="22"/>
      <c r="AS55" s="22"/>
      <c r="AT55" s="22"/>
      <c r="AU55" s="25"/>
      <c r="AV55" s="25"/>
      <c r="AW55" s="25"/>
      <c r="AX55" s="25"/>
      <c r="AY55" s="25"/>
      <c r="AZ55" s="25"/>
      <c r="BA55" s="24"/>
    </row>
    <row r="56" spans="1:53" ht="13.2" customHeight="1" x14ac:dyDescent="0.2">
      <c r="A56" s="56"/>
      <c r="B56" s="56"/>
      <c r="C56" s="56"/>
      <c r="D56" s="56"/>
      <c r="E56" s="56"/>
      <c r="F56" s="56"/>
      <c r="G56" s="56"/>
      <c r="H56" s="56"/>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22"/>
      <c r="AQ56" s="22"/>
      <c r="AR56" s="22"/>
      <c r="AS56" s="22"/>
      <c r="AT56" s="22"/>
      <c r="AU56" s="25"/>
      <c r="AV56" s="25"/>
      <c r="AW56" s="25"/>
      <c r="AX56" s="25"/>
      <c r="AY56" s="25"/>
      <c r="AZ56" s="25"/>
      <c r="BA56" s="24"/>
    </row>
    <row r="57" spans="1:53" ht="13.5" customHeight="1" x14ac:dyDescent="0.2">
      <c r="A57" s="128" t="s">
        <v>121</v>
      </c>
      <c r="B57" s="128"/>
      <c r="C57" s="128"/>
      <c r="D57" s="128"/>
      <c r="E57" s="128"/>
      <c r="F57" s="128"/>
      <c r="G57" s="128"/>
      <c r="H57" s="128"/>
      <c r="I57" s="149"/>
      <c r="J57" s="147"/>
      <c r="K57" s="126" t="s">
        <v>84</v>
      </c>
      <c r="L57" s="147"/>
      <c r="M57" s="147"/>
      <c r="N57" s="126" t="s">
        <v>88</v>
      </c>
      <c r="O57" s="18"/>
      <c r="P57" s="147"/>
      <c r="Q57" s="147"/>
      <c r="R57" s="91"/>
      <c r="S57" s="124"/>
      <c r="T57" s="124"/>
      <c r="U57" s="126" t="s">
        <v>85</v>
      </c>
      <c r="V57" s="135"/>
      <c r="W57" s="135"/>
      <c r="X57" s="126" t="s">
        <v>86</v>
      </c>
      <c r="Y57" s="126" t="s">
        <v>89</v>
      </c>
      <c r="Z57" s="147"/>
      <c r="AA57" s="147"/>
      <c r="AB57" s="91"/>
      <c r="AC57" s="124"/>
      <c r="AD57" s="124"/>
      <c r="AE57" s="126" t="s">
        <v>85</v>
      </c>
      <c r="AF57" s="135"/>
      <c r="AG57" s="135"/>
      <c r="AH57" s="137" t="s">
        <v>86</v>
      </c>
      <c r="AI57" s="24"/>
      <c r="AJ57" s="139"/>
      <c r="AK57" s="140"/>
      <c r="AL57" s="143" t="s">
        <v>87</v>
      </c>
      <c r="AM57" s="144"/>
      <c r="AP57" s="22"/>
      <c r="AQ57" s="22"/>
      <c r="AR57" s="22"/>
      <c r="AS57" s="22"/>
      <c r="AT57" s="25"/>
      <c r="AU57" s="25"/>
      <c r="AV57" s="25"/>
      <c r="AW57" s="25"/>
      <c r="AX57" s="25"/>
      <c r="AY57" s="25"/>
      <c r="AZ57" s="24"/>
    </row>
    <row r="58" spans="1:53" x14ac:dyDescent="0.2">
      <c r="A58" s="128"/>
      <c r="B58" s="128"/>
      <c r="C58" s="128"/>
      <c r="D58" s="128"/>
      <c r="E58" s="128"/>
      <c r="F58" s="128"/>
      <c r="G58" s="128"/>
      <c r="H58" s="128"/>
      <c r="I58" s="150"/>
      <c r="J58" s="148"/>
      <c r="K58" s="127"/>
      <c r="L58" s="148"/>
      <c r="M58" s="148"/>
      <c r="N58" s="127"/>
      <c r="O58" s="20"/>
      <c r="P58" s="148"/>
      <c r="Q58" s="148"/>
      <c r="R58" s="90"/>
      <c r="S58" s="125"/>
      <c r="T58" s="125"/>
      <c r="U58" s="127"/>
      <c r="V58" s="136"/>
      <c r="W58" s="136"/>
      <c r="X58" s="127"/>
      <c r="Y58" s="127"/>
      <c r="Z58" s="148"/>
      <c r="AA58" s="148"/>
      <c r="AB58" s="93"/>
      <c r="AC58" s="125"/>
      <c r="AD58" s="125"/>
      <c r="AE58" s="127"/>
      <c r="AF58" s="136"/>
      <c r="AG58" s="136"/>
      <c r="AH58" s="138"/>
      <c r="AI58" s="24"/>
      <c r="AJ58" s="141"/>
      <c r="AK58" s="142"/>
      <c r="AL58" s="145"/>
      <c r="AM58" s="146"/>
      <c r="AP58" s="22"/>
      <c r="AQ58" s="22"/>
      <c r="AR58" s="22"/>
      <c r="AS58" s="22"/>
      <c r="AT58" s="25"/>
      <c r="AU58" s="25"/>
      <c r="AV58" s="25"/>
      <c r="AW58" s="25"/>
      <c r="AX58" s="25"/>
      <c r="AY58" s="25"/>
      <c r="AZ58" s="24"/>
    </row>
    <row r="59" spans="1:53" x14ac:dyDescent="0.2">
      <c r="A59" s="128" t="s">
        <v>90</v>
      </c>
      <c r="B59" s="128"/>
      <c r="C59" s="128"/>
      <c r="D59" s="128"/>
      <c r="E59" s="128"/>
      <c r="F59" s="128"/>
      <c r="G59" s="128"/>
      <c r="H59" s="128"/>
      <c r="I59" s="129"/>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1"/>
      <c r="AP59" s="22"/>
      <c r="AQ59" s="22"/>
      <c r="AR59" s="22"/>
      <c r="AS59" s="22"/>
      <c r="AT59" s="22"/>
      <c r="AU59" s="25"/>
      <c r="AV59" s="25"/>
      <c r="AW59" s="25"/>
      <c r="AX59" s="25"/>
      <c r="AY59" s="25"/>
      <c r="AZ59" s="25"/>
      <c r="BA59" s="24"/>
    </row>
    <row r="60" spans="1:53" ht="13.2" customHeight="1" x14ac:dyDescent="0.2">
      <c r="A60" s="128"/>
      <c r="B60" s="128"/>
      <c r="C60" s="128"/>
      <c r="D60" s="128"/>
      <c r="E60" s="128"/>
      <c r="F60" s="128"/>
      <c r="G60" s="128"/>
      <c r="H60" s="128"/>
      <c r="I60" s="132"/>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4"/>
      <c r="AP60" s="22"/>
      <c r="AQ60" s="22"/>
      <c r="AR60" s="22"/>
      <c r="AS60" s="22"/>
      <c r="AT60" s="22"/>
      <c r="AU60" s="25"/>
      <c r="AV60" s="25"/>
      <c r="AW60" s="25"/>
      <c r="AX60" s="25"/>
      <c r="AY60" s="25"/>
      <c r="AZ60" s="25"/>
      <c r="BA60" s="24"/>
    </row>
    <row r="61" spans="1:53" ht="13.2" customHeight="1" x14ac:dyDescent="0.2">
      <c r="A61" s="56"/>
      <c r="B61" s="56"/>
      <c r="C61" s="56"/>
      <c r="D61" s="56"/>
      <c r="E61" s="56"/>
      <c r="F61" s="56"/>
      <c r="G61" s="56"/>
      <c r="H61" s="56"/>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22"/>
      <c r="AQ61" s="22"/>
      <c r="AR61" s="22"/>
      <c r="AS61" s="22"/>
      <c r="AT61" s="22"/>
      <c r="AU61" s="25"/>
      <c r="AV61" s="25"/>
      <c r="AW61" s="25"/>
      <c r="AX61" s="25"/>
      <c r="AY61" s="25"/>
      <c r="AZ61" s="25"/>
      <c r="BA61" s="24"/>
    </row>
    <row r="62" spans="1:53" ht="13.2" customHeight="1" x14ac:dyDescent="0.2">
      <c r="A62" s="280" t="s">
        <v>112</v>
      </c>
      <c r="B62" s="280"/>
      <c r="C62" s="280"/>
      <c r="D62" s="280"/>
      <c r="E62" s="280"/>
      <c r="F62" s="280"/>
      <c r="G62" s="280"/>
      <c r="H62" s="280"/>
      <c r="I62" s="280"/>
      <c r="J62" s="280"/>
      <c r="K62" s="280"/>
      <c r="L62" s="280"/>
      <c r="M62" s="280"/>
      <c r="N62" s="280"/>
      <c r="O62" s="280"/>
      <c r="P62" s="280"/>
      <c r="Q62" s="280"/>
      <c r="R62" s="280"/>
      <c r="S62" s="280"/>
      <c r="T62" s="280"/>
      <c r="U62" s="280"/>
      <c r="V62" s="280"/>
      <c r="W62" s="280"/>
      <c r="X62" s="280"/>
      <c r="Y62" s="280"/>
      <c r="Z62" s="280"/>
      <c r="AA62" s="280"/>
      <c r="AB62" s="280"/>
      <c r="AC62" s="280"/>
      <c r="AD62" s="280"/>
      <c r="AE62" s="280"/>
      <c r="AF62" s="280"/>
      <c r="AG62" s="280"/>
      <c r="AH62" s="280"/>
      <c r="AI62" s="280"/>
      <c r="AJ62" s="280"/>
      <c r="AK62" s="280"/>
      <c r="AL62" s="280"/>
      <c r="AM62" s="280"/>
      <c r="AN62" s="280"/>
      <c r="AO62" s="280"/>
      <c r="AP62" s="108"/>
      <c r="AQ62" s="22"/>
      <c r="AR62" s="22"/>
      <c r="AS62" s="22"/>
      <c r="AT62" s="22"/>
      <c r="AU62" s="25"/>
      <c r="AV62" s="25"/>
      <c r="AW62" s="25"/>
      <c r="AX62" s="25"/>
      <c r="AY62" s="25"/>
      <c r="AZ62" s="25"/>
      <c r="BA62" s="24"/>
    </row>
    <row r="63" spans="1:53" ht="13.2" customHeight="1" x14ac:dyDescent="0.2">
      <c r="A63" s="280"/>
      <c r="B63" s="280"/>
      <c r="C63" s="280"/>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0"/>
      <c r="AP63" s="108"/>
      <c r="AQ63" s="22"/>
      <c r="AR63" s="22"/>
      <c r="AS63" s="22"/>
      <c r="AT63" s="22"/>
      <c r="AU63" s="25"/>
      <c r="AV63" s="25"/>
      <c r="AW63" s="25"/>
      <c r="AX63" s="25"/>
      <c r="AY63" s="25"/>
      <c r="AZ63" s="25"/>
      <c r="BA63" s="24"/>
    </row>
    <row r="64" spans="1:53" x14ac:dyDescent="0.2">
      <c r="A64" s="109"/>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22"/>
      <c r="AQ64" s="22"/>
      <c r="AR64" s="22"/>
      <c r="AS64" s="22"/>
      <c r="AT64" s="22"/>
      <c r="AU64" s="25"/>
      <c r="AV64" s="25"/>
      <c r="AW64" s="25"/>
      <c r="AX64" s="25"/>
      <c r="AY64" s="25"/>
      <c r="AZ64" s="25"/>
      <c r="BA64" s="24"/>
    </row>
    <row r="65" spans="1:41" ht="16.2" x14ac:dyDescent="0.2">
      <c r="A65" s="9" t="s">
        <v>81</v>
      </c>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row>
    <row r="66" spans="1:41" x14ac:dyDescent="0.2">
      <c r="A66" s="226" t="s">
        <v>53</v>
      </c>
      <c r="B66" s="227"/>
      <c r="C66" s="227"/>
      <c r="D66" s="227"/>
      <c r="E66" s="228"/>
      <c r="F66" s="190" t="s">
        <v>9</v>
      </c>
      <c r="G66" s="191"/>
      <c r="H66" s="192"/>
      <c r="I66" s="194"/>
      <c r="J66" s="195"/>
      <c r="K66" s="195"/>
      <c r="L66" s="195"/>
      <c r="M66" s="195"/>
      <c r="N66" s="195"/>
      <c r="O66" s="195"/>
      <c r="P66" s="195"/>
      <c r="Q66" s="195"/>
      <c r="R66" s="195"/>
      <c r="S66" s="195"/>
      <c r="T66" s="195"/>
      <c r="U66" s="195"/>
      <c r="V66" s="196"/>
    </row>
    <row r="67" spans="1:41" ht="13.5" customHeight="1" x14ac:dyDescent="0.2">
      <c r="A67" s="226"/>
      <c r="B67" s="227"/>
      <c r="C67" s="227"/>
      <c r="D67" s="227"/>
      <c r="E67" s="228"/>
      <c r="F67" s="40"/>
      <c r="G67" s="29"/>
      <c r="H67" s="30"/>
      <c r="I67" s="175"/>
      <c r="J67" s="176"/>
      <c r="K67" s="176"/>
      <c r="L67" s="176"/>
      <c r="M67" s="176"/>
      <c r="N67" s="176"/>
      <c r="O67" s="176"/>
      <c r="P67" s="176"/>
      <c r="Q67" s="176"/>
      <c r="R67" s="176"/>
      <c r="S67" s="176"/>
      <c r="T67" s="176"/>
      <c r="U67" s="176"/>
      <c r="V67" s="177"/>
      <c r="W67"/>
      <c r="X67" s="272"/>
      <c r="Y67" s="273"/>
      <c r="Z67" s="273"/>
      <c r="AA67" s="273"/>
      <c r="AB67" s="273"/>
      <c r="AC67" s="274"/>
      <c r="AD67" s="230" t="s">
        <v>56</v>
      </c>
      <c r="AE67" s="231"/>
      <c r="AF67" s="186" t="s">
        <v>28</v>
      </c>
      <c r="AG67" s="186"/>
      <c r="AH67" s="186"/>
      <c r="AI67" s="186"/>
      <c r="AJ67" s="186"/>
      <c r="AK67" s="186"/>
      <c r="AL67" s="186"/>
      <c r="AM67" s="186"/>
      <c r="AN67" s="186"/>
      <c r="AO67" s="186"/>
    </row>
    <row r="68" spans="1:41" ht="13.5" customHeight="1" x14ac:dyDescent="0.2">
      <c r="A68" s="155"/>
      <c r="B68" s="156"/>
      <c r="C68" s="156"/>
      <c r="D68" s="156"/>
      <c r="E68" s="157"/>
      <c r="F68" s="35"/>
      <c r="G68" s="31"/>
      <c r="H68" s="36"/>
      <c r="I68" s="178"/>
      <c r="J68" s="179"/>
      <c r="K68" s="179"/>
      <c r="L68" s="179"/>
      <c r="M68" s="179"/>
      <c r="N68" s="179"/>
      <c r="O68" s="179"/>
      <c r="P68" s="179"/>
      <c r="Q68" s="179"/>
      <c r="R68" s="179"/>
      <c r="S68" s="179"/>
      <c r="T68" s="179"/>
      <c r="U68" s="179"/>
      <c r="V68" s="180"/>
      <c r="W68"/>
      <c r="X68" s="275"/>
      <c r="Y68" s="276"/>
      <c r="Z68" s="276"/>
      <c r="AA68" s="276"/>
      <c r="AB68" s="276"/>
      <c r="AC68" s="277"/>
      <c r="AD68" s="230"/>
      <c r="AE68" s="231"/>
      <c r="AF68" s="186"/>
      <c r="AG68" s="186"/>
      <c r="AH68" s="186"/>
      <c r="AI68" s="186"/>
      <c r="AJ68" s="186"/>
      <c r="AK68" s="186"/>
      <c r="AL68" s="186"/>
      <c r="AM68" s="186"/>
      <c r="AN68" s="186"/>
      <c r="AO68" s="186"/>
    </row>
    <row r="69" spans="1:41" ht="13.5" customHeight="1" x14ac:dyDescent="0.2">
      <c r="A69" s="152" t="s">
        <v>54</v>
      </c>
      <c r="B69" s="181"/>
      <c r="C69" s="181"/>
      <c r="D69" s="181"/>
      <c r="E69" s="181"/>
      <c r="F69" s="190" t="s">
        <v>9</v>
      </c>
      <c r="G69" s="191"/>
      <c r="H69" s="192"/>
      <c r="I69" s="194"/>
      <c r="J69" s="195"/>
      <c r="K69" s="195"/>
      <c r="L69" s="195"/>
      <c r="M69" s="195"/>
      <c r="N69" s="195"/>
      <c r="O69" s="195"/>
      <c r="P69" s="195"/>
      <c r="Q69" s="195"/>
      <c r="R69" s="195"/>
      <c r="S69" s="195"/>
      <c r="T69" s="195"/>
      <c r="U69" s="195"/>
      <c r="V69" s="196"/>
      <c r="W69"/>
      <c r="X69"/>
      <c r="Y69"/>
      <c r="Z69"/>
      <c r="AA69"/>
      <c r="AB69"/>
      <c r="AC69"/>
      <c r="AD69"/>
      <c r="AE69"/>
      <c r="AF69"/>
      <c r="AG69"/>
      <c r="AH69"/>
      <c r="AI69"/>
      <c r="AJ69"/>
      <c r="AK69"/>
      <c r="AL69"/>
      <c r="AM69"/>
      <c r="AN69"/>
    </row>
    <row r="70" spans="1:41" ht="13.5" customHeight="1" x14ac:dyDescent="0.2">
      <c r="A70" s="182"/>
      <c r="B70" s="183"/>
      <c r="C70" s="183"/>
      <c r="D70" s="183"/>
      <c r="E70" s="183"/>
      <c r="F70" s="37"/>
      <c r="G70" s="38"/>
      <c r="H70" s="39"/>
      <c r="I70" s="175"/>
      <c r="J70" s="176"/>
      <c r="K70" s="176"/>
      <c r="L70" s="176"/>
      <c r="M70" s="176"/>
      <c r="N70" s="176"/>
      <c r="O70" s="176"/>
      <c r="P70" s="176"/>
      <c r="Q70" s="176"/>
      <c r="R70" s="176"/>
      <c r="S70" s="176"/>
      <c r="T70" s="176"/>
      <c r="U70" s="176"/>
      <c r="V70" s="177"/>
      <c r="W70"/>
      <c r="X70" s="209"/>
      <c r="Y70" s="210"/>
      <c r="Z70" s="210"/>
      <c r="AA70" s="210"/>
      <c r="AB70" s="210"/>
      <c r="AC70" s="211"/>
      <c r="AD70" s="278" t="s">
        <v>35</v>
      </c>
      <c r="AE70" s="278"/>
      <c r="AF70" s="221" t="s">
        <v>29</v>
      </c>
      <c r="AG70" s="221"/>
      <c r="AH70" s="221"/>
      <c r="AI70" s="221"/>
      <c r="AJ70" s="221"/>
      <c r="AK70" s="221"/>
      <c r="AL70" s="221"/>
      <c r="AM70" s="221"/>
      <c r="AN70" s="221"/>
      <c r="AO70" s="221"/>
    </row>
    <row r="71" spans="1:41" ht="13.2" customHeight="1" x14ac:dyDescent="0.2">
      <c r="A71" s="184"/>
      <c r="B71" s="185"/>
      <c r="C71" s="185"/>
      <c r="D71" s="185"/>
      <c r="E71" s="185"/>
      <c r="F71" s="32"/>
      <c r="G71" s="33"/>
      <c r="H71" s="34"/>
      <c r="I71" s="178"/>
      <c r="J71" s="179"/>
      <c r="K71" s="179"/>
      <c r="L71" s="179"/>
      <c r="M71" s="179"/>
      <c r="N71" s="179"/>
      <c r="O71" s="179"/>
      <c r="P71" s="179"/>
      <c r="Q71" s="179"/>
      <c r="R71" s="179"/>
      <c r="S71" s="179"/>
      <c r="T71" s="179"/>
      <c r="U71" s="179"/>
      <c r="V71" s="180"/>
      <c r="W71"/>
      <c r="X71" s="212"/>
      <c r="Y71" s="213"/>
      <c r="Z71" s="213"/>
      <c r="AA71" s="213"/>
      <c r="AB71" s="213"/>
      <c r="AC71" s="214"/>
      <c r="AD71" s="278"/>
      <c r="AE71" s="278"/>
      <c r="AF71" s="221"/>
      <c r="AG71" s="221"/>
      <c r="AH71" s="221"/>
      <c r="AI71" s="221"/>
      <c r="AJ71" s="221"/>
      <c r="AK71" s="221"/>
      <c r="AL71" s="221"/>
      <c r="AM71" s="221"/>
      <c r="AN71" s="221"/>
      <c r="AO71" s="221"/>
    </row>
    <row r="72" spans="1:41" ht="13.5" customHeight="1" x14ac:dyDescent="0.2">
      <c r="A72" s="222" t="s">
        <v>14</v>
      </c>
      <c r="B72" s="181"/>
      <c r="C72" s="181"/>
      <c r="D72" s="181"/>
      <c r="E72" s="181"/>
      <c r="F72" s="181"/>
      <c r="G72" s="181"/>
      <c r="H72" s="181"/>
      <c r="I72" s="215"/>
      <c r="J72" s="216"/>
      <c r="K72" s="216"/>
      <c r="L72" s="216"/>
      <c r="M72" s="216"/>
      <c r="N72" s="216"/>
      <c r="O72" s="216"/>
      <c r="P72" s="216"/>
      <c r="Q72" s="216"/>
      <c r="R72" s="216"/>
      <c r="S72" s="216"/>
      <c r="T72" s="216"/>
      <c r="U72" s="216"/>
      <c r="V72" s="217"/>
      <c r="W72"/>
      <c r="X72"/>
      <c r="Y72"/>
      <c r="Z72"/>
      <c r="AA72"/>
      <c r="AB72"/>
      <c r="AC72"/>
      <c r="AD72"/>
      <c r="AE72"/>
      <c r="AF72"/>
      <c r="AG72"/>
      <c r="AH72"/>
      <c r="AI72"/>
      <c r="AJ72"/>
      <c r="AK72"/>
      <c r="AL72"/>
      <c r="AM72"/>
      <c r="AN72"/>
    </row>
    <row r="73" spans="1:41" ht="13.5" customHeight="1" x14ac:dyDescent="0.2">
      <c r="A73" s="182"/>
      <c r="B73" s="183"/>
      <c r="C73" s="183"/>
      <c r="D73" s="183"/>
      <c r="E73" s="183"/>
      <c r="F73" s="183"/>
      <c r="G73" s="183"/>
      <c r="H73" s="183"/>
      <c r="I73" s="218"/>
      <c r="J73" s="219"/>
      <c r="K73" s="219"/>
      <c r="L73" s="219"/>
      <c r="M73" s="219"/>
      <c r="N73" s="219"/>
      <c r="O73" s="219"/>
      <c r="P73" s="219"/>
      <c r="Q73" s="219"/>
      <c r="R73" s="219"/>
      <c r="S73" s="219"/>
      <c r="T73" s="219"/>
      <c r="U73" s="219"/>
      <c r="V73" s="220"/>
      <c r="W73"/>
      <c r="X73"/>
      <c r="Y73"/>
      <c r="Z73"/>
      <c r="AA73"/>
      <c r="AB73"/>
      <c r="AC73"/>
      <c r="AD73"/>
      <c r="AE73"/>
      <c r="AF73"/>
      <c r="AG73"/>
      <c r="AH73"/>
      <c r="AI73"/>
      <c r="AJ73"/>
      <c r="AK73"/>
      <c r="AL73"/>
      <c r="AM73"/>
      <c r="AN73"/>
    </row>
    <row r="74" spans="1:41" ht="13.5" customHeight="1" x14ac:dyDescent="0.2">
      <c r="A74" s="222" t="s">
        <v>17</v>
      </c>
      <c r="B74" s="181"/>
      <c r="C74" s="181"/>
      <c r="D74" s="181"/>
      <c r="E74" s="181"/>
      <c r="F74" s="181"/>
      <c r="G74" s="181"/>
      <c r="H74" s="242"/>
      <c r="I74" s="266"/>
      <c r="J74" s="267"/>
      <c r="K74" s="267"/>
      <c r="L74" s="267"/>
      <c r="M74" s="267"/>
      <c r="N74" s="267"/>
      <c r="O74" s="267"/>
      <c r="P74" s="267"/>
      <c r="Q74" s="267"/>
      <c r="R74" s="267"/>
      <c r="S74" s="267"/>
      <c r="T74" s="267"/>
      <c r="U74" s="267"/>
      <c r="V74" s="268"/>
      <c r="W74"/>
      <c r="X74"/>
      <c r="Y74"/>
      <c r="Z74"/>
      <c r="AA74"/>
      <c r="AB74"/>
      <c r="AC74"/>
      <c r="AD74"/>
      <c r="AE74"/>
      <c r="AF74"/>
      <c r="AG74"/>
      <c r="AH74"/>
      <c r="AI74"/>
      <c r="AJ74"/>
      <c r="AK74"/>
      <c r="AL74"/>
      <c r="AM74"/>
      <c r="AN74"/>
    </row>
    <row r="75" spans="1:41" ht="13.5" customHeight="1" x14ac:dyDescent="0.2">
      <c r="A75" s="184"/>
      <c r="B75" s="185"/>
      <c r="C75" s="185"/>
      <c r="D75" s="185"/>
      <c r="E75" s="185"/>
      <c r="F75" s="185"/>
      <c r="G75" s="185"/>
      <c r="H75" s="243"/>
      <c r="I75" s="269"/>
      <c r="J75" s="270"/>
      <c r="K75" s="270"/>
      <c r="L75" s="270"/>
      <c r="M75" s="270"/>
      <c r="N75" s="270"/>
      <c r="O75" s="270"/>
      <c r="P75" s="270"/>
      <c r="Q75" s="270"/>
      <c r="R75" s="270"/>
      <c r="S75" s="270"/>
      <c r="T75" s="270"/>
      <c r="U75" s="270"/>
      <c r="V75" s="271"/>
      <c r="W75"/>
      <c r="X75"/>
      <c r="Y75"/>
      <c r="Z75"/>
      <c r="AA75"/>
      <c r="AB75"/>
      <c r="AC75"/>
      <c r="AD75"/>
      <c r="AE75"/>
      <c r="AF75"/>
      <c r="AG75"/>
      <c r="AH75"/>
      <c r="AI75"/>
      <c r="AJ75"/>
      <c r="AK75"/>
      <c r="AL75"/>
      <c r="AM75"/>
      <c r="AN75"/>
    </row>
    <row r="76" spans="1:41" ht="13.5" customHeight="1" x14ac:dyDescent="0.2">
      <c r="A76" s="251" t="s">
        <v>42</v>
      </c>
      <c r="B76" s="252"/>
      <c r="C76" s="252"/>
      <c r="D76" s="252"/>
      <c r="E76" s="252"/>
      <c r="F76" s="251" t="s">
        <v>57</v>
      </c>
      <c r="G76" s="252"/>
      <c r="H76" s="253"/>
      <c r="I76" s="129"/>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1"/>
    </row>
    <row r="77" spans="1:41" ht="12.75" customHeight="1" x14ac:dyDescent="0.2">
      <c r="A77" s="257"/>
      <c r="B77" s="258"/>
      <c r="C77" s="258"/>
      <c r="D77" s="258"/>
      <c r="E77" s="258"/>
      <c r="F77" s="254"/>
      <c r="G77" s="255"/>
      <c r="H77" s="256"/>
      <c r="I77" s="132"/>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4"/>
    </row>
    <row r="78" spans="1:41" ht="13.5" customHeight="1" x14ac:dyDescent="0.2">
      <c r="A78" s="257"/>
      <c r="B78" s="258"/>
      <c r="C78" s="258"/>
      <c r="D78" s="258"/>
      <c r="E78" s="258"/>
      <c r="F78" s="222" t="s">
        <v>49</v>
      </c>
      <c r="G78" s="181"/>
      <c r="H78" s="242"/>
      <c r="I78" s="129"/>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1"/>
    </row>
    <row r="79" spans="1:41" ht="13.5" customHeight="1" x14ac:dyDescent="0.2">
      <c r="A79" s="254"/>
      <c r="B79" s="255"/>
      <c r="C79" s="255"/>
      <c r="D79" s="255"/>
      <c r="E79" s="255"/>
      <c r="F79" s="184"/>
      <c r="G79" s="185"/>
      <c r="H79" s="243"/>
      <c r="I79" s="132"/>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4"/>
    </row>
    <row r="81" spans="1:59" ht="16.2" x14ac:dyDescent="0.2">
      <c r="A81" s="9" t="s">
        <v>82</v>
      </c>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row>
    <row r="83" spans="1:59" x14ac:dyDescent="0.2">
      <c r="C83" s="250" t="str">
        <f>IF(OR(R13="１",R13="1"),BB2,IF(OR(R13="２",R13="2"),BB3,IF(OR(R13="３",R13="3"),BB4,BB5)))</f>
        <v>　「②不在者投票管理経費の「請求者」及び「受領者」について」
”１”、”２”、”３”のいずれかを全角で入力してください。　</v>
      </c>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row>
    <row r="84" spans="1:59" x14ac:dyDescent="0.2">
      <c r="C84" s="250"/>
      <c r="D84" s="250"/>
      <c r="E84" s="250"/>
      <c r="F84" s="250"/>
      <c r="G84" s="250"/>
      <c r="H84" s="250"/>
      <c r="I84" s="250"/>
      <c r="J84" s="250"/>
      <c r="K84" s="250"/>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row>
    <row r="85" spans="1:59" ht="13.5" customHeight="1" x14ac:dyDescent="0.2">
      <c r="C85" s="250"/>
      <c r="D85" s="250"/>
      <c r="E85" s="250"/>
      <c r="F85" s="250"/>
      <c r="G85" s="250"/>
      <c r="H85" s="250"/>
      <c r="I85" s="250"/>
      <c r="J85" s="250"/>
      <c r="K85" s="250"/>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row>
    <row r="86" spans="1:59" ht="15.75" customHeight="1" x14ac:dyDescent="0.2">
      <c r="C86" s="232" t="str">
        <f>IF(OR(R13="１",R13="1"),BC2,IF(OR(R13="２",R13="2"),BC3,IF(OR(R13="３",R13="3"),BC4,"")))</f>
        <v/>
      </c>
      <c r="D86" s="232"/>
      <c r="E86" s="232"/>
      <c r="F86" s="232"/>
      <c r="G86" s="232"/>
      <c r="H86" s="232"/>
      <c r="I86" s="232"/>
      <c r="J86" s="232"/>
      <c r="K86" s="232"/>
      <c r="L86" s="232"/>
      <c r="M86" s="232"/>
      <c r="N86" s="232"/>
      <c r="O86" s="232"/>
      <c r="P86" s="232"/>
      <c r="Q86" s="232"/>
      <c r="R86" s="232"/>
      <c r="S86" s="232"/>
      <c r="T86" s="232"/>
      <c r="U86" s="232"/>
      <c r="V86" s="232"/>
      <c r="W86" s="232"/>
      <c r="X86" s="232"/>
      <c r="Y86" s="232"/>
      <c r="Z86" s="232"/>
      <c r="AA86" s="232"/>
      <c r="AB86" s="232"/>
      <c r="AC86" s="232"/>
      <c r="AD86" s="232"/>
      <c r="AE86" s="232"/>
      <c r="AF86" s="232"/>
      <c r="AG86" s="232"/>
      <c r="AH86" s="232"/>
      <c r="AI86" s="232"/>
      <c r="AJ86" s="232"/>
      <c r="AK86" s="232"/>
      <c r="AL86" s="232"/>
      <c r="AM86" s="232"/>
      <c r="AN86" s="232"/>
    </row>
    <row r="87" spans="1:59" ht="13.5" customHeight="1" x14ac:dyDescent="0.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c r="AE87" s="232"/>
      <c r="AF87" s="232"/>
      <c r="AG87" s="232"/>
      <c r="AH87" s="232"/>
      <c r="AI87" s="232"/>
      <c r="AJ87" s="232"/>
      <c r="AK87" s="232"/>
      <c r="AL87" s="232"/>
      <c r="AM87" s="232"/>
      <c r="AN87" s="232"/>
    </row>
    <row r="88" spans="1:59" ht="13.5" customHeight="1" x14ac:dyDescent="0.2">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row>
    <row r="89" spans="1:59" ht="20.25" customHeight="1" x14ac:dyDescent="0.2"/>
    <row r="90" spans="1:59" ht="13.5" customHeight="1" x14ac:dyDescent="0.2">
      <c r="A90" s="9">
        <f>IF(OR(R13="１",R13="1"),BD2,IF(OR(R13="２",R13="2"),BD3,IF(OR(R13="３",R13="3"),BD4,)))</f>
        <v>0</v>
      </c>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row>
    <row r="91" spans="1:59" x14ac:dyDescent="0.2">
      <c r="A91" s="11" t="s">
        <v>59</v>
      </c>
    </row>
    <row r="92" spans="1:59" x14ac:dyDescent="0.2">
      <c r="A92" s="222" t="s">
        <v>6</v>
      </c>
      <c r="B92" s="181"/>
      <c r="C92" s="181"/>
      <c r="D92" s="181"/>
      <c r="E92" s="181"/>
      <c r="F92" s="181"/>
      <c r="G92" s="181"/>
      <c r="H92" s="242"/>
      <c r="I92" s="197"/>
      <c r="J92" s="198"/>
      <c r="K92" s="199"/>
      <c r="L92" s="183" t="s">
        <v>55</v>
      </c>
      <c r="M92" s="203"/>
      <c r="N92" s="204"/>
      <c r="O92" s="205"/>
      <c r="P92" s="26"/>
      <c r="Q92" s="26"/>
      <c r="R92" s="26"/>
    </row>
    <row r="93" spans="1:59" x14ac:dyDescent="0.2">
      <c r="A93" s="182"/>
      <c r="B93" s="183"/>
      <c r="C93" s="183"/>
      <c r="D93" s="183"/>
      <c r="E93" s="183"/>
      <c r="F93" s="183"/>
      <c r="G93" s="183"/>
      <c r="H93" s="160"/>
      <c r="I93" s="200"/>
      <c r="J93" s="201"/>
      <c r="K93" s="202"/>
      <c r="L93" s="183"/>
      <c r="M93" s="206"/>
      <c r="N93" s="207"/>
      <c r="O93" s="208"/>
      <c r="P93" s="23"/>
      <c r="Q93" s="23"/>
      <c r="R93" s="23"/>
    </row>
    <row r="94" spans="1:59" x14ac:dyDescent="0.2">
      <c r="A94" s="222" t="s">
        <v>7</v>
      </c>
      <c r="B94" s="181"/>
      <c r="C94" s="181"/>
      <c r="D94" s="181"/>
      <c r="E94" s="181"/>
      <c r="F94" s="181"/>
      <c r="G94" s="181"/>
      <c r="H94" s="242"/>
      <c r="I94" s="129"/>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1"/>
    </row>
    <row r="95" spans="1:59" ht="13.5" customHeight="1" x14ac:dyDescent="0.2">
      <c r="A95" s="184"/>
      <c r="B95" s="185"/>
      <c r="C95" s="185"/>
      <c r="D95" s="185"/>
      <c r="E95" s="185"/>
      <c r="F95" s="185"/>
      <c r="G95" s="185"/>
      <c r="H95" s="243"/>
      <c r="I95" s="132"/>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134"/>
      <c r="BG95" s="11" t="e">
        <f>IF(LEN(DBCS(#REF!))=1,"000"&amp;ASC(#REF!),IF(LEN(DBCS(#REF!))=2,"00"&amp;ASC(#REF!),IF(LEN(DBCS(#REF!))=3,"0"&amp;ASC(#REF!),#REF!)))</f>
        <v>#REF!</v>
      </c>
    </row>
    <row r="96" spans="1:59" ht="13.5" customHeight="1" x14ac:dyDescent="0.2">
      <c r="A96" s="166" t="s">
        <v>58</v>
      </c>
      <c r="B96" s="167"/>
      <c r="C96" s="167"/>
      <c r="D96" s="167"/>
      <c r="E96" s="167"/>
      <c r="F96" s="167"/>
      <c r="G96" s="167"/>
      <c r="H96" s="168"/>
      <c r="I96" s="129"/>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1"/>
    </row>
    <row r="97" spans="1:42" x14ac:dyDescent="0.2">
      <c r="A97" s="172"/>
      <c r="B97" s="173"/>
      <c r="C97" s="173"/>
      <c r="D97" s="173"/>
      <c r="E97" s="173"/>
      <c r="F97" s="173"/>
      <c r="G97" s="173"/>
      <c r="H97" s="174"/>
      <c r="I97" s="132"/>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134"/>
    </row>
    <row r="98" spans="1:42" x14ac:dyDescent="0.2">
      <c r="A98" s="222" t="s">
        <v>60</v>
      </c>
      <c r="B98" s="181"/>
      <c r="C98" s="181"/>
      <c r="D98" s="181"/>
      <c r="E98" s="181"/>
      <c r="F98" s="181"/>
      <c r="G98" s="181"/>
      <c r="H98" s="242"/>
      <c r="I98" s="129"/>
      <c r="J98" s="130"/>
      <c r="K98" s="130"/>
      <c r="L98" s="130"/>
      <c r="M98" s="130"/>
      <c r="N98" s="130"/>
      <c r="O98" s="130"/>
      <c r="P98" s="130"/>
      <c r="Q98" s="130"/>
      <c r="R98" s="130"/>
      <c r="S98" s="130"/>
      <c r="T98" s="130"/>
      <c r="U98" s="130"/>
      <c r="V98" s="130"/>
      <c r="W98" s="130"/>
      <c r="X98" s="130"/>
      <c r="Y98" s="130"/>
      <c r="Z98" s="131"/>
      <c r="AA98" s="244" t="s">
        <v>62</v>
      </c>
      <c r="AB98" s="245"/>
      <c r="AC98" s="245"/>
      <c r="AD98" s="245"/>
      <c r="AE98" s="245"/>
      <c r="AF98" s="245"/>
      <c r="AG98" s="245"/>
      <c r="AH98" s="245"/>
      <c r="AI98" s="245"/>
      <c r="AJ98" s="245"/>
      <c r="AK98" s="245"/>
      <c r="AL98" s="245"/>
      <c r="AM98" s="245"/>
      <c r="AN98" s="245"/>
      <c r="AO98" s="246"/>
    </row>
    <row r="99" spans="1:42" x14ac:dyDescent="0.2">
      <c r="A99" s="184"/>
      <c r="B99" s="185"/>
      <c r="C99" s="185"/>
      <c r="D99" s="185"/>
      <c r="E99" s="185"/>
      <c r="F99" s="185"/>
      <c r="G99" s="185"/>
      <c r="H99" s="243"/>
      <c r="I99" s="132"/>
      <c r="J99" s="133"/>
      <c r="K99" s="133"/>
      <c r="L99" s="133"/>
      <c r="M99" s="133"/>
      <c r="N99" s="133"/>
      <c r="O99" s="133"/>
      <c r="P99" s="133"/>
      <c r="Q99" s="133"/>
      <c r="R99" s="133"/>
      <c r="S99" s="133"/>
      <c r="T99" s="133"/>
      <c r="U99" s="133"/>
      <c r="V99" s="133"/>
      <c r="W99" s="133"/>
      <c r="X99" s="133"/>
      <c r="Y99" s="133"/>
      <c r="Z99" s="134"/>
      <c r="AA99" s="247"/>
      <c r="AB99" s="248"/>
      <c r="AC99" s="248"/>
      <c r="AD99" s="248"/>
      <c r="AE99" s="248"/>
      <c r="AF99" s="248"/>
      <c r="AG99" s="248"/>
      <c r="AH99" s="248"/>
      <c r="AI99" s="248"/>
      <c r="AJ99" s="248"/>
      <c r="AK99" s="248"/>
      <c r="AL99" s="248"/>
      <c r="AM99" s="248"/>
      <c r="AN99" s="248"/>
      <c r="AO99" s="249"/>
    </row>
    <row r="100" spans="1:42" x14ac:dyDescent="0.2">
      <c r="A100" s="182" t="s">
        <v>61</v>
      </c>
      <c r="B100" s="183"/>
      <c r="C100" s="183"/>
      <c r="D100" s="183"/>
      <c r="E100" s="183"/>
      <c r="F100" s="183"/>
      <c r="G100" s="183"/>
      <c r="H100" s="160"/>
      <c r="I100" s="187"/>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8"/>
      <c r="AO100" s="189"/>
    </row>
    <row r="101" spans="1:42" x14ac:dyDescent="0.2">
      <c r="A101" s="184"/>
      <c r="B101" s="185"/>
      <c r="C101" s="185"/>
      <c r="D101" s="185"/>
      <c r="E101" s="185"/>
      <c r="F101" s="185"/>
      <c r="G101" s="185"/>
      <c r="H101" s="243"/>
      <c r="I101" s="132"/>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c r="AO101" s="134"/>
    </row>
    <row r="104" spans="1:42" ht="16.2" x14ac:dyDescent="0.2">
      <c r="A104" s="229" t="str">
        <f>IF(OR(R13="１",R13="1"),"","入力シートの入力は終了です。請求書を送付してください。")</f>
        <v>入力シートの入力は終了です。請求書を送付してください。</v>
      </c>
      <c r="B104" s="229"/>
      <c r="C104" s="229"/>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14"/>
    </row>
  </sheetData>
  <sheetProtection selectLockedCells="1"/>
  <mergeCells count="173">
    <mergeCell ref="AH42:AH43"/>
    <mergeCell ref="AJ42:AK43"/>
    <mergeCell ref="X42:X43"/>
    <mergeCell ref="AE42:AE43"/>
    <mergeCell ref="AF42:AG43"/>
    <mergeCell ref="A62:AO63"/>
    <mergeCell ref="I42:J43"/>
    <mergeCell ref="AC42:AD43"/>
    <mergeCell ref="Z42:AA43"/>
    <mergeCell ref="V42:W43"/>
    <mergeCell ref="I2:AO3"/>
    <mergeCell ref="I4:AO5"/>
    <mergeCell ref="I6:AO7"/>
    <mergeCell ref="A2:H3"/>
    <mergeCell ref="A4:H5"/>
    <mergeCell ref="A6:H7"/>
    <mergeCell ref="A98:H99"/>
    <mergeCell ref="A100:H101"/>
    <mergeCell ref="I98:Z99"/>
    <mergeCell ref="I100:AO101"/>
    <mergeCell ref="AA98:AO99"/>
    <mergeCell ref="A96:H97"/>
    <mergeCell ref="I96:AO97"/>
    <mergeCell ref="A94:H95"/>
    <mergeCell ref="C83:AN85"/>
    <mergeCell ref="F76:H77"/>
    <mergeCell ref="A76:E79"/>
    <mergeCell ref="I76:AO77"/>
    <mergeCell ref="I78:AO79"/>
    <mergeCell ref="F78:H79"/>
    <mergeCell ref="I94:AO95"/>
    <mergeCell ref="AK13:AO16"/>
    <mergeCell ref="W13:Y14"/>
    <mergeCell ref="W15:Y16"/>
    <mergeCell ref="A104:AO104"/>
    <mergeCell ref="Q8:Q9"/>
    <mergeCell ref="R8:S9"/>
    <mergeCell ref="T8:T9"/>
    <mergeCell ref="AD67:AE68"/>
    <mergeCell ref="C86:AN88"/>
    <mergeCell ref="F32:H33"/>
    <mergeCell ref="F34:H35"/>
    <mergeCell ref="A8:H9"/>
    <mergeCell ref="O8:P9"/>
    <mergeCell ref="Z13:AI14"/>
    <mergeCell ref="A92:H93"/>
    <mergeCell ref="I28:K29"/>
    <mergeCell ref="M28:O29"/>
    <mergeCell ref="L28:L29"/>
    <mergeCell ref="A30:H31"/>
    <mergeCell ref="AJ47:AK48"/>
    <mergeCell ref="A72:H73"/>
    <mergeCell ref="A74:H75"/>
    <mergeCell ref="I74:V75"/>
    <mergeCell ref="A36:H37"/>
    <mergeCell ref="X67:AC68"/>
    <mergeCell ref="AD70:AE71"/>
    <mergeCell ref="AL42:AM43"/>
    <mergeCell ref="I92:K93"/>
    <mergeCell ref="M92:O93"/>
    <mergeCell ref="L92:L93"/>
    <mergeCell ref="X70:AC71"/>
    <mergeCell ref="I69:V69"/>
    <mergeCell ref="I72:V73"/>
    <mergeCell ref="AF70:AO71"/>
    <mergeCell ref="I8:K9"/>
    <mergeCell ref="L8:M9"/>
    <mergeCell ref="I32:AO33"/>
    <mergeCell ref="I34:AO35"/>
    <mergeCell ref="I36:Z37"/>
    <mergeCell ref="I30:AO31"/>
    <mergeCell ref="D18:R18"/>
    <mergeCell ref="A66:E68"/>
    <mergeCell ref="N8:N9"/>
    <mergeCell ref="N47:N48"/>
    <mergeCell ref="X47:X48"/>
    <mergeCell ref="A42:H43"/>
    <mergeCell ref="K42:K43"/>
    <mergeCell ref="AF47:AG48"/>
    <mergeCell ref="AH47:AH48"/>
    <mergeCell ref="A49:H50"/>
    <mergeCell ref="I49:AO50"/>
    <mergeCell ref="I67:V68"/>
    <mergeCell ref="A69:E71"/>
    <mergeCell ref="AF67:AO68"/>
    <mergeCell ref="I38:AO39"/>
    <mergeCell ref="AA36:AO37"/>
    <mergeCell ref="F69:H69"/>
    <mergeCell ref="P47:Q48"/>
    <mergeCell ref="S47:T48"/>
    <mergeCell ref="AX18:AZ18"/>
    <mergeCell ref="I70:V71"/>
    <mergeCell ref="I66:V66"/>
    <mergeCell ref="F66:H66"/>
    <mergeCell ref="AX24:AZ24"/>
    <mergeCell ref="AL47:AM48"/>
    <mergeCell ref="K47:K48"/>
    <mergeCell ref="L47:M48"/>
    <mergeCell ref="A44:H45"/>
    <mergeCell ref="I44:AO45"/>
    <mergeCell ref="A47:H48"/>
    <mergeCell ref="I47:J48"/>
    <mergeCell ref="V47:W48"/>
    <mergeCell ref="Z47:AA48"/>
    <mergeCell ref="AC47:AD48"/>
    <mergeCell ref="U47:U48"/>
    <mergeCell ref="AX19:AZ21"/>
    <mergeCell ref="AX25:AZ25"/>
    <mergeCell ref="B23:C24"/>
    <mergeCell ref="A32:E35"/>
    <mergeCell ref="B21:C22"/>
    <mergeCell ref="B19:C20"/>
    <mergeCell ref="A28:H29"/>
    <mergeCell ref="B18:C18"/>
    <mergeCell ref="A38:H39"/>
    <mergeCell ref="A52:H53"/>
    <mergeCell ref="I52:J53"/>
    <mergeCell ref="K52:K53"/>
    <mergeCell ref="L52:M53"/>
    <mergeCell ref="N52:N53"/>
    <mergeCell ref="P52:Q53"/>
    <mergeCell ref="R13:T16"/>
    <mergeCell ref="S21:AG22"/>
    <mergeCell ref="S23:AG24"/>
    <mergeCell ref="D21:R22"/>
    <mergeCell ref="S19:AG20"/>
    <mergeCell ref="D23:R24"/>
    <mergeCell ref="D19:R20"/>
    <mergeCell ref="S18:AG18"/>
    <mergeCell ref="Z15:AI16"/>
    <mergeCell ref="A13:Q16"/>
    <mergeCell ref="Y47:Y48"/>
    <mergeCell ref="AE47:AE48"/>
    <mergeCell ref="S42:T43"/>
    <mergeCell ref="P42:Q43"/>
    <mergeCell ref="L42:M43"/>
    <mergeCell ref="Y42:Y43"/>
    <mergeCell ref="N42:N43"/>
    <mergeCell ref="U42:U43"/>
    <mergeCell ref="AC52:AD53"/>
    <mergeCell ref="AE52:AE53"/>
    <mergeCell ref="AF52:AG53"/>
    <mergeCell ref="AH52:AH53"/>
    <mergeCell ref="AJ52:AK53"/>
    <mergeCell ref="AL52:AM53"/>
    <mergeCell ref="S52:T53"/>
    <mergeCell ref="U52:U53"/>
    <mergeCell ref="V52:W53"/>
    <mergeCell ref="X52:X53"/>
    <mergeCell ref="Y52:Y53"/>
    <mergeCell ref="Z52:AA53"/>
    <mergeCell ref="A54:H55"/>
    <mergeCell ref="I54:AO55"/>
    <mergeCell ref="K57:K58"/>
    <mergeCell ref="L57:M58"/>
    <mergeCell ref="N57:N58"/>
    <mergeCell ref="P57:Q58"/>
    <mergeCell ref="A57:H58"/>
    <mergeCell ref="I57:J58"/>
    <mergeCell ref="V57:W58"/>
    <mergeCell ref="X57:X58"/>
    <mergeCell ref="S57:T58"/>
    <mergeCell ref="U57:U58"/>
    <mergeCell ref="A59:H60"/>
    <mergeCell ref="I59:AO60"/>
    <mergeCell ref="AF57:AG58"/>
    <mergeCell ref="AH57:AH58"/>
    <mergeCell ref="AJ57:AK58"/>
    <mergeCell ref="AL57:AM58"/>
    <mergeCell ref="Y57:Y58"/>
    <mergeCell ref="Z57:AA58"/>
    <mergeCell ref="AC57:AD58"/>
    <mergeCell ref="AE57:AE58"/>
  </mergeCells>
  <phoneticPr fontId="2"/>
  <conditionalFormatting sqref="I2:AO7 L8:M9 O8:P9 R8:S9 R13:T16 I28:K29 M28:O29 I30:AO35 I36:Z37 I38:AO39 I42:J43 I44:AO45 L42:M43 P42:Q43 S42:T43 V42:W43 Z42:AA43 AC42:AD43 AF42:AG43 AJ42:AK43 AJ47:AK48 I49:AO50 AF47:AG48 AC47:AD48 Z47:AA48 V47:W48 S47:T48 P47:Q48 L47:M48 I47:J48 I52:J53 I54:AO55 L52:M53 P52:Q53 S52:T53 V52:W53 Z52:AA53 AC52:AD53 AF52:AG53 AJ52:AK53 I57:J58 L57:M58 P57:Q58 S57:T58 V57:W58 Z57:AA58 AC57:AD58 AF57:AG58 AJ57:AK58 I59:AO60 X67:AC68 X70:AC71 I66:V75 I76:AO79 I92:K93 M92:O93 I94:AO97 I98:Z99 I100:AO101">
    <cfRule type="containsBlanks" dxfId="0" priority="1" stopIfTrue="1">
      <formula>LEN(TRIM(I2))=0</formula>
    </cfRule>
  </conditionalFormatting>
  <dataValidations xWindow="363" yWindow="572" count="12">
    <dataValidation imeMode="halfKatakana" allowBlank="1" showInputMessage="1" showErrorMessage="1" sqref="I32 I76" xr:uid="{00000000-0002-0000-0000-000000000000}"/>
    <dataValidation type="list" errorStyle="warning" allowBlank="1" showInputMessage="1" showErrorMessage="1" sqref="X70" xr:uid="{00000000-0002-0000-0000-000001000000}">
      <formula1>"支店,出張所,支所"</formula1>
    </dataValidation>
    <dataValidation imeMode="fullKatakana" allowBlank="1" showInputMessage="1" showErrorMessage="1" sqref="I69 I66" xr:uid="{00000000-0002-0000-0000-000002000000}"/>
    <dataValidation imeMode="hiragana" allowBlank="1" showInputMessage="1" showErrorMessage="1" sqref="I34 I96" xr:uid="{00000000-0002-0000-0000-000003000000}"/>
    <dataValidation type="textLength" imeMode="halfAlpha" operator="lessThanOrEqual" allowBlank="1" showInputMessage="1" showErrorMessage="1" errorTitle="7桁を超えています！" error="口座番号の桁数が７桁を超えて入力されました。_x000a_７桁以内で入力してください。" sqref="I74" xr:uid="{00000000-0002-0000-0000-000004000000}">
      <formula1>7</formula1>
    </dataValidation>
    <dataValidation type="list" errorStyle="warning" allowBlank="1" showInputMessage="1" showErrorMessage="1" sqref="X67" xr:uid="{00000000-0002-0000-0000-000005000000}">
      <formula1>"銀行,信用金庫,信用組合,農業協同組合"</formula1>
    </dataValidation>
    <dataValidation type="list" errorStyle="warning" allowBlank="1" showInputMessage="1" showErrorMessage="1" sqref="I72" xr:uid="{00000000-0002-0000-0000-000006000000}">
      <formula1>"普通預金,当座預金,別段預金"</formula1>
    </dataValidation>
    <dataValidation type="list" imeMode="fullAlpha" allowBlank="1" showInputMessage="1" showErrorMessage="1" prompt="選択の誤りが多く_x000a_なっています。_x000a_請求者及び受領者を_x000a_じゅうぶん御確認のうえ、_x000a_入力してください。" sqref="R13:T16" xr:uid="{00000000-0002-0000-0000-000007000000}">
      <formula1>"１,２,３"</formula1>
    </dataValidation>
    <dataValidation type="list" allowBlank="1" showInputMessage="1" showErrorMessage="1" sqref="P47 Z47 P42 Z42 P52 Z52 P57 Z57" xr:uid="{00000000-0002-0000-0000-000008000000}">
      <formula1>"午前,午後"</formula1>
    </dataValidation>
    <dataValidation type="list" allowBlank="1" showInputMessage="1" showErrorMessage="1" sqref="I47 I42 I52 I57" xr:uid="{00000000-0002-0000-0000-000009000000}">
      <formula1>"1,2,3,4,5,6,7,8,9,10,11,12"</formula1>
    </dataValidation>
    <dataValidation type="list" allowBlank="1" showInputMessage="1" showErrorMessage="1" sqref="AJ47:AK48 AJ42:AK43 AJ52:AK53 AJ57:AK58" xr:uid="{00000000-0002-0000-0000-00000A000000}">
      <formula1>"1,2,3,4,5,6,7,8.5"</formula1>
    </dataValidation>
    <dataValidation type="list" allowBlank="1" showInputMessage="1" sqref="L47:M48 L42:M43 L52:M53 L57:M58" xr:uid="{00000000-0002-0000-0000-00000B000000}">
      <formula1>"1,2,3,4,5,6,7,8,9,10,11,12,13,14,15,16,17,18,19,20,21,22,23,24,25,26,27,28,29,30,31"</formula1>
    </dataValidation>
  </dataValidations>
  <pageMargins left="0.70866141732283472" right="0.19685039370078741" top="0.98425196850393704" bottom="0.19685039370078741" header="0.31496062992125984" footer="0.31496062992125984"/>
  <pageSetup paperSize="9" scale="48" orientation="portrait" r:id="rId1"/>
  <colBreaks count="1" manualBreakCount="1">
    <brk id="4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Z280"/>
  <sheetViews>
    <sheetView showGridLines="0" view="pageBreakPreview" zoomScale="85" zoomScaleNormal="100" zoomScaleSheetLayoutView="85" workbookViewId="0">
      <selection activeCell="AF59" sqref="AF59"/>
    </sheetView>
  </sheetViews>
  <sheetFormatPr defaultColWidth="2" defaultRowHeight="13.2" x14ac:dyDescent="0.2"/>
  <cols>
    <col min="1" max="20" width="2" style="3"/>
    <col min="21" max="24" width="2.5546875" style="3" customWidth="1"/>
    <col min="25" max="25" width="2.6640625" style="3" customWidth="1"/>
    <col min="26" max="50" width="2" style="3"/>
    <col min="51" max="51" width="8.88671875" style="113" customWidth="1"/>
    <col min="52" max="16384" width="2" style="3"/>
  </cols>
  <sheetData>
    <row r="1" spans="1:50" ht="13.5" customHeight="1" x14ac:dyDescent="0.2">
      <c r="Z1" s="339"/>
      <c r="AA1" s="339"/>
      <c r="AB1" s="339"/>
      <c r="AC1" s="339"/>
      <c r="AD1" s="339"/>
      <c r="AE1" s="339"/>
      <c r="AF1" s="339"/>
      <c r="AG1" s="339"/>
      <c r="AH1" s="339"/>
      <c r="AI1" s="339"/>
      <c r="AJ1" s="339"/>
      <c r="AK1" s="339"/>
      <c r="AL1" s="339"/>
      <c r="AM1" s="339"/>
      <c r="AN1" s="339"/>
      <c r="AO1" s="339"/>
      <c r="AP1" s="339"/>
      <c r="AQ1" s="339"/>
      <c r="AR1" s="339"/>
      <c r="AS1" s="339"/>
      <c r="AT1" s="339"/>
      <c r="AU1" s="339"/>
      <c r="AV1" s="339"/>
      <c r="AW1" s="339"/>
      <c r="AX1" s="339"/>
    </row>
    <row r="2" spans="1:50" ht="13.5" customHeight="1" x14ac:dyDescent="0.2">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row>
    <row r="3" spans="1:50" ht="10.5" customHeight="1" x14ac:dyDescent="0.2">
      <c r="A3" s="435" t="s">
        <v>0</v>
      </c>
      <c r="B3" s="436"/>
      <c r="C3" s="436"/>
      <c r="D3" s="436"/>
      <c r="E3" s="436"/>
      <c r="F3" s="437"/>
      <c r="G3" s="1">
        <f>入力シート!R13</f>
        <v>0</v>
      </c>
      <c r="H3" s="446" t="s">
        <v>34</v>
      </c>
      <c r="I3" s="446"/>
      <c r="J3" s="446"/>
      <c r="K3" s="446"/>
      <c r="L3" s="446"/>
      <c r="M3" s="446"/>
      <c r="N3" s="446"/>
      <c r="O3" s="447"/>
    </row>
    <row r="4" spans="1:50" ht="10.5" customHeight="1" x14ac:dyDescent="0.2">
      <c r="A4" s="438"/>
      <c r="B4" s="439"/>
      <c r="C4" s="439"/>
      <c r="D4" s="439"/>
      <c r="E4" s="439"/>
      <c r="F4" s="440"/>
      <c r="G4" s="4"/>
      <c r="H4" s="448"/>
      <c r="I4" s="448"/>
      <c r="J4" s="448"/>
      <c r="K4" s="448"/>
      <c r="L4" s="448"/>
      <c r="M4" s="448"/>
      <c r="N4" s="448"/>
      <c r="O4" s="449"/>
      <c r="AB4" s="96"/>
      <c r="AC4" s="96"/>
      <c r="AD4" s="96"/>
      <c r="AE4" s="96"/>
      <c r="AF4" s="96"/>
      <c r="AG4" s="485" t="s">
        <v>36</v>
      </c>
      <c r="AH4" s="475"/>
      <c r="AI4" s="475"/>
      <c r="AJ4" s="476">
        <f>入力シート!L8</f>
        <v>0</v>
      </c>
      <c r="AK4" s="476"/>
      <c r="AL4" s="476"/>
      <c r="AM4" s="475" t="s">
        <v>3</v>
      </c>
      <c r="AN4" s="475"/>
      <c r="AO4" s="476">
        <f>入力シート!O8</f>
        <v>0</v>
      </c>
      <c r="AP4" s="476"/>
      <c r="AQ4" s="476"/>
      <c r="AR4" s="475" t="s">
        <v>2</v>
      </c>
      <c r="AS4" s="475"/>
      <c r="AT4" s="476">
        <f>入力シート!R8</f>
        <v>0</v>
      </c>
      <c r="AU4" s="476"/>
      <c r="AV4" s="476"/>
      <c r="AW4" s="475" t="s">
        <v>1</v>
      </c>
      <c r="AX4" s="475"/>
    </row>
    <row r="5" spans="1:50" ht="10.5" customHeight="1" x14ac:dyDescent="0.2">
      <c r="A5" s="441"/>
      <c r="B5" s="442"/>
      <c r="C5" s="442"/>
      <c r="D5" s="442"/>
      <c r="E5" s="442"/>
      <c r="F5" s="443"/>
      <c r="G5" s="5"/>
      <c r="H5" s="450"/>
      <c r="I5" s="450"/>
      <c r="J5" s="450"/>
      <c r="K5" s="450"/>
      <c r="L5" s="450"/>
      <c r="M5" s="450"/>
      <c r="N5" s="450"/>
      <c r="O5" s="451"/>
      <c r="AB5" s="96"/>
      <c r="AC5" s="96"/>
      <c r="AD5" s="96"/>
      <c r="AE5" s="96"/>
      <c r="AF5" s="96"/>
      <c r="AG5" s="475"/>
      <c r="AH5" s="475"/>
      <c r="AI5" s="475"/>
      <c r="AJ5" s="476"/>
      <c r="AK5" s="476"/>
      <c r="AL5" s="476"/>
      <c r="AM5" s="475"/>
      <c r="AN5" s="475"/>
      <c r="AO5" s="476"/>
      <c r="AP5" s="476"/>
      <c r="AQ5" s="476"/>
      <c r="AR5" s="475"/>
      <c r="AS5" s="475"/>
      <c r="AT5" s="476"/>
      <c r="AU5" s="476"/>
      <c r="AV5" s="476"/>
      <c r="AW5" s="475"/>
      <c r="AX5" s="475"/>
    </row>
    <row r="6" spans="1:50" ht="10.5" customHeight="1" x14ac:dyDescent="0.2">
      <c r="AB6" s="96"/>
      <c r="AC6" s="96"/>
      <c r="AD6" s="96"/>
      <c r="AE6" s="96"/>
      <c r="AF6" s="96"/>
      <c r="AG6" s="96"/>
      <c r="AH6" s="96"/>
      <c r="AI6" s="96"/>
      <c r="AJ6" s="96"/>
      <c r="AK6" s="96"/>
      <c r="AL6" s="96"/>
      <c r="AM6" s="96"/>
      <c r="AN6" s="96"/>
      <c r="AO6" s="96"/>
      <c r="AP6" s="96"/>
      <c r="AQ6" s="96"/>
      <c r="AR6" s="96"/>
      <c r="AS6" s="96"/>
      <c r="AT6" s="96"/>
      <c r="AU6" s="96"/>
      <c r="AV6" s="96"/>
      <c r="AW6" s="96"/>
      <c r="AX6" s="96"/>
    </row>
    <row r="7" spans="1:50" ht="10.5" customHeight="1" x14ac:dyDescent="0.2">
      <c r="B7" s="458" t="s">
        <v>5</v>
      </c>
      <c r="C7" s="458"/>
      <c r="D7" s="458"/>
      <c r="E7" s="458"/>
      <c r="F7" s="458"/>
      <c r="G7" s="458"/>
      <c r="H7" s="458"/>
      <c r="I7" s="458"/>
      <c r="J7" s="458"/>
      <c r="K7" s="458"/>
      <c r="L7" s="458"/>
      <c r="M7" s="6"/>
      <c r="N7" s="459" t="s">
        <v>4</v>
      </c>
      <c r="AB7" s="96"/>
      <c r="AC7" s="96"/>
      <c r="AD7" s="96"/>
      <c r="AE7" s="96"/>
      <c r="AF7" s="96"/>
      <c r="AG7" s="96"/>
      <c r="AH7" s="96"/>
      <c r="AI7" s="96"/>
      <c r="AJ7" s="96"/>
      <c r="AK7" s="96"/>
      <c r="AL7" s="96"/>
      <c r="AM7" s="96"/>
      <c r="AN7" s="96"/>
      <c r="AO7" s="96"/>
      <c r="AP7" s="96"/>
      <c r="AQ7" s="96"/>
      <c r="AR7" s="96"/>
      <c r="AS7" s="96"/>
      <c r="AT7" s="96"/>
      <c r="AU7" s="96"/>
      <c r="AV7" s="96"/>
      <c r="AW7" s="96"/>
      <c r="AX7" s="96"/>
    </row>
    <row r="8" spans="1:50" ht="10.5" customHeight="1" x14ac:dyDescent="0.2">
      <c r="B8" s="458"/>
      <c r="C8" s="458"/>
      <c r="D8" s="458"/>
      <c r="E8" s="458"/>
      <c r="F8" s="458"/>
      <c r="G8" s="458"/>
      <c r="H8" s="458"/>
      <c r="I8" s="458"/>
      <c r="J8" s="458"/>
      <c r="K8" s="458"/>
      <c r="L8" s="458"/>
      <c r="M8" s="6"/>
      <c r="N8" s="459"/>
      <c r="Q8" s="7"/>
      <c r="R8" s="1"/>
      <c r="S8" s="1"/>
      <c r="T8" s="1"/>
      <c r="U8" s="1"/>
      <c r="V8" s="1"/>
      <c r="W8" s="1"/>
      <c r="X8" s="1"/>
      <c r="Y8" s="1"/>
      <c r="Z8" s="1"/>
      <c r="AA8" s="1"/>
      <c r="AB8" s="97"/>
      <c r="AC8" s="98" t="s">
        <v>12</v>
      </c>
      <c r="AD8" s="98"/>
      <c r="AE8" s="460" t="str">
        <f>入力シート!I28&amp;"-"&amp;入力シート!M28</f>
        <v>-</v>
      </c>
      <c r="AF8" s="460"/>
      <c r="AG8" s="460"/>
      <c r="AH8" s="460"/>
      <c r="AI8" s="460"/>
      <c r="AJ8" s="460"/>
      <c r="AK8" s="98" t="s">
        <v>11</v>
      </c>
      <c r="AL8" s="99"/>
      <c r="AM8" s="99"/>
      <c r="AN8" s="99"/>
      <c r="AO8" s="99"/>
      <c r="AP8" s="99"/>
      <c r="AQ8" s="99"/>
      <c r="AR8" s="99"/>
      <c r="AS8" s="99"/>
      <c r="AT8" s="99"/>
      <c r="AU8" s="99"/>
      <c r="AV8" s="99"/>
      <c r="AW8" s="99"/>
      <c r="AX8" s="100"/>
    </row>
    <row r="9" spans="1:50" ht="17.25" customHeight="1" x14ac:dyDescent="0.2">
      <c r="Q9" s="444" t="s">
        <v>22</v>
      </c>
      <c r="R9" s="445"/>
      <c r="S9" s="445"/>
      <c r="T9" s="445"/>
      <c r="U9" s="445"/>
      <c r="V9" s="445"/>
      <c r="W9" s="445"/>
      <c r="X9" s="445"/>
      <c r="Y9" s="445"/>
      <c r="Z9" s="445"/>
      <c r="AA9" s="445"/>
      <c r="AB9" s="482">
        <f>入力シート!I30</f>
        <v>0</v>
      </c>
      <c r="AC9" s="483"/>
      <c r="AD9" s="483"/>
      <c r="AE9" s="483"/>
      <c r="AF9" s="483"/>
      <c r="AG9" s="483"/>
      <c r="AH9" s="483"/>
      <c r="AI9" s="483"/>
      <c r="AJ9" s="483"/>
      <c r="AK9" s="483"/>
      <c r="AL9" s="483"/>
      <c r="AM9" s="483"/>
      <c r="AN9" s="483"/>
      <c r="AO9" s="483"/>
      <c r="AP9" s="483"/>
      <c r="AQ9" s="483"/>
      <c r="AR9" s="483"/>
      <c r="AS9" s="483"/>
      <c r="AT9" s="483"/>
      <c r="AU9" s="483"/>
      <c r="AV9" s="483"/>
      <c r="AW9" s="483"/>
      <c r="AX9" s="484"/>
    </row>
    <row r="10" spans="1:50" ht="12.75" customHeight="1" x14ac:dyDescent="0.15">
      <c r="Q10" s="462" t="s">
        <v>23</v>
      </c>
      <c r="R10" s="463"/>
      <c r="S10" s="463"/>
      <c r="T10" s="463"/>
      <c r="U10" s="463"/>
      <c r="V10" s="463"/>
      <c r="W10" s="463"/>
      <c r="X10" s="463"/>
      <c r="Y10" s="463"/>
      <c r="Z10" s="463"/>
      <c r="AA10" s="463"/>
      <c r="AB10" s="479">
        <f>入力シート!I32</f>
        <v>0</v>
      </c>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1"/>
    </row>
    <row r="11" spans="1:50" ht="10.5" customHeight="1" x14ac:dyDescent="0.2">
      <c r="Q11" s="464" t="s">
        <v>24</v>
      </c>
      <c r="R11" s="465"/>
      <c r="S11" s="465"/>
      <c r="T11" s="465"/>
      <c r="U11" s="465"/>
      <c r="V11" s="465"/>
      <c r="W11" s="465"/>
      <c r="X11" s="465"/>
      <c r="Y11" s="465"/>
      <c r="Z11" s="465"/>
      <c r="AA11" s="465"/>
      <c r="AB11" s="468">
        <f>入力シート!I34</f>
        <v>0</v>
      </c>
      <c r="AC11" s="469"/>
      <c r="AD11" s="469"/>
      <c r="AE11" s="469"/>
      <c r="AF11" s="469"/>
      <c r="AG11" s="469"/>
      <c r="AH11" s="469"/>
      <c r="AI11" s="469"/>
      <c r="AJ11" s="469"/>
      <c r="AK11" s="469"/>
      <c r="AL11" s="469"/>
      <c r="AM11" s="469"/>
      <c r="AN11" s="469"/>
      <c r="AO11" s="469"/>
      <c r="AP11" s="469"/>
      <c r="AQ11" s="469"/>
      <c r="AR11" s="469"/>
      <c r="AS11" s="469"/>
      <c r="AT11" s="469"/>
      <c r="AU11" s="469"/>
      <c r="AV11" s="469"/>
      <c r="AW11" s="469"/>
      <c r="AX11" s="470"/>
    </row>
    <row r="12" spans="1:50" ht="12.75" customHeight="1" x14ac:dyDescent="0.2">
      <c r="Q12" s="466"/>
      <c r="R12" s="467"/>
      <c r="S12" s="467"/>
      <c r="T12" s="467"/>
      <c r="U12" s="467"/>
      <c r="V12" s="467"/>
      <c r="W12" s="467"/>
      <c r="X12" s="467"/>
      <c r="Y12" s="467"/>
      <c r="Z12" s="467"/>
      <c r="AA12" s="467"/>
      <c r="AB12" s="471"/>
      <c r="AC12" s="472"/>
      <c r="AD12" s="472"/>
      <c r="AE12" s="472"/>
      <c r="AF12" s="472"/>
      <c r="AG12" s="472"/>
      <c r="AH12" s="472"/>
      <c r="AI12" s="472"/>
      <c r="AJ12" s="472"/>
      <c r="AK12" s="472"/>
      <c r="AL12" s="472"/>
      <c r="AM12" s="472"/>
      <c r="AN12" s="472"/>
      <c r="AO12" s="472"/>
      <c r="AP12" s="472"/>
      <c r="AQ12" s="472"/>
      <c r="AR12" s="472"/>
      <c r="AS12" s="472"/>
      <c r="AT12" s="472"/>
      <c r="AU12" s="472"/>
      <c r="AV12" s="472"/>
      <c r="AW12" s="472"/>
      <c r="AX12" s="473"/>
    </row>
    <row r="13" spans="1:50" ht="12.75" customHeight="1" x14ac:dyDescent="0.2">
      <c r="Q13" s="516" t="s">
        <v>37</v>
      </c>
      <c r="R13" s="465"/>
      <c r="S13" s="465"/>
      <c r="T13" s="465"/>
      <c r="U13" s="465"/>
      <c r="V13" s="465"/>
      <c r="W13" s="465"/>
      <c r="X13" s="465"/>
      <c r="Y13" s="465"/>
      <c r="Z13" s="465"/>
      <c r="AA13" s="517"/>
      <c r="AB13" s="498" t="s">
        <v>65</v>
      </c>
      <c r="AC13" s="502"/>
      <c r="AD13" s="494">
        <f>入力シート!I36</f>
        <v>0</v>
      </c>
      <c r="AE13" s="486"/>
      <c r="AF13" s="486"/>
      <c r="AG13" s="486"/>
      <c r="AH13" s="495"/>
      <c r="AI13" s="498" t="s">
        <v>8</v>
      </c>
      <c r="AJ13" s="502"/>
      <c r="AK13" s="499"/>
      <c r="AL13" s="486">
        <f>入力シート!I38</f>
        <v>0</v>
      </c>
      <c r="AM13" s="486"/>
      <c r="AN13" s="486"/>
      <c r="AO13" s="486"/>
      <c r="AP13" s="486"/>
      <c r="AQ13" s="486"/>
      <c r="AR13" s="486"/>
      <c r="AS13" s="486"/>
      <c r="AT13" s="486"/>
      <c r="AU13" s="486"/>
      <c r="AV13" s="514" t="str">
        <f>IF(OR(G3="２",G3="３",G3="2",G3="3"),"㊞",IF(OR(G3="１",G3="1"),入力シート!I92,""))</f>
        <v/>
      </c>
      <c r="AW13" s="514"/>
      <c r="AX13" s="101"/>
    </row>
    <row r="14" spans="1:50" ht="12.75" customHeight="1" x14ac:dyDescent="0.2">
      <c r="Q14" s="466"/>
      <c r="R14" s="467"/>
      <c r="S14" s="467"/>
      <c r="T14" s="467"/>
      <c r="U14" s="467"/>
      <c r="V14" s="467"/>
      <c r="W14" s="467"/>
      <c r="X14" s="467"/>
      <c r="Y14" s="467"/>
      <c r="Z14" s="467"/>
      <c r="AA14" s="518"/>
      <c r="AB14" s="500"/>
      <c r="AC14" s="503"/>
      <c r="AD14" s="496"/>
      <c r="AE14" s="487"/>
      <c r="AF14" s="487"/>
      <c r="AG14" s="487"/>
      <c r="AH14" s="497"/>
      <c r="AI14" s="500"/>
      <c r="AJ14" s="503"/>
      <c r="AK14" s="501"/>
      <c r="AL14" s="487"/>
      <c r="AM14" s="487"/>
      <c r="AN14" s="487"/>
      <c r="AO14" s="487"/>
      <c r="AP14" s="487"/>
      <c r="AQ14" s="487"/>
      <c r="AR14" s="487"/>
      <c r="AS14" s="487"/>
      <c r="AT14" s="487"/>
      <c r="AU14" s="487"/>
      <c r="AV14" s="515"/>
      <c r="AW14" s="515"/>
      <c r="AX14" s="102"/>
    </row>
    <row r="15" spans="1:50" ht="12.75" customHeight="1" x14ac:dyDescent="0.2">
      <c r="Q15" s="121"/>
      <c r="R15" s="122"/>
      <c r="S15" s="122"/>
      <c r="T15" s="122"/>
      <c r="U15" s="122"/>
      <c r="V15" s="122"/>
      <c r="W15" s="122"/>
      <c r="X15" s="122"/>
      <c r="Y15" s="122"/>
      <c r="Z15" s="122"/>
      <c r="AA15" s="123"/>
      <c r="AB15" s="118"/>
      <c r="AC15" s="117"/>
      <c r="AD15" s="119"/>
      <c r="AE15" s="119"/>
      <c r="AF15" s="119"/>
      <c r="AG15" s="119"/>
      <c r="AH15" s="119"/>
      <c r="AI15" s="511" t="str">
        <f>IF(OR(G3="２",G3="３",G3="2",G3="3"),"施設長の公印又は個人印、施設印は不可",IF(OR(G3="１",G3="1"),"",""))</f>
        <v/>
      </c>
      <c r="AJ15" s="511"/>
      <c r="AK15" s="511"/>
      <c r="AL15" s="511"/>
      <c r="AM15" s="511"/>
      <c r="AN15" s="511"/>
      <c r="AO15" s="511"/>
      <c r="AP15" s="511"/>
      <c r="AQ15" s="511"/>
      <c r="AR15" s="511"/>
      <c r="AS15" s="511"/>
      <c r="AT15" s="511"/>
      <c r="AU15" s="511"/>
      <c r="AV15" s="511"/>
      <c r="AW15" s="511"/>
      <c r="AX15" s="511"/>
    </row>
    <row r="16" spans="1:50" ht="10.5" customHeight="1" x14ac:dyDescent="0.2">
      <c r="Q16" s="405" t="s">
        <v>38</v>
      </c>
      <c r="R16" s="519"/>
      <c r="S16" s="519"/>
      <c r="T16" s="519"/>
      <c r="U16" s="519"/>
      <c r="V16" s="519"/>
      <c r="W16" s="519"/>
      <c r="X16" s="519"/>
      <c r="Y16" s="519"/>
      <c r="Z16" s="519"/>
      <c r="AA16" s="520"/>
      <c r="AB16" s="508" t="s">
        <v>64</v>
      </c>
      <c r="AC16" s="509"/>
      <c r="AD16" s="509"/>
      <c r="AE16" s="509"/>
      <c r="AF16" s="509"/>
      <c r="AG16" s="509"/>
      <c r="AH16" s="509"/>
      <c r="AI16" s="509"/>
      <c r="AJ16" s="509"/>
      <c r="AK16" s="509"/>
      <c r="AL16" s="509"/>
      <c r="AM16" s="509"/>
      <c r="AN16" s="509"/>
      <c r="AO16" s="509"/>
      <c r="AP16" s="509"/>
      <c r="AQ16" s="509"/>
      <c r="AR16" s="509"/>
      <c r="AS16" s="509"/>
      <c r="AT16" s="509"/>
      <c r="AU16" s="509"/>
      <c r="AV16" s="509"/>
      <c r="AW16" s="509"/>
      <c r="AX16" s="510"/>
    </row>
    <row r="17" spans="1:50" ht="12" customHeight="1" x14ac:dyDescent="0.2">
      <c r="Q17" s="521"/>
      <c r="R17" s="522"/>
      <c r="S17" s="522"/>
      <c r="T17" s="522"/>
      <c r="U17" s="522"/>
      <c r="V17" s="522"/>
      <c r="W17" s="522"/>
      <c r="X17" s="522"/>
      <c r="Y17" s="522"/>
      <c r="Z17" s="522"/>
      <c r="AA17" s="523"/>
      <c r="AB17" s="498" t="s">
        <v>65</v>
      </c>
      <c r="AC17" s="499"/>
      <c r="AD17" s="506" t="str">
        <f>IF(OR(G3="１",G3="２",G3="1",G3="2"),"",IF(OR(G3="３",G3="3"),入力シート!I98,""))</f>
        <v/>
      </c>
      <c r="AE17" s="504"/>
      <c r="AF17" s="504"/>
      <c r="AG17" s="504"/>
      <c r="AH17" s="504"/>
      <c r="AI17" s="477" t="s">
        <v>8</v>
      </c>
      <c r="AJ17" s="478"/>
      <c r="AK17" s="478"/>
      <c r="AL17" s="504" t="b">
        <f>IF(OR(G3="１",G3="２",G3="1",G3="2"),"",IF(OR(G3="３",G3="3"),入力シート!I100))</f>
        <v>0</v>
      </c>
      <c r="AM17" s="504"/>
      <c r="AN17" s="504"/>
      <c r="AO17" s="504"/>
      <c r="AP17" s="504"/>
      <c r="AQ17" s="504"/>
      <c r="AR17" s="504"/>
      <c r="AS17" s="504"/>
      <c r="AT17" s="504"/>
      <c r="AU17" s="504"/>
      <c r="AV17" s="96"/>
      <c r="AW17" s="103"/>
      <c r="AX17" s="104"/>
    </row>
    <row r="18" spans="1:50" ht="12" customHeight="1" x14ac:dyDescent="0.2">
      <c r="Q18" s="524"/>
      <c r="R18" s="525"/>
      <c r="S18" s="525"/>
      <c r="T18" s="525"/>
      <c r="U18" s="525"/>
      <c r="V18" s="525"/>
      <c r="W18" s="525"/>
      <c r="X18" s="525"/>
      <c r="Y18" s="525"/>
      <c r="Z18" s="525"/>
      <c r="AA18" s="526"/>
      <c r="AB18" s="500"/>
      <c r="AC18" s="501"/>
      <c r="AD18" s="507"/>
      <c r="AE18" s="505"/>
      <c r="AF18" s="505"/>
      <c r="AG18" s="505"/>
      <c r="AH18" s="505"/>
      <c r="AI18" s="478"/>
      <c r="AJ18" s="478"/>
      <c r="AK18" s="478"/>
      <c r="AL18" s="505"/>
      <c r="AM18" s="505"/>
      <c r="AN18" s="505"/>
      <c r="AO18" s="505"/>
      <c r="AP18" s="505"/>
      <c r="AQ18" s="505"/>
      <c r="AR18" s="505"/>
      <c r="AS18" s="505"/>
      <c r="AT18" s="505"/>
      <c r="AU18" s="505"/>
      <c r="AV18" s="105"/>
      <c r="AW18" s="105"/>
      <c r="AX18" s="106"/>
    </row>
    <row r="19" spans="1:50" ht="10.5" customHeight="1" x14ac:dyDescent="0.2">
      <c r="U19" s="16"/>
      <c r="V19" s="16"/>
      <c r="W19" s="16"/>
      <c r="X19" s="16"/>
      <c r="Y19" s="16"/>
      <c r="Z19" s="16"/>
      <c r="AA19" s="16"/>
      <c r="AB19" s="107"/>
      <c r="AC19" s="107"/>
      <c r="AD19" s="107"/>
      <c r="AE19" s="107"/>
      <c r="AF19" s="107"/>
      <c r="AG19" s="107"/>
      <c r="AH19" s="107"/>
      <c r="AI19" s="107"/>
      <c r="AJ19" s="107"/>
      <c r="AK19" s="107"/>
      <c r="AL19" s="107"/>
      <c r="AM19" s="107"/>
      <c r="AN19" s="107"/>
      <c r="AO19" s="107"/>
      <c r="AP19" s="107"/>
      <c r="AQ19" s="107"/>
      <c r="AR19" s="107"/>
      <c r="AS19" s="96"/>
      <c r="AT19" s="96"/>
      <c r="AU19" s="96"/>
      <c r="AV19" s="96"/>
      <c r="AW19" s="96"/>
      <c r="AX19" s="96"/>
    </row>
    <row r="20" spans="1:50" ht="10.5" customHeight="1" x14ac:dyDescent="0.2">
      <c r="Q20" s="362" t="s">
        <v>39</v>
      </c>
      <c r="R20" s="363"/>
      <c r="S20" s="363"/>
      <c r="T20" s="363"/>
      <c r="U20" s="363"/>
      <c r="V20" s="363"/>
      <c r="W20" s="363"/>
      <c r="X20" s="363"/>
      <c r="Y20" s="363"/>
      <c r="Z20" s="363"/>
      <c r="AA20" s="364"/>
      <c r="AB20" s="452">
        <f>入力シート!I2</f>
        <v>0</v>
      </c>
      <c r="AC20" s="453"/>
      <c r="AD20" s="453"/>
      <c r="AE20" s="453"/>
      <c r="AF20" s="453"/>
      <c r="AG20" s="453"/>
      <c r="AH20" s="454"/>
      <c r="AI20" s="488" t="s">
        <v>41</v>
      </c>
      <c r="AJ20" s="489"/>
      <c r="AK20" s="489"/>
      <c r="AL20" s="489"/>
      <c r="AM20" s="490"/>
      <c r="AN20" s="452">
        <f>入力シート!I4</f>
        <v>0</v>
      </c>
      <c r="AO20" s="453"/>
      <c r="AP20" s="453"/>
      <c r="AQ20" s="453"/>
      <c r="AR20" s="453"/>
      <c r="AS20" s="453"/>
      <c r="AT20" s="453"/>
      <c r="AU20" s="453"/>
      <c r="AV20" s="453"/>
      <c r="AW20" s="453"/>
      <c r="AX20" s="454"/>
    </row>
    <row r="21" spans="1:50" ht="10.5" customHeight="1" x14ac:dyDescent="0.2">
      <c r="Q21" s="368"/>
      <c r="R21" s="369"/>
      <c r="S21" s="369"/>
      <c r="T21" s="369"/>
      <c r="U21" s="369"/>
      <c r="V21" s="369"/>
      <c r="W21" s="369"/>
      <c r="X21" s="369"/>
      <c r="Y21" s="369"/>
      <c r="Z21" s="369"/>
      <c r="AA21" s="370"/>
      <c r="AB21" s="455"/>
      <c r="AC21" s="456"/>
      <c r="AD21" s="456"/>
      <c r="AE21" s="456"/>
      <c r="AF21" s="456"/>
      <c r="AG21" s="456"/>
      <c r="AH21" s="457"/>
      <c r="AI21" s="491"/>
      <c r="AJ21" s="492"/>
      <c r="AK21" s="492"/>
      <c r="AL21" s="492"/>
      <c r="AM21" s="493"/>
      <c r="AN21" s="455"/>
      <c r="AO21" s="456"/>
      <c r="AP21" s="456"/>
      <c r="AQ21" s="456"/>
      <c r="AR21" s="456"/>
      <c r="AS21" s="456"/>
      <c r="AT21" s="456"/>
      <c r="AU21" s="456"/>
      <c r="AV21" s="456"/>
      <c r="AW21" s="456"/>
      <c r="AX21" s="457"/>
    </row>
    <row r="22" spans="1:50" ht="10.5" customHeight="1" x14ac:dyDescent="0.2">
      <c r="Q22" s="362" t="s">
        <v>40</v>
      </c>
      <c r="R22" s="545"/>
      <c r="S22" s="545"/>
      <c r="T22" s="545"/>
      <c r="U22" s="545"/>
      <c r="V22" s="545"/>
      <c r="W22" s="545"/>
      <c r="X22" s="545"/>
      <c r="Y22" s="545"/>
      <c r="Z22" s="545"/>
      <c r="AA22" s="546"/>
      <c r="AB22" s="550">
        <f>入力シート!I6</f>
        <v>0</v>
      </c>
      <c r="AC22" s="551"/>
      <c r="AD22" s="551"/>
      <c r="AE22" s="551"/>
      <c r="AF22" s="551"/>
      <c r="AG22" s="551"/>
      <c r="AH22" s="551"/>
      <c r="AI22" s="551"/>
      <c r="AJ22" s="551"/>
      <c r="AK22" s="551"/>
      <c r="AL22" s="551"/>
      <c r="AM22" s="551"/>
      <c r="AN22" s="551"/>
      <c r="AO22" s="551"/>
      <c r="AP22" s="551"/>
      <c r="AQ22" s="551"/>
      <c r="AR22" s="551"/>
      <c r="AS22" s="551"/>
      <c r="AT22" s="551"/>
      <c r="AU22" s="551"/>
      <c r="AV22" s="551"/>
      <c r="AW22" s="551"/>
      <c r="AX22" s="552"/>
    </row>
    <row r="23" spans="1:50" ht="10.5" customHeight="1" x14ac:dyDescent="0.2">
      <c r="Q23" s="547"/>
      <c r="R23" s="548"/>
      <c r="S23" s="548"/>
      <c r="T23" s="548"/>
      <c r="U23" s="548"/>
      <c r="V23" s="548"/>
      <c r="W23" s="548"/>
      <c r="X23" s="548"/>
      <c r="Y23" s="548"/>
      <c r="Z23" s="548"/>
      <c r="AA23" s="549"/>
      <c r="AB23" s="553"/>
      <c r="AC23" s="554"/>
      <c r="AD23" s="554"/>
      <c r="AE23" s="554"/>
      <c r="AF23" s="554"/>
      <c r="AG23" s="554"/>
      <c r="AH23" s="554"/>
      <c r="AI23" s="554"/>
      <c r="AJ23" s="554"/>
      <c r="AK23" s="554"/>
      <c r="AL23" s="554"/>
      <c r="AM23" s="554"/>
      <c r="AN23" s="554"/>
      <c r="AO23" s="554"/>
      <c r="AP23" s="554"/>
      <c r="AQ23" s="554"/>
      <c r="AR23" s="554"/>
      <c r="AS23" s="554"/>
      <c r="AT23" s="554"/>
      <c r="AU23" s="554"/>
      <c r="AV23" s="554"/>
      <c r="AW23" s="554"/>
      <c r="AX23" s="555"/>
    </row>
    <row r="24" spans="1:50" ht="10.5" customHeight="1" x14ac:dyDescent="0.2"/>
    <row r="25" spans="1:50" s="116" customFormat="1" ht="19.2" customHeight="1" x14ac:dyDescent="0.2">
      <c r="A25" s="474" t="s">
        <v>123</v>
      </c>
      <c r="B25" s="474"/>
      <c r="C25" s="474"/>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4"/>
      <c r="AM25" s="474"/>
      <c r="AN25" s="474"/>
      <c r="AO25" s="474"/>
      <c r="AP25" s="474"/>
      <c r="AQ25" s="474"/>
      <c r="AR25" s="474"/>
      <c r="AS25" s="474"/>
      <c r="AT25" s="474"/>
      <c r="AU25" s="474"/>
      <c r="AV25" s="474"/>
      <c r="AW25" s="474"/>
      <c r="AX25" s="474"/>
    </row>
    <row r="26" spans="1:50" s="116" customFormat="1" ht="19.2" customHeight="1" x14ac:dyDescent="0.2">
      <c r="B26" s="461" t="s">
        <v>122</v>
      </c>
      <c r="C26" s="461"/>
      <c r="D26" s="461"/>
      <c r="E26" s="461"/>
      <c r="F26" s="461"/>
      <c r="G26" s="461"/>
      <c r="H26" s="461"/>
      <c r="I26" s="461"/>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461"/>
      <c r="AT26" s="461"/>
      <c r="AU26" s="461"/>
      <c r="AV26" s="461"/>
      <c r="AW26" s="461"/>
      <c r="AX26" s="461"/>
    </row>
    <row r="27" spans="1:50" ht="10.5" customHeight="1" x14ac:dyDescent="0.2"/>
    <row r="28" spans="1:50" ht="10.5" customHeight="1" x14ac:dyDescent="0.2">
      <c r="A28" s="541" t="s">
        <v>66</v>
      </c>
      <c r="B28" s="541"/>
      <c r="C28" s="541"/>
      <c r="D28" s="541"/>
      <c r="E28" s="541"/>
      <c r="F28" s="541"/>
      <c r="G28" s="541"/>
      <c r="H28" s="541"/>
      <c r="I28" s="541"/>
      <c r="J28" s="541"/>
      <c r="K28" s="541"/>
      <c r="L28" s="541"/>
      <c r="M28" s="541"/>
      <c r="N28" s="541"/>
      <c r="O28" s="541"/>
      <c r="P28" s="541"/>
      <c r="Q28" s="541"/>
      <c r="R28" s="541"/>
      <c r="S28" s="541"/>
      <c r="T28" s="541"/>
      <c r="U28" s="541"/>
      <c r="V28" s="541"/>
      <c r="W28" s="541"/>
      <c r="X28" s="541"/>
      <c r="Y28" s="541"/>
      <c r="Z28" s="541"/>
      <c r="AA28" s="541"/>
      <c r="AB28" s="541"/>
      <c r="AC28" s="541"/>
      <c r="AD28" s="541"/>
      <c r="AE28" s="541"/>
      <c r="AF28" s="541"/>
      <c r="AG28" s="541"/>
      <c r="AH28" s="541"/>
      <c r="AI28" s="541"/>
      <c r="AJ28" s="541"/>
      <c r="AK28" s="541"/>
      <c r="AL28" s="541"/>
      <c r="AM28" s="541"/>
      <c r="AN28" s="541"/>
      <c r="AO28" s="541"/>
      <c r="AP28" s="541"/>
      <c r="AQ28" s="541"/>
      <c r="AR28" s="541"/>
      <c r="AS28" s="541"/>
      <c r="AT28" s="541"/>
      <c r="AU28" s="541"/>
      <c r="AV28" s="541"/>
      <c r="AW28" s="541"/>
      <c r="AX28" s="541"/>
    </row>
    <row r="29" spans="1:50" ht="10.5" customHeight="1" x14ac:dyDescent="0.2">
      <c r="A29" s="541"/>
      <c r="B29" s="541"/>
      <c r="C29" s="541"/>
      <c r="D29" s="541"/>
      <c r="E29" s="541"/>
      <c r="F29" s="541"/>
      <c r="G29" s="541"/>
      <c r="H29" s="541"/>
      <c r="I29" s="541"/>
      <c r="J29" s="541"/>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41"/>
      <c r="AI29" s="541"/>
      <c r="AJ29" s="541"/>
      <c r="AK29" s="541"/>
      <c r="AL29" s="541"/>
      <c r="AM29" s="541"/>
      <c r="AN29" s="541"/>
      <c r="AO29" s="541"/>
      <c r="AP29" s="541"/>
      <c r="AQ29" s="541"/>
      <c r="AR29" s="541"/>
      <c r="AS29" s="541"/>
      <c r="AT29" s="541"/>
      <c r="AU29" s="541"/>
      <c r="AV29" s="541"/>
      <c r="AW29" s="541"/>
      <c r="AX29" s="541"/>
    </row>
    <row r="30" spans="1:50" ht="10.5" customHeight="1" x14ac:dyDescent="0.2">
      <c r="A30" s="541"/>
      <c r="B30" s="541"/>
      <c r="C30" s="541"/>
      <c r="D30" s="541"/>
      <c r="E30" s="541"/>
      <c r="F30" s="541"/>
      <c r="G30" s="541"/>
      <c r="H30" s="541"/>
      <c r="I30" s="541"/>
      <c r="J30" s="541"/>
      <c r="K30" s="541"/>
      <c r="L30" s="541"/>
      <c r="M30" s="541"/>
      <c r="N30" s="541"/>
      <c r="O30" s="541"/>
      <c r="P30" s="541"/>
      <c r="Q30" s="541"/>
      <c r="R30" s="541"/>
      <c r="S30" s="541"/>
      <c r="T30" s="541"/>
      <c r="U30" s="541"/>
      <c r="V30" s="541"/>
      <c r="W30" s="541"/>
      <c r="X30" s="541"/>
      <c r="Y30" s="541"/>
      <c r="Z30" s="541"/>
      <c r="AA30" s="541"/>
      <c r="AB30" s="541"/>
      <c r="AC30" s="541"/>
      <c r="AD30" s="541"/>
      <c r="AE30" s="541"/>
      <c r="AF30" s="541"/>
      <c r="AG30" s="541"/>
      <c r="AH30" s="541"/>
      <c r="AI30" s="541"/>
      <c r="AJ30" s="541"/>
      <c r="AK30" s="541"/>
      <c r="AL30" s="541"/>
      <c r="AM30" s="541"/>
      <c r="AN30" s="541"/>
      <c r="AO30" s="541"/>
      <c r="AP30" s="541"/>
      <c r="AQ30" s="541"/>
      <c r="AR30" s="541"/>
      <c r="AS30" s="541"/>
      <c r="AT30" s="541"/>
      <c r="AU30" s="541"/>
      <c r="AV30" s="541"/>
      <c r="AW30" s="541"/>
      <c r="AX30" s="541"/>
    </row>
    <row r="31" spans="1:50" ht="10.5" customHeight="1" x14ac:dyDescent="0.2"/>
    <row r="32" spans="1:50" ht="10.5" customHeight="1" x14ac:dyDescent="0.2">
      <c r="I32" s="512">
        <f>U112</f>
        <v>0</v>
      </c>
      <c r="J32" s="512"/>
      <c r="K32" s="512"/>
      <c r="L32" s="512"/>
      <c r="M32" s="512"/>
      <c r="N32" s="512"/>
      <c r="O32" s="512"/>
      <c r="P32" s="512"/>
      <c r="Q32" s="512"/>
      <c r="R32" s="512"/>
      <c r="S32" s="512"/>
      <c r="T32" s="512"/>
      <c r="AF32" s="391"/>
      <c r="AG32" s="391"/>
      <c r="AH32" s="391"/>
      <c r="AI32" s="391"/>
      <c r="AJ32" s="391"/>
    </row>
    <row r="33" spans="1:49" ht="10.5" customHeight="1" x14ac:dyDescent="0.2">
      <c r="A33" s="390" t="s">
        <v>18</v>
      </c>
      <c r="B33" s="390"/>
      <c r="C33" s="390"/>
      <c r="D33" s="390"/>
      <c r="E33" s="390"/>
      <c r="F33" s="390"/>
      <c r="G33" s="390"/>
      <c r="H33" s="390"/>
      <c r="I33" s="512"/>
      <c r="J33" s="512"/>
      <c r="K33" s="512"/>
      <c r="L33" s="512"/>
      <c r="M33" s="512"/>
      <c r="N33" s="512"/>
      <c r="O33" s="512"/>
      <c r="P33" s="512"/>
      <c r="Q33" s="512"/>
      <c r="R33" s="512"/>
      <c r="S33" s="512"/>
      <c r="T33" s="512"/>
      <c r="U33" s="527" t="s">
        <v>19</v>
      </c>
      <c r="V33" s="527"/>
      <c r="W33" s="538"/>
      <c r="X33" s="390"/>
      <c r="Y33" s="390"/>
      <c r="Z33" s="390"/>
      <c r="AA33" s="390"/>
      <c r="AB33" s="390"/>
      <c r="AC33" s="390"/>
      <c r="AD33" s="390"/>
      <c r="AE33" s="390"/>
      <c r="AF33" s="391"/>
      <c r="AG33" s="391"/>
      <c r="AH33" s="391"/>
      <c r="AI33" s="391"/>
      <c r="AJ33" s="391"/>
      <c r="AK33" s="390"/>
      <c r="AL33" s="390"/>
      <c r="AM33" s="390"/>
      <c r="AN33" s="390"/>
    </row>
    <row r="34" spans="1:49" ht="10.5" customHeight="1" thickBot="1" x14ac:dyDescent="0.25">
      <c r="A34" s="390"/>
      <c r="B34" s="390"/>
      <c r="C34" s="390"/>
      <c r="D34" s="390"/>
      <c r="E34" s="390"/>
      <c r="F34" s="390"/>
      <c r="G34" s="390"/>
      <c r="H34" s="390"/>
      <c r="I34" s="513"/>
      <c r="J34" s="513"/>
      <c r="K34" s="513"/>
      <c r="L34" s="513"/>
      <c r="M34" s="513"/>
      <c r="N34" s="513"/>
      <c r="O34" s="513"/>
      <c r="P34" s="513"/>
      <c r="Q34" s="513"/>
      <c r="R34" s="513"/>
      <c r="S34" s="513"/>
      <c r="T34" s="513"/>
      <c r="U34" s="527"/>
      <c r="V34" s="527"/>
      <c r="W34" s="390"/>
      <c r="X34" s="390"/>
      <c r="Y34" s="390"/>
      <c r="Z34" s="390"/>
      <c r="AA34" s="390"/>
      <c r="AB34" s="390"/>
      <c r="AC34" s="390"/>
      <c r="AD34" s="390"/>
      <c r="AE34" s="390"/>
      <c r="AF34" s="391"/>
      <c r="AG34" s="391"/>
      <c r="AH34" s="391"/>
      <c r="AI34" s="391"/>
      <c r="AJ34" s="391"/>
      <c r="AK34" s="390"/>
      <c r="AL34" s="390"/>
      <c r="AM34" s="390"/>
      <c r="AN34" s="390"/>
    </row>
    <row r="35" spans="1:49" ht="10.5" customHeight="1" x14ac:dyDescent="0.2"/>
    <row r="36" spans="1:49" ht="10.5" customHeight="1" x14ac:dyDescent="0.2"/>
    <row r="37" spans="1:49" ht="10.5" customHeight="1" x14ac:dyDescent="0.2">
      <c r="A37" s="390" t="s">
        <v>13</v>
      </c>
      <c r="B37" s="390"/>
      <c r="C37" s="390"/>
      <c r="D37" s="390"/>
      <c r="E37" s="390"/>
      <c r="F37" s="390"/>
      <c r="G37" s="390"/>
      <c r="H37" s="390"/>
      <c r="I37" s="390"/>
    </row>
    <row r="38" spans="1:49" ht="10.5" customHeight="1" x14ac:dyDescent="0.2">
      <c r="A38" s="390"/>
      <c r="B38" s="390"/>
      <c r="C38" s="390"/>
      <c r="D38" s="390"/>
      <c r="E38" s="390"/>
      <c r="F38" s="390"/>
      <c r="G38" s="390"/>
      <c r="H38" s="390"/>
      <c r="I38" s="390"/>
    </row>
    <row r="39" spans="1:49" ht="13.5" customHeight="1" x14ac:dyDescent="0.2">
      <c r="B39" s="7"/>
      <c r="C39" s="1"/>
      <c r="D39" s="1"/>
      <c r="E39" s="1"/>
      <c r="F39" s="1"/>
      <c r="G39" s="1"/>
      <c r="H39" s="2"/>
      <c r="I39" s="539">
        <f>入力シート!I66</f>
        <v>0</v>
      </c>
      <c r="J39" s="540"/>
      <c r="K39" s="540"/>
      <c r="L39" s="540"/>
      <c r="M39" s="540"/>
      <c r="N39" s="540"/>
      <c r="O39" s="540"/>
      <c r="P39" s="540"/>
      <c r="Q39" s="540"/>
      <c r="R39" s="540"/>
      <c r="S39" s="540"/>
      <c r="T39" s="540"/>
      <c r="U39" s="540"/>
      <c r="V39" s="99"/>
      <c r="W39" s="99"/>
      <c r="X39" s="99"/>
      <c r="Y39" s="99"/>
      <c r="Z39" s="99"/>
      <c r="AA39" s="99"/>
      <c r="AB39" s="99"/>
      <c r="AC39" s="99"/>
      <c r="AD39" s="99"/>
      <c r="AE39" s="99"/>
      <c r="AF39" s="537">
        <f>入力シート!I69</f>
        <v>0</v>
      </c>
      <c r="AG39" s="537"/>
      <c r="AH39" s="537"/>
      <c r="AI39" s="537"/>
      <c r="AJ39" s="537"/>
      <c r="AK39" s="537"/>
      <c r="AL39" s="537"/>
      <c r="AM39" s="537"/>
      <c r="AN39" s="537"/>
      <c r="AO39" s="537"/>
      <c r="AP39" s="537"/>
      <c r="AQ39" s="537"/>
      <c r="AR39" s="99"/>
      <c r="AS39" s="99"/>
      <c r="AT39" s="99"/>
      <c r="AU39" s="99"/>
      <c r="AV39" s="99"/>
      <c r="AW39" s="100"/>
    </row>
    <row r="40" spans="1:49" ht="10.5" customHeight="1" x14ac:dyDescent="0.2">
      <c r="B40" s="420" t="s">
        <v>20</v>
      </c>
      <c r="C40" s="421"/>
      <c r="D40" s="421"/>
      <c r="E40" s="421"/>
      <c r="F40" s="421"/>
      <c r="G40" s="421"/>
      <c r="H40" s="422"/>
      <c r="I40" s="392">
        <f>入力シート!I67</f>
        <v>0</v>
      </c>
      <c r="J40" s="393"/>
      <c r="K40" s="393"/>
      <c r="L40" s="393"/>
      <c r="M40" s="393"/>
      <c r="N40" s="393"/>
      <c r="O40" s="393"/>
      <c r="P40" s="393"/>
      <c r="Q40" s="393"/>
      <c r="R40" s="393"/>
      <c r="S40" s="393"/>
      <c r="T40" s="393"/>
      <c r="U40" s="393"/>
      <c r="V40" s="429">
        <f>入力シート!X67</f>
        <v>0</v>
      </c>
      <c r="W40" s="429"/>
      <c r="X40" s="429"/>
      <c r="Y40" s="429"/>
      <c r="Z40" s="429"/>
      <c r="AA40" s="429"/>
      <c r="AB40" s="429"/>
      <c r="AC40" s="429"/>
      <c r="AD40" s="429"/>
      <c r="AE40" s="429"/>
      <c r="AF40" s="393">
        <f>入力シート!I70</f>
        <v>0</v>
      </c>
      <c r="AG40" s="393"/>
      <c r="AH40" s="393"/>
      <c r="AI40" s="393"/>
      <c r="AJ40" s="393"/>
      <c r="AK40" s="393"/>
      <c r="AL40" s="393"/>
      <c r="AM40" s="393"/>
      <c r="AN40" s="393"/>
      <c r="AO40" s="393"/>
      <c r="AP40" s="393"/>
      <c r="AQ40" s="393"/>
      <c r="AR40" s="429">
        <f>入力シート!X70</f>
        <v>0</v>
      </c>
      <c r="AS40" s="429"/>
      <c r="AT40" s="429"/>
      <c r="AU40" s="429"/>
      <c r="AV40" s="429"/>
      <c r="AW40" s="542"/>
    </row>
    <row r="41" spans="1:49" ht="10.5" customHeight="1" x14ac:dyDescent="0.2">
      <c r="B41" s="420"/>
      <c r="C41" s="421"/>
      <c r="D41" s="421"/>
      <c r="E41" s="421"/>
      <c r="F41" s="421"/>
      <c r="G41" s="421"/>
      <c r="H41" s="422"/>
      <c r="I41" s="374"/>
      <c r="J41" s="375"/>
      <c r="K41" s="375"/>
      <c r="L41" s="375"/>
      <c r="M41" s="375"/>
      <c r="N41" s="375"/>
      <c r="O41" s="375"/>
      <c r="P41" s="375"/>
      <c r="Q41" s="375"/>
      <c r="R41" s="375"/>
      <c r="S41" s="375"/>
      <c r="T41" s="375"/>
      <c r="U41" s="375"/>
      <c r="V41" s="430"/>
      <c r="W41" s="430"/>
      <c r="X41" s="430"/>
      <c r="Y41" s="430"/>
      <c r="Z41" s="430"/>
      <c r="AA41" s="430"/>
      <c r="AB41" s="430"/>
      <c r="AC41" s="430"/>
      <c r="AD41" s="430"/>
      <c r="AE41" s="430"/>
      <c r="AF41" s="375"/>
      <c r="AG41" s="375"/>
      <c r="AH41" s="375"/>
      <c r="AI41" s="375"/>
      <c r="AJ41" s="375"/>
      <c r="AK41" s="375"/>
      <c r="AL41" s="375"/>
      <c r="AM41" s="375"/>
      <c r="AN41" s="375"/>
      <c r="AO41" s="375"/>
      <c r="AP41" s="375"/>
      <c r="AQ41" s="375"/>
      <c r="AR41" s="430"/>
      <c r="AS41" s="430"/>
      <c r="AT41" s="430"/>
      <c r="AU41" s="430"/>
      <c r="AV41" s="430"/>
      <c r="AW41" s="543"/>
    </row>
    <row r="42" spans="1:49" ht="10.5" customHeight="1" x14ac:dyDescent="0.2">
      <c r="B42" s="423"/>
      <c r="C42" s="424"/>
      <c r="D42" s="424"/>
      <c r="E42" s="424"/>
      <c r="F42" s="424"/>
      <c r="G42" s="424"/>
      <c r="H42" s="425"/>
      <c r="I42" s="377"/>
      <c r="J42" s="378"/>
      <c r="K42" s="378"/>
      <c r="L42" s="378"/>
      <c r="M42" s="378"/>
      <c r="N42" s="378"/>
      <c r="O42" s="378"/>
      <c r="P42" s="378"/>
      <c r="Q42" s="378"/>
      <c r="R42" s="378"/>
      <c r="S42" s="378"/>
      <c r="T42" s="378"/>
      <c r="U42" s="378"/>
      <c r="V42" s="431"/>
      <c r="W42" s="431"/>
      <c r="X42" s="431"/>
      <c r="Y42" s="431"/>
      <c r="Z42" s="431"/>
      <c r="AA42" s="431"/>
      <c r="AB42" s="431"/>
      <c r="AC42" s="431"/>
      <c r="AD42" s="431"/>
      <c r="AE42" s="431"/>
      <c r="AF42" s="378"/>
      <c r="AG42" s="378"/>
      <c r="AH42" s="378"/>
      <c r="AI42" s="378"/>
      <c r="AJ42" s="378"/>
      <c r="AK42" s="378"/>
      <c r="AL42" s="378"/>
      <c r="AM42" s="378"/>
      <c r="AN42" s="378"/>
      <c r="AO42" s="378"/>
      <c r="AP42" s="378"/>
      <c r="AQ42" s="378"/>
      <c r="AR42" s="431"/>
      <c r="AS42" s="431"/>
      <c r="AT42" s="431"/>
      <c r="AU42" s="431"/>
      <c r="AV42" s="431"/>
      <c r="AW42" s="544"/>
    </row>
    <row r="43" spans="1:49" ht="10.5" customHeight="1" x14ac:dyDescent="0.2">
      <c r="B43" s="435" t="s">
        <v>14</v>
      </c>
      <c r="C43" s="436"/>
      <c r="D43" s="436"/>
      <c r="E43" s="436"/>
      <c r="F43" s="436"/>
      <c r="G43" s="436"/>
      <c r="H43" s="437"/>
      <c r="I43" s="371">
        <f>入力シート!I72</f>
        <v>0</v>
      </c>
      <c r="J43" s="372"/>
      <c r="K43" s="372"/>
      <c r="L43" s="372"/>
      <c r="M43" s="372"/>
      <c r="N43" s="372"/>
      <c r="O43" s="372"/>
      <c r="P43" s="372"/>
      <c r="Q43" s="372"/>
      <c r="R43" s="372"/>
      <c r="S43" s="372"/>
      <c r="T43" s="372"/>
      <c r="U43" s="373"/>
      <c r="V43" s="411" t="s">
        <v>17</v>
      </c>
      <c r="W43" s="412"/>
      <c r="X43" s="412"/>
      <c r="Y43" s="412"/>
      <c r="Z43" s="412"/>
      <c r="AA43" s="412"/>
      <c r="AB43" s="413"/>
      <c r="AC43" s="432" t="str">
        <f>IF(ISERROR(MID(入力シート!$I$74,LENB(入力シート!$I$74)-6,1)),"0",MID(入力シート!$I$74,LENB(入力シート!$I$74)-6,1))</f>
        <v>0</v>
      </c>
      <c r="AD43" s="354"/>
      <c r="AE43" s="355"/>
      <c r="AF43" s="353" t="str">
        <f>IF(ISERROR(MID(入力シート!$I$74,LENB(入力シート!$I$74)-5,1)),"0",MID(入力シート!$I$74,LENB(入力シート!$I$74)-5,1))</f>
        <v>0</v>
      </c>
      <c r="AG43" s="354"/>
      <c r="AH43" s="355"/>
      <c r="AI43" s="353" t="str">
        <f>IF(ISERROR(MID(入力シート!$I$74,LENB(入力シート!$I$74)-4,1)),"0",MID(入力シート!$I$74,LENB(入力シート!$I$74)-4,1))</f>
        <v>0</v>
      </c>
      <c r="AJ43" s="354"/>
      <c r="AK43" s="355"/>
      <c r="AL43" s="353" t="str">
        <f>IF(ISERROR(MID(入力シート!$I$74,LENB(入力シート!$I$74)-3,1)),"0",MID(入力シート!$I$74,LENB(入力シート!$I$74)-3,1))</f>
        <v>0</v>
      </c>
      <c r="AM43" s="354"/>
      <c r="AN43" s="355"/>
      <c r="AO43" s="353" t="str">
        <f>IF(ISERROR(MID(入力シート!$I$74,LENB(入力シート!$I$74)-2,1)),"0",MID(入力シート!$I$74,LENB(入力シート!$I$74)-2,1))</f>
        <v>0</v>
      </c>
      <c r="AP43" s="354"/>
      <c r="AQ43" s="355"/>
      <c r="AR43" s="353" t="str">
        <f>IF(ISERROR(MID(入力シート!$I$74,LENB(入力シート!$I$74)-1,1)),"0",MID(入力シート!$I$74,LENB(入力シート!$I$74)-1,1))</f>
        <v>0</v>
      </c>
      <c r="AS43" s="354"/>
      <c r="AT43" s="355"/>
      <c r="AU43" s="353" t="str">
        <f>IF(ISERROR(MID(入力シート!$I$74,LENB(入力シート!$I$74),1)),"0",MID(入力シート!$I$74,LENB(入力シート!$I$74),1))</f>
        <v>0</v>
      </c>
      <c r="AV43" s="354"/>
      <c r="AW43" s="426"/>
    </row>
    <row r="44" spans="1:49" ht="10.5" customHeight="1" x14ac:dyDescent="0.2">
      <c r="B44" s="438"/>
      <c r="C44" s="439"/>
      <c r="D44" s="439"/>
      <c r="E44" s="439"/>
      <c r="F44" s="439"/>
      <c r="G44" s="439"/>
      <c r="H44" s="440"/>
      <c r="I44" s="374"/>
      <c r="J44" s="375"/>
      <c r="K44" s="375"/>
      <c r="L44" s="375"/>
      <c r="M44" s="375"/>
      <c r="N44" s="375"/>
      <c r="O44" s="375"/>
      <c r="P44" s="375"/>
      <c r="Q44" s="375"/>
      <c r="R44" s="375"/>
      <c r="S44" s="375"/>
      <c r="T44" s="375"/>
      <c r="U44" s="376"/>
      <c r="V44" s="414"/>
      <c r="W44" s="415"/>
      <c r="X44" s="415"/>
      <c r="Y44" s="415"/>
      <c r="Z44" s="415"/>
      <c r="AA44" s="415"/>
      <c r="AB44" s="416"/>
      <c r="AC44" s="433"/>
      <c r="AD44" s="357"/>
      <c r="AE44" s="358"/>
      <c r="AF44" s="356"/>
      <c r="AG44" s="357"/>
      <c r="AH44" s="358"/>
      <c r="AI44" s="356"/>
      <c r="AJ44" s="357"/>
      <c r="AK44" s="358"/>
      <c r="AL44" s="356"/>
      <c r="AM44" s="357"/>
      <c r="AN44" s="358"/>
      <c r="AO44" s="356"/>
      <c r="AP44" s="357"/>
      <c r="AQ44" s="358"/>
      <c r="AR44" s="356"/>
      <c r="AS44" s="357"/>
      <c r="AT44" s="358"/>
      <c r="AU44" s="356"/>
      <c r="AV44" s="357"/>
      <c r="AW44" s="427"/>
    </row>
    <row r="45" spans="1:49" ht="10.5" customHeight="1" x14ac:dyDescent="0.2">
      <c r="B45" s="441"/>
      <c r="C45" s="442"/>
      <c r="D45" s="442"/>
      <c r="E45" s="442"/>
      <c r="F45" s="442"/>
      <c r="G45" s="442"/>
      <c r="H45" s="443"/>
      <c r="I45" s="377"/>
      <c r="J45" s="378"/>
      <c r="K45" s="378"/>
      <c r="L45" s="378"/>
      <c r="M45" s="378"/>
      <c r="N45" s="378"/>
      <c r="O45" s="378"/>
      <c r="P45" s="378"/>
      <c r="Q45" s="378"/>
      <c r="R45" s="378"/>
      <c r="S45" s="378"/>
      <c r="T45" s="378"/>
      <c r="U45" s="379"/>
      <c r="V45" s="417"/>
      <c r="W45" s="418"/>
      <c r="X45" s="418"/>
      <c r="Y45" s="418"/>
      <c r="Z45" s="418"/>
      <c r="AA45" s="418"/>
      <c r="AB45" s="419"/>
      <c r="AC45" s="434"/>
      <c r="AD45" s="360"/>
      <c r="AE45" s="361"/>
      <c r="AF45" s="359"/>
      <c r="AG45" s="360"/>
      <c r="AH45" s="361"/>
      <c r="AI45" s="359"/>
      <c r="AJ45" s="360"/>
      <c r="AK45" s="361"/>
      <c r="AL45" s="359"/>
      <c r="AM45" s="360"/>
      <c r="AN45" s="361"/>
      <c r="AO45" s="359"/>
      <c r="AP45" s="360"/>
      <c r="AQ45" s="361"/>
      <c r="AR45" s="359"/>
      <c r="AS45" s="360"/>
      <c r="AT45" s="361"/>
      <c r="AU45" s="359"/>
      <c r="AV45" s="360"/>
      <c r="AW45" s="428"/>
    </row>
    <row r="46" spans="1:49" ht="10.5" customHeight="1" x14ac:dyDescent="0.2">
      <c r="B46" s="405" t="s">
        <v>42</v>
      </c>
      <c r="C46" s="406"/>
      <c r="D46" s="406"/>
      <c r="E46" s="406"/>
      <c r="F46" s="362" t="s">
        <v>43</v>
      </c>
      <c r="G46" s="363"/>
      <c r="H46" s="364"/>
      <c r="I46" s="396">
        <f>入力シート!I76</f>
        <v>0</v>
      </c>
      <c r="J46" s="397"/>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c r="AP46" s="397"/>
      <c r="AQ46" s="397"/>
      <c r="AR46" s="397"/>
      <c r="AS46" s="397"/>
      <c r="AT46" s="397"/>
      <c r="AU46" s="397"/>
      <c r="AV46" s="397"/>
      <c r="AW46" s="398"/>
    </row>
    <row r="47" spans="1:49" ht="10.5" customHeight="1" x14ac:dyDescent="0.2">
      <c r="B47" s="407"/>
      <c r="C47" s="408"/>
      <c r="D47" s="408"/>
      <c r="E47" s="408"/>
      <c r="F47" s="365"/>
      <c r="G47" s="366"/>
      <c r="H47" s="367"/>
      <c r="I47" s="399"/>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1"/>
    </row>
    <row r="48" spans="1:49" ht="10.5" customHeight="1" x14ac:dyDescent="0.2">
      <c r="B48" s="407"/>
      <c r="C48" s="408"/>
      <c r="D48" s="408"/>
      <c r="E48" s="408"/>
      <c r="F48" s="365"/>
      <c r="G48" s="366"/>
      <c r="H48" s="367"/>
      <c r="I48" s="399"/>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1"/>
    </row>
    <row r="49" spans="1:50" ht="10.5" customHeight="1" x14ac:dyDescent="0.2">
      <c r="B49" s="407"/>
      <c r="C49" s="408"/>
      <c r="D49" s="408"/>
      <c r="E49" s="408"/>
      <c r="F49" s="368"/>
      <c r="G49" s="369"/>
      <c r="H49" s="370"/>
      <c r="I49" s="402"/>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3"/>
      <c r="AL49" s="403"/>
      <c r="AM49" s="403"/>
      <c r="AN49" s="403"/>
      <c r="AO49" s="403"/>
      <c r="AP49" s="403"/>
      <c r="AQ49" s="403"/>
      <c r="AR49" s="403"/>
      <c r="AS49" s="403"/>
      <c r="AT49" s="403"/>
      <c r="AU49" s="403"/>
      <c r="AV49" s="403"/>
      <c r="AW49" s="404"/>
    </row>
    <row r="50" spans="1:50" ht="10.5" customHeight="1" x14ac:dyDescent="0.2">
      <c r="B50" s="407"/>
      <c r="C50" s="408"/>
      <c r="D50" s="408"/>
      <c r="E50" s="408"/>
      <c r="F50" s="362" t="s">
        <v>44</v>
      </c>
      <c r="G50" s="363"/>
      <c r="H50" s="364"/>
      <c r="I50" s="528">
        <f>入力シート!I78</f>
        <v>0</v>
      </c>
      <c r="J50" s="529"/>
      <c r="K50" s="529"/>
      <c r="L50" s="529"/>
      <c r="M50" s="529"/>
      <c r="N50" s="529"/>
      <c r="O50" s="529"/>
      <c r="P50" s="529"/>
      <c r="Q50" s="529"/>
      <c r="R50" s="529"/>
      <c r="S50" s="529"/>
      <c r="T50" s="529"/>
      <c r="U50" s="529"/>
      <c r="V50" s="529"/>
      <c r="W50" s="529"/>
      <c r="X50" s="529"/>
      <c r="Y50" s="529"/>
      <c r="Z50" s="529"/>
      <c r="AA50" s="529"/>
      <c r="AB50" s="529"/>
      <c r="AC50" s="529"/>
      <c r="AD50" s="529"/>
      <c r="AE50" s="529"/>
      <c r="AF50" s="529"/>
      <c r="AG50" s="529"/>
      <c r="AH50" s="529"/>
      <c r="AI50" s="529"/>
      <c r="AJ50" s="529"/>
      <c r="AK50" s="529"/>
      <c r="AL50" s="529"/>
      <c r="AM50" s="529"/>
      <c r="AN50" s="529"/>
      <c r="AO50" s="529"/>
      <c r="AP50" s="529"/>
      <c r="AQ50" s="529"/>
      <c r="AR50" s="529"/>
      <c r="AS50" s="529"/>
      <c r="AT50" s="529"/>
      <c r="AU50" s="529"/>
      <c r="AV50" s="529"/>
      <c r="AW50" s="530"/>
    </row>
    <row r="51" spans="1:50" ht="10.5" customHeight="1" x14ac:dyDescent="0.2">
      <c r="B51" s="407"/>
      <c r="C51" s="408"/>
      <c r="D51" s="408"/>
      <c r="E51" s="408"/>
      <c r="F51" s="365"/>
      <c r="G51" s="366"/>
      <c r="H51" s="367"/>
      <c r="I51" s="531"/>
      <c r="J51" s="532"/>
      <c r="K51" s="532"/>
      <c r="L51" s="532"/>
      <c r="M51" s="532"/>
      <c r="N51" s="532"/>
      <c r="O51" s="532"/>
      <c r="P51" s="532"/>
      <c r="Q51" s="532"/>
      <c r="R51" s="532"/>
      <c r="S51" s="532"/>
      <c r="T51" s="532"/>
      <c r="U51" s="532"/>
      <c r="V51" s="532"/>
      <c r="W51" s="532"/>
      <c r="X51" s="532"/>
      <c r="Y51" s="532"/>
      <c r="Z51" s="532"/>
      <c r="AA51" s="532"/>
      <c r="AB51" s="532"/>
      <c r="AC51" s="532"/>
      <c r="AD51" s="532"/>
      <c r="AE51" s="532"/>
      <c r="AF51" s="532"/>
      <c r="AG51" s="532"/>
      <c r="AH51" s="532"/>
      <c r="AI51" s="532"/>
      <c r="AJ51" s="532"/>
      <c r="AK51" s="532"/>
      <c r="AL51" s="532"/>
      <c r="AM51" s="532"/>
      <c r="AN51" s="532"/>
      <c r="AO51" s="532"/>
      <c r="AP51" s="532"/>
      <c r="AQ51" s="532"/>
      <c r="AR51" s="532"/>
      <c r="AS51" s="532"/>
      <c r="AT51" s="532"/>
      <c r="AU51" s="532"/>
      <c r="AV51" s="532"/>
      <c r="AW51" s="533"/>
    </row>
    <row r="52" spans="1:50" ht="10.5" customHeight="1" x14ac:dyDescent="0.2">
      <c r="B52" s="407"/>
      <c r="C52" s="408"/>
      <c r="D52" s="408"/>
      <c r="E52" s="408"/>
      <c r="F52" s="365"/>
      <c r="G52" s="366"/>
      <c r="H52" s="367"/>
      <c r="I52" s="531"/>
      <c r="J52" s="532"/>
      <c r="K52" s="532"/>
      <c r="L52" s="532"/>
      <c r="M52" s="532"/>
      <c r="N52" s="532"/>
      <c r="O52" s="532"/>
      <c r="P52" s="532"/>
      <c r="Q52" s="532"/>
      <c r="R52" s="532"/>
      <c r="S52" s="532"/>
      <c r="T52" s="532"/>
      <c r="U52" s="532"/>
      <c r="V52" s="532"/>
      <c r="W52" s="532"/>
      <c r="X52" s="532"/>
      <c r="Y52" s="532"/>
      <c r="Z52" s="532"/>
      <c r="AA52" s="532"/>
      <c r="AB52" s="532"/>
      <c r="AC52" s="532"/>
      <c r="AD52" s="532"/>
      <c r="AE52" s="532"/>
      <c r="AF52" s="532"/>
      <c r="AG52" s="532"/>
      <c r="AH52" s="532"/>
      <c r="AI52" s="532"/>
      <c r="AJ52" s="532"/>
      <c r="AK52" s="532"/>
      <c r="AL52" s="532"/>
      <c r="AM52" s="532"/>
      <c r="AN52" s="532"/>
      <c r="AO52" s="532"/>
      <c r="AP52" s="532"/>
      <c r="AQ52" s="532"/>
      <c r="AR52" s="532"/>
      <c r="AS52" s="532"/>
      <c r="AT52" s="532"/>
      <c r="AU52" s="532"/>
      <c r="AV52" s="532"/>
      <c r="AW52" s="533"/>
    </row>
    <row r="53" spans="1:50" ht="10.5" customHeight="1" x14ac:dyDescent="0.2">
      <c r="B53" s="409"/>
      <c r="C53" s="410"/>
      <c r="D53" s="410"/>
      <c r="E53" s="410"/>
      <c r="F53" s="368"/>
      <c r="G53" s="369"/>
      <c r="H53" s="370"/>
      <c r="I53" s="534"/>
      <c r="J53" s="535"/>
      <c r="K53" s="535"/>
      <c r="L53" s="535"/>
      <c r="M53" s="535"/>
      <c r="N53" s="535"/>
      <c r="O53" s="535"/>
      <c r="P53" s="535"/>
      <c r="Q53" s="535"/>
      <c r="R53" s="535"/>
      <c r="S53" s="535"/>
      <c r="T53" s="535"/>
      <c r="U53" s="535"/>
      <c r="V53" s="535"/>
      <c r="W53" s="535"/>
      <c r="X53" s="535"/>
      <c r="Y53" s="535"/>
      <c r="Z53" s="535"/>
      <c r="AA53" s="535"/>
      <c r="AB53" s="535"/>
      <c r="AC53" s="535"/>
      <c r="AD53" s="535"/>
      <c r="AE53" s="535"/>
      <c r="AF53" s="535"/>
      <c r="AG53" s="535"/>
      <c r="AH53" s="535"/>
      <c r="AI53" s="535"/>
      <c r="AJ53" s="535"/>
      <c r="AK53" s="535"/>
      <c r="AL53" s="535"/>
      <c r="AM53" s="535"/>
      <c r="AN53" s="535"/>
      <c r="AO53" s="535"/>
      <c r="AP53" s="535"/>
      <c r="AQ53" s="535"/>
      <c r="AR53" s="535"/>
      <c r="AS53" s="535"/>
      <c r="AT53" s="535"/>
      <c r="AU53" s="535"/>
      <c r="AV53" s="535"/>
      <c r="AW53" s="536"/>
    </row>
    <row r="54" spans="1:50" ht="10.5" customHeight="1" x14ac:dyDescent="0.2"/>
    <row r="55" spans="1:50" ht="10.5" customHeight="1" x14ac:dyDescent="0.2"/>
    <row r="56" spans="1:50" ht="10.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row>
    <row r="57" spans="1:50" ht="10.5" customHeight="1" x14ac:dyDescent="0.2">
      <c r="A57" s="4"/>
      <c r="B57" s="278" t="str">
        <f>IF(OR(G3="１",G3="1"),"","（委任欄)")</f>
        <v>（委任欄)</v>
      </c>
      <c r="C57" s="278"/>
      <c r="D57" s="278"/>
      <c r="E57" s="278"/>
      <c r="F57" s="278"/>
      <c r="G57" s="4"/>
      <c r="H57" s="4"/>
      <c r="I57" s="4"/>
      <c r="J57" s="4"/>
      <c r="K57" s="4"/>
      <c r="L57" s="4"/>
      <c r="M57" s="4"/>
      <c r="N57" s="4"/>
      <c r="O57" s="4"/>
      <c r="P57" s="4"/>
      <c r="R57" s="42"/>
      <c r="S57" s="42"/>
      <c r="T57" s="42"/>
      <c r="U57" s="42"/>
      <c r="V57" s="42"/>
      <c r="W57" s="42"/>
      <c r="X57" s="42"/>
      <c r="Y57" s="42"/>
      <c r="Z57" s="42"/>
      <c r="AA57" s="42"/>
      <c r="AB57" s="42"/>
      <c r="AC57" s="42"/>
      <c r="AD57" s="42"/>
      <c r="AE57" s="42"/>
      <c r="AF57" s="4"/>
      <c r="AG57" s="4"/>
      <c r="AH57" s="4"/>
      <c r="AI57" s="4"/>
      <c r="AJ57" s="4"/>
      <c r="AK57" s="4"/>
      <c r="AL57" s="4"/>
      <c r="AM57" s="4"/>
      <c r="AN57" s="4"/>
      <c r="AO57" s="4"/>
      <c r="AP57" s="4"/>
      <c r="AQ57" s="4"/>
      <c r="AR57" s="4"/>
      <c r="AS57" s="4"/>
      <c r="AT57" s="4"/>
      <c r="AU57" s="4"/>
      <c r="AV57" s="4"/>
      <c r="AW57" s="4"/>
      <c r="AX57" s="4"/>
    </row>
    <row r="58" spans="1:50" ht="10.5" customHeight="1" x14ac:dyDescent="0.2">
      <c r="A58" s="4"/>
      <c r="B58" s="278"/>
      <c r="C58" s="278"/>
      <c r="D58" s="278"/>
      <c r="E58" s="278"/>
      <c r="F58" s="278"/>
      <c r="G58" s="4"/>
      <c r="H58" s="4"/>
      <c r="I58" s="4"/>
      <c r="J58" s="4"/>
      <c r="K58" s="4"/>
      <c r="L58" s="4"/>
      <c r="M58" s="4"/>
      <c r="N58" s="4"/>
      <c r="O58" s="4"/>
      <c r="P58" s="4"/>
      <c r="Q58" s="42"/>
      <c r="R58" s="42"/>
      <c r="S58" s="42"/>
      <c r="T58" s="42"/>
      <c r="U58" s="42"/>
      <c r="V58" s="42"/>
      <c r="W58" s="42"/>
      <c r="X58" s="42"/>
      <c r="Y58" s="42"/>
      <c r="Z58" s="42"/>
      <c r="AA58" s="42"/>
      <c r="AB58" s="42"/>
      <c r="AC58" s="42"/>
      <c r="AD58" s="42"/>
      <c r="AE58" s="42"/>
      <c r="AF58" s="4"/>
      <c r="AG58" s="4"/>
      <c r="AH58" s="4"/>
      <c r="AI58" s="4"/>
      <c r="AJ58" s="4"/>
      <c r="AK58" s="4"/>
      <c r="AL58" s="4"/>
      <c r="AM58" s="4"/>
      <c r="AN58" s="4"/>
      <c r="AO58" s="4"/>
      <c r="AP58" s="4"/>
      <c r="AQ58" s="4"/>
      <c r="AR58" s="4"/>
      <c r="AS58" s="4"/>
      <c r="AT58" s="4"/>
      <c r="AU58" s="4"/>
      <c r="AV58" s="4"/>
      <c r="AW58" s="4"/>
      <c r="AX58" s="4"/>
    </row>
    <row r="59" spans="1:50" ht="10.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3"/>
      <c r="AH59" s="43"/>
      <c r="AI59" s="43"/>
      <c r="AJ59" s="44"/>
      <c r="AK59" s="44"/>
      <c r="AL59" s="44"/>
      <c r="AM59" s="43"/>
      <c r="AN59" s="43"/>
      <c r="AO59" s="44"/>
      <c r="AP59" s="44"/>
      <c r="AQ59" s="44"/>
      <c r="AR59" s="43"/>
      <c r="AS59" s="43"/>
      <c r="AT59" s="44"/>
      <c r="AU59" s="44"/>
      <c r="AV59" s="44"/>
      <c r="AW59" s="43"/>
      <c r="AX59" s="43"/>
    </row>
    <row r="60" spans="1:50" ht="10.5" customHeight="1" x14ac:dyDescent="0.2">
      <c r="A60" s="4"/>
      <c r="B60" s="349" t="str">
        <f>IF(OR(G3="１",G3="1"),"","　なお、不在者投票管理者は、上記選挙における不在者投票管理経費の")</f>
        <v>　なお、不在者投票管理者は、上記選挙における不在者投票管理経費の</v>
      </c>
      <c r="C60" s="349"/>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c r="AK60" s="349"/>
      <c r="AL60" s="349"/>
      <c r="AM60" s="349"/>
      <c r="AN60" s="349"/>
      <c r="AO60" s="349"/>
      <c r="AP60" s="349"/>
      <c r="AQ60" s="349"/>
      <c r="AR60" s="349"/>
      <c r="AS60" s="349"/>
      <c r="AT60" s="349"/>
      <c r="AU60" s="349"/>
      <c r="AV60" s="349"/>
      <c r="AW60" s="349"/>
      <c r="AX60" s="43"/>
    </row>
    <row r="61" spans="1:50" ht="10.5" customHeight="1" x14ac:dyDescent="0.2">
      <c r="A61" s="4"/>
      <c r="B61" s="349"/>
      <c r="C61" s="349"/>
      <c r="D61" s="349"/>
      <c r="E61" s="349"/>
      <c r="F61" s="349"/>
      <c r="G61" s="349"/>
      <c r="H61" s="349"/>
      <c r="I61" s="349"/>
      <c r="J61" s="349"/>
      <c r="K61" s="349"/>
      <c r="L61" s="349"/>
      <c r="M61" s="349"/>
      <c r="N61" s="349"/>
      <c r="O61" s="349"/>
      <c r="P61" s="349"/>
      <c r="Q61" s="349"/>
      <c r="R61" s="349"/>
      <c r="S61" s="349"/>
      <c r="T61" s="349"/>
      <c r="U61" s="349"/>
      <c r="V61" s="349"/>
      <c r="W61" s="349"/>
      <c r="X61" s="349"/>
      <c r="Y61" s="349"/>
      <c r="Z61" s="349"/>
      <c r="AA61" s="349"/>
      <c r="AB61" s="349"/>
      <c r="AC61" s="349"/>
      <c r="AD61" s="349"/>
      <c r="AE61" s="349"/>
      <c r="AF61" s="349"/>
      <c r="AG61" s="349"/>
      <c r="AH61" s="349"/>
      <c r="AI61" s="349"/>
      <c r="AJ61" s="349"/>
      <c r="AK61" s="349"/>
      <c r="AL61" s="349"/>
      <c r="AM61" s="349"/>
      <c r="AN61" s="349"/>
      <c r="AO61" s="349"/>
      <c r="AP61" s="349"/>
      <c r="AQ61" s="349"/>
      <c r="AR61" s="349"/>
      <c r="AS61" s="349"/>
      <c r="AT61" s="349"/>
      <c r="AU61" s="349"/>
      <c r="AV61" s="349"/>
      <c r="AW61" s="349"/>
      <c r="AX61" s="4"/>
    </row>
    <row r="62" spans="1:50" ht="14.25" customHeight="1" x14ac:dyDescent="0.2">
      <c r="A62" s="4"/>
      <c r="B62" s="350" t="str">
        <f>IF(OR(G3="２",G3="2"),"受　　　領",IF(OR(G3="３",G3="3"),"請求及び受領",""))</f>
        <v/>
      </c>
      <c r="C62" s="350"/>
      <c r="D62" s="350"/>
      <c r="E62" s="350"/>
      <c r="F62" s="350"/>
      <c r="G62" s="350"/>
      <c r="H62" s="350"/>
      <c r="I62" s="350"/>
      <c r="J62" s="350"/>
      <c r="K62" s="350"/>
      <c r="L62" s="350"/>
      <c r="M62" s="350"/>
      <c r="N62" s="350"/>
      <c r="O62" s="350"/>
      <c r="P62" s="351" t="str">
        <f>IF(OR(G3="１",G3="1"),"","について、下記の者に委任します。")</f>
        <v>について、下記の者に委任します。</v>
      </c>
      <c r="Q62" s="352"/>
      <c r="R62" s="352"/>
      <c r="S62" s="352"/>
      <c r="T62" s="352"/>
      <c r="U62" s="352"/>
      <c r="V62" s="352"/>
      <c r="W62" s="352"/>
      <c r="X62" s="352"/>
      <c r="Y62" s="352"/>
      <c r="Z62" s="352"/>
      <c r="AA62" s="352"/>
      <c r="AB62" s="352"/>
      <c r="AC62" s="352"/>
      <c r="AD62" s="352"/>
      <c r="AE62" s="352"/>
      <c r="AF62" s="352"/>
      <c r="AG62" s="352"/>
      <c r="AH62" s="352"/>
      <c r="AI62" s="352"/>
      <c r="AJ62" s="352"/>
      <c r="AK62" s="352"/>
      <c r="AL62" s="352"/>
      <c r="AM62" s="352"/>
      <c r="AN62" s="352"/>
      <c r="AO62" s="352"/>
      <c r="AP62" s="352"/>
      <c r="AQ62" s="352"/>
      <c r="AR62" s="352"/>
      <c r="AS62" s="352"/>
      <c r="AT62" s="352"/>
      <c r="AU62" s="352"/>
      <c r="AV62" s="352"/>
      <c r="AW62" s="352"/>
      <c r="AX62" s="45"/>
    </row>
    <row r="63" spans="1:50" ht="10.5" customHeight="1" x14ac:dyDescent="0.15">
      <c r="A63" s="4"/>
      <c r="B63" s="350"/>
      <c r="C63" s="350"/>
      <c r="D63" s="350"/>
      <c r="E63" s="350"/>
      <c r="F63" s="350"/>
      <c r="G63" s="350"/>
      <c r="H63" s="350"/>
      <c r="I63" s="350"/>
      <c r="J63" s="350"/>
      <c r="K63" s="350"/>
      <c r="L63" s="350"/>
      <c r="M63" s="350"/>
      <c r="N63" s="350"/>
      <c r="O63" s="350"/>
      <c r="P63" s="352"/>
      <c r="Q63" s="352"/>
      <c r="R63" s="352"/>
      <c r="S63" s="352"/>
      <c r="T63" s="352"/>
      <c r="U63" s="352"/>
      <c r="V63" s="352"/>
      <c r="W63" s="352"/>
      <c r="X63" s="352"/>
      <c r="Y63" s="352"/>
      <c r="Z63" s="352"/>
      <c r="AA63" s="352"/>
      <c r="AB63" s="352"/>
      <c r="AC63" s="352"/>
      <c r="AD63" s="352"/>
      <c r="AE63" s="352"/>
      <c r="AF63" s="352"/>
      <c r="AG63" s="352"/>
      <c r="AH63" s="352"/>
      <c r="AI63" s="352"/>
      <c r="AJ63" s="352"/>
      <c r="AK63" s="352"/>
      <c r="AL63" s="352"/>
      <c r="AM63" s="352"/>
      <c r="AN63" s="352"/>
      <c r="AO63" s="352"/>
      <c r="AP63" s="352"/>
      <c r="AQ63" s="352"/>
      <c r="AR63" s="352"/>
      <c r="AS63" s="352"/>
      <c r="AT63" s="352"/>
      <c r="AU63" s="352"/>
      <c r="AV63" s="352"/>
      <c r="AW63" s="352"/>
      <c r="AX63" s="46"/>
    </row>
    <row r="64" spans="1:50" ht="10.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7"/>
      <c r="AC64" s="47"/>
      <c r="AD64" s="47"/>
      <c r="AE64" s="47"/>
      <c r="AF64" s="47"/>
      <c r="AG64" s="47"/>
      <c r="AH64" s="47"/>
      <c r="AI64" s="47"/>
      <c r="AJ64" s="47"/>
      <c r="AK64" s="47"/>
      <c r="AL64" s="47"/>
      <c r="AM64" s="47"/>
      <c r="AN64" s="47"/>
      <c r="AO64" s="47"/>
      <c r="AP64" s="47"/>
      <c r="AQ64" s="47"/>
      <c r="AR64" s="47"/>
      <c r="AS64" s="47"/>
      <c r="AT64" s="47"/>
      <c r="AU64" s="47"/>
      <c r="AV64" s="47"/>
      <c r="AW64" s="47"/>
      <c r="AX64" s="47"/>
    </row>
    <row r="65" spans="1:51" ht="10.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7"/>
      <c r="AC65" s="47"/>
      <c r="AD65" s="47"/>
      <c r="AE65" s="47"/>
      <c r="AF65" s="47"/>
      <c r="AG65" s="47"/>
      <c r="AH65" s="47"/>
      <c r="AI65" s="47"/>
      <c r="AJ65" s="47"/>
      <c r="AK65" s="47"/>
      <c r="AL65" s="47"/>
      <c r="AM65" s="47"/>
      <c r="AN65" s="47"/>
      <c r="AO65" s="47"/>
      <c r="AP65" s="47"/>
      <c r="AQ65" s="47"/>
      <c r="AR65" s="47"/>
      <c r="AS65" s="47"/>
      <c r="AT65" s="47"/>
      <c r="AU65" s="47"/>
      <c r="AV65" s="47"/>
      <c r="AW65" s="47"/>
      <c r="AX65" s="47"/>
    </row>
    <row r="66" spans="1:51" ht="10.5" customHeight="1" x14ac:dyDescent="0.2">
      <c r="A66" s="4"/>
      <c r="B66" s="394" t="str">
        <f>IF(G3="１","","所在地（住所）")</f>
        <v>所在地（住所）</v>
      </c>
      <c r="C66" s="394"/>
      <c r="D66" s="394"/>
      <c r="E66" s="394"/>
      <c r="F66" s="394"/>
      <c r="G66" s="394"/>
      <c r="H66" s="394"/>
      <c r="I66" s="395" t="str">
        <f>IF(OR(G3="２",G3="３",G3="2",G3="3"),入力シート!I94,"")</f>
        <v/>
      </c>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4"/>
    </row>
    <row r="67" spans="1:51" ht="10.5" customHeight="1" x14ac:dyDescent="0.2">
      <c r="A67" s="4"/>
      <c r="B67" s="394"/>
      <c r="C67" s="394"/>
      <c r="D67" s="394"/>
      <c r="E67" s="394"/>
      <c r="F67" s="394"/>
      <c r="G67" s="394"/>
      <c r="H67" s="394"/>
      <c r="I67" s="395"/>
      <c r="J67" s="395"/>
      <c r="K67" s="395"/>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4"/>
    </row>
    <row r="68" spans="1:51" ht="10.5" customHeight="1" x14ac:dyDescent="0.2">
      <c r="A68" s="4"/>
      <c r="B68" s="394"/>
      <c r="C68" s="394"/>
      <c r="D68" s="394"/>
      <c r="E68" s="394"/>
      <c r="F68" s="394"/>
      <c r="G68" s="394"/>
      <c r="H68" s="394"/>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4"/>
    </row>
    <row r="69" spans="1:51" ht="10.5" customHeight="1" x14ac:dyDescent="0.2">
      <c r="A69" s="4"/>
      <c r="B69" s="394"/>
      <c r="C69" s="394"/>
      <c r="D69" s="394"/>
      <c r="E69" s="394"/>
      <c r="F69" s="394"/>
      <c r="G69" s="394"/>
      <c r="H69" s="394"/>
      <c r="I69" s="395"/>
      <c r="J69" s="395"/>
      <c r="K69" s="395"/>
      <c r="L69" s="395"/>
      <c r="M69" s="395"/>
      <c r="N69" s="395"/>
      <c r="O69" s="395"/>
      <c r="P69" s="395"/>
      <c r="Q69" s="395"/>
      <c r="R69" s="395"/>
      <c r="S69" s="395"/>
      <c r="T69" s="395"/>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5"/>
      <c r="AS69" s="395"/>
      <c r="AT69" s="395"/>
      <c r="AU69" s="395"/>
      <c r="AV69" s="395"/>
      <c r="AW69" s="395"/>
      <c r="AX69" s="4"/>
    </row>
    <row r="70" spans="1:51" ht="10.5" customHeight="1" x14ac:dyDescent="0.2">
      <c r="A70" s="4"/>
      <c r="B70" s="394" t="str">
        <f>IF(G3="１","","法人の名称")</f>
        <v>法人の名称</v>
      </c>
      <c r="C70" s="394"/>
      <c r="D70" s="394"/>
      <c r="E70" s="394"/>
      <c r="F70" s="394"/>
      <c r="G70" s="394"/>
      <c r="H70" s="394"/>
      <c r="I70" s="395" t="str">
        <f>IF(OR(G3="２",G3="３",G3="2",G3="3"),入力シート!I96,"")</f>
        <v/>
      </c>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5"/>
      <c r="AH70" s="395"/>
      <c r="AI70" s="395"/>
      <c r="AJ70" s="395"/>
      <c r="AK70" s="395"/>
      <c r="AL70" s="395"/>
      <c r="AM70" s="395"/>
      <c r="AN70" s="395"/>
      <c r="AO70" s="395"/>
      <c r="AP70" s="395"/>
      <c r="AQ70" s="395"/>
      <c r="AR70" s="395"/>
      <c r="AS70" s="395"/>
      <c r="AT70" s="395"/>
      <c r="AU70" s="395"/>
      <c r="AV70" s="395"/>
      <c r="AW70" s="395"/>
      <c r="AX70" s="4"/>
    </row>
    <row r="71" spans="1:51" ht="10.5" customHeight="1" x14ac:dyDescent="0.2">
      <c r="A71" s="4"/>
      <c r="B71" s="394"/>
      <c r="C71" s="394"/>
      <c r="D71" s="394"/>
      <c r="E71" s="394"/>
      <c r="F71" s="394"/>
      <c r="G71" s="394"/>
      <c r="H71" s="394"/>
      <c r="I71" s="395"/>
      <c r="J71" s="395"/>
      <c r="K71" s="395"/>
      <c r="L71" s="395"/>
      <c r="M71" s="395"/>
      <c r="N71" s="395"/>
      <c r="O71" s="395"/>
      <c r="P71" s="395"/>
      <c r="Q71" s="395"/>
      <c r="R71" s="395"/>
      <c r="S71" s="395"/>
      <c r="T71" s="395"/>
      <c r="U71" s="395"/>
      <c r="V71" s="395"/>
      <c r="W71" s="395"/>
      <c r="X71" s="395"/>
      <c r="Y71" s="395"/>
      <c r="Z71" s="395"/>
      <c r="AA71" s="395"/>
      <c r="AB71" s="395"/>
      <c r="AC71" s="395"/>
      <c r="AD71" s="395"/>
      <c r="AE71" s="395"/>
      <c r="AF71" s="395"/>
      <c r="AG71" s="395"/>
      <c r="AH71" s="395"/>
      <c r="AI71" s="395"/>
      <c r="AJ71" s="395"/>
      <c r="AK71" s="395"/>
      <c r="AL71" s="395"/>
      <c r="AM71" s="395"/>
      <c r="AN71" s="395"/>
      <c r="AO71" s="395"/>
      <c r="AP71" s="395"/>
      <c r="AQ71" s="395"/>
      <c r="AR71" s="395"/>
      <c r="AS71" s="395"/>
      <c r="AT71" s="395"/>
      <c r="AU71" s="395"/>
      <c r="AV71" s="395"/>
      <c r="AW71" s="395"/>
      <c r="AX71" s="4"/>
    </row>
    <row r="72" spans="1:51" ht="10.5" customHeight="1" x14ac:dyDescent="0.2">
      <c r="A72" s="4"/>
      <c r="B72" s="394"/>
      <c r="C72" s="394"/>
      <c r="D72" s="394"/>
      <c r="E72" s="394"/>
      <c r="F72" s="394"/>
      <c r="G72" s="394"/>
      <c r="H72" s="394"/>
      <c r="I72" s="395"/>
      <c r="J72" s="395"/>
      <c r="K72" s="395"/>
      <c r="L72" s="395"/>
      <c r="M72" s="395"/>
      <c r="N72" s="395"/>
      <c r="O72" s="395"/>
      <c r="P72" s="395"/>
      <c r="Q72" s="395"/>
      <c r="R72" s="395"/>
      <c r="S72" s="395"/>
      <c r="T72" s="395"/>
      <c r="U72" s="395"/>
      <c r="V72" s="395"/>
      <c r="W72" s="395"/>
      <c r="X72" s="395"/>
      <c r="Y72" s="395"/>
      <c r="Z72" s="395"/>
      <c r="AA72" s="395"/>
      <c r="AB72" s="395"/>
      <c r="AC72" s="395"/>
      <c r="AD72" s="395"/>
      <c r="AE72" s="395"/>
      <c r="AF72" s="395"/>
      <c r="AG72" s="395"/>
      <c r="AH72" s="395"/>
      <c r="AI72" s="395"/>
      <c r="AJ72" s="395"/>
      <c r="AK72" s="395"/>
      <c r="AL72" s="395"/>
      <c r="AM72" s="395"/>
      <c r="AN72" s="395"/>
      <c r="AO72" s="395"/>
      <c r="AP72" s="395"/>
      <c r="AQ72" s="395"/>
      <c r="AR72" s="395"/>
      <c r="AS72" s="395"/>
      <c r="AT72" s="395"/>
      <c r="AU72" s="395"/>
      <c r="AV72" s="395"/>
      <c r="AW72" s="395"/>
      <c r="AX72" s="4"/>
    </row>
    <row r="73" spans="1:51" ht="10.5" customHeight="1" x14ac:dyDescent="0.2">
      <c r="A73" s="4"/>
      <c r="B73" s="394"/>
      <c r="C73" s="394"/>
      <c r="D73" s="394"/>
      <c r="E73" s="394"/>
      <c r="F73" s="394"/>
      <c r="G73" s="394"/>
      <c r="H73" s="394"/>
      <c r="I73" s="395"/>
      <c r="J73" s="395"/>
      <c r="K73" s="395"/>
      <c r="L73" s="395"/>
      <c r="M73" s="395"/>
      <c r="N73" s="395"/>
      <c r="O73" s="395"/>
      <c r="P73" s="395"/>
      <c r="Q73" s="395"/>
      <c r="R73" s="395"/>
      <c r="S73" s="395"/>
      <c r="T73" s="395"/>
      <c r="U73" s="395"/>
      <c r="V73" s="395"/>
      <c r="W73" s="395"/>
      <c r="X73" s="395"/>
      <c r="Y73" s="395"/>
      <c r="Z73" s="395"/>
      <c r="AA73" s="395"/>
      <c r="AB73" s="395"/>
      <c r="AC73" s="395"/>
      <c r="AD73" s="395"/>
      <c r="AE73" s="395"/>
      <c r="AF73" s="395"/>
      <c r="AG73" s="395"/>
      <c r="AH73" s="395"/>
      <c r="AI73" s="395"/>
      <c r="AJ73" s="395"/>
      <c r="AK73" s="395"/>
      <c r="AL73" s="395"/>
      <c r="AM73" s="395"/>
      <c r="AN73" s="395"/>
      <c r="AO73" s="395"/>
      <c r="AP73" s="395"/>
      <c r="AQ73" s="395"/>
      <c r="AR73" s="395"/>
      <c r="AS73" s="395"/>
      <c r="AT73" s="395"/>
      <c r="AU73" s="395"/>
      <c r="AV73" s="395"/>
      <c r="AW73" s="395"/>
      <c r="AX73" s="4"/>
    </row>
    <row r="74" spans="1:51" ht="10.5" customHeight="1" x14ac:dyDescent="0.2">
      <c r="A74" s="4"/>
      <c r="B74" s="394" t="str">
        <f>IF(G3="１","","受任者")</f>
        <v>受任者</v>
      </c>
      <c r="C74" s="394"/>
      <c r="D74" s="394"/>
      <c r="E74" s="394"/>
      <c r="F74" s="394"/>
      <c r="G74" s="394"/>
      <c r="H74" s="394"/>
      <c r="I74" s="362" t="str">
        <f>IF(G3="１","","職")</f>
        <v>職</v>
      </c>
      <c r="J74" s="363"/>
      <c r="K74" s="363"/>
      <c r="L74" s="340" t="str">
        <f>IF(OR(G3="２",G3="３",G3="2",G3="3"),入力シート!I98,"")</f>
        <v/>
      </c>
      <c r="M74" s="341"/>
      <c r="N74" s="341"/>
      <c r="O74" s="341"/>
      <c r="P74" s="341"/>
      <c r="Q74" s="341"/>
      <c r="R74" s="341"/>
      <c r="S74" s="341"/>
      <c r="T74" s="341"/>
      <c r="U74" s="341"/>
      <c r="V74" s="341"/>
      <c r="W74" s="341"/>
      <c r="X74" s="341"/>
      <c r="Y74" s="341"/>
      <c r="Z74" s="362" t="str">
        <f>IF(G3="１","","氏名")</f>
        <v>氏名</v>
      </c>
      <c r="AA74" s="363"/>
      <c r="AB74" s="363"/>
      <c r="AC74" s="363"/>
      <c r="AD74" s="387"/>
      <c r="AE74" s="340" t="str">
        <f>IF(OR(G3="２",G3="３",G3="2",G3="3"),入力シート!I100,"")</f>
        <v/>
      </c>
      <c r="AF74" s="341"/>
      <c r="AG74" s="341"/>
      <c r="AH74" s="341"/>
      <c r="AI74" s="341"/>
      <c r="AJ74" s="341"/>
      <c r="AK74" s="341"/>
      <c r="AL74" s="341"/>
      <c r="AM74" s="341"/>
      <c r="AN74" s="341"/>
      <c r="AO74" s="341"/>
      <c r="AP74" s="341"/>
      <c r="AQ74" s="341"/>
      <c r="AR74" s="341"/>
      <c r="AS74" s="341"/>
      <c r="AT74" s="341"/>
      <c r="AU74" s="341"/>
      <c r="AV74" s="341"/>
      <c r="AW74" s="342"/>
      <c r="AX74" s="4"/>
    </row>
    <row r="75" spans="1:51" ht="10.5" customHeight="1" x14ac:dyDescent="0.2">
      <c r="A75" s="4"/>
      <c r="B75" s="394"/>
      <c r="C75" s="394"/>
      <c r="D75" s="394"/>
      <c r="E75" s="394"/>
      <c r="F75" s="394"/>
      <c r="G75" s="394"/>
      <c r="H75" s="394"/>
      <c r="I75" s="365"/>
      <c r="J75" s="366"/>
      <c r="K75" s="366"/>
      <c r="L75" s="343"/>
      <c r="M75" s="344"/>
      <c r="N75" s="344"/>
      <c r="O75" s="344"/>
      <c r="P75" s="344"/>
      <c r="Q75" s="344"/>
      <c r="R75" s="344"/>
      <c r="S75" s="344"/>
      <c r="T75" s="344"/>
      <c r="U75" s="344"/>
      <c r="V75" s="344"/>
      <c r="W75" s="344"/>
      <c r="X75" s="344"/>
      <c r="Y75" s="344"/>
      <c r="Z75" s="365"/>
      <c r="AA75" s="366"/>
      <c r="AB75" s="366"/>
      <c r="AC75" s="366"/>
      <c r="AD75" s="388"/>
      <c r="AE75" s="343"/>
      <c r="AF75" s="344"/>
      <c r="AG75" s="344"/>
      <c r="AH75" s="344"/>
      <c r="AI75" s="344"/>
      <c r="AJ75" s="344"/>
      <c r="AK75" s="344"/>
      <c r="AL75" s="344"/>
      <c r="AM75" s="344"/>
      <c r="AN75" s="344"/>
      <c r="AO75" s="344"/>
      <c r="AP75" s="344"/>
      <c r="AQ75" s="344"/>
      <c r="AR75" s="344"/>
      <c r="AS75" s="344"/>
      <c r="AT75" s="344"/>
      <c r="AU75" s="344"/>
      <c r="AV75" s="344"/>
      <c r="AW75" s="345"/>
      <c r="AX75" s="4"/>
    </row>
    <row r="76" spans="1:51" ht="10.5" customHeight="1" x14ac:dyDescent="0.2">
      <c r="A76" s="4"/>
      <c r="B76" s="394"/>
      <c r="C76" s="394"/>
      <c r="D76" s="394"/>
      <c r="E76" s="394"/>
      <c r="F76" s="394"/>
      <c r="G76" s="394"/>
      <c r="H76" s="394"/>
      <c r="I76" s="365"/>
      <c r="J76" s="366"/>
      <c r="K76" s="366"/>
      <c r="L76" s="343"/>
      <c r="M76" s="344"/>
      <c r="N76" s="344"/>
      <c r="O76" s="344"/>
      <c r="P76" s="344"/>
      <c r="Q76" s="344"/>
      <c r="R76" s="344"/>
      <c r="S76" s="344"/>
      <c r="T76" s="344"/>
      <c r="U76" s="344"/>
      <c r="V76" s="344"/>
      <c r="W76" s="344"/>
      <c r="X76" s="344"/>
      <c r="Y76" s="344"/>
      <c r="Z76" s="365"/>
      <c r="AA76" s="366"/>
      <c r="AB76" s="366"/>
      <c r="AC76" s="366"/>
      <c r="AD76" s="388"/>
      <c r="AE76" s="343"/>
      <c r="AF76" s="344"/>
      <c r="AG76" s="344"/>
      <c r="AH76" s="344"/>
      <c r="AI76" s="344"/>
      <c r="AJ76" s="344"/>
      <c r="AK76" s="344"/>
      <c r="AL76" s="344"/>
      <c r="AM76" s="344"/>
      <c r="AN76" s="344"/>
      <c r="AO76" s="344"/>
      <c r="AP76" s="344"/>
      <c r="AQ76" s="344"/>
      <c r="AR76" s="344"/>
      <c r="AS76" s="344"/>
      <c r="AT76" s="344"/>
      <c r="AU76" s="344"/>
      <c r="AV76" s="344"/>
      <c r="AW76" s="345"/>
      <c r="AX76" s="4"/>
    </row>
    <row r="77" spans="1:51" ht="10.5" customHeight="1" x14ac:dyDescent="0.2">
      <c r="A77" s="15"/>
      <c r="B77" s="394"/>
      <c r="C77" s="394"/>
      <c r="D77" s="394"/>
      <c r="E77" s="394"/>
      <c r="F77" s="394"/>
      <c r="G77" s="394"/>
      <c r="H77" s="394"/>
      <c r="I77" s="368"/>
      <c r="J77" s="369"/>
      <c r="K77" s="369"/>
      <c r="L77" s="346"/>
      <c r="M77" s="347"/>
      <c r="N77" s="347"/>
      <c r="O77" s="347"/>
      <c r="P77" s="347"/>
      <c r="Q77" s="347"/>
      <c r="R77" s="347"/>
      <c r="S77" s="347"/>
      <c r="T77" s="347"/>
      <c r="U77" s="347"/>
      <c r="V77" s="347"/>
      <c r="W77" s="347"/>
      <c r="X77" s="347"/>
      <c r="Y77" s="347"/>
      <c r="Z77" s="368"/>
      <c r="AA77" s="369"/>
      <c r="AB77" s="369"/>
      <c r="AC77" s="369"/>
      <c r="AD77" s="389"/>
      <c r="AE77" s="346"/>
      <c r="AF77" s="347"/>
      <c r="AG77" s="347"/>
      <c r="AH77" s="347"/>
      <c r="AI77" s="347"/>
      <c r="AJ77" s="347"/>
      <c r="AK77" s="347"/>
      <c r="AL77" s="347"/>
      <c r="AM77" s="347"/>
      <c r="AN77" s="347"/>
      <c r="AO77" s="347"/>
      <c r="AP77" s="347"/>
      <c r="AQ77" s="347"/>
      <c r="AR77" s="347"/>
      <c r="AS77" s="347"/>
      <c r="AT77" s="347"/>
      <c r="AU77" s="347"/>
      <c r="AV77" s="347"/>
      <c r="AW77" s="348"/>
      <c r="AX77" s="15"/>
    </row>
    <row r="78" spans="1:51" ht="10.5" customHeight="1" x14ac:dyDescent="0.2">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row>
    <row r="79" spans="1:51" ht="10.5" customHeight="1" x14ac:dyDescent="0.2">
      <c r="A79" s="4"/>
      <c r="B79" s="4"/>
      <c r="C79" s="4"/>
      <c r="D79" s="4"/>
      <c r="E79" s="4"/>
      <c r="F79" s="4"/>
      <c r="G79" s="4"/>
      <c r="H79" s="4"/>
      <c r="I79" s="4"/>
      <c r="J79" s="4"/>
      <c r="K79" s="4"/>
      <c r="L79" s="4"/>
      <c r="M79" s="4"/>
      <c r="N79" s="45"/>
      <c r="O79" s="45"/>
      <c r="P79" s="45"/>
      <c r="Q79" s="45"/>
      <c r="R79" s="45"/>
      <c r="S79" s="47"/>
      <c r="T79" s="47"/>
      <c r="U79" s="47"/>
      <c r="V79" s="47"/>
      <c r="W79" s="47"/>
      <c r="X79" s="47"/>
      <c r="Y79" s="47"/>
      <c r="Z79" s="47"/>
      <c r="AA79" s="47"/>
      <c r="AB79" s="47"/>
      <c r="AC79" s="47"/>
      <c r="AD79" s="8"/>
      <c r="AE79" s="8"/>
      <c r="AF79" s="8"/>
      <c r="AG79" s="8"/>
      <c r="AH79" s="8"/>
      <c r="AI79" s="4"/>
      <c r="AJ79" s="4"/>
      <c r="AK79" s="4"/>
      <c r="AL79" s="4"/>
      <c r="AM79" s="4"/>
      <c r="AN79" s="4"/>
      <c r="AO79" s="4"/>
      <c r="AP79" s="4"/>
      <c r="AQ79" s="4"/>
      <c r="AR79" s="4"/>
      <c r="AS79" s="4"/>
      <c r="AT79" s="4"/>
      <c r="AU79" s="4"/>
      <c r="AV79" s="4"/>
      <c r="AW79" s="4"/>
      <c r="AX79" s="4"/>
    </row>
    <row r="80" spans="1:51" s="61" customFormat="1" x14ac:dyDescent="0.2">
      <c r="AY80" s="114"/>
    </row>
    <row r="81" spans="1:52" s="61" customFormat="1" ht="13.5" customHeight="1" x14ac:dyDescent="0.2">
      <c r="Z81" s="62"/>
      <c r="AA81" s="62"/>
      <c r="AB81" s="62"/>
      <c r="AC81" s="62"/>
      <c r="AD81" s="62"/>
      <c r="AE81" s="62"/>
      <c r="AF81" s="62"/>
      <c r="AG81" s="62"/>
      <c r="AH81" s="62"/>
      <c r="AI81" s="62"/>
      <c r="AJ81" s="62"/>
      <c r="AK81" s="62"/>
      <c r="AL81" s="62"/>
      <c r="AM81" s="62"/>
      <c r="AN81" s="62"/>
      <c r="AO81" s="62"/>
      <c r="AP81" s="62"/>
      <c r="AQ81" s="62"/>
      <c r="AR81" s="62"/>
      <c r="AS81" s="62"/>
      <c r="AT81" s="92"/>
      <c r="AU81" s="289" t="s">
        <v>108</v>
      </c>
      <c r="AV81" s="289"/>
      <c r="AW81" s="289"/>
      <c r="AX81" s="289"/>
      <c r="AY81" s="114"/>
    </row>
    <row r="82" spans="1:52" s="61" customFormat="1" ht="13.5" customHeight="1" x14ac:dyDescent="0.2">
      <c r="Z82" s="62"/>
      <c r="AA82" s="62"/>
      <c r="AB82" s="62"/>
      <c r="AC82" s="62"/>
      <c r="AD82" s="62"/>
      <c r="AE82" s="62"/>
      <c r="AF82" s="62"/>
      <c r="AG82" s="62"/>
      <c r="AH82" s="62"/>
      <c r="AI82" s="62"/>
      <c r="AJ82" s="62"/>
      <c r="AK82" s="62"/>
      <c r="AL82" s="62"/>
      <c r="AM82" s="62"/>
      <c r="AN82" s="62"/>
      <c r="AO82" s="62"/>
      <c r="AP82" s="62"/>
      <c r="AQ82" s="62"/>
      <c r="AR82" s="62"/>
      <c r="AS82" s="62"/>
      <c r="AT82" s="92"/>
      <c r="AU82" s="92"/>
      <c r="AV82" s="92"/>
      <c r="AW82" s="92"/>
      <c r="AX82" s="92"/>
      <c r="AY82" s="114"/>
    </row>
    <row r="83" spans="1:52" s="61" customFormat="1" ht="13.5" customHeight="1" x14ac:dyDescent="0.2">
      <c r="Z83" s="62"/>
      <c r="AA83" s="62"/>
      <c r="AB83" s="62"/>
      <c r="AC83" s="62"/>
      <c r="AD83" s="62"/>
      <c r="AE83" s="62"/>
      <c r="AF83" s="62"/>
      <c r="AG83" s="62"/>
      <c r="AH83" s="62"/>
      <c r="AI83" s="62"/>
      <c r="AJ83" s="62"/>
      <c r="AK83" s="62"/>
      <c r="AL83" s="62"/>
      <c r="AM83" s="62"/>
      <c r="AN83" s="62"/>
      <c r="AO83" s="62"/>
      <c r="AP83" s="62"/>
      <c r="AQ83" s="62"/>
      <c r="AR83" s="62"/>
      <c r="AS83" s="62"/>
      <c r="AT83" s="63"/>
      <c r="AU83" s="63"/>
      <c r="AV83" s="63"/>
      <c r="AW83" s="63"/>
      <c r="AX83" s="63"/>
      <c r="AY83" s="114"/>
    </row>
    <row r="84" spans="1:52" s="61" customFormat="1" ht="13.5" customHeight="1" x14ac:dyDescent="0.2">
      <c r="A84" s="64"/>
      <c r="B84" s="64"/>
      <c r="C84" s="64"/>
      <c r="D84" s="64"/>
      <c r="E84" s="64"/>
      <c r="F84" s="64"/>
      <c r="H84" s="65"/>
      <c r="I84" s="65"/>
      <c r="J84" s="65"/>
      <c r="K84" s="65"/>
      <c r="L84" s="65"/>
      <c r="M84" s="65"/>
      <c r="N84" s="65"/>
      <c r="O84" s="65"/>
      <c r="AY84" s="114"/>
    </row>
    <row r="85" spans="1:52" s="61" customFormat="1" ht="13.5" customHeight="1" x14ac:dyDescent="0.2">
      <c r="A85" s="296" t="s">
        <v>92</v>
      </c>
      <c r="B85" s="297"/>
      <c r="C85" s="297"/>
      <c r="D85" s="297"/>
      <c r="E85" s="297"/>
      <c r="F85" s="297"/>
      <c r="G85" s="297"/>
      <c r="H85" s="298"/>
      <c r="I85" s="296" t="s">
        <v>93</v>
      </c>
      <c r="J85" s="297"/>
      <c r="K85" s="297"/>
      <c r="L85" s="297"/>
      <c r="M85" s="297"/>
      <c r="N85" s="297"/>
      <c r="O85" s="297"/>
      <c r="P85" s="297"/>
      <c r="Q85" s="297"/>
      <c r="R85" s="297"/>
      <c r="S85" s="297"/>
      <c r="T85" s="298"/>
      <c r="U85" s="381" t="s">
        <v>118</v>
      </c>
      <c r="V85" s="381"/>
      <c r="W85" s="381"/>
      <c r="X85" s="381"/>
      <c r="Y85" s="381"/>
      <c r="Z85" s="381"/>
      <c r="AA85" s="381"/>
      <c r="AB85" s="381"/>
      <c r="AC85" s="381"/>
      <c r="AD85" s="381"/>
      <c r="AE85" s="381"/>
      <c r="AF85" s="381"/>
      <c r="AG85" s="381"/>
      <c r="AH85" s="381"/>
      <c r="AI85" s="381"/>
      <c r="AJ85" s="381"/>
      <c r="AK85" s="381"/>
      <c r="AL85" s="383" t="s">
        <v>94</v>
      </c>
      <c r="AM85" s="383"/>
      <c r="AN85" s="383"/>
      <c r="AO85" s="383"/>
      <c r="AP85" s="383"/>
      <c r="AQ85" s="383"/>
      <c r="AR85" s="383"/>
      <c r="AS85" s="383"/>
      <c r="AT85" s="384"/>
      <c r="AU85" s="296" t="s">
        <v>95</v>
      </c>
      <c r="AV85" s="297"/>
      <c r="AW85" s="297"/>
      <c r="AX85" s="298"/>
      <c r="AY85" s="114"/>
    </row>
    <row r="86" spans="1:52" s="61" customFormat="1" ht="13.5" customHeight="1" x14ac:dyDescent="0.2">
      <c r="A86" s="299"/>
      <c r="B86" s="285"/>
      <c r="C86" s="285"/>
      <c r="D86" s="285"/>
      <c r="E86" s="285"/>
      <c r="F86" s="285"/>
      <c r="G86" s="285"/>
      <c r="H86" s="300"/>
      <c r="I86" s="299"/>
      <c r="J86" s="285"/>
      <c r="K86" s="285"/>
      <c r="L86" s="285"/>
      <c r="M86" s="285"/>
      <c r="N86" s="285"/>
      <c r="O86" s="285"/>
      <c r="P86" s="285"/>
      <c r="Q86" s="285"/>
      <c r="R86" s="285"/>
      <c r="S86" s="285"/>
      <c r="T86" s="300"/>
      <c r="U86" s="381"/>
      <c r="V86" s="381"/>
      <c r="W86" s="381"/>
      <c r="X86" s="381"/>
      <c r="Y86" s="381"/>
      <c r="Z86" s="381"/>
      <c r="AA86" s="381"/>
      <c r="AB86" s="381"/>
      <c r="AC86" s="381"/>
      <c r="AD86" s="381"/>
      <c r="AE86" s="381"/>
      <c r="AF86" s="381"/>
      <c r="AG86" s="381"/>
      <c r="AH86" s="381"/>
      <c r="AI86" s="381"/>
      <c r="AJ86" s="381"/>
      <c r="AK86" s="381"/>
      <c r="AL86" s="383"/>
      <c r="AM86" s="383"/>
      <c r="AN86" s="383"/>
      <c r="AO86" s="383"/>
      <c r="AP86" s="383"/>
      <c r="AQ86" s="383"/>
      <c r="AR86" s="383"/>
      <c r="AS86" s="383"/>
      <c r="AT86" s="384"/>
      <c r="AU86" s="299"/>
      <c r="AV86" s="282"/>
      <c r="AW86" s="282"/>
      <c r="AX86" s="300"/>
      <c r="AY86" s="114"/>
    </row>
    <row r="87" spans="1:52" s="61" customFormat="1" ht="13.5" customHeight="1" thickBot="1" x14ac:dyDescent="0.25">
      <c r="A87" s="321"/>
      <c r="B87" s="322"/>
      <c r="C87" s="322"/>
      <c r="D87" s="322"/>
      <c r="E87" s="322"/>
      <c r="F87" s="322"/>
      <c r="G87" s="322"/>
      <c r="H87" s="323"/>
      <c r="I87" s="321"/>
      <c r="J87" s="322"/>
      <c r="K87" s="322"/>
      <c r="L87" s="322"/>
      <c r="M87" s="322"/>
      <c r="N87" s="322"/>
      <c r="O87" s="322"/>
      <c r="P87" s="322"/>
      <c r="Q87" s="322"/>
      <c r="R87" s="322"/>
      <c r="S87" s="322"/>
      <c r="T87" s="323"/>
      <c r="U87" s="382"/>
      <c r="V87" s="382"/>
      <c r="W87" s="382"/>
      <c r="X87" s="382"/>
      <c r="Y87" s="382"/>
      <c r="Z87" s="382"/>
      <c r="AA87" s="382"/>
      <c r="AB87" s="382"/>
      <c r="AC87" s="382"/>
      <c r="AD87" s="382"/>
      <c r="AE87" s="382"/>
      <c r="AF87" s="382"/>
      <c r="AG87" s="382"/>
      <c r="AH87" s="382"/>
      <c r="AI87" s="382"/>
      <c r="AJ87" s="382"/>
      <c r="AK87" s="382"/>
      <c r="AL87" s="385"/>
      <c r="AM87" s="385"/>
      <c r="AN87" s="385"/>
      <c r="AO87" s="385"/>
      <c r="AP87" s="385"/>
      <c r="AQ87" s="385"/>
      <c r="AR87" s="385"/>
      <c r="AS87" s="385"/>
      <c r="AT87" s="386"/>
      <c r="AU87" s="321"/>
      <c r="AV87" s="322"/>
      <c r="AW87" s="322"/>
      <c r="AX87" s="323"/>
      <c r="AY87" s="114"/>
    </row>
    <row r="88" spans="1:52" s="61" customFormat="1" ht="13.5" customHeight="1" thickTop="1" x14ac:dyDescent="0.2">
      <c r="A88" s="67"/>
      <c r="H88" s="68"/>
      <c r="I88" s="69"/>
      <c r="J88" s="64"/>
      <c r="K88" s="64"/>
      <c r="L88" s="64"/>
      <c r="M88" s="64"/>
      <c r="N88" s="65"/>
      <c r="P88" s="64"/>
      <c r="Q88" s="64"/>
      <c r="R88" s="64"/>
      <c r="S88" s="64"/>
      <c r="T88" s="68"/>
      <c r="AB88" s="292">
        <f>入力シート!AJ42</f>
        <v>0</v>
      </c>
      <c r="AC88" s="292"/>
      <c r="AD88" s="293" t="s">
        <v>96</v>
      </c>
      <c r="AE88" s="293"/>
      <c r="AF88" s="293"/>
      <c r="AK88" s="68"/>
      <c r="AL88" s="67"/>
      <c r="AM88" s="94"/>
      <c r="AN88" s="94"/>
      <c r="AO88" s="94"/>
      <c r="AP88" s="94"/>
      <c r="AQ88" s="94"/>
      <c r="AR88" s="94"/>
      <c r="AS88" s="94"/>
      <c r="AT88" s="94"/>
      <c r="AU88" s="324"/>
      <c r="AV88" s="325"/>
      <c r="AW88" s="325"/>
      <c r="AX88" s="326"/>
      <c r="AY88" s="114"/>
    </row>
    <row r="89" spans="1:52" s="61" customFormat="1" ht="13.5" customHeight="1" thickBot="1" x14ac:dyDescent="0.25">
      <c r="A89" s="303" t="s">
        <v>117</v>
      </c>
      <c r="B89" s="293"/>
      <c r="C89" s="293"/>
      <c r="D89" s="293"/>
      <c r="E89" s="293"/>
      <c r="H89" s="68"/>
      <c r="I89" s="295">
        <f>入力シート!P42</f>
        <v>0</v>
      </c>
      <c r="J89" s="292"/>
      <c r="K89" s="292"/>
      <c r="L89" s="292"/>
      <c r="P89" s="292">
        <f>入力シート!Z42</f>
        <v>0</v>
      </c>
      <c r="Q89" s="292"/>
      <c r="R89" s="292"/>
      <c r="S89" s="292"/>
      <c r="T89" s="68"/>
      <c r="U89" s="304">
        <v>12400</v>
      </c>
      <c r="V89" s="305"/>
      <c r="W89" s="305"/>
      <c r="X89" s="305"/>
      <c r="Y89" s="293" t="s">
        <v>97</v>
      </c>
      <c r="Z89" s="293"/>
      <c r="AA89" s="293"/>
      <c r="AB89" s="311"/>
      <c r="AC89" s="311"/>
      <c r="AD89" s="313"/>
      <c r="AE89" s="313"/>
      <c r="AF89" s="313"/>
      <c r="AG89" s="65"/>
      <c r="AH89" s="65"/>
      <c r="AI89" s="65"/>
      <c r="AJ89" s="65"/>
      <c r="AK89" s="68"/>
      <c r="AL89" s="67"/>
      <c r="AM89" s="94"/>
      <c r="AN89" s="94"/>
      <c r="AO89" s="94"/>
      <c r="AP89" s="94"/>
      <c r="AQ89" s="94"/>
      <c r="AR89" s="94"/>
      <c r="AS89" s="94"/>
      <c r="AT89" s="94"/>
      <c r="AU89" s="299"/>
      <c r="AV89" s="282"/>
      <c r="AW89" s="282"/>
      <c r="AX89" s="300"/>
      <c r="AY89" s="114"/>
    </row>
    <row r="90" spans="1:52" s="61" customFormat="1" ht="13.5" customHeight="1" x14ac:dyDescent="0.2">
      <c r="A90" s="303"/>
      <c r="B90" s="293"/>
      <c r="C90" s="293"/>
      <c r="D90" s="293"/>
      <c r="E90" s="293"/>
      <c r="H90" s="68"/>
      <c r="I90" s="295"/>
      <c r="J90" s="292"/>
      <c r="K90" s="292"/>
      <c r="L90" s="292"/>
      <c r="P90" s="292"/>
      <c r="Q90" s="292"/>
      <c r="R90" s="292"/>
      <c r="S90" s="292"/>
      <c r="T90" s="68"/>
      <c r="U90" s="304"/>
      <c r="V90" s="305"/>
      <c r="W90" s="305"/>
      <c r="X90" s="305"/>
      <c r="Y90" s="293"/>
      <c r="Z90" s="293"/>
      <c r="AA90" s="293"/>
      <c r="AB90" s="306">
        <v>8.5</v>
      </c>
      <c r="AC90" s="306"/>
      <c r="AD90" s="291" t="s">
        <v>91</v>
      </c>
      <c r="AE90" s="291"/>
      <c r="AF90" s="291"/>
      <c r="AG90" s="291"/>
      <c r="AH90" s="70"/>
      <c r="AI90" s="70"/>
      <c r="AJ90" s="70"/>
      <c r="AK90" s="71"/>
      <c r="AL90" s="307">
        <f>入力シート!I44</f>
        <v>0</v>
      </c>
      <c r="AM90" s="308"/>
      <c r="AN90" s="308"/>
      <c r="AO90" s="308"/>
      <c r="AP90" s="308"/>
      <c r="AQ90" s="308"/>
      <c r="AR90" s="308"/>
      <c r="AS90" s="308"/>
      <c r="AT90" s="308"/>
      <c r="AU90" s="299"/>
      <c r="AV90" s="282"/>
      <c r="AW90" s="282"/>
      <c r="AX90" s="300"/>
      <c r="AY90" s="114"/>
    </row>
    <row r="91" spans="1:52" s="61" customFormat="1" ht="13.5" customHeight="1" x14ac:dyDescent="0.2">
      <c r="A91" s="295">
        <f>入力シート!I42</f>
        <v>0</v>
      </c>
      <c r="B91" s="292"/>
      <c r="C91" s="293" t="s">
        <v>98</v>
      </c>
      <c r="D91" s="293"/>
      <c r="E91" s="292">
        <f>入力シート!L42</f>
        <v>0</v>
      </c>
      <c r="F91" s="292"/>
      <c r="G91" s="293" t="s">
        <v>1</v>
      </c>
      <c r="H91" s="380"/>
      <c r="I91" s="295">
        <f>入力シート!S42</f>
        <v>0</v>
      </c>
      <c r="J91" s="281"/>
      <c r="K91" s="282" t="s">
        <v>99</v>
      </c>
      <c r="L91" s="281">
        <f>入力シート!V42</f>
        <v>0</v>
      </c>
      <c r="M91" s="281"/>
      <c r="N91" s="282" t="s">
        <v>100</v>
      </c>
      <c r="O91" s="282"/>
      <c r="P91" s="281">
        <f>入力シート!AC42</f>
        <v>0</v>
      </c>
      <c r="Q91" s="281"/>
      <c r="R91" s="282" t="s">
        <v>99</v>
      </c>
      <c r="S91" s="281">
        <f>入力シート!AF42</f>
        <v>0</v>
      </c>
      <c r="T91" s="284"/>
      <c r="AB91" s="285"/>
      <c r="AC91" s="285"/>
      <c r="AD91" s="291"/>
      <c r="AE91" s="291"/>
      <c r="AF91" s="291"/>
      <c r="AG91" s="291"/>
      <c r="AH91" s="72"/>
      <c r="AI91" s="72"/>
      <c r="AJ91" s="72"/>
      <c r="AK91" s="73"/>
      <c r="AL91" s="307"/>
      <c r="AM91" s="308"/>
      <c r="AN91" s="308"/>
      <c r="AO91" s="308"/>
      <c r="AP91" s="308"/>
      <c r="AQ91" s="308"/>
      <c r="AR91" s="308"/>
      <c r="AS91" s="308"/>
      <c r="AT91" s="308"/>
      <c r="AU91" s="299"/>
      <c r="AV91" s="282"/>
      <c r="AW91" s="282"/>
      <c r="AX91" s="300"/>
      <c r="AY91" s="114"/>
    </row>
    <row r="92" spans="1:52" s="61" customFormat="1" ht="13.5" customHeight="1" x14ac:dyDescent="0.2">
      <c r="A92" s="295"/>
      <c r="B92" s="292"/>
      <c r="C92" s="293"/>
      <c r="D92" s="293"/>
      <c r="E92" s="292"/>
      <c r="F92" s="292"/>
      <c r="G92" s="293"/>
      <c r="H92" s="380"/>
      <c r="I92" s="295"/>
      <c r="J92" s="281"/>
      <c r="K92" s="282"/>
      <c r="L92" s="281"/>
      <c r="M92" s="281"/>
      <c r="N92" s="282"/>
      <c r="O92" s="282"/>
      <c r="P92" s="281"/>
      <c r="Q92" s="281"/>
      <c r="R92" s="282"/>
      <c r="S92" s="281"/>
      <c r="T92" s="284"/>
      <c r="U92" s="65"/>
      <c r="V92" s="65"/>
      <c r="W92" s="65"/>
      <c r="X92" s="65"/>
      <c r="Y92" s="65"/>
      <c r="Z92" s="285" t="s">
        <v>101</v>
      </c>
      <c r="AA92" s="287">
        <f>ROUND(U89*AB88/AB90,0)</f>
        <v>0</v>
      </c>
      <c r="AB92" s="287"/>
      <c r="AC92" s="287"/>
      <c r="AD92" s="287"/>
      <c r="AE92" s="287"/>
      <c r="AF92" s="287"/>
      <c r="AG92" s="287"/>
      <c r="AH92" s="287"/>
      <c r="AI92" s="289" t="s">
        <v>19</v>
      </c>
      <c r="AJ92" s="289"/>
      <c r="AK92" s="71"/>
      <c r="AL92" s="74"/>
      <c r="AM92" s="95"/>
      <c r="AN92" s="95"/>
      <c r="AO92" s="95"/>
      <c r="AP92" s="95"/>
      <c r="AQ92" s="95"/>
      <c r="AR92" s="95"/>
      <c r="AS92" s="95"/>
      <c r="AT92" s="95"/>
      <c r="AU92" s="299"/>
      <c r="AV92" s="282"/>
      <c r="AW92" s="282"/>
      <c r="AX92" s="300"/>
      <c r="AY92" s="114"/>
    </row>
    <row r="93" spans="1:52" s="61" customFormat="1" ht="13.5" customHeight="1" x14ac:dyDescent="0.2">
      <c r="A93" s="75"/>
      <c r="B93" s="76"/>
      <c r="C93" s="76"/>
      <c r="D93" s="76"/>
      <c r="E93" s="76"/>
      <c r="F93" s="76"/>
      <c r="G93" s="76"/>
      <c r="H93" s="77"/>
      <c r="I93" s="75"/>
      <c r="J93" s="76"/>
      <c r="K93" s="76"/>
      <c r="L93" s="76"/>
      <c r="M93" s="76"/>
      <c r="N93" s="76"/>
      <c r="O93" s="76"/>
      <c r="P93" s="76"/>
      <c r="Q93" s="78"/>
      <c r="R93" s="78"/>
      <c r="S93" s="78"/>
      <c r="T93" s="79"/>
      <c r="U93" s="78"/>
      <c r="V93" s="78"/>
      <c r="W93" s="78"/>
      <c r="X93" s="78"/>
      <c r="Y93" s="78"/>
      <c r="Z93" s="286"/>
      <c r="AA93" s="288"/>
      <c r="AB93" s="288"/>
      <c r="AC93" s="288"/>
      <c r="AD93" s="288"/>
      <c r="AE93" s="288"/>
      <c r="AF93" s="288"/>
      <c r="AG93" s="288"/>
      <c r="AH93" s="288"/>
      <c r="AI93" s="290"/>
      <c r="AJ93" s="290"/>
      <c r="AK93" s="80"/>
      <c r="AL93" s="81"/>
      <c r="AM93" s="82"/>
      <c r="AN93" s="82"/>
      <c r="AO93" s="82"/>
      <c r="AP93" s="82"/>
      <c r="AQ93" s="82"/>
      <c r="AR93" s="82"/>
      <c r="AS93" s="82"/>
      <c r="AT93" s="82"/>
      <c r="AU93" s="301"/>
      <c r="AV93" s="286"/>
      <c r="AW93" s="286"/>
      <c r="AX93" s="302"/>
      <c r="AY93" s="115"/>
      <c r="AZ93" s="94"/>
    </row>
    <row r="94" spans="1:52" s="61" customFormat="1" ht="13.5" customHeight="1" x14ac:dyDescent="0.2">
      <c r="A94" s="83"/>
      <c r="B94" s="84"/>
      <c r="C94" s="84"/>
      <c r="D94" s="84"/>
      <c r="E94" s="84"/>
      <c r="F94" s="84"/>
      <c r="G94" s="84"/>
      <c r="H94" s="85"/>
      <c r="I94" s="86"/>
      <c r="J94" s="87"/>
      <c r="K94" s="87"/>
      <c r="L94" s="87"/>
      <c r="M94" s="87"/>
      <c r="N94" s="66"/>
      <c r="O94" s="84"/>
      <c r="P94" s="87"/>
      <c r="Q94" s="87"/>
      <c r="R94" s="87"/>
      <c r="S94" s="87"/>
      <c r="T94" s="85"/>
      <c r="U94" s="84"/>
      <c r="V94" s="84"/>
      <c r="W94" s="84"/>
      <c r="X94" s="84"/>
      <c r="Y94" s="84"/>
      <c r="Z94" s="84"/>
      <c r="AA94" s="84"/>
      <c r="AB94" s="310">
        <f>入力シート!AJ47</f>
        <v>0</v>
      </c>
      <c r="AC94" s="310"/>
      <c r="AD94" s="312" t="s">
        <v>96</v>
      </c>
      <c r="AE94" s="312"/>
      <c r="AF94" s="312"/>
      <c r="AG94" s="84"/>
      <c r="AH94" s="84"/>
      <c r="AI94" s="84"/>
      <c r="AJ94" s="84"/>
      <c r="AK94" s="85"/>
      <c r="AL94" s="83"/>
      <c r="AM94" s="84"/>
      <c r="AN94" s="84"/>
      <c r="AO94" s="84"/>
      <c r="AP94" s="84"/>
      <c r="AQ94" s="84"/>
      <c r="AR94" s="84"/>
      <c r="AS94" s="84"/>
      <c r="AT94" s="84"/>
      <c r="AU94" s="296"/>
      <c r="AV94" s="297"/>
      <c r="AW94" s="297"/>
      <c r="AX94" s="298"/>
      <c r="AY94" s="115"/>
      <c r="AZ94" s="94"/>
    </row>
    <row r="95" spans="1:52" s="61" customFormat="1" ht="13.5" customHeight="1" thickBot="1" x14ac:dyDescent="0.25">
      <c r="A95" s="303" t="s">
        <v>120</v>
      </c>
      <c r="B95" s="293"/>
      <c r="C95" s="293"/>
      <c r="D95" s="293"/>
      <c r="E95" s="293"/>
      <c r="H95" s="68"/>
      <c r="I95" s="295">
        <f>入力シート!P47</f>
        <v>0</v>
      </c>
      <c r="J95" s="292"/>
      <c r="K95" s="292"/>
      <c r="L95" s="292"/>
      <c r="M95" s="64"/>
      <c r="N95" s="65"/>
      <c r="P95" s="292">
        <f>入力シート!Z47</f>
        <v>0</v>
      </c>
      <c r="Q95" s="292"/>
      <c r="R95" s="292"/>
      <c r="S95" s="292"/>
      <c r="T95" s="68"/>
      <c r="U95" s="304">
        <v>12400</v>
      </c>
      <c r="V95" s="305"/>
      <c r="W95" s="305"/>
      <c r="X95" s="305"/>
      <c r="Y95" s="293" t="s">
        <v>97</v>
      </c>
      <c r="Z95" s="293"/>
      <c r="AA95" s="293"/>
      <c r="AB95" s="311"/>
      <c r="AC95" s="311"/>
      <c r="AD95" s="313"/>
      <c r="AE95" s="313"/>
      <c r="AF95" s="313"/>
      <c r="AG95" s="65"/>
      <c r="AH95" s="65"/>
      <c r="AI95" s="65"/>
      <c r="AJ95" s="65"/>
      <c r="AK95" s="68"/>
      <c r="AL95" s="67"/>
      <c r="AM95" s="94"/>
      <c r="AN95" s="94"/>
      <c r="AO95" s="94"/>
      <c r="AP95" s="94"/>
      <c r="AQ95" s="94"/>
      <c r="AR95" s="94"/>
      <c r="AS95" s="94"/>
      <c r="AT95" s="94"/>
      <c r="AU95" s="299"/>
      <c r="AV95" s="282"/>
      <c r="AW95" s="282"/>
      <c r="AX95" s="300"/>
      <c r="AY95" s="114"/>
    </row>
    <row r="96" spans="1:52" s="61" customFormat="1" ht="13.5" customHeight="1" x14ac:dyDescent="0.2">
      <c r="A96" s="303"/>
      <c r="B96" s="293"/>
      <c r="C96" s="293"/>
      <c r="D96" s="293"/>
      <c r="E96" s="293"/>
      <c r="H96" s="68"/>
      <c r="I96" s="295"/>
      <c r="J96" s="292"/>
      <c r="K96" s="292"/>
      <c r="L96" s="292"/>
      <c r="M96" s="64"/>
      <c r="N96" s="65"/>
      <c r="P96" s="292"/>
      <c r="Q96" s="292"/>
      <c r="R96" s="292"/>
      <c r="S96" s="292"/>
      <c r="T96" s="68"/>
      <c r="U96" s="304"/>
      <c r="V96" s="305"/>
      <c r="W96" s="305"/>
      <c r="X96" s="305"/>
      <c r="Y96" s="293"/>
      <c r="Z96" s="293"/>
      <c r="AA96" s="293"/>
      <c r="AB96" s="306">
        <v>8.5</v>
      </c>
      <c r="AC96" s="306"/>
      <c r="AD96" s="291" t="s">
        <v>91</v>
      </c>
      <c r="AE96" s="291"/>
      <c r="AF96" s="291"/>
      <c r="AG96" s="291"/>
      <c r="AH96" s="70"/>
      <c r="AI96" s="70"/>
      <c r="AJ96" s="70"/>
      <c r="AK96" s="71"/>
      <c r="AL96" s="307">
        <f>入力シート!I49</f>
        <v>0</v>
      </c>
      <c r="AM96" s="308"/>
      <c r="AN96" s="308"/>
      <c r="AO96" s="308"/>
      <c r="AP96" s="308"/>
      <c r="AQ96" s="308"/>
      <c r="AR96" s="308"/>
      <c r="AS96" s="308"/>
      <c r="AT96" s="309"/>
      <c r="AU96" s="299"/>
      <c r="AV96" s="282"/>
      <c r="AW96" s="282"/>
      <c r="AX96" s="300"/>
      <c r="AY96" s="114"/>
    </row>
    <row r="97" spans="1:52" s="61" customFormat="1" ht="13.5" customHeight="1" x14ac:dyDescent="0.2">
      <c r="A97" s="295">
        <f>入力シート!I47</f>
        <v>0</v>
      </c>
      <c r="B97" s="292"/>
      <c r="C97" s="293" t="s">
        <v>98</v>
      </c>
      <c r="D97" s="293"/>
      <c r="E97" s="292">
        <f>入力シート!L47</f>
        <v>0</v>
      </c>
      <c r="F97" s="292"/>
      <c r="G97" s="293" t="s">
        <v>1</v>
      </c>
      <c r="H97" s="294"/>
      <c r="I97" s="295">
        <f>入力シート!S47</f>
        <v>0</v>
      </c>
      <c r="J97" s="281"/>
      <c r="K97" s="282" t="s">
        <v>99</v>
      </c>
      <c r="L97" s="281">
        <f>入力シート!V47</f>
        <v>0</v>
      </c>
      <c r="M97" s="281"/>
      <c r="N97" s="282" t="s">
        <v>100</v>
      </c>
      <c r="O97" s="282"/>
      <c r="P97" s="281">
        <f>入力シート!AC47</f>
        <v>0</v>
      </c>
      <c r="Q97" s="281"/>
      <c r="R97" s="282" t="s">
        <v>99</v>
      </c>
      <c r="S97" s="281">
        <f>入力シート!AF47</f>
        <v>0</v>
      </c>
      <c r="T97" s="284"/>
      <c r="AB97" s="285"/>
      <c r="AC97" s="285"/>
      <c r="AD97" s="291"/>
      <c r="AE97" s="291"/>
      <c r="AF97" s="291"/>
      <c r="AG97" s="291"/>
      <c r="AH97" s="72"/>
      <c r="AI97" s="72"/>
      <c r="AJ97" s="72"/>
      <c r="AK97" s="73"/>
      <c r="AL97" s="307"/>
      <c r="AM97" s="308"/>
      <c r="AN97" s="308"/>
      <c r="AO97" s="308"/>
      <c r="AP97" s="308"/>
      <c r="AQ97" s="308"/>
      <c r="AR97" s="308"/>
      <c r="AS97" s="308"/>
      <c r="AT97" s="309"/>
      <c r="AU97" s="299"/>
      <c r="AV97" s="282"/>
      <c r="AW97" s="282"/>
      <c r="AX97" s="300"/>
      <c r="AY97" s="114"/>
    </row>
    <row r="98" spans="1:52" s="61" customFormat="1" ht="13.5" customHeight="1" x14ac:dyDescent="0.2">
      <c r="A98" s="295"/>
      <c r="B98" s="292"/>
      <c r="C98" s="293"/>
      <c r="D98" s="293"/>
      <c r="E98" s="292"/>
      <c r="F98" s="292"/>
      <c r="G98" s="293"/>
      <c r="H98" s="294"/>
      <c r="I98" s="295"/>
      <c r="J98" s="281"/>
      <c r="K98" s="282"/>
      <c r="L98" s="281"/>
      <c r="M98" s="281"/>
      <c r="N98" s="282"/>
      <c r="O98" s="282"/>
      <c r="P98" s="281"/>
      <c r="Q98" s="281"/>
      <c r="R98" s="282"/>
      <c r="S98" s="281"/>
      <c r="T98" s="284"/>
      <c r="U98" s="65"/>
      <c r="V98" s="65"/>
      <c r="W98" s="65"/>
      <c r="X98" s="65"/>
      <c r="Y98" s="65"/>
      <c r="Z98" s="285" t="s">
        <v>101</v>
      </c>
      <c r="AA98" s="287">
        <f>ROUND(U95*AB94/AB96,0)</f>
        <v>0</v>
      </c>
      <c r="AB98" s="287"/>
      <c r="AC98" s="287"/>
      <c r="AD98" s="287"/>
      <c r="AE98" s="287"/>
      <c r="AF98" s="287"/>
      <c r="AG98" s="287"/>
      <c r="AH98" s="287"/>
      <c r="AI98" s="289" t="s">
        <v>19</v>
      </c>
      <c r="AJ98" s="289"/>
      <c r="AK98" s="71"/>
      <c r="AL98" s="74"/>
      <c r="AM98" s="95"/>
      <c r="AN98" s="95"/>
      <c r="AO98" s="95"/>
      <c r="AP98" s="95"/>
      <c r="AQ98" s="95"/>
      <c r="AR98" s="95"/>
      <c r="AS98" s="95"/>
      <c r="AT98" s="95"/>
      <c r="AU98" s="299"/>
      <c r="AV98" s="282"/>
      <c r="AW98" s="282"/>
      <c r="AX98" s="300"/>
      <c r="AY98" s="114"/>
    </row>
    <row r="99" spans="1:52" s="61" customFormat="1" ht="13.5" customHeight="1" x14ac:dyDescent="0.2">
      <c r="A99" s="75"/>
      <c r="B99" s="76"/>
      <c r="C99" s="76"/>
      <c r="D99" s="76"/>
      <c r="E99" s="76"/>
      <c r="F99" s="76"/>
      <c r="G99" s="76"/>
      <c r="H99" s="77"/>
      <c r="I99" s="75"/>
      <c r="J99" s="76"/>
      <c r="K99" s="76"/>
      <c r="L99" s="76"/>
      <c r="M99" s="76"/>
      <c r="N99" s="76"/>
      <c r="O99" s="76"/>
      <c r="P99" s="76"/>
      <c r="Q99" s="78"/>
      <c r="R99" s="78"/>
      <c r="S99" s="78"/>
      <c r="T99" s="79"/>
      <c r="U99" s="78"/>
      <c r="V99" s="78"/>
      <c r="W99" s="78"/>
      <c r="X99" s="78"/>
      <c r="Y99" s="78"/>
      <c r="Z99" s="286"/>
      <c r="AA99" s="288"/>
      <c r="AB99" s="288"/>
      <c r="AC99" s="288"/>
      <c r="AD99" s="288"/>
      <c r="AE99" s="288"/>
      <c r="AF99" s="288"/>
      <c r="AG99" s="288"/>
      <c r="AH99" s="288"/>
      <c r="AI99" s="290"/>
      <c r="AJ99" s="290"/>
      <c r="AK99" s="80"/>
      <c r="AL99" s="81"/>
      <c r="AM99" s="82"/>
      <c r="AN99" s="82"/>
      <c r="AO99" s="82"/>
      <c r="AP99" s="82"/>
      <c r="AQ99" s="82"/>
      <c r="AR99" s="82"/>
      <c r="AS99" s="82"/>
      <c r="AT99" s="82"/>
      <c r="AU99" s="301"/>
      <c r="AV99" s="286"/>
      <c r="AW99" s="286"/>
      <c r="AX99" s="302"/>
      <c r="AY99" s="114"/>
    </row>
    <row r="100" spans="1:52" s="61" customFormat="1" ht="13.5" customHeight="1" x14ac:dyDescent="0.2">
      <c r="A100" s="83"/>
      <c r="B100" s="84"/>
      <c r="C100" s="84"/>
      <c r="D100" s="84"/>
      <c r="E100" s="84"/>
      <c r="F100" s="84"/>
      <c r="G100" s="84"/>
      <c r="H100" s="85"/>
      <c r="I100" s="86"/>
      <c r="J100" s="87"/>
      <c r="K100" s="87"/>
      <c r="L100" s="87"/>
      <c r="M100" s="87"/>
      <c r="N100" s="66"/>
      <c r="O100" s="84"/>
      <c r="P100" s="87"/>
      <c r="Q100" s="87"/>
      <c r="R100" s="87"/>
      <c r="S100" s="87"/>
      <c r="T100" s="85"/>
      <c r="U100" s="84"/>
      <c r="V100" s="84"/>
      <c r="W100" s="84"/>
      <c r="X100" s="84"/>
      <c r="Y100" s="84"/>
      <c r="Z100" s="84"/>
      <c r="AA100" s="84"/>
      <c r="AB100" s="310">
        <f>入力シート!AJ52</f>
        <v>0</v>
      </c>
      <c r="AC100" s="310"/>
      <c r="AD100" s="312" t="s">
        <v>96</v>
      </c>
      <c r="AE100" s="312"/>
      <c r="AF100" s="312"/>
      <c r="AG100" s="84"/>
      <c r="AH100" s="84"/>
      <c r="AI100" s="84"/>
      <c r="AJ100" s="84"/>
      <c r="AK100" s="85"/>
      <c r="AL100" s="83"/>
      <c r="AM100" s="84"/>
      <c r="AN100" s="84"/>
      <c r="AO100" s="84"/>
      <c r="AP100" s="84"/>
      <c r="AQ100" s="84"/>
      <c r="AR100" s="84"/>
      <c r="AS100" s="84"/>
      <c r="AT100" s="84"/>
      <c r="AU100" s="296"/>
      <c r="AV100" s="297"/>
      <c r="AW100" s="297"/>
      <c r="AX100" s="298"/>
      <c r="AY100" s="115"/>
      <c r="AZ100" s="94"/>
    </row>
    <row r="101" spans="1:52" s="61" customFormat="1" ht="13.5" customHeight="1" thickBot="1" x14ac:dyDescent="0.25">
      <c r="A101" s="303" t="s">
        <v>120</v>
      </c>
      <c r="B101" s="293"/>
      <c r="C101" s="293"/>
      <c r="D101" s="293"/>
      <c r="E101" s="293"/>
      <c r="H101" s="68"/>
      <c r="I101" s="295">
        <f>入力シート!P52</f>
        <v>0</v>
      </c>
      <c r="J101" s="292"/>
      <c r="K101" s="292"/>
      <c r="L101" s="292"/>
      <c r="M101" s="64"/>
      <c r="N101" s="65"/>
      <c r="P101" s="292">
        <f>入力シート!Z52</f>
        <v>0</v>
      </c>
      <c r="Q101" s="292"/>
      <c r="R101" s="292"/>
      <c r="S101" s="292"/>
      <c r="T101" s="68"/>
      <c r="U101" s="304">
        <v>12400</v>
      </c>
      <c r="V101" s="305"/>
      <c r="W101" s="305"/>
      <c r="X101" s="305"/>
      <c r="Y101" s="293" t="s">
        <v>97</v>
      </c>
      <c r="Z101" s="293"/>
      <c r="AA101" s="293"/>
      <c r="AB101" s="311"/>
      <c r="AC101" s="311"/>
      <c r="AD101" s="313"/>
      <c r="AE101" s="313"/>
      <c r="AF101" s="313"/>
      <c r="AG101" s="65"/>
      <c r="AH101" s="65"/>
      <c r="AI101" s="65"/>
      <c r="AJ101" s="65"/>
      <c r="AK101" s="68"/>
      <c r="AL101" s="67"/>
      <c r="AM101" s="94"/>
      <c r="AN101" s="94"/>
      <c r="AO101" s="94"/>
      <c r="AP101" s="94"/>
      <c r="AQ101" s="94"/>
      <c r="AR101" s="94"/>
      <c r="AS101" s="94"/>
      <c r="AT101" s="94"/>
      <c r="AU101" s="299"/>
      <c r="AV101" s="282"/>
      <c r="AW101" s="282"/>
      <c r="AX101" s="300"/>
      <c r="AY101" s="114"/>
    </row>
    <row r="102" spans="1:52" s="61" customFormat="1" ht="13.5" customHeight="1" x14ac:dyDescent="0.2">
      <c r="A102" s="303"/>
      <c r="B102" s="293"/>
      <c r="C102" s="293"/>
      <c r="D102" s="293"/>
      <c r="E102" s="293"/>
      <c r="H102" s="68"/>
      <c r="I102" s="295"/>
      <c r="J102" s="292"/>
      <c r="K102" s="292"/>
      <c r="L102" s="292"/>
      <c r="M102" s="64"/>
      <c r="N102" s="65"/>
      <c r="P102" s="292"/>
      <c r="Q102" s="292"/>
      <c r="R102" s="292"/>
      <c r="S102" s="292"/>
      <c r="T102" s="68"/>
      <c r="U102" s="304"/>
      <c r="V102" s="305"/>
      <c r="W102" s="305"/>
      <c r="X102" s="305"/>
      <c r="Y102" s="293"/>
      <c r="Z102" s="293"/>
      <c r="AA102" s="293"/>
      <c r="AB102" s="306">
        <v>8.5</v>
      </c>
      <c r="AC102" s="306"/>
      <c r="AD102" s="291" t="s">
        <v>91</v>
      </c>
      <c r="AE102" s="291"/>
      <c r="AF102" s="291"/>
      <c r="AG102" s="291"/>
      <c r="AH102" s="70"/>
      <c r="AI102" s="70"/>
      <c r="AJ102" s="70"/>
      <c r="AK102" s="71"/>
      <c r="AL102" s="307">
        <f>入力シート!I54</f>
        <v>0</v>
      </c>
      <c r="AM102" s="308"/>
      <c r="AN102" s="308"/>
      <c r="AO102" s="308"/>
      <c r="AP102" s="308"/>
      <c r="AQ102" s="308"/>
      <c r="AR102" s="308"/>
      <c r="AS102" s="308"/>
      <c r="AT102" s="309"/>
      <c r="AU102" s="299"/>
      <c r="AV102" s="282"/>
      <c r="AW102" s="282"/>
      <c r="AX102" s="300"/>
      <c r="AY102" s="114"/>
    </row>
    <row r="103" spans="1:52" s="61" customFormat="1" ht="13.5" customHeight="1" x14ac:dyDescent="0.2">
      <c r="A103" s="295">
        <f>入力シート!I52</f>
        <v>0</v>
      </c>
      <c r="B103" s="292"/>
      <c r="C103" s="293" t="s">
        <v>98</v>
      </c>
      <c r="D103" s="293"/>
      <c r="E103" s="292">
        <f>入力シート!L52</f>
        <v>0</v>
      </c>
      <c r="F103" s="292"/>
      <c r="G103" s="293" t="s">
        <v>1</v>
      </c>
      <c r="H103" s="294"/>
      <c r="I103" s="295">
        <f>入力シート!S52</f>
        <v>0</v>
      </c>
      <c r="J103" s="281"/>
      <c r="K103" s="282" t="s">
        <v>99</v>
      </c>
      <c r="L103" s="283">
        <f>入力シート!V52</f>
        <v>0</v>
      </c>
      <c r="M103" s="281"/>
      <c r="N103" s="282" t="s">
        <v>100</v>
      </c>
      <c r="O103" s="282"/>
      <c r="P103" s="281">
        <f>入力シート!AC52</f>
        <v>0</v>
      </c>
      <c r="Q103" s="281"/>
      <c r="R103" s="282" t="s">
        <v>99</v>
      </c>
      <c r="S103" s="283">
        <f>入力シート!AF52</f>
        <v>0</v>
      </c>
      <c r="T103" s="284"/>
      <c r="AB103" s="285"/>
      <c r="AC103" s="285"/>
      <c r="AD103" s="291"/>
      <c r="AE103" s="291"/>
      <c r="AF103" s="291"/>
      <c r="AG103" s="291"/>
      <c r="AH103" s="72"/>
      <c r="AI103" s="72"/>
      <c r="AJ103" s="72"/>
      <c r="AK103" s="73"/>
      <c r="AL103" s="307"/>
      <c r="AM103" s="308"/>
      <c r="AN103" s="308"/>
      <c r="AO103" s="308"/>
      <c r="AP103" s="308"/>
      <c r="AQ103" s="308"/>
      <c r="AR103" s="308"/>
      <c r="AS103" s="308"/>
      <c r="AT103" s="309"/>
      <c r="AU103" s="299"/>
      <c r="AV103" s="282"/>
      <c r="AW103" s="282"/>
      <c r="AX103" s="300"/>
      <c r="AY103" s="114"/>
    </row>
    <row r="104" spans="1:52" s="61" customFormat="1" ht="13.5" customHeight="1" x14ac:dyDescent="0.2">
      <c r="A104" s="295"/>
      <c r="B104" s="292"/>
      <c r="C104" s="293"/>
      <c r="D104" s="293"/>
      <c r="E104" s="292"/>
      <c r="F104" s="292"/>
      <c r="G104" s="293"/>
      <c r="H104" s="294"/>
      <c r="I104" s="295"/>
      <c r="J104" s="281"/>
      <c r="K104" s="282"/>
      <c r="L104" s="281"/>
      <c r="M104" s="281"/>
      <c r="N104" s="282"/>
      <c r="O104" s="282"/>
      <c r="P104" s="281"/>
      <c r="Q104" s="281"/>
      <c r="R104" s="282"/>
      <c r="S104" s="281"/>
      <c r="T104" s="284"/>
      <c r="U104" s="65"/>
      <c r="V104" s="65"/>
      <c r="W104" s="65"/>
      <c r="X104" s="65"/>
      <c r="Y104" s="65"/>
      <c r="Z104" s="285" t="s">
        <v>101</v>
      </c>
      <c r="AA104" s="287">
        <f>ROUND(U101*AB100/AB102,0)</f>
        <v>0</v>
      </c>
      <c r="AB104" s="287"/>
      <c r="AC104" s="287"/>
      <c r="AD104" s="287"/>
      <c r="AE104" s="287"/>
      <c r="AF104" s="287"/>
      <c r="AG104" s="287"/>
      <c r="AH104" s="287"/>
      <c r="AI104" s="289" t="s">
        <v>19</v>
      </c>
      <c r="AJ104" s="289"/>
      <c r="AK104" s="71"/>
      <c r="AL104" s="74"/>
      <c r="AM104" s="95"/>
      <c r="AN104" s="95"/>
      <c r="AO104" s="95"/>
      <c r="AP104" s="95"/>
      <c r="AQ104" s="95"/>
      <c r="AR104" s="95"/>
      <c r="AS104" s="95"/>
      <c r="AT104" s="95"/>
      <c r="AU104" s="299"/>
      <c r="AV104" s="282"/>
      <c r="AW104" s="282"/>
      <c r="AX104" s="300"/>
      <c r="AY104" s="114"/>
    </row>
    <row r="105" spans="1:52" s="61" customFormat="1" ht="13.5" customHeight="1" x14ac:dyDescent="0.2">
      <c r="A105" s="75"/>
      <c r="B105" s="76"/>
      <c r="C105" s="76"/>
      <c r="D105" s="76"/>
      <c r="E105" s="76"/>
      <c r="F105" s="76"/>
      <c r="G105" s="76"/>
      <c r="H105" s="77"/>
      <c r="I105" s="75"/>
      <c r="J105" s="76"/>
      <c r="K105" s="76"/>
      <c r="L105" s="76"/>
      <c r="M105" s="76"/>
      <c r="N105" s="76"/>
      <c r="O105" s="76"/>
      <c r="P105" s="76"/>
      <c r="Q105" s="78"/>
      <c r="R105" s="78"/>
      <c r="S105" s="78"/>
      <c r="T105" s="79"/>
      <c r="U105" s="78"/>
      <c r="V105" s="78"/>
      <c r="W105" s="78"/>
      <c r="X105" s="78"/>
      <c r="Y105" s="78"/>
      <c r="Z105" s="286"/>
      <c r="AA105" s="288"/>
      <c r="AB105" s="288"/>
      <c r="AC105" s="288"/>
      <c r="AD105" s="288"/>
      <c r="AE105" s="288"/>
      <c r="AF105" s="288"/>
      <c r="AG105" s="288"/>
      <c r="AH105" s="288"/>
      <c r="AI105" s="290"/>
      <c r="AJ105" s="290"/>
      <c r="AK105" s="80"/>
      <c r="AL105" s="81"/>
      <c r="AM105" s="82"/>
      <c r="AN105" s="82"/>
      <c r="AO105" s="82"/>
      <c r="AP105" s="82"/>
      <c r="AQ105" s="82"/>
      <c r="AR105" s="82"/>
      <c r="AS105" s="82"/>
      <c r="AT105" s="82"/>
      <c r="AU105" s="301"/>
      <c r="AV105" s="286"/>
      <c r="AW105" s="286"/>
      <c r="AX105" s="302"/>
      <c r="AY105" s="114"/>
    </row>
    <row r="106" spans="1:52" s="61" customFormat="1" ht="13.5" customHeight="1" x14ac:dyDescent="0.2">
      <c r="A106" s="83"/>
      <c r="B106" s="84"/>
      <c r="C106" s="84"/>
      <c r="D106" s="84"/>
      <c r="E106" s="84"/>
      <c r="F106" s="84"/>
      <c r="G106" s="84"/>
      <c r="H106" s="85"/>
      <c r="I106" s="86"/>
      <c r="J106" s="87"/>
      <c r="K106" s="87"/>
      <c r="L106" s="87"/>
      <c r="M106" s="87"/>
      <c r="N106" s="66"/>
      <c r="O106" s="84"/>
      <c r="P106" s="87"/>
      <c r="Q106" s="87"/>
      <c r="R106" s="87"/>
      <c r="S106" s="87"/>
      <c r="T106" s="85"/>
      <c r="U106" s="84"/>
      <c r="V106" s="84"/>
      <c r="W106" s="84"/>
      <c r="X106" s="84"/>
      <c r="Y106" s="84"/>
      <c r="Z106" s="84"/>
      <c r="AA106" s="84"/>
      <c r="AB106" s="310">
        <f>入力シート!AJ57</f>
        <v>0</v>
      </c>
      <c r="AC106" s="310"/>
      <c r="AD106" s="312" t="s">
        <v>96</v>
      </c>
      <c r="AE106" s="312"/>
      <c r="AF106" s="312"/>
      <c r="AG106" s="84"/>
      <c r="AH106" s="84"/>
      <c r="AI106" s="84"/>
      <c r="AJ106" s="84"/>
      <c r="AK106" s="85"/>
      <c r="AL106" s="83"/>
      <c r="AM106" s="84"/>
      <c r="AN106" s="84"/>
      <c r="AO106" s="84"/>
      <c r="AP106" s="84"/>
      <c r="AQ106" s="84"/>
      <c r="AR106" s="84"/>
      <c r="AS106" s="84"/>
      <c r="AT106" s="84"/>
      <c r="AU106" s="296"/>
      <c r="AV106" s="297"/>
      <c r="AW106" s="297"/>
      <c r="AX106" s="298"/>
      <c r="AY106" s="115"/>
      <c r="AZ106" s="94"/>
    </row>
    <row r="107" spans="1:52" s="61" customFormat="1" ht="13.5" customHeight="1" thickBot="1" x14ac:dyDescent="0.25">
      <c r="A107" s="303" t="s">
        <v>120</v>
      </c>
      <c r="B107" s="293"/>
      <c r="C107" s="293"/>
      <c r="D107" s="293"/>
      <c r="E107" s="293"/>
      <c r="H107" s="68"/>
      <c r="I107" s="295">
        <f>入力シート!P57</f>
        <v>0</v>
      </c>
      <c r="J107" s="292"/>
      <c r="K107" s="292"/>
      <c r="L107" s="292"/>
      <c r="M107" s="64"/>
      <c r="N107" s="65"/>
      <c r="P107" s="292">
        <f>入力シート!Z57</f>
        <v>0</v>
      </c>
      <c r="Q107" s="292"/>
      <c r="R107" s="292"/>
      <c r="S107" s="292"/>
      <c r="T107" s="68"/>
      <c r="U107" s="304">
        <v>12400</v>
      </c>
      <c r="V107" s="305"/>
      <c r="W107" s="305"/>
      <c r="X107" s="305"/>
      <c r="Y107" s="293" t="s">
        <v>97</v>
      </c>
      <c r="Z107" s="293"/>
      <c r="AA107" s="293"/>
      <c r="AB107" s="311"/>
      <c r="AC107" s="311"/>
      <c r="AD107" s="313"/>
      <c r="AE107" s="313"/>
      <c r="AF107" s="313"/>
      <c r="AG107" s="65"/>
      <c r="AH107" s="65"/>
      <c r="AI107" s="65"/>
      <c r="AJ107" s="65"/>
      <c r="AK107" s="68"/>
      <c r="AL107" s="67"/>
      <c r="AM107" s="94"/>
      <c r="AN107" s="94"/>
      <c r="AO107" s="94"/>
      <c r="AP107" s="94"/>
      <c r="AQ107" s="94"/>
      <c r="AR107" s="94"/>
      <c r="AS107" s="94"/>
      <c r="AT107" s="94"/>
      <c r="AU107" s="299"/>
      <c r="AV107" s="282"/>
      <c r="AW107" s="282"/>
      <c r="AX107" s="300"/>
      <c r="AY107" s="114"/>
    </row>
    <row r="108" spans="1:52" s="61" customFormat="1" ht="13.5" customHeight="1" x14ac:dyDescent="0.2">
      <c r="A108" s="303"/>
      <c r="B108" s="293"/>
      <c r="C108" s="293"/>
      <c r="D108" s="293"/>
      <c r="E108" s="293"/>
      <c r="H108" s="68"/>
      <c r="I108" s="295"/>
      <c r="J108" s="292"/>
      <c r="K108" s="292"/>
      <c r="L108" s="292"/>
      <c r="M108" s="64"/>
      <c r="N108" s="65"/>
      <c r="P108" s="292"/>
      <c r="Q108" s="292"/>
      <c r="R108" s="292"/>
      <c r="S108" s="292"/>
      <c r="T108" s="68"/>
      <c r="U108" s="304"/>
      <c r="V108" s="305"/>
      <c r="W108" s="305"/>
      <c r="X108" s="305"/>
      <c r="Y108" s="293"/>
      <c r="Z108" s="293"/>
      <c r="AA108" s="293"/>
      <c r="AB108" s="306">
        <v>8.5</v>
      </c>
      <c r="AC108" s="306"/>
      <c r="AD108" s="291" t="s">
        <v>91</v>
      </c>
      <c r="AE108" s="291"/>
      <c r="AF108" s="291"/>
      <c r="AG108" s="291"/>
      <c r="AH108" s="70"/>
      <c r="AI108" s="70"/>
      <c r="AJ108" s="70"/>
      <c r="AK108" s="71"/>
      <c r="AL108" s="307">
        <f>入力シート!I59</f>
        <v>0</v>
      </c>
      <c r="AM108" s="308"/>
      <c r="AN108" s="308"/>
      <c r="AO108" s="308"/>
      <c r="AP108" s="308"/>
      <c r="AQ108" s="308"/>
      <c r="AR108" s="308"/>
      <c r="AS108" s="308"/>
      <c r="AT108" s="309"/>
      <c r="AU108" s="299"/>
      <c r="AV108" s="282"/>
      <c r="AW108" s="282"/>
      <c r="AX108" s="300"/>
      <c r="AY108" s="114"/>
    </row>
    <row r="109" spans="1:52" s="61" customFormat="1" ht="13.5" customHeight="1" x14ac:dyDescent="0.2">
      <c r="A109" s="295">
        <f>入力シート!I57</f>
        <v>0</v>
      </c>
      <c r="B109" s="292"/>
      <c r="C109" s="293" t="s">
        <v>98</v>
      </c>
      <c r="D109" s="293"/>
      <c r="E109" s="292">
        <f>入力シート!L57</f>
        <v>0</v>
      </c>
      <c r="F109" s="292"/>
      <c r="G109" s="293" t="s">
        <v>1</v>
      </c>
      <c r="H109" s="294"/>
      <c r="I109" s="295">
        <f>入力シート!S57</f>
        <v>0</v>
      </c>
      <c r="J109" s="281"/>
      <c r="K109" s="282" t="s">
        <v>99</v>
      </c>
      <c r="L109" s="283">
        <f>入力シート!V57</f>
        <v>0</v>
      </c>
      <c r="M109" s="281"/>
      <c r="N109" s="282" t="s">
        <v>100</v>
      </c>
      <c r="O109" s="282"/>
      <c r="P109" s="281">
        <f>入力シート!AC57</f>
        <v>0</v>
      </c>
      <c r="Q109" s="281"/>
      <c r="R109" s="282" t="s">
        <v>99</v>
      </c>
      <c r="S109" s="283">
        <f>入力シート!AF57</f>
        <v>0</v>
      </c>
      <c r="T109" s="284"/>
      <c r="AB109" s="285"/>
      <c r="AC109" s="285"/>
      <c r="AD109" s="291"/>
      <c r="AE109" s="291"/>
      <c r="AF109" s="291"/>
      <c r="AG109" s="291"/>
      <c r="AH109" s="72"/>
      <c r="AI109" s="72"/>
      <c r="AJ109" s="72"/>
      <c r="AK109" s="73"/>
      <c r="AL109" s="307"/>
      <c r="AM109" s="308"/>
      <c r="AN109" s="308"/>
      <c r="AO109" s="308"/>
      <c r="AP109" s="308"/>
      <c r="AQ109" s="308"/>
      <c r="AR109" s="308"/>
      <c r="AS109" s="308"/>
      <c r="AT109" s="309"/>
      <c r="AU109" s="299"/>
      <c r="AV109" s="282"/>
      <c r="AW109" s="282"/>
      <c r="AX109" s="300"/>
      <c r="AY109" s="114"/>
    </row>
    <row r="110" spans="1:52" s="61" customFormat="1" ht="13.5" customHeight="1" x14ac:dyDescent="0.2">
      <c r="A110" s="295"/>
      <c r="B110" s="292"/>
      <c r="C110" s="293"/>
      <c r="D110" s="293"/>
      <c r="E110" s="292"/>
      <c r="F110" s="292"/>
      <c r="G110" s="293"/>
      <c r="H110" s="294"/>
      <c r="I110" s="295"/>
      <c r="J110" s="281"/>
      <c r="K110" s="282"/>
      <c r="L110" s="281"/>
      <c r="M110" s="281"/>
      <c r="N110" s="282"/>
      <c r="O110" s="282"/>
      <c r="P110" s="281"/>
      <c r="Q110" s="281"/>
      <c r="R110" s="282"/>
      <c r="S110" s="281"/>
      <c r="T110" s="284"/>
      <c r="U110" s="65"/>
      <c r="V110" s="65"/>
      <c r="W110" s="65"/>
      <c r="X110" s="65"/>
      <c r="Y110" s="65"/>
      <c r="Z110" s="285" t="s">
        <v>101</v>
      </c>
      <c r="AA110" s="287">
        <f>ROUND(U107*AB106/AB108,0)</f>
        <v>0</v>
      </c>
      <c r="AB110" s="287"/>
      <c r="AC110" s="287"/>
      <c r="AD110" s="287"/>
      <c r="AE110" s="287"/>
      <c r="AF110" s="287"/>
      <c r="AG110" s="287"/>
      <c r="AH110" s="287"/>
      <c r="AI110" s="289" t="s">
        <v>19</v>
      </c>
      <c r="AJ110" s="289"/>
      <c r="AK110" s="71"/>
      <c r="AL110" s="74"/>
      <c r="AM110" s="95"/>
      <c r="AN110" s="95"/>
      <c r="AO110" s="95"/>
      <c r="AP110" s="95"/>
      <c r="AQ110" s="95"/>
      <c r="AR110" s="95"/>
      <c r="AS110" s="95"/>
      <c r="AT110" s="95"/>
      <c r="AU110" s="299"/>
      <c r="AV110" s="282"/>
      <c r="AW110" s="282"/>
      <c r="AX110" s="300"/>
      <c r="AY110" s="114"/>
    </row>
    <row r="111" spans="1:52" s="61" customFormat="1" ht="13.5" customHeight="1" x14ac:dyDescent="0.2">
      <c r="A111" s="75"/>
      <c r="B111" s="76"/>
      <c r="C111" s="76"/>
      <c r="D111" s="76"/>
      <c r="E111" s="76"/>
      <c r="F111" s="76"/>
      <c r="G111" s="76"/>
      <c r="H111" s="77"/>
      <c r="I111" s="75"/>
      <c r="J111" s="76"/>
      <c r="K111" s="76"/>
      <c r="L111" s="76"/>
      <c r="M111" s="76"/>
      <c r="N111" s="76"/>
      <c r="O111" s="76"/>
      <c r="P111" s="76"/>
      <c r="Q111" s="78"/>
      <c r="R111" s="78"/>
      <c r="S111" s="78"/>
      <c r="T111" s="79"/>
      <c r="U111" s="78"/>
      <c r="V111" s="78"/>
      <c r="W111" s="78"/>
      <c r="X111" s="78"/>
      <c r="Y111" s="78"/>
      <c r="Z111" s="286"/>
      <c r="AA111" s="288"/>
      <c r="AB111" s="288"/>
      <c r="AC111" s="288"/>
      <c r="AD111" s="288"/>
      <c r="AE111" s="288"/>
      <c r="AF111" s="288"/>
      <c r="AG111" s="288"/>
      <c r="AH111" s="288"/>
      <c r="AI111" s="290"/>
      <c r="AJ111" s="290"/>
      <c r="AK111" s="80"/>
      <c r="AL111" s="81"/>
      <c r="AM111" s="82"/>
      <c r="AN111" s="82"/>
      <c r="AO111" s="82"/>
      <c r="AP111" s="82"/>
      <c r="AQ111" s="82"/>
      <c r="AR111" s="82"/>
      <c r="AS111" s="82"/>
      <c r="AT111" s="82"/>
      <c r="AU111" s="301"/>
      <c r="AV111" s="286"/>
      <c r="AW111" s="286"/>
      <c r="AX111" s="302"/>
      <c r="AY111" s="114"/>
    </row>
    <row r="112" spans="1:52" s="61" customFormat="1" ht="13.5" customHeight="1" x14ac:dyDescent="0.2">
      <c r="A112" s="327" t="s">
        <v>102</v>
      </c>
      <c r="B112" s="328"/>
      <c r="C112" s="328"/>
      <c r="D112" s="328"/>
      <c r="E112" s="328"/>
      <c r="F112" s="328"/>
      <c r="G112" s="328"/>
      <c r="H112" s="328"/>
      <c r="I112" s="328"/>
      <c r="J112" s="328"/>
      <c r="K112" s="328"/>
      <c r="L112" s="328"/>
      <c r="M112" s="328"/>
      <c r="N112" s="328"/>
      <c r="O112" s="328"/>
      <c r="P112" s="328"/>
      <c r="Q112" s="328"/>
      <c r="R112" s="328"/>
      <c r="S112" s="328"/>
      <c r="T112" s="329"/>
      <c r="U112" s="333">
        <f>SUM(AA92,AA98,AA104,AA110)</f>
        <v>0</v>
      </c>
      <c r="V112" s="334"/>
      <c r="W112" s="334"/>
      <c r="X112" s="334"/>
      <c r="Y112" s="334"/>
      <c r="Z112" s="334"/>
      <c r="AA112" s="334"/>
      <c r="AB112" s="334"/>
      <c r="AC112" s="334"/>
      <c r="AD112" s="334"/>
      <c r="AE112" s="334"/>
      <c r="AF112" s="334"/>
      <c r="AG112" s="334"/>
      <c r="AH112" s="334"/>
      <c r="AI112" s="337" t="s">
        <v>19</v>
      </c>
      <c r="AJ112" s="337"/>
      <c r="AK112" s="88"/>
      <c r="AL112" s="314"/>
      <c r="AM112" s="315"/>
      <c r="AN112" s="315"/>
      <c r="AO112" s="315"/>
      <c r="AP112" s="315"/>
      <c r="AQ112" s="315"/>
      <c r="AR112" s="315"/>
      <c r="AS112" s="315"/>
      <c r="AT112" s="315"/>
      <c r="AU112" s="315"/>
      <c r="AV112" s="315"/>
      <c r="AW112" s="315"/>
      <c r="AX112" s="316"/>
      <c r="AY112" s="114"/>
    </row>
    <row r="113" spans="1:51" s="61" customFormat="1" ht="13.5" customHeight="1" x14ac:dyDescent="0.2">
      <c r="A113" s="330"/>
      <c r="B113" s="331"/>
      <c r="C113" s="331"/>
      <c r="D113" s="331"/>
      <c r="E113" s="331"/>
      <c r="F113" s="331"/>
      <c r="G113" s="331"/>
      <c r="H113" s="331"/>
      <c r="I113" s="331"/>
      <c r="J113" s="331"/>
      <c r="K113" s="331"/>
      <c r="L113" s="331"/>
      <c r="M113" s="331"/>
      <c r="N113" s="331"/>
      <c r="O113" s="331"/>
      <c r="P113" s="331"/>
      <c r="Q113" s="331"/>
      <c r="R113" s="331"/>
      <c r="S113" s="331"/>
      <c r="T113" s="332"/>
      <c r="U113" s="335"/>
      <c r="V113" s="336"/>
      <c r="W113" s="336"/>
      <c r="X113" s="336"/>
      <c r="Y113" s="336"/>
      <c r="Z113" s="336"/>
      <c r="AA113" s="336"/>
      <c r="AB113" s="336"/>
      <c r="AC113" s="336"/>
      <c r="AD113" s="336"/>
      <c r="AE113" s="336"/>
      <c r="AF113" s="336"/>
      <c r="AG113" s="336"/>
      <c r="AH113" s="336"/>
      <c r="AI113" s="338"/>
      <c r="AJ113" s="338"/>
      <c r="AK113" s="89"/>
      <c r="AL113" s="317"/>
      <c r="AM113" s="318"/>
      <c r="AN113" s="318"/>
      <c r="AO113" s="318"/>
      <c r="AP113" s="318"/>
      <c r="AQ113" s="318"/>
      <c r="AR113" s="318"/>
      <c r="AS113" s="318"/>
      <c r="AT113" s="318"/>
      <c r="AU113" s="318"/>
      <c r="AV113" s="318"/>
      <c r="AW113" s="318"/>
      <c r="AX113" s="319"/>
      <c r="AY113" s="114"/>
    </row>
    <row r="114" spans="1:51" s="61" customFormat="1" ht="13.5" customHeight="1" x14ac:dyDescent="0.2">
      <c r="AY114" s="114"/>
    </row>
    <row r="115" spans="1:51" s="61" customFormat="1" ht="13.5" customHeight="1" x14ac:dyDescent="0.2">
      <c r="AY115" s="114"/>
    </row>
    <row r="116" spans="1:51" s="61" customFormat="1" ht="13.5" customHeight="1" x14ac:dyDescent="0.2">
      <c r="A116" s="320" t="s">
        <v>109</v>
      </c>
      <c r="B116" s="320"/>
      <c r="C116" s="320"/>
      <c r="D116" s="320"/>
      <c r="E116" s="320"/>
      <c r="F116" s="320"/>
      <c r="G116" s="320"/>
      <c r="H116" s="320"/>
      <c r="I116" s="320"/>
      <c r="J116" s="320"/>
      <c r="K116" s="320"/>
      <c r="L116" s="320"/>
      <c r="M116" s="320"/>
      <c r="N116" s="320"/>
      <c r="O116" s="320"/>
      <c r="P116" s="320"/>
      <c r="Q116" s="320"/>
      <c r="R116" s="320"/>
      <c r="S116" s="320"/>
      <c r="T116" s="320"/>
      <c r="U116" s="320"/>
      <c r="V116" s="320"/>
      <c r="W116" s="320"/>
      <c r="X116" s="320"/>
      <c r="Y116" s="320"/>
      <c r="Z116" s="320"/>
      <c r="AA116" s="320"/>
      <c r="AB116" s="320"/>
      <c r="AC116" s="320"/>
      <c r="AD116" s="320"/>
      <c r="AE116" s="320"/>
      <c r="AF116" s="320"/>
      <c r="AG116" s="320"/>
      <c r="AH116" s="320"/>
      <c r="AI116" s="320"/>
      <c r="AJ116" s="320"/>
      <c r="AK116" s="320"/>
      <c r="AL116" s="320"/>
      <c r="AM116" s="320"/>
      <c r="AN116" s="320"/>
      <c r="AO116" s="320"/>
      <c r="AP116" s="320"/>
      <c r="AQ116" s="320"/>
      <c r="AR116" s="320"/>
      <c r="AS116" s="320"/>
      <c r="AT116" s="320"/>
      <c r="AU116" s="320"/>
      <c r="AV116" s="320"/>
      <c r="AW116" s="320"/>
      <c r="AX116" s="320"/>
      <c r="AY116" s="320"/>
    </row>
    <row r="117" spans="1:51" s="61" customFormat="1" ht="13.5" customHeight="1" x14ac:dyDescent="0.2">
      <c r="A117" s="320"/>
      <c r="B117" s="320"/>
      <c r="C117" s="320"/>
      <c r="D117" s="320"/>
      <c r="E117" s="320"/>
      <c r="F117" s="320"/>
      <c r="G117" s="320"/>
      <c r="H117" s="320"/>
      <c r="I117" s="320"/>
      <c r="J117" s="320"/>
      <c r="K117" s="320"/>
      <c r="L117" s="320"/>
      <c r="M117" s="320"/>
      <c r="N117" s="320"/>
      <c r="O117" s="320"/>
      <c r="P117" s="320"/>
      <c r="Q117" s="320"/>
      <c r="R117" s="320"/>
      <c r="S117" s="320"/>
      <c r="T117" s="320"/>
      <c r="U117" s="320"/>
      <c r="V117" s="320"/>
      <c r="W117" s="320"/>
      <c r="X117" s="320"/>
      <c r="Y117" s="320"/>
      <c r="Z117" s="320"/>
      <c r="AA117" s="320"/>
      <c r="AB117" s="320"/>
      <c r="AC117" s="320"/>
      <c r="AD117" s="320"/>
      <c r="AE117" s="320"/>
      <c r="AF117" s="320"/>
      <c r="AG117" s="320"/>
      <c r="AH117" s="320"/>
      <c r="AI117" s="320"/>
      <c r="AJ117" s="320"/>
      <c r="AK117" s="320"/>
      <c r="AL117" s="320"/>
      <c r="AM117" s="320"/>
      <c r="AN117" s="320"/>
      <c r="AO117" s="320"/>
      <c r="AP117" s="320"/>
      <c r="AQ117" s="320"/>
      <c r="AR117" s="320"/>
      <c r="AS117" s="320"/>
      <c r="AT117" s="320"/>
      <c r="AU117" s="320"/>
      <c r="AV117" s="320"/>
      <c r="AW117" s="320"/>
      <c r="AX117" s="320"/>
      <c r="AY117" s="320"/>
    </row>
    <row r="118" spans="1:51" s="61" customFormat="1" ht="13.5" customHeight="1" x14ac:dyDescent="0.2">
      <c r="A118" s="320"/>
      <c r="B118" s="320"/>
      <c r="C118" s="320"/>
      <c r="D118" s="320"/>
      <c r="E118" s="320"/>
      <c r="F118" s="320"/>
      <c r="G118" s="320"/>
      <c r="H118" s="320"/>
      <c r="I118" s="320"/>
      <c r="J118" s="320"/>
      <c r="K118" s="320"/>
      <c r="L118" s="320"/>
      <c r="M118" s="320"/>
      <c r="N118" s="320"/>
      <c r="O118" s="320"/>
      <c r="P118" s="320"/>
      <c r="Q118" s="320"/>
      <c r="R118" s="320"/>
      <c r="S118" s="320"/>
      <c r="T118" s="320"/>
      <c r="U118" s="320"/>
      <c r="V118" s="320"/>
      <c r="W118" s="320"/>
      <c r="X118" s="320"/>
      <c r="Y118" s="320"/>
      <c r="Z118" s="320"/>
      <c r="AA118" s="320"/>
      <c r="AB118" s="320"/>
      <c r="AC118" s="320"/>
      <c r="AD118" s="320"/>
      <c r="AE118" s="320"/>
      <c r="AF118" s="320"/>
      <c r="AG118" s="320"/>
      <c r="AH118" s="320"/>
      <c r="AI118" s="320"/>
      <c r="AJ118" s="320"/>
      <c r="AK118" s="320"/>
      <c r="AL118" s="320"/>
      <c r="AM118" s="320"/>
      <c r="AN118" s="320"/>
      <c r="AO118" s="320"/>
      <c r="AP118" s="320"/>
      <c r="AQ118" s="320"/>
      <c r="AR118" s="320"/>
      <c r="AS118" s="320"/>
      <c r="AT118" s="320"/>
      <c r="AU118" s="320"/>
      <c r="AV118" s="320"/>
      <c r="AW118" s="320"/>
      <c r="AX118" s="320"/>
      <c r="AY118" s="320"/>
    </row>
    <row r="119" spans="1:51" s="61" customFormat="1" ht="13.5" customHeight="1" x14ac:dyDescent="0.2">
      <c r="A119" s="320"/>
      <c r="B119" s="320"/>
      <c r="C119" s="320"/>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0"/>
      <c r="AD119" s="320"/>
      <c r="AE119" s="320"/>
      <c r="AF119" s="320"/>
      <c r="AG119" s="320"/>
      <c r="AH119" s="320"/>
      <c r="AI119" s="320"/>
      <c r="AJ119" s="320"/>
      <c r="AK119" s="320"/>
      <c r="AL119" s="320"/>
      <c r="AM119" s="320"/>
      <c r="AN119" s="320"/>
      <c r="AO119" s="320"/>
      <c r="AP119" s="320"/>
      <c r="AQ119" s="320"/>
      <c r="AR119" s="320"/>
      <c r="AS119" s="320"/>
      <c r="AT119" s="320"/>
      <c r="AU119" s="320"/>
      <c r="AV119" s="320"/>
      <c r="AW119" s="320"/>
      <c r="AX119" s="320"/>
      <c r="AY119" s="320"/>
    </row>
    <row r="120" spans="1:51" s="61" customFormat="1" ht="13.5" customHeight="1" x14ac:dyDescent="0.2">
      <c r="A120" s="320"/>
      <c r="B120" s="320"/>
      <c r="C120" s="320"/>
      <c r="D120" s="320"/>
      <c r="E120" s="320"/>
      <c r="F120" s="320"/>
      <c r="G120" s="320"/>
      <c r="H120" s="320"/>
      <c r="I120" s="320"/>
      <c r="J120" s="320"/>
      <c r="K120" s="320"/>
      <c r="L120" s="320"/>
      <c r="M120" s="320"/>
      <c r="N120" s="320"/>
      <c r="O120" s="320"/>
      <c r="P120" s="320"/>
      <c r="Q120" s="320"/>
      <c r="R120" s="320"/>
      <c r="S120" s="320"/>
      <c r="T120" s="320"/>
      <c r="U120" s="320"/>
      <c r="V120" s="320"/>
      <c r="W120" s="320"/>
      <c r="X120" s="320"/>
      <c r="Y120" s="320"/>
      <c r="Z120" s="320"/>
      <c r="AA120" s="320"/>
      <c r="AB120" s="320"/>
      <c r="AC120" s="320"/>
      <c r="AD120" s="320"/>
      <c r="AE120" s="320"/>
      <c r="AF120" s="320"/>
      <c r="AG120" s="320"/>
      <c r="AH120" s="320"/>
      <c r="AI120" s="320"/>
      <c r="AJ120" s="320"/>
      <c r="AK120" s="320"/>
      <c r="AL120" s="320"/>
      <c r="AM120" s="320"/>
      <c r="AN120" s="320"/>
      <c r="AO120" s="320"/>
      <c r="AP120" s="320"/>
      <c r="AQ120" s="320"/>
      <c r="AR120" s="320"/>
      <c r="AS120" s="320"/>
      <c r="AT120" s="320"/>
      <c r="AU120" s="320"/>
      <c r="AV120" s="320"/>
      <c r="AW120" s="320"/>
      <c r="AX120" s="320"/>
      <c r="AY120" s="320"/>
    </row>
    <row r="121" spans="1:51" s="61" customFormat="1" ht="13.5" customHeight="1" x14ac:dyDescent="0.2">
      <c r="A121" s="320"/>
      <c r="B121" s="320"/>
      <c r="C121" s="320"/>
      <c r="D121" s="320"/>
      <c r="E121" s="320"/>
      <c r="F121" s="320"/>
      <c r="G121" s="320"/>
      <c r="H121" s="320"/>
      <c r="I121" s="320"/>
      <c r="J121" s="320"/>
      <c r="K121" s="320"/>
      <c r="L121" s="320"/>
      <c r="M121" s="320"/>
      <c r="N121" s="320"/>
      <c r="O121" s="320"/>
      <c r="P121" s="320"/>
      <c r="Q121" s="320"/>
      <c r="R121" s="320"/>
      <c r="S121" s="320"/>
      <c r="T121" s="320"/>
      <c r="U121" s="320"/>
      <c r="V121" s="320"/>
      <c r="W121" s="320"/>
      <c r="X121" s="320"/>
      <c r="Y121" s="320"/>
      <c r="Z121" s="320"/>
      <c r="AA121" s="320"/>
      <c r="AB121" s="320"/>
      <c r="AC121" s="320"/>
      <c r="AD121" s="320"/>
      <c r="AE121" s="320"/>
      <c r="AF121" s="320"/>
      <c r="AG121" s="320"/>
      <c r="AH121" s="320"/>
      <c r="AI121" s="320"/>
      <c r="AJ121" s="320"/>
      <c r="AK121" s="320"/>
      <c r="AL121" s="320"/>
      <c r="AM121" s="320"/>
      <c r="AN121" s="320"/>
      <c r="AO121" s="320"/>
      <c r="AP121" s="320"/>
      <c r="AQ121" s="320"/>
      <c r="AR121" s="320"/>
      <c r="AS121" s="320"/>
      <c r="AT121" s="320"/>
      <c r="AU121" s="320"/>
      <c r="AV121" s="320"/>
      <c r="AW121" s="320"/>
      <c r="AX121" s="320"/>
      <c r="AY121" s="320"/>
    </row>
    <row r="122" spans="1:51" s="61" customFormat="1" ht="13.5" customHeight="1" x14ac:dyDescent="0.2">
      <c r="A122" s="320"/>
      <c r="B122" s="320"/>
      <c r="C122" s="320"/>
      <c r="D122" s="320"/>
      <c r="E122" s="320"/>
      <c r="F122" s="320"/>
      <c r="G122" s="320"/>
      <c r="H122" s="320"/>
      <c r="I122" s="320"/>
      <c r="J122" s="320"/>
      <c r="K122" s="320"/>
      <c r="L122" s="320"/>
      <c r="M122" s="320"/>
      <c r="N122" s="320"/>
      <c r="O122" s="320"/>
      <c r="P122" s="320"/>
      <c r="Q122" s="320"/>
      <c r="R122" s="320"/>
      <c r="S122" s="320"/>
      <c r="T122" s="320"/>
      <c r="U122" s="320"/>
      <c r="V122" s="320"/>
      <c r="W122" s="320"/>
      <c r="X122" s="320"/>
      <c r="Y122" s="320"/>
      <c r="Z122" s="320"/>
      <c r="AA122" s="320"/>
      <c r="AB122" s="320"/>
      <c r="AC122" s="320"/>
      <c r="AD122" s="320"/>
      <c r="AE122" s="320"/>
      <c r="AF122" s="320"/>
      <c r="AG122" s="320"/>
      <c r="AH122" s="320"/>
      <c r="AI122" s="320"/>
      <c r="AJ122" s="320"/>
      <c r="AK122" s="320"/>
      <c r="AL122" s="320"/>
      <c r="AM122" s="320"/>
      <c r="AN122" s="320"/>
      <c r="AO122" s="320"/>
      <c r="AP122" s="320"/>
      <c r="AQ122" s="320"/>
      <c r="AR122" s="320"/>
      <c r="AS122" s="320"/>
      <c r="AT122" s="320"/>
      <c r="AU122" s="320"/>
      <c r="AV122" s="320"/>
      <c r="AW122" s="320"/>
      <c r="AX122" s="320"/>
      <c r="AY122" s="320"/>
    </row>
    <row r="123" spans="1:51" s="61" customFormat="1" ht="13.5" customHeight="1" x14ac:dyDescent="0.2">
      <c r="A123" s="320"/>
      <c r="B123" s="320"/>
      <c r="C123" s="320"/>
      <c r="D123" s="320"/>
      <c r="E123" s="320"/>
      <c r="F123" s="320"/>
      <c r="G123" s="320"/>
      <c r="H123" s="320"/>
      <c r="I123" s="320"/>
      <c r="J123" s="320"/>
      <c r="K123" s="320"/>
      <c r="L123" s="320"/>
      <c r="M123" s="320"/>
      <c r="N123" s="320"/>
      <c r="O123" s="320"/>
      <c r="P123" s="320"/>
      <c r="Q123" s="320"/>
      <c r="R123" s="320"/>
      <c r="S123" s="320"/>
      <c r="T123" s="320"/>
      <c r="U123" s="320"/>
      <c r="V123" s="320"/>
      <c r="W123" s="320"/>
      <c r="X123" s="320"/>
      <c r="Y123" s="320"/>
      <c r="Z123" s="320"/>
      <c r="AA123" s="320"/>
      <c r="AB123" s="320"/>
      <c r="AC123" s="320"/>
      <c r="AD123" s="320"/>
      <c r="AE123" s="320"/>
      <c r="AF123" s="320"/>
      <c r="AG123" s="320"/>
      <c r="AH123" s="320"/>
      <c r="AI123" s="320"/>
      <c r="AJ123" s="320"/>
      <c r="AK123" s="320"/>
      <c r="AL123" s="320"/>
      <c r="AM123" s="320"/>
      <c r="AN123" s="320"/>
      <c r="AO123" s="320"/>
      <c r="AP123" s="320"/>
      <c r="AQ123" s="320"/>
      <c r="AR123" s="320"/>
      <c r="AS123" s="320"/>
      <c r="AT123" s="320"/>
      <c r="AU123" s="320"/>
      <c r="AV123" s="320"/>
      <c r="AW123" s="320"/>
      <c r="AX123" s="320"/>
      <c r="AY123" s="320"/>
    </row>
    <row r="124" spans="1:51" s="61" customFormat="1" ht="13.5" customHeight="1" x14ac:dyDescent="0.2">
      <c r="A124" s="320"/>
      <c r="B124" s="320"/>
      <c r="C124" s="320"/>
      <c r="D124" s="320"/>
      <c r="E124" s="320"/>
      <c r="F124" s="320"/>
      <c r="G124" s="320"/>
      <c r="H124" s="320"/>
      <c r="I124" s="320"/>
      <c r="J124" s="320"/>
      <c r="K124" s="320"/>
      <c r="L124" s="320"/>
      <c r="M124" s="320"/>
      <c r="N124" s="320"/>
      <c r="O124" s="320"/>
      <c r="P124" s="320"/>
      <c r="Q124" s="320"/>
      <c r="R124" s="320"/>
      <c r="S124" s="320"/>
      <c r="T124" s="320"/>
      <c r="U124" s="320"/>
      <c r="V124" s="320"/>
      <c r="W124" s="320"/>
      <c r="X124" s="320"/>
      <c r="Y124" s="320"/>
      <c r="Z124" s="320"/>
      <c r="AA124" s="320"/>
      <c r="AB124" s="320"/>
      <c r="AC124" s="320"/>
      <c r="AD124" s="320"/>
      <c r="AE124" s="320"/>
      <c r="AF124" s="320"/>
      <c r="AG124" s="320"/>
      <c r="AH124" s="320"/>
      <c r="AI124" s="320"/>
      <c r="AJ124" s="320"/>
      <c r="AK124" s="320"/>
      <c r="AL124" s="320"/>
      <c r="AM124" s="320"/>
      <c r="AN124" s="320"/>
      <c r="AO124" s="320"/>
      <c r="AP124" s="320"/>
      <c r="AQ124" s="320"/>
      <c r="AR124" s="320"/>
      <c r="AS124" s="320"/>
      <c r="AT124" s="320"/>
      <c r="AU124" s="320"/>
      <c r="AV124" s="320"/>
      <c r="AW124" s="320"/>
      <c r="AX124" s="320"/>
      <c r="AY124" s="320"/>
    </row>
    <row r="125" spans="1:51" s="61" customFormat="1" ht="13.5" customHeight="1" x14ac:dyDescent="0.2">
      <c r="A125" s="320"/>
      <c r="B125" s="320"/>
      <c r="C125" s="320"/>
      <c r="D125" s="320"/>
      <c r="E125" s="320"/>
      <c r="F125" s="320"/>
      <c r="G125" s="320"/>
      <c r="H125" s="320"/>
      <c r="I125" s="320"/>
      <c r="J125" s="320"/>
      <c r="K125" s="320"/>
      <c r="L125" s="320"/>
      <c r="M125" s="320"/>
      <c r="N125" s="320"/>
      <c r="O125" s="320"/>
      <c r="P125" s="320"/>
      <c r="Q125" s="320"/>
      <c r="R125" s="320"/>
      <c r="S125" s="320"/>
      <c r="T125" s="320"/>
      <c r="U125" s="320"/>
      <c r="V125" s="320"/>
      <c r="W125" s="320"/>
      <c r="X125" s="320"/>
      <c r="Y125" s="320"/>
      <c r="Z125" s="320"/>
      <c r="AA125" s="320"/>
      <c r="AB125" s="320"/>
      <c r="AC125" s="320"/>
      <c r="AD125" s="320"/>
      <c r="AE125" s="320"/>
      <c r="AF125" s="320"/>
      <c r="AG125" s="320"/>
      <c r="AH125" s="320"/>
      <c r="AI125" s="320"/>
      <c r="AJ125" s="320"/>
      <c r="AK125" s="320"/>
      <c r="AL125" s="320"/>
      <c r="AM125" s="320"/>
      <c r="AN125" s="320"/>
      <c r="AO125" s="320"/>
      <c r="AP125" s="320"/>
      <c r="AQ125" s="320"/>
      <c r="AR125" s="320"/>
      <c r="AS125" s="320"/>
      <c r="AT125" s="320"/>
      <c r="AU125" s="320"/>
      <c r="AV125" s="320"/>
      <c r="AW125" s="320"/>
      <c r="AX125" s="320"/>
      <c r="AY125" s="320"/>
    </row>
    <row r="126" spans="1:51" ht="10.5" customHeight="1" x14ac:dyDescent="0.2"/>
    <row r="127" spans="1:51" ht="10.5" customHeight="1" x14ac:dyDescent="0.2"/>
    <row r="128" spans="1:51" ht="10.5" customHeight="1" x14ac:dyDescent="0.2"/>
    <row r="129" ht="10.5" customHeight="1" x14ac:dyDescent="0.2"/>
    <row r="130" ht="10.5" customHeight="1" x14ac:dyDescent="0.2"/>
    <row r="131" ht="10.5" customHeight="1" x14ac:dyDescent="0.2"/>
    <row r="132" ht="10.5" customHeight="1" x14ac:dyDescent="0.2"/>
    <row r="133" ht="10.5" customHeight="1" x14ac:dyDescent="0.2"/>
    <row r="134" ht="10.5" customHeight="1" x14ac:dyDescent="0.2"/>
    <row r="135" ht="10.5" customHeight="1" x14ac:dyDescent="0.2"/>
    <row r="136" ht="10.5" customHeight="1" x14ac:dyDescent="0.2"/>
    <row r="137" ht="10.5" customHeight="1" x14ac:dyDescent="0.2"/>
    <row r="138" ht="10.5" customHeight="1" x14ac:dyDescent="0.2"/>
    <row r="139" ht="10.5" customHeight="1" x14ac:dyDescent="0.2"/>
    <row r="140" ht="10.5" customHeight="1" x14ac:dyDescent="0.2"/>
    <row r="141" ht="10.5" customHeight="1" x14ac:dyDescent="0.2"/>
    <row r="142" ht="10.5" customHeight="1" x14ac:dyDescent="0.2"/>
    <row r="143" ht="10.5" customHeight="1" x14ac:dyDescent="0.2"/>
    <row r="144" ht="10.5" customHeight="1" x14ac:dyDescent="0.2"/>
    <row r="145" ht="10.5" customHeight="1" x14ac:dyDescent="0.2"/>
    <row r="146" ht="10.5" customHeight="1" x14ac:dyDescent="0.2"/>
    <row r="147" ht="10.5" customHeight="1" x14ac:dyDescent="0.2"/>
    <row r="148" ht="10.5" customHeight="1" x14ac:dyDescent="0.2"/>
    <row r="149" ht="10.5" customHeight="1" x14ac:dyDescent="0.2"/>
    <row r="150" ht="10.5" customHeight="1" x14ac:dyDescent="0.2"/>
    <row r="151" ht="10.5" customHeight="1" x14ac:dyDescent="0.2"/>
    <row r="152" ht="10.5" customHeight="1" x14ac:dyDescent="0.2"/>
    <row r="153" ht="10.5" customHeight="1" x14ac:dyDescent="0.2"/>
    <row r="154" ht="10.5" customHeight="1" x14ac:dyDescent="0.2"/>
    <row r="155" ht="10.5" customHeight="1" x14ac:dyDescent="0.2"/>
    <row r="156" ht="10.5" customHeight="1" x14ac:dyDescent="0.2"/>
    <row r="157" ht="10.5" customHeight="1" x14ac:dyDescent="0.2"/>
    <row r="158" ht="10.5" customHeight="1" x14ac:dyDescent="0.2"/>
    <row r="159" ht="10.5" customHeight="1" x14ac:dyDescent="0.2"/>
    <row r="160" ht="10.5" customHeight="1" x14ac:dyDescent="0.2"/>
    <row r="161" ht="10.5" customHeight="1" x14ac:dyDescent="0.2"/>
    <row r="162" ht="10.5" customHeight="1" x14ac:dyDescent="0.2"/>
    <row r="163" ht="10.5" customHeight="1" x14ac:dyDescent="0.2"/>
    <row r="164" ht="10.5" customHeight="1" x14ac:dyDescent="0.2"/>
    <row r="165" ht="10.5" customHeight="1" x14ac:dyDescent="0.2"/>
    <row r="166" ht="10.5" customHeight="1" x14ac:dyDescent="0.2"/>
    <row r="167" ht="10.5" customHeight="1" x14ac:dyDescent="0.2"/>
    <row r="168" ht="10.5" customHeight="1" x14ac:dyDescent="0.2"/>
    <row r="169" ht="10.5" customHeight="1" x14ac:dyDescent="0.2"/>
    <row r="170" ht="10.5" customHeight="1" x14ac:dyDescent="0.2"/>
    <row r="171" ht="10.5" customHeight="1" x14ac:dyDescent="0.2"/>
    <row r="172" ht="10.5" customHeight="1" x14ac:dyDescent="0.2"/>
    <row r="173" ht="10.5" customHeight="1" x14ac:dyDescent="0.2"/>
    <row r="174" ht="10.5" customHeight="1" x14ac:dyDescent="0.2"/>
    <row r="175" ht="10.5" customHeight="1" x14ac:dyDescent="0.2"/>
    <row r="176" ht="10.5" customHeight="1" x14ac:dyDescent="0.2"/>
    <row r="177" ht="10.5" customHeight="1" x14ac:dyDescent="0.2"/>
    <row r="178" ht="10.5" customHeight="1" x14ac:dyDescent="0.2"/>
    <row r="179" ht="10.5" customHeight="1" x14ac:dyDescent="0.2"/>
    <row r="180" ht="10.5" customHeight="1" x14ac:dyDescent="0.2"/>
    <row r="181" ht="10.5" customHeight="1" x14ac:dyDescent="0.2"/>
    <row r="182" ht="10.5" customHeight="1" x14ac:dyDescent="0.2"/>
    <row r="183" ht="10.5" customHeight="1" x14ac:dyDescent="0.2"/>
    <row r="184" ht="10.5" customHeight="1" x14ac:dyDescent="0.2"/>
    <row r="185" ht="10.5" customHeight="1" x14ac:dyDescent="0.2"/>
    <row r="186" ht="10.5" customHeight="1" x14ac:dyDescent="0.2"/>
    <row r="187" ht="10.5" customHeight="1" x14ac:dyDescent="0.2"/>
    <row r="188" ht="10.5" customHeight="1" x14ac:dyDescent="0.2"/>
    <row r="189" ht="10.5" customHeight="1" x14ac:dyDescent="0.2"/>
    <row r="190" ht="10.5" customHeight="1" x14ac:dyDescent="0.2"/>
    <row r="191" ht="10.5" customHeight="1" x14ac:dyDescent="0.2"/>
    <row r="192" ht="10.5" customHeight="1" x14ac:dyDescent="0.2"/>
    <row r="193" ht="10.5" customHeight="1" x14ac:dyDescent="0.2"/>
    <row r="194" ht="10.5" customHeight="1" x14ac:dyDescent="0.2"/>
    <row r="195" ht="10.5" customHeight="1" x14ac:dyDescent="0.2"/>
    <row r="196" ht="10.5" customHeight="1" x14ac:dyDescent="0.2"/>
    <row r="197" ht="10.5" customHeight="1" x14ac:dyDescent="0.2"/>
    <row r="198" ht="10.5" customHeight="1" x14ac:dyDescent="0.2"/>
    <row r="199" ht="10.5" customHeight="1" x14ac:dyDescent="0.2"/>
    <row r="200" ht="10.5" customHeight="1" x14ac:dyDescent="0.2"/>
    <row r="201" ht="10.5" customHeight="1" x14ac:dyDescent="0.2"/>
    <row r="202" ht="10.5" customHeight="1" x14ac:dyDescent="0.2"/>
    <row r="203" ht="10.5" customHeight="1" x14ac:dyDescent="0.2"/>
    <row r="204" ht="10.5" customHeight="1" x14ac:dyDescent="0.2"/>
    <row r="205" ht="10.5" customHeight="1" x14ac:dyDescent="0.2"/>
    <row r="206" ht="10.5" customHeight="1" x14ac:dyDescent="0.2"/>
    <row r="207" ht="10.5" customHeight="1" x14ac:dyDescent="0.2"/>
    <row r="208" ht="10.5" customHeight="1" x14ac:dyDescent="0.2"/>
    <row r="209" ht="10.5" customHeight="1" x14ac:dyDescent="0.2"/>
    <row r="210" ht="10.5" customHeight="1" x14ac:dyDescent="0.2"/>
    <row r="211" ht="10.5" customHeight="1" x14ac:dyDescent="0.2"/>
    <row r="212" ht="10.5" customHeight="1" x14ac:dyDescent="0.2"/>
    <row r="213" ht="10.5" customHeight="1" x14ac:dyDescent="0.2"/>
    <row r="214" ht="10.5" customHeight="1" x14ac:dyDescent="0.2"/>
    <row r="215" ht="10.5" customHeight="1" x14ac:dyDescent="0.2"/>
    <row r="216" ht="10.5" customHeight="1" x14ac:dyDescent="0.2"/>
    <row r="217" ht="10.5" customHeight="1" x14ac:dyDescent="0.2"/>
    <row r="218" ht="10.5" customHeight="1" x14ac:dyDescent="0.2"/>
    <row r="219" ht="10.5" customHeight="1" x14ac:dyDescent="0.2"/>
    <row r="220" ht="10.5" customHeight="1" x14ac:dyDescent="0.2"/>
    <row r="221" ht="10.5" customHeight="1" x14ac:dyDescent="0.2"/>
    <row r="222" ht="10.5" customHeight="1" x14ac:dyDescent="0.2"/>
    <row r="223" ht="10.5" customHeight="1" x14ac:dyDescent="0.2"/>
    <row r="224" ht="10.5" customHeight="1" x14ac:dyDescent="0.2"/>
    <row r="225" ht="10.5" customHeight="1" x14ac:dyDescent="0.2"/>
    <row r="226" ht="10.5" customHeight="1" x14ac:dyDescent="0.2"/>
    <row r="227" ht="10.5" customHeight="1" x14ac:dyDescent="0.2"/>
    <row r="228" ht="10.5" customHeight="1" x14ac:dyDescent="0.2"/>
    <row r="229" ht="10.5" customHeight="1" x14ac:dyDescent="0.2"/>
    <row r="230" ht="10.5" customHeight="1" x14ac:dyDescent="0.2"/>
    <row r="231" ht="10.5" customHeight="1" x14ac:dyDescent="0.2"/>
    <row r="232" ht="10.5" customHeight="1" x14ac:dyDescent="0.2"/>
    <row r="233" ht="10.5" customHeight="1" x14ac:dyDescent="0.2"/>
    <row r="234" ht="10.5" customHeight="1" x14ac:dyDescent="0.2"/>
    <row r="235" ht="10.5" customHeight="1" x14ac:dyDescent="0.2"/>
    <row r="236" ht="10.5" customHeight="1" x14ac:dyDescent="0.2"/>
    <row r="237" ht="10.5" customHeight="1" x14ac:dyDescent="0.2"/>
    <row r="238" ht="10.5" customHeight="1" x14ac:dyDescent="0.2"/>
    <row r="239" ht="10.5" customHeight="1" x14ac:dyDescent="0.2"/>
    <row r="240" ht="10.5" customHeight="1" x14ac:dyDescent="0.2"/>
    <row r="241" ht="10.5" customHeight="1" x14ac:dyDescent="0.2"/>
    <row r="242" ht="10.5" customHeight="1" x14ac:dyDescent="0.2"/>
    <row r="243" ht="10.5" customHeight="1" x14ac:dyDescent="0.2"/>
    <row r="244" ht="10.5" customHeight="1" x14ac:dyDescent="0.2"/>
    <row r="245" ht="10.5" customHeight="1" x14ac:dyDescent="0.2"/>
    <row r="246" ht="10.5" customHeight="1" x14ac:dyDescent="0.2"/>
    <row r="247" ht="10.5" customHeight="1" x14ac:dyDescent="0.2"/>
    <row r="248" ht="10.5" customHeight="1" x14ac:dyDescent="0.2"/>
    <row r="249" ht="10.5" customHeight="1" x14ac:dyDescent="0.2"/>
    <row r="250" ht="10.5" customHeight="1" x14ac:dyDescent="0.2"/>
    <row r="251" ht="10.5" customHeight="1" x14ac:dyDescent="0.2"/>
    <row r="252" ht="10.5" customHeight="1" x14ac:dyDescent="0.2"/>
    <row r="253" ht="10.5" customHeight="1" x14ac:dyDescent="0.2"/>
    <row r="254" ht="10.5" customHeight="1" x14ac:dyDescent="0.2"/>
    <row r="255" ht="10.5" customHeight="1" x14ac:dyDescent="0.2"/>
    <row r="256" ht="10.5" customHeight="1" x14ac:dyDescent="0.2"/>
    <row r="257" ht="10.5" customHeight="1" x14ac:dyDescent="0.2"/>
    <row r="258" ht="10.5" customHeight="1" x14ac:dyDescent="0.2"/>
    <row r="259" ht="10.5" customHeight="1" x14ac:dyDescent="0.2"/>
    <row r="260" ht="10.5" customHeight="1" x14ac:dyDescent="0.2"/>
    <row r="261" ht="10.5" customHeight="1" x14ac:dyDescent="0.2"/>
    <row r="262" ht="10.5" customHeight="1" x14ac:dyDescent="0.2"/>
    <row r="263" ht="10.5" customHeight="1" x14ac:dyDescent="0.2"/>
    <row r="264" ht="10.5" customHeight="1" x14ac:dyDescent="0.2"/>
    <row r="265" ht="10.5" customHeight="1" x14ac:dyDescent="0.2"/>
    <row r="266" ht="10.5" customHeight="1" x14ac:dyDescent="0.2"/>
    <row r="267" ht="10.5" customHeight="1" x14ac:dyDescent="0.2"/>
    <row r="268" ht="10.5" customHeight="1" x14ac:dyDescent="0.2"/>
    <row r="269" ht="10.5" customHeight="1" x14ac:dyDescent="0.2"/>
    <row r="270" ht="10.5" customHeight="1" x14ac:dyDescent="0.2"/>
    <row r="271" ht="10.5" customHeight="1" x14ac:dyDescent="0.2"/>
    <row r="272" ht="10.5" customHeight="1" x14ac:dyDescent="0.2"/>
    <row r="273" ht="10.5" customHeight="1" x14ac:dyDescent="0.2"/>
    <row r="274" ht="10.5" customHeight="1" x14ac:dyDescent="0.2"/>
    <row r="275" ht="10.5" customHeight="1" x14ac:dyDescent="0.2"/>
    <row r="276" ht="10.5" customHeight="1" x14ac:dyDescent="0.2"/>
    <row r="277" ht="10.5" customHeight="1" x14ac:dyDescent="0.2"/>
    <row r="278" ht="10.5" customHeight="1" x14ac:dyDescent="0.2"/>
    <row r="279" ht="10.5" customHeight="1" x14ac:dyDescent="0.2"/>
    <row r="280" ht="10.5" customHeight="1" x14ac:dyDescent="0.2"/>
  </sheetData>
  <sheetProtection algorithmName="SHA-512" hashValue="leKjYhqmpkAvHiKnBiqOD04hfL1oJbrhx6ESzue7EQJ9CPG0+DLKa0k7Eq6PHP3yvrOa5EUPxj+MiS9M1vt+ew==" saltValue="ZIQxhAkkVk38RhpgVaTY1Q==" spinCount="100000" sheet="1" formatCells="0" formatColumns="0" formatRows="0" insertColumns="0" insertRows="0" insertHyperlinks="0" deleteColumns="0" deleteRows="0" selectLockedCells="1" sort="0" autoFilter="0" pivotTables="0"/>
  <mergeCells count="194">
    <mergeCell ref="A101:E102"/>
    <mergeCell ref="A103:B104"/>
    <mergeCell ref="C103:D104"/>
    <mergeCell ref="E103:F104"/>
    <mergeCell ref="G103:H104"/>
    <mergeCell ref="AD100:AF101"/>
    <mergeCell ref="N103:O104"/>
    <mergeCell ref="P103:Q104"/>
    <mergeCell ref="AI15:AX15"/>
    <mergeCell ref="A37:I38"/>
    <mergeCell ref="I32:T34"/>
    <mergeCell ref="AV13:AW14"/>
    <mergeCell ref="Q13:AA14"/>
    <mergeCell ref="Q16:AA18"/>
    <mergeCell ref="U33:V34"/>
    <mergeCell ref="I50:AW53"/>
    <mergeCell ref="AF39:AQ39"/>
    <mergeCell ref="Q20:AA21"/>
    <mergeCell ref="W33:AE34"/>
    <mergeCell ref="I39:U39"/>
    <mergeCell ref="A28:AX30"/>
    <mergeCell ref="AR40:AW42"/>
    <mergeCell ref="Q22:AA23"/>
    <mergeCell ref="AB22:AX23"/>
    <mergeCell ref="AF40:AQ42"/>
    <mergeCell ref="AB11:AX12"/>
    <mergeCell ref="AF43:AH45"/>
    <mergeCell ref="AL43:AN45"/>
    <mergeCell ref="A25:AX25"/>
    <mergeCell ref="AW4:AX5"/>
    <mergeCell ref="AT4:AV5"/>
    <mergeCell ref="AR4:AS5"/>
    <mergeCell ref="AO4:AQ5"/>
    <mergeCell ref="AI17:AK18"/>
    <mergeCell ref="AB20:AH21"/>
    <mergeCell ref="AB10:AX10"/>
    <mergeCell ref="AB9:AX9"/>
    <mergeCell ref="AG4:AI5"/>
    <mergeCell ref="AM4:AN5"/>
    <mergeCell ref="AJ4:AL5"/>
    <mergeCell ref="AL13:AU14"/>
    <mergeCell ref="AI20:AM21"/>
    <mergeCell ref="AD13:AH14"/>
    <mergeCell ref="AB17:AC18"/>
    <mergeCell ref="AB13:AC14"/>
    <mergeCell ref="AL17:AU18"/>
    <mergeCell ref="AD17:AH18"/>
    <mergeCell ref="AB16:AX16"/>
    <mergeCell ref="AI13:AK14"/>
    <mergeCell ref="AU81:AX81"/>
    <mergeCell ref="A85:H87"/>
    <mergeCell ref="I85:T87"/>
    <mergeCell ref="L74:Y77"/>
    <mergeCell ref="U85:AK87"/>
    <mergeCell ref="AL85:AT87"/>
    <mergeCell ref="Z74:AD77"/>
    <mergeCell ref="AB88:AC89"/>
    <mergeCell ref="A33:H34"/>
    <mergeCell ref="AF32:AJ34"/>
    <mergeCell ref="I40:U42"/>
    <mergeCell ref="B66:H69"/>
    <mergeCell ref="B70:H73"/>
    <mergeCell ref="B74:H77"/>
    <mergeCell ref="I70:AW73"/>
    <mergeCell ref="I74:K77"/>
    <mergeCell ref="B57:F58"/>
    <mergeCell ref="I46:AW49"/>
    <mergeCell ref="B46:E53"/>
    <mergeCell ref="V43:AB45"/>
    <mergeCell ref="I66:AW69"/>
    <mergeCell ref="B40:H42"/>
    <mergeCell ref="AI43:AK45"/>
    <mergeCell ref="AR43:AT45"/>
    <mergeCell ref="AD88:AF89"/>
    <mergeCell ref="A89:E90"/>
    <mergeCell ref="I89:L90"/>
    <mergeCell ref="P89:S90"/>
    <mergeCell ref="U89:X90"/>
    <mergeCell ref="Y89:AA90"/>
    <mergeCell ref="AB90:AC91"/>
    <mergeCell ref="AD90:AG91"/>
    <mergeCell ref="R91:R92"/>
    <mergeCell ref="P91:Q92"/>
    <mergeCell ref="AL90:AT91"/>
    <mergeCell ref="A91:B92"/>
    <mergeCell ref="C91:D92"/>
    <mergeCell ref="E91:F92"/>
    <mergeCell ref="G91:H92"/>
    <mergeCell ref="I91:J92"/>
    <mergeCell ref="K91:K92"/>
    <mergeCell ref="L91:M92"/>
    <mergeCell ref="N91:O92"/>
    <mergeCell ref="S91:T92"/>
    <mergeCell ref="N97:O98"/>
    <mergeCell ref="P97:Q98"/>
    <mergeCell ref="R97:R98"/>
    <mergeCell ref="S97:T98"/>
    <mergeCell ref="Z92:Z93"/>
    <mergeCell ref="AA92:AH93"/>
    <mergeCell ref="AI92:AJ93"/>
    <mergeCell ref="AB94:AC95"/>
    <mergeCell ref="AD94:AF95"/>
    <mergeCell ref="Y95:AA96"/>
    <mergeCell ref="AB96:AC97"/>
    <mergeCell ref="AD96:AG97"/>
    <mergeCell ref="Z1:AX2"/>
    <mergeCell ref="AE74:AW77"/>
    <mergeCell ref="B60:AW61"/>
    <mergeCell ref="B62:O63"/>
    <mergeCell ref="P62:AW63"/>
    <mergeCell ref="AO43:AQ45"/>
    <mergeCell ref="F46:H49"/>
    <mergeCell ref="I43:U45"/>
    <mergeCell ref="F50:H53"/>
    <mergeCell ref="AU43:AW45"/>
    <mergeCell ref="V40:AE42"/>
    <mergeCell ref="AC43:AE45"/>
    <mergeCell ref="B43:H45"/>
    <mergeCell ref="A3:F5"/>
    <mergeCell ref="Q9:AA9"/>
    <mergeCell ref="H3:O5"/>
    <mergeCell ref="AN20:AX21"/>
    <mergeCell ref="B7:L8"/>
    <mergeCell ref="N7:N8"/>
    <mergeCell ref="AE8:AJ8"/>
    <mergeCell ref="B26:AX26"/>
    <mergeCell ref="AK33:AN34"/>
    <mergeCell ref="Q10:AA10"/>
    <mergeCell ref="Q11:AA12"/>
    <mergeCell ref="AL112:AX113"/>
    <mergeCell ref="A116:AY125"/>
    <mergeCell ref="AU85:AX87"/>
    <mergeCell ref="AU88:AX93"/>
    <mergeCell ref="A112:T113"/>
    <mergeCell ref="U112:AH113"/>
    <mergeCell ref="AI112:AJ113"/>
    <mergeCell ref="K97:K98"/>
    <mergeCell ref="L97:M98"/>
    <mergeCell ref="AB100:AC101"/>
    <mergeCell ref="Z98:Z99"/>
    <mergeCell ref="AA98:AH99"/>
    <mergeCell ref="AI98:AJ99"/>
    <mergeCell ref="AL96:AT97"/>
    <mergeCell ref="A95:E96"/>
    <mergeCell ref="AU94:AX99"/>
    <mergeCell ref="I95:L96"/>
    <mergeCell ref="P95:S96"/>
    <mergeCell ref="U95:X96"/>
    <mergeCell ref="A97:B98"/>
    <mergeCell ref="C97:D98"/>
    <mergeCell ref="E97:F98"/>
    <mergeCell ref="G97:H98"/>
    <mergeCell ref="I97:J98"/>
    <mergeCell ref="R103:R104"/>
    <mergeCell ref="S103:T104"/>
    <mergeCell ref="AB106:AC107"/>
    <mergeCell ref="AD106:AF107"/>
    <mergeCell ref="Z104:Z105"/>
    <mergeCell ref="AA104:AH105"/>
    <mergeCell ref="AU100:AX105"/>
    <mergeCell ref="I101:L102"/>
    <mergeCell ref="P101:S102"/>
    <mergeCell ref="U101:X102"/>
    <mergeCell ref="Y101:AA102"/>
    <mergeCell ref="AB102:AC103"/>
    <mergeCell ref="AD102:AG103"/>
    <mergeCell ref="I103:J104"/>
    <mergeCell ref="K103:K104"/>
    <mergeCell ref="L103:M104"/>
    <mergeCell ref="AI104:AJ105"/>
    <mergeCell ref="AL102:AT103"/>
    <mergeCell ref="AU106:AX111"/>
    <mergeCell ref="A107:E108"/>
    <mergeCell ref="I107:L108"/>
    <mergeCell ref="P107:S108"/>
    <mergeCell ref="U107:X108"/>
    <mergeCell ref="Y107:AA108"/>
    <mergeCell ref="AB108:AC109"/>
    <mergeCell ref="AL108:AT109"/>
    <mergeCell ref="A109:B110"/>
    <mergeCell ref="C109:D110"/>
    <mergeCell ref="P109:Q110"/>
    <mergeCell ref="R109:R110"/>
    <mergeCell ref="S109:T110"/>
    <mergeCell ref="Z110:Z111"/>
    <mergeCell ref="AA110:AH111"/>
    <mergeCell ref="AI110:AJ111"/>
    <mergeCell ref="AD108:AG109"/>
    <mergeCell ref="E109:F110"/>
    <mergeCell ref="G109:H110"/>
    <mergeCell ref="I109:J110"/>
    <mergeCell ref="K109:K110"/>
    <mergeCell ref="L109:M110"/>
    <mergeCell ref="N109:O110"/>
  </mergeCells>
  <phoneticPr fontId="2"/>
  <pageMargins left="0.59055118110236227" right="0.39370078740157483" top="0.39370078740157483" bottom="0.39370078740157483" header="0.31496062992125984" footer="0.31496062992125984"/>
  <pageSetup paperSize="9" scale="91" orientation="portrait" r:id="rId1"/>
  <rowBreaks count="1" manualBreakCount="1">
    <brk id="78"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請求書</vt:lpstr>
      <vt:lpstr>請求書!Print_Area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2025-06-20T02:17:58Z</dcterms:created>
  <dcterms:modified xsi:type="dcterms:W3CDTF">2026-01-16T13:02:44Z</dcterms:modified>
</cp:coreProperties>
</file>