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BBC42670-16E7-4EE8-840C-7881A927271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在外選挙人名簿登録者数" sheetId="43" r:id="rId1"/>
  </sheets>
  <definedNames>
    <definedName name="_Fill" hidden="1">#REF!</definedName>
    <definedName name="_xlnm.Print_Area" localSheetId="0">在外選挙人名簿登録者数!$A$1:$K$47</definedName>
    <definedName name="_xlnm.Print_Area">#REF!</definedName>
    <definedName name="表1">#REF!</definedName>
    <definedName name="表３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43" l="1"/>
  <c r="K39" i="43"/>
  <c r="K34" i="43"/>
  <c r="K43" i="43"/>
  <c r="E38" i="43"/>
  <c r="E29" i="43"/>
  <c r="K44" i="43" l="1"/>
  <c r="K46" i="43" s="1"/>
  <c r="D40" i="43"/>
  <c r="D41" i="43"/>
  <c r="D42" i="43"/>
  <c r="D43" i="43"/>
  <c r="D44" i="43"/>
  <c r="D45" i="43"/>
  <c r="D46" i="43"/>
  <c r="I39" i="43" l="1"/>
  <c r="H39" i="43"/>
  <c r="I34" i="43"/>
  <c r="H34" i="43"/>
  <c r="H29" i="43" l="1"/>
  <c r="I29" i="43"/>
  <c r="D5" i="43" l="1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31" i="43"/>
  <c r="D32" i="43"/>
  <c r="D33" i="43"/>
  <c r="D34" i="43"/>
  <c r="D35" i="43"/>
  <c r="D36" i="43"/>
  <c r="D37" i="43"/>
  <c r="C29" i="43" l="1"/>
  <c r="B29" i="43"/>
  <c r="I43" i="43"/>
  <c r="H43" i="43"/>
  <c r="H44" i="43" s="1"/>
  <c r="J42" i="43"/>
  <c r="J41" i="43"/>
  <c r="J40" i="43"/>
  <c r="J38" i="43"/>
  <c r="J37" i="43"/>
  <c r="J36" i="43"/>
  <c r="J35" i="43"/>
  <c r="J33" i="43"/>
  <c r="J32" i="43"/>
  <c r="J31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C38" i="43"/>
  <c r="B38" i="43"/>
  <c r="D38" i="43" l="1"/>
  <c r="D29" i="43"/>
  <c r="J43" i="43"/>
  <c r="J39" i="43"/>
  <c r="I44" i="43"/>
  <c r="I46" i="43" s="1"/>
  <c r="J34" i="43"/>
  <c r="H46" i="43"/>
  <c r="J29" i="43"/>
  <c r="K4" i="43"/>
  <c r="J46" i="43" l="1"/>
  <c r="J44" i="43"/>
</calcChain>
</file>

<file path=xl/sharedStrings.xml><?xml version="1.0" encoding="utf-8"?>
<sst xmlns="http://schemas.openxmlformats.org/spreadsheetml/2006/main" count="94" uniqueCount="89">
  <si>
    <t>男</t>
  </si>
  <si>
    <t>女</t>
  </si>
  <si>
    <t>貝塚市 　　</t>
  </si>
  <si>
    <t>高槻市   　</t>
  </si>
  <si>
    <t xml:space="preserve">町村計     </t>
  </si>
  <si>
    <t>泉大津市　　</t>
  </si>
  <si>
    <t>南河内郡　計</t>
    <rPh sb="5" eb="6">
      <t>ケイ</t>
    </rPh>
    <phoneticPr fontId="5"/>
  </si>
  <si>
    <t>吹田市 　　</t>
  </si>
  <si>
    <t>池田市 　　</t>
  </si>
  <si>
    <t>豊中市 　　</t>
  </si>
  <si>
    <t xml:space="preserve">南河内郡 太子町 </t>
    <phoneticPr fontId="5"/>
  </si>
  <si>
    <t>岸和田市　　</t>
  </si>
  <si>
    <t>泉南郡　計</t>
    <rPh sb="0" eb="1">
      <t>イズミ</t>
    </rPh>
    <rPh sb="1" eb="2">
      <t>ミナミ</t>
    </rPh>
    <rPh sb="2" eb="3">
      <t>グン</t>
    </rPh>
    <rPh sb="4" eb="5">
      <t>ケイ</t>
    </rPh>
    <phoneticPr fontId="5"/>
  </si>
  <si>
    <t>堺市計</t>
    <rPh sb="0" eb="2">
      <t>サカイシ</t>
    </rPh>
    <rPh sb="2" eb="3">
      <t>ケイ</t>
    </rPh>
    <phoneticPr fontId="5"/>
  </si>
  <si>
    <t xml:space="preserve">泉南郡 熊取町  </t>
    <phoneticPr fontId="5"/>
  </si>
  <si>
    <t xml:space="preserve">泉北郡 忠岡町  </t>
    <phoneticPr fontId="5"/>
  </si>
  <si>
    <t>豊能郡　計</t>
    <rPh sb="0" eb="1">
      <t>ユタカ</t>
    </rPh>
    <rPh sb="1" eb="2">
      <t>ノウ</t>
    </rPh>
    <rPh sb="2" eb="3">
      <t>グン</t>
    </rPh>
    <rPh sb="4" eb="5">
      <t>ケイ</t>
    </rPh>
    <phoneticPr fontId="5"/>
  </si>
  <si>
    <t xml:space="preserve">豊能郡 豊能町  </t>
    <phoneticPr fontId="5"/>
  </si>
  <si>
    <t xml:space="preserve">三島郡 島本町  </t>
    <phoneticPr fontId="5"/>
  </si>
  <si>
    <t>市計(除大阪市及び堺市)</t>
    <rPh sb="7" eb="8">
      <t>オヨ</t>
    </rPh>
    <rPh sb="9" eb="11">
      <t>サカイシ</t>
    </rPh>
    <phoneticPr fontId="5"/>
  </si>
  <si>
    <t xml:space="preserve">大阪市計    </t>
  </si>
  <si>
    <t>阪南市 　　</t>
  </si>
  <si>
    <t>大阪狭山市 　</t>
  </si>
  <si>
    <t>交野市   　</t>
  </si>
  <si>
    <t>四條畷市  　</t>
    <rPh sb="0" eb="4">
      <t>シジョウナワテシ</t>
    </rPh>
    <phoneticPr fontId="5"/>
  </si>
  <si>
    <t>泉南市 　　</t>
  </si>
  <si>
    <t>東大阪市  　</t>
  </si>
  <si>
    <t>藤井寺市 　　</t>
  </si>
  <si>
    <t>高石市 　　</t>
  </si>
  <si>
    <t>摂津市 　　</t>
  </si>
  <si>
    <t>門真市 　　</t>
  </si>
  <si>
    <t>羽曳野市  　</t>
  </si>
  <si>
    <t>柏原市   　</t>
  </si>
  <si>
    <t>箕面市 　　</t>
  </si>
  <si>
    <t>和泉市 　　</t>
  </si>
  <si>
    <t xml:space="preserve">大東市     </t>
  </si>
  <si>
    <t>松原市   　</t>
  </si>
  <si>
    <t xml:space="preserve">河内長野市    </t>
  </si>
  <si>
    <t xml:space="preserve">寝屋川市    </t>
  </si>
  <si>
    <t>富田林市  　</t>
  </si>
  <si>
    <t>泉佐野市　　</t>
  </si>
  <si>
    <t xml:space="preserve">八尾市     </t>
  </si>
  <si>
    <t>茨木市 　　</t>
  </si>
  <si>
    <t>枚方市   　</t>
  </si>
  <si>
    <t>守口市 　　</t>
  </si>
  <si>
    <t>　　在外選挙人名簿登録者数（人）</t>
    <phoneticPr fontId="1"/>
  </si>
  <si>
    <t>市区町村名</t>
  </si>
  <si>
    <t>大阪府選挙管理委員会</t>
    <phoneticPr fontId="1"/>
  </si>
  <si>
    <t>計</t>
  </si>
  <si>
    <t xml:space="preserve">　　　　  田尻町  </t>
    <phoneticPr fontId="5"/>
  </si>
  <si>
    <t>　　　 　 岬町 　</t>
    <phoneticPr fontId="5"/>
  </si>
  <si>
    <t>　　　 千早赤阪村</t>
    <phoneticPr fontId="5"/>
  </si>
  <si>
    <t xml:space="preserve">　　 　　 能勢町  </t>
    <phoneticPr fontId="5"/>
  </si>
  <si>
    <t xml:space="preserve">　　　 　    河南町 </t>
    <phoneticPr fontId="5"/>
  </si>
  <si>
    <t>大阪市 北区 　</t>
    <phoneticPr fontId="1"/>
  </si>
  <si>
    <t>　　　　  都島区　</t>
    <phoneticPr fontId="1"/>
  </si>
  <si>
    <t xml:space="preserve">           福島区  </t>
    <phoneticPr fontId="1"/>
  </si>
  <si>
    <t xml:space="preserve">           此花区  </t>
    <phoneticPr fontId="1"/>
  </si>
  <si>
    <t xml:space="preserve">           中央区</t>
    <phoneticPr fontId="1"/>
  </si>
  <si>
    <t xml:space="preserve">           西区 　</t>
    <phoneticPr fontId="1"/>
  </si>
  <si>
    <t xml:space="preserve">           港区 　</t>
    <phoneticPr fontId="1"/>
  </si>
  <si>
    <t xml:space="preserve">           大正区　</t>
    <phoneticPr fontId="1"/>
  </si>
  <si>
    <t xml:space="preserve">           天王寺区 </t>
    <phoneticPr fontId="1"/>
  </si>
  <si>
    <t xml:space="preserve">           浪速区　</t>
    <phoneticPr fontId="1"/>
  </si>
  <si>
    <t xml:space="preserve">           西淀川区 </t>
    <phoneticPr fontId="1"/>
  </si>
  <si>
    <t xml:space="preserve">           淀川区  </t>
    <phoneticPr fontId="1"/>
  </si>
  <si>
    <t xml:space="preserve">           東淀川区 </t>
    <phoneticPr fontId="1"/>
  </si>
  <si>
    <t xml:space="preserve">           東成区　</t>
    <phoneticPr fontId="1"/>
  </si>
  <si>
    <t xml:space="preserve">           生野区　</t>
    <phoneticPr fontId="1"/>
  </si>
  <si>
    <t xml:space="preserve">           旭区 　</t>
    <phoneticPr fontId="1"/>
  </si>
  <si>
    <t xml:space="preserve">           城東区　</t>
    <phoneticPr fontId="1"/>
  </si>
  <si>
    <t xml:space="preserve">           鶴見区　</t>
    <phoneticPr fontId="1"/>
  </si>
  <si>
    <t xml:space="preserve">           阿倍野区 </t>
    <phoneticPr fontId="1"/>
  </si>
  <si>
    <t xml:space="preserve">           住之江区 </t>
    <phoneticPr fontId="1"/>
  </si>
  <si>
    <t xml:space="preserve">           住吉区　</t>
    <phoneticPr fontId="1"/>
  </si>
  <si>
    <t xml:space="preserve">           東住吉区 </t>
    <phoneticPr fontId="1"/>
  </si>
  <si>
    <t xml:space="preserve">           平野区　</t>
    <phoneticPr fontId="1"/>
  </si>
  <si>
    <t xml:space="preserve">           西成区　</t>
    <phoneticPr fontId="1"/>
  </si>
  <si>
    <t>堺市 堺区　</t>
    <rPh sb="3" eb="4">
      <t>サカイ</t>
    </rPh>
    <rPh sb="4" eb="5">
      <t>ク</t>
    </rPh>
    <phoneticPr fontId="5"/>
  </si>
  <si>
    <t>　　　 中区</t>
    <rPh sb="4" eb="6">
      <t>ナカク</t>
    </rPh>
    <phoneticPr fontId="5"/>
  </si>
  <si>
    <t>　　　 東区</t>
    <rPh sb="4" eb="6">
      <t>ヒガシク</t>
    </rPh>
    <phoneticPr fontId="5"/>
  </si>
  <si>
    <t>　　　 西区</t>
    <rPh sb="4" eb="6">
      <t>ニシク</t>
    </rPh>
    <phoneticPr fontId="5"/>
  </si>
  <si>
    <t>　　　 南区</t>
    <rPh sb="4" eb="6">
      <t>ミナミク</t>
    </rPh>
    <phoneticPr fontId="5"/>
  </si>
  <si>
    <t>　　　 北区</t>
    <rPh sb="4" eb="6">
      <t>キタク</t>
    </rPh>
    <phoneticPr fontId="5"/>
  </si>
  <si>
    <t>　　　 美原区</t>
    <rPh sb="4" eb="6">
      <t>ミハラ</t>
    </rPh>
    <rPh sb="6" eb="7">
      <t>ク</t>
    </rPh>
    <phoneticPr fontId="5"/>
  </si>
  <si>
    <t xml:space="preserve">大阪府計   </t>
    <rPh sb="0" eb="2">
      <t>オオサカ</t>
    </rPh>
    <rPh sb="3" eb="4">
      <t>ケイ</t>
    </rPh>
    <phoneticPr fontId="1"/>
  </si>
  <si>
    <t>※登録日は、選挙人名簿の登録が行われた日と同日です。</t>
    <phoneticPr fontId="1"/>
  </si>
  <si>
    <t>在外選挙人名簿登録者数（令和７年３月登録日現在）</t>
    <rPh sb="12" eb="14">
      <t>レイワ</t>
    </rPh>
    <rPh sb="17" eb="18">
      <t>ガツ</t>
    </rPh>
    <rPh sb="18" eb="21">
      <t>トウロクビ</t>
    </rPh>
    <phoneticPr fontId="1"/>
  </si>
  <si>
    <t>令和６年３月１日現在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</si>
</sst>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/>
  </cellStyleXfs>
  <cellXfs count="28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Border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Continuous" vertical="center" shrinkToFit="1"/>
    </xf>
    <xf numFmtId="0" fontId="4" fillId="0" borderId="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57" fontId="8" fillId="0" borderId="1" xfId="1" applyNumberFormat="1" applyFont="1" applyBorder="1" applyAlignment="1" applyProtection="1">
      <alignment horizontal="center"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5" xfId="3" applyFont="1" applyBorder="1" applyAlignment="1" applyProtection="1">
      <alignment vertical="center"/>
    </xf>
    <xf numFmtId="38" fontId="4" fillId="0" borderId="1" xfId="3" applyFont="1" applyBorder="1" applyAlignment="1" applyProtection="1">
      <alignment horizontal="right" vertical="center"/>
    </xf>
    <xf numFmtId="38" fontId="4" fillId="0" borderId="6" xfId="3" applyFont="1" applyBorder="1" applyAlignment="1" applyProtection="1">
      <alignment vertical="center"/>
    </xf>
    <xf numFmtId="0" fontId="2" fillId="0" borderId="0" xfId="1" applyFont="1">
      <alignment vertical="center"/>
    </xf>
    <xf numFmtId="38" fontId="4" fillId="0" borderId="0" xfId="1" applyNumberFormat="1" applyFont="1" applyProtection="1">
      <alignment vertical="center"/>
    </xf>
    <xf numFmtId="38" fontId="2" fillId="0" borderId="0" xfId="1" applyNumberFormat="1">
      <alignment vertical="center"/>
    </xf>
    <xf numFmtId="0" fontId="4" fillId="0" borderId="2" xfId="1" applyFont="1" applyBorder="1" applyAlignment="1" applyProtection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3" fillId="0" borderId="3" xfId="1" applyFont="1" applyBorder="1" applyAlignment="1" applyProtection="1">
      <alignment horizontal="right"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20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41" sqref="M41"/>
    </sheetView>
  </sheetViews>
  <sheetFormatPr defaultColWidth="8.83203125" defaultRowHeight="13.2" x14ac:dyDescent="0.2"/>
  <cols>
    <col min="1" max="1" width="14.6640625" style="1" customWidth="1"/>
    <col min="2" max="3" width="6.6640625" style="1" customWidth="1"/>
    <col min="4" max="5" width="7.6640625" style="1" customWidth="1"/>
    <col min="6" max="6" width="1.6640625" style="1" customWidth="1"/>
    <col min="7" max="7" width="17.9140625" style="1" customWidth="1"/>
    <col min="8" max="9" width="6.6640625" style="1" customWidth="1"/>
    <col min="10" max="10" width="7.6640625" style="1" customWidth="1"/>
    <col min="11" max="11" width="7.83203125" style="1" customWidth="1"/>
    <col min="12" max="16384" width="8.83203125" style="1"/>
  </cols>
  <sheetData>
    <row r="1" spans="1:12" ht="24" customHeight="1" x14ac:dyDescent="0.2">
      <c r="A1" s="4" t="s">
        <v>87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2" ht="24" customHeight="1" x14ac:dyDescent="0.2">
      <c r="A2" s="3"/>
      <c r="C2" s="3"/>
      <c r="D2" s="3"/>
      <c r="E2" s="3"/>
      <c r="F2" s="3"/>
      <c r="G2" s="3"/>
      <c r="H2" s="3"/>
      <c r="I2" s="27" t="s">
        <v>47</v>
      </c>
      <c r="J2" s="27"/>
      <c r="K2" s="27"/>
    </row>
    <row r="3" spans="1:12" ht="24" customHeight="1" x14ac:dyDescent="0.2">
      <c r="A3" s="25" t="s">
        <v>46</v>
      </c>
      <c r="B3" s="16" t="s">
        <v>45</v>
      </c>
      <c r="C3" s="15"/>
      <c r="D3" s="15"/>
      <c r="E3" s="8"/>
      <c r="F3" s="3"/>
      <c r="G3" s="25" t="s">
        <v>46</v>
      </c>
      <c r="H3" s="16" t="s">
        <v>45</v>
      </c>
      <c r="I3" s="15"/>
      <c r="J3" s="15"/>
      <c r="K3" s="8"/>
    </row>
    <row r="4" spans="1:12" ht="24" customHeight="1" x14ac:dyDescent="0.2">
      <c r="A4" s="26"/>
      <c r="B4" s="14" t="s">
        <v>0</v>
      </c>
      <c r="C4" s="13" t="s">
        <v>1</v>
      </c>
      <c r="D4" s="13" t="s">
        <v>48</v>
      </c>
      <c r="E4" s="17" t="s">
        <v>88</v>
      </c>
      <c r="F4" s="3"/>
      <c r="G4" s="26"/>
      <c r="H4" s="14" t="s">
        <v>0</v>
      </c>
      <c r="I4" s="13" t="s">
        <v>1</v>
      </c>
      <c r="J4" s="13" t="s">
        <v>48</v>
      </c>
      <c r="K4" s="17" t="str">
        <f>E4</f>
        <v>令和６年３月１日現在</v>
      </c>
    </row>
    <row r="5" spans="1:12" ht="24" customHeight="1" x14ac:dyDescent="0.2">
      <c r="A5" s="6" t="s">
        <v>54</v>
      </c>
      <c r="B5" s="18">
        <v>46</v>
      </c>
      <c r="C5" s="18">
        <v>65</v>
      </c>
      <c r="D5" s="18">
        <f>SUM(B5:C5)</f>
        <v>111</v>
      </c>
      <c r="E5" s="18">
        <v>104</v>
      </c>
      <c r="F5" s="3"/>
      <c r="G5" s="6" t="s">
        <v>44</v>
      </c>
      <c r="H5" s="18">
        <v>44</v>
      </c>
      <c r="I5" s="18">
        <v>61</v>
      </c>
      <c r="J5" s="18">
        <f t="shared" ref="J5:J44" si="0">SUM(H5:I5)</f>
        <v>105</v>
      </c>
      <c r="K5" s="18">
        <v>109</v>
      </c>
      <c r="L5" s="24"/>
    </row>
    <row r="6" spans="1:12" ht="24" customHeight="1" x14ac:dyDescent="0.2">
      <c r="A6" s="6" t="s">
        <v>55</v>
      </c>
      <c r="B6" s="18">
        <v>17</v>
      </c>
      <c r="C6" s="18">
        <v>41</v>
      </c>
      <c r="D6" s="18">
        <f t="shared" ref="D6:D46" si="1">SUM(B6:C6)</f>
        <v>58</v>
      </c>
      <c r="E6" s="18">
        <v>59</v>
      </c>
      <c r="F6" s="3"/>
      <c r="G6" s="6" t="s">
        <v>43</v>
      </c>
      <c r="H6" s="18">
        <v>81</v>
      </c>
      <c r="I6" s="18">
        <v>118</v>
      </c>
      <c r="J6" s="18">
        <f t="shared" si="0"/>
        <v>199</v>
      </c>
      <c r="K6" s="18">
        <v>198</v>
      </c>
      <c r="L6" s="24"/>
    </row>
    <row r="7" spans="1:12" ht="24" customHeight="1" x14ac:dyDescent="0.2">
      <c r="A7" s="6" t="s">
        <v>56</v>
      </c>
      <c r="B7" s="18">
        <v>18</v>
      </c>
      <c r="C7" s="18">
        <v>27</v>
      </c>
      <c r="D7" s="18">
        <f t="shared" si="1"/>
        <v>45</v>
      </c>
      <c r="E7" s="18">
        <v>50</v>
      </c>
      <c r="F7" s="3"/>
      <c r="G7" s="6" t="s">
        <v>42</v>
      </c>
      <c r="H7" s="18">
        <v>99</v>
      </c>
      <c r="I7" s="18">
        <v>116</v>
      </c>
      <c r="J7" s="18">
        <f t="shared" si="0"/>
        <v>215</v>
      </c>
      <c r="K7" s="18">
        <v>203</v>
      </c>
      <c r="L7" s="24"/>
    </row>
    <row r="8" spans="1:12" ht="24" customHeight="1" x14ac:dyDescent="0.2">
      <c r="A8" s="6" t="s">
        <v>57</v>
      </c>
      <c r="B8" s="18">
        <v>11</v>
      </c>
      <c r="C8" s="18">
        <v>22</v>
      </c>
      <c r="D8" s="18">
        <f t="shared" si="1"/>
        <v>33</v>
      </c>
      <c r="E8" s="18">
        <v>32</v>
      </c>
      <c r="F8" s="3"/>
      <c r="G8" s="6" t="s">
        <v>41</v>
      </c>
      <c r="H8" s="18">
        <v>32</v>
      </c>
      <c r="I8" s="18">
        <v>63</v>
      </c>
      <c r="J8" s="18">
        <f t="shared" si="0"/>
        <v>95</v>
      </c>
      <c r="K8" s="18">
        <v>95</v>
      </c>
      <c r="L8" s="24"/>
    </row>
    <row r="9" spans="1:12" ht="24" customHeight="1" x14ac:dyDescent="0.2">
      <c r="A9" s="6" t="s">
        <v>58</v>
      </c>
      <c r="B9" s="18">
        <v>46</v>
      </c>
      <c r="C9" s="18">
        <v>75</v>
      </c>
      <c r="D9" s="18">
        <f t="shared" si="1"/>
        <v>121</v>
      </c>
      <c r="E9" s="18">
        <v>115</v>
      </c>
      <c r="F9" s="3"/>
      <c r="G9" s="6" t="s">
        <v>40</v>
      </c>
      <c r="H9" s="18">
        <v>15</v>
      </c>
      <c r="I9" s="18">
        <v>38</v>
      </c>
      <c r="J9" s="18">
        <f t="shared" si="0"/>
        <v>53</v>
      </c>
      <c r="K9" s="18">
        <v>52</v>
      </c>
      <c r="L9" s="24"/>
    </row>
    <row r="10" spans="1:12" ht="24" customHeight="1" x14ac:dyDescent="0.2">
      <c r="A10" s="6" t="s">
        <v>59</v>
      </c>
      <c r="B10" s="18">
        <v>32</v>
      </c>
      <c r="C10" s="18">
        <v>55</v>
      </c>
      <c r="D10" s="18">
        <f t="shared" si="1"/>
        <v>87</v>
      </c>
      <c r="E10" s="18">
        <v>82</v>
      </c>
      <c r="F10" s="3"/>
      <c r="G10" s="6" t="s">
        <v>39</v>
      </c>
      <c r="H10" s="18">
        <v>24</v>
      </c>
      <c r="I10" s="18">
        <v>38</v>
      </c>
      <c r="J10" s="18">
        <f t="shared" si="0"/>
        <v>62</v>
      </c>
      <c r="K10" s="18">
        <v>66</v>
      </c>
      <c r="L10" s="24"/>
    </row>
    <row r="11" spans="1:12" ht="24" customHeight="1" x14ac:dyDescent="0.2">
      <c r="A11" s="6" t="s">
        <v>60</v>
      </c>
      <c r="B11" s="18">
        <v>18</v>
      </c>
      <c r="C11" s="18">
        <v>25</v>
      </c>
      <c r="D11" s="18">
        <f t="shared" si="1"/>
        <v>43</v>
      </c>
      <c r="E11" s="18">
        <v>40</v>
      </c>
      <c r="F11" s="3"/>
      <c r="G11" s="6" t="s">
        <v>38</v>
      </c>
      <c r="H11" s="18">
        <v>32</v>
      </c>
      <c r="I11" s="18">
        <v>54</v>
      </c>
      <c r="J11" s="18">
        <f t="shared" si="0"/>
        <v>86</v>
      </c>
      <c r="K11" s="18">
        <v>96</v>
      </c>
      <c r="L11" s="24"/>
    </row>
    <row r="12" spans="1:12" ht="24" customHeight="1" x14ac:dyDescent="0.2">
      <c r="A12" s="6" t="s">
        <v>61</v>
      </c>
      <c r="B12" s="18">
        <v>9</v>
      </c>
      <c r="C12" s="18">
        <v>23</v>
      </c>
      <c r="D12" s="18">
        <f t="shared" si="1"/>
        <v>32</v>
      </c>
      <c r="E12" s="18">
        <v>31</v>
      </c>
      <c r="F12" s="3"/>
      <c r="G12" s="6" t="s">
        <v>37</v>
      </c>
      <c r="H12" s="18">
        <v>26</v>
      </c>
      <c r="I12" s="18">
        <v>45</v>
      </c>
      <c r="J12" s="18">
        <f t="shared" si="0"/>
        <v>71</v>
      </c>
      <c r="K12" s="18">
        <v>74</v>
      </c>
      <c r="L12" s="24"/>
    </row>
    <row r="13" spans="1:12" ht="24" customHeight="1" x14ac:dyDescent="0.2">
      <c r="A13" s="11" t="s">
        <v>62</v>
      </c>
      <c r="B13" s="18">
        <v>19</v>
      </c>
      <c r="C13" s="18">
        <v>35</v>
      </c>
      <c r="D13" s="18">
        <f t="shared" si="1"/>
        <v>54</v>
      </c>
      <c r="E13" s="18">
        <v>45</v>
      </c>
      <c r="F13" s="3"/>
      <c r="G13" s="6" t="s">
        <v>36</v>
      </c>
      <c r="H13" s="18">
        <v>17</v>
      </c>
      <c r="I13" s="18">
        <v>31</v>
      </c>
      <c r="J13" s="18">
        <f t="shared" si="0"/>
        <v>48</v>
      </c>
      <c r="K13" s="18">
        <v>46</v>
      </c>
      <c r="L13" s="24"/>
    </row>
    <row r="14" spans="1:12" ht="24" customHeight="1" x14ac:dyDescent="0.2">
      <c r="A14" s="11" t="s">
        <v>63</v>
      </c>
      <c r="B14" s="18">
        <v>25</v>
      </c>
      <c r="C14" s="18">
        <v>17</v>
      </c>
      <c r="D14" s="18">
        <f t="shared" si="1"/>
        <v>42</v>
      </c>
      <c r="E14" s="18">
        <v>40</v>
      </c>
      <c r="F14" s="3"/>
      <c r="G14" s="6" t="s">
        <v>35</v>
      </c>
      <c r="H14" s="18">
        <v>11</v>
      </c>
      <c r="I14" s="18">
        <v>20</v>
      </c>
      <c r="J14" s="18">
        <f t="shared" si="0"/>
        <v>31</v>
      </c>
      <c r="K14" s="18">
        <v>32</v>
      </c>
      <c r="L14" s="24"/>
    </row>
    <row r="15" spans="1:12" ht="24" customHeight="1" x14ac:dyDescent="0.2">
      <c r="A15" s="11" t="s">
        <v>64</v>
      </c>
      <c r="B15" s="18">
        <v>19</v>
      </c>
      <c r="C15" s="18">
        <v>26</v>
      </c>
      <c r="D15" s="18">
        <f t="shared" si="1"/>
        <v>45</v>
      </c>
      <c r="E15" s="18">
        <v>38</v>
      </c>
      <c r="F15" s="3"/>
      <c r="G15" s="6" t="s">
        <v>34</v>
      </c>
      <c r="H15" s="18">
        <v>27</v>
      </c>
      <c r="I15" s="18">
        <v>33</v>
      </c>
      <c r="J15" s="18">
        <f t="shared" si="0"/>
        <v>60</v>
      </c>
      <c r="K15" s="18">
        <v>62</v>
      </c>
      <c r="L15" s="24"/>
    </row>
    <row r="16" spans="1:12" ht="24" customHeight="1" x14ac:dyDescent="0.2">
      <c r="A16" s="11" t="s">
        <v>65</v>
      </c>
      <c r="B16" s="18">
        <v>37</v>
      </c>
      <c r="C16" s="18">
        <v>53</v>
      </c>
      <c r="D16" s="18">
        <f t="shared" si="1"/>
        <v>90</v>
      </c>
      <c r="E16" s="18">
        <v>88</v>
      </c>
      <c r="F16" s="3"/>
      <c r="G16" s="11" t="s">
        <v>33</v>
      </c>
      <c r="H16" s="18">
        <v>86</v>
      </c>
      <c r="I16" s="18">
        <v>89</v>
      </c>
      <c r="J16" s="18">
        <f t="shared" si="0"/>
        <v>175</v>
      </c>
      <c r="K16" s="18">
        <v>158</v>
      </c>
      <c r="L16" s="24"/>
    </row>
    <row r="17" spans="1:12" ht="24" customHeight="1" x14ac:dyDescent="0.2">
      <c r="A17" s="6" t="s">
        <v>66</v>
      </c>
      <c r="B17" s="18">
        <v>25</v>
      </c>
      <c r="C17" s="18">
        <v>39</v>
      </c>
      <c r="D17" s="18">
        <f t="shared" si="1"/>
        <v>64</v>
      </c>
      <c r="E17" s="18">
        <v>66</v>
      </c>
      <c r="F17" s="3"/>
      <c r="G17" s="11" t="s">
        <v>32</v>
      </c>
      <c r="H17" s="18">
        <v>7</v>
      </c>
      <c r="I17" s="18">
        <v>13</v>
      </c>
      <c r="J17" s="18">
        <f t="shared" si="0"/>
        <v>20</v>
      </c>
      <c r="K17" s="18">
        <v>21</v>
      </c>
      <c r="L17" s="24"/>
    </row>
    <row r="18" spans="1:12" ht="24" customHeight="1" x14ac:dyDescent="0.2">
      <c r="A18" s="6" t="s">
        <v>67</v>
      </c>
      <c r="B18" s="18">
        <v>16</v>
      </c>
      <c r="C18" s="18">
        <v>28</v>
      </c>
      <c r="D18" s="18">
        <f t="shared" si="1"/>
        <v>44</v>
      </c>
      <c r="E18" s="18">
        <v>40</v>
      </c>
      <c r="F18" s="3"/>
      <c r="G18" s="11" t="s">
        <v>31</v>
      </c>
      <c r="H18" s="18">
        <v>15</v>
      </c>
      <c r="I18" s="18">
        <v>20</v>
      </c>
      <c r="J18" s="18">
        <f t="shared" si="0"/>
        <v>35</v>
      </c>
      <c r="K18" s="18">
        <v>33</v>
      </c>
      <c r="L18" s="24"/>
    </row>
    <row r="19" spans="1:12" ht="24" customHeight="1" x14ac:dyDescent="0.2">
      <c r="A19" s="6" t="s">
        <v>68</v>
      </c>
      <c r="B19" s="18">
        <v>21</v>
      </c>
      <c r="C19" s="18">
        <v>40</v>
      </c>
      <c r="D19" s="18">
        <f t="shared" si="1"/>
        <v>61</v>
      </c>
      <c r="E19" s="18">
        <v>62</v>
      </c>
      <c r="F19" s="3"/>
      <c r="G19" s="11" t="s">
        <v>30</v>
      </c>
      <c r="H19" s="18">
        <v>16</v>
      </c>
      <c r="I19" s="18">
        <v>31</v>
      </c>
      <c r="J19" s="18">
        <f t="shared" si="0"/>
        <v>47</v>
      </c>
      <c r="K19" s="18">
        <v>44</v>
      </c>
      <c r="L19" s="24"/>
    </row>
    <row r="20" spans="1:12" ht="24" customHeight="1" x14ac:dyDescent="0.2">
      <c r="A20" s="6" t="s">
        <v>69</v>
      </c>
      <c r="B20" s="18">
        <v>22</v>
      </c>
      <c r="C20" s="18">
        <v>31</v>
      </c>
      <c r="D20" s="18">
        <f t="shared" si="1"/>
        <v>53</v>
      </c>
      <c r="E20" s="18">
        <v>49</v>
      </c>
      <c r="F20" s="3"/>
      <c r="G20" s="6" t="s">
        <v>29</v>
      </c>
      <c r="H20" s="18">
        <v>33</v>
      </c>
      <c r="I20" s="18">
        <v>28</v>
      </c>
      <c r="J20" s="18">
        <f t="shared" si="0"/>
        <v>61</v>
      </c>
      <c r="K20" s="18">
        <v>60</v>
      </c>
      <c r="L20" s="24"/>
    </row>
    <row r="21" spans="1:12" ht="24" customHeight="1" x14ac:dyDescent="0.2">
      <c r="A21" s="11" t="s">
        <v>70</v>
      </c>
      <c r="B21" s="18">
        <v>30</v>
      </c>
      <c r="C21" s="18">
        <v>41</v>
      </c>
      <c r="D21" s="18">
        <f t="shared" si="1"/>
        <v>71</v>
      </c>
      <c r="E21" s="18">
        <v>71</v>
      </c>
      <c r="F21" s="3"/>
      <c r="G21" s="6" t="s">
        <v>28</v>
      </c>
      <c r="H21" s="18">
        <v>13</v>
      </c>
      <c r="I21" s="18">
        <v>16</v>
      </c>
      <c r="J21" s="18">
        <f t="shared" si="0"/>
        <v>29</v>
      </c>
      <c r="K21" s="18">
        <v>25</v>
      </c>
      <c r="L21" s="24"/>
    </row>
    <row r="22" spans="1:12" ht="24" customHeight="1" x14ac:dyDescent="0.2">
      <c r="A22" s="11" t="s">
        <v>71</v>
      </c>
      <c r="B22" s="18">
        <v>29</v>
      </c>
      <c r="C22" s="18">
        <v>25</v>
      </c>
      <c r="D22" s="18">
        <f t="shared" si="1"/>
        <v>54</v>
      </c>
      <c r="E22" s="18">
        <v>59</v>
      </c>
      <c r="F22" s="3"/>
      <c r="G22" s="6" t="s">
        <v>27</v>
      </c>
      <c r="H22" s="19">
        <v>5</v>
      </c>
      <c r="I22" s="19">
        <v>19</v>
      </c>
      <c r="J22" s="18">
        <f t="shared" si="0"/>
        <v>24</v>
      </c>
      <c r="K22" s="19">
        <v>26</v>
      </c>
      <c r="L22" s="24"/>
    </row>
    <row r="23" spans="1:12" ht="24" customHeight="1" x14ac:dyDescent="0.2">
      <c r="A23" s="11" t="s">
        <v>72</v>
      </c>
      <c r="B23" s="18">
        <v>28</v>
      </c>
      <c r="C23" s="18">
        <v>58</v>
      </c>
      <c r="D23" s="18">
        <f t="shared" si="1"/>
        <v>86</v>
      </c>
      <c r="E23" s="18">
        <v>91</v>
      </c>
      <c r="F23" s="3"/>
      <c r="G23" s="6" t="s">
        <v>26</v>
      </c>
      <c r="H23" s="18">
        <v>59</v>
      </c>
      <c r="I23" s="18">
        <v>117</v>
      </c>
      <c r="J23" s="18">
        <f t="shared" si="0"/>
        <v>176</v>
      </c>
      <c r="K23" s="18">
        <v>176</v>
      </c>
      <c r="L23" s="24"/>
    </row>
    <row r="24" spans="1:12" ht="24" customHeight="1" x14ac:dyDescent="0.2">
      <c r="A24" s="11" t="s">
        <v>73</v>
      </c>
      <c r="B24" s="18">
        <v>23</v>
      </c>
      <c r="C24" s="18">
        <v>54</v>
      </c>
      <c r="D24" s="18">
        <f t="shared" si="1"/>
        <v>77</v>
      </c>
      <c r="E24" s="18">
        <v>73</v>
      </c>
      <c r="F24" s="3"/>
      <c r="G24" s="11" t="s">
        <v>25</v>
      </c>
      <c r="H24" s="18">
        <v>5</v>
      </c>
      <c r="I24" s="18">
        <v>15</v>
      </c>
      <c r="J24" s="18">
        <f t="shared" si="0"/>
        <v>20</v>
      </c>
      <c r="K24" s="18">
        <v>20</v>
      </c>
      <c r="L24" s="24"/>
    </row>
    <row r="25" spans="1:12" ht="24" customHeight="1" x14ac:dyDescent="0.2">
      <c r="A25" s="11" t="s">
        <v>74</v>
      </c>
      <c r="B25" s="18">
        <v>30</v>
      </c>
      <c r="C25" s="18">
        <v>66</v>
      </c>
      <c r="D25" s="18">
        <f t="shared" si="1"/>
        <v>96</v>
      </c>
      <c r="E25" s="18">
        <v>103</v>
      </c>
      <c r="F25" s="3"/>
      <c r="G25" s="11" t="s">
        <v>24</v>
      </c>
      <c r="H25" s="18">
        <v>1</v>
      </c>
      <c r="I25" s="18">
        <v>5</v>
      </c>
      <c r="J25" s="18">
        <f t="shared" si="0"/>
        <v>6</v>
      </c>
      <c r="K25" s="18">
        <v>7</v>
      </c>
      <c r="L25" s="24"/>
    </row>
    <row r="26" spans="1:12" ht="24" customHeight="1" x14ac:dyDescent="0.2">
      <c r="A26" s="6" t="s">
        <v>75</v>
      </c>
      <c r="B26" s="18">
        <v>34</v>
      </c>
      <c r="C26" s="18">
        <v>46</v>
      </c>
      <c r="D26" s="18">
        <f t="shared" si="1"/>
        <v>80</v>
      </c>
      <c r="E26" s="18">
        <v>76</v>
      </c>
      <c r="F26" s="3"/>
      <c r="G26" s="11" t="s">
        <v>23</v>
      </c>
      <c r="H26" s="18">
        <v>14</v>
      </c>
      <c r="I26" s="18">
        <v>38</v>
      </c>
      <c r="J26" s="18">
        <f t="shared" si="0"/>
        <v>52</v>
      </c>
      <c r="K26" s="18">
        <v>55</v>
      </c>
      <c r="L26" s="24"/>
    </row>
    <row r="27" spans="1:12" ht="24" customHeight="1" x14ac:dyDescent="0.2">
      <c r="A27" s="6" t="s">
        <v>76</v>
      </c>
      <c r="B27" s="18">
        <v>30</v>
      </c>
      <c r="C27" s="18">
        <v>46</v>
      </c>
      <c r="D27" s="18">
        <f t="shared" si="1"/>
        <v>76</v>
      </c>
      <c r="E27" s="18">
        <v>76</v>
      </c>
      <c r="F27" s="3"/>
      <c r="G27" s="11" t="s">
        <v>22</v>
      </c>
      <c r="H27" s="18">
        <v>10</v>
      </c>
      <c r="I27" s="18">
        <v>26</v>
      </c>
      <c r="J27" s="18">
        <f t="shared" si="0"/>
        <v>36</v>
      </c>
      <c r="K27" s="18">
        <v>40</v>
      </c>
      <c r="L27" s="24"/>
    </row>
    <row r="28" spans="1:12" ht="24" customHeight="1" x14ac:dyDescent="0.2">
      <c r="A28" s="11" t="s">
        <v>77</v>
      </c>
      <c r="B28" s="18">
        <v>12</v>
      </c>
      <c r="C28" s="18">
        <v>23</v>
      </c>
      <c r="D28" s="18">
        <f t="shared" si="1"/>
        <v>35</v>
      </c>
      <c r="E28" s="18">
        <v>34</v>
      </c>
      <c r="F28" s="3"/>
      <c r="G28" s="11" t="s">
        <v>21</v>
      </c>
      <c r="H28" s="18">
        <v>17</v>
      </c>
      <c r="I28" s="18">
        <v>24</v>
      </c>
      <c r="J28" s="18">
        <f t="shared" si="0"/>
        <v>41</v>
      </c>
      <c r="K28" s="18">
        <v>40</v>
      </c>
      <c r="L28" s="24"/>
    </row>
    <row r="29" spans="1:12" ht="24" customHeight="1" x14ac:dyDescent="0.2">
      <c r="A29" s="5" t="s">
        <v>20</v>
      </c>
      <c r="B29" s="18">
        <f>SUM(B5:B28)</f>
        <v>597</v>
      </c>
      <c r="C29" s="18">
        <f>SUM(C5:C28)</f>
        <v>961</v>
      </c>
      <c r="D29" s="18">
        <f t="shared" si="1"/>
        <v>1558</v>
      </c>
      <c r="E29" s="18">
        <f>SUM(E5:E28)</f>
        <v>1524</v>
      </c>
      <c r="F29" s="3"/>
      <c r="G29" s="12" t="s">
        <v>19</v>
      </c>
      <c r="H29" s="18">
        <f>SUM(H5:H28,B40:B46)</f>
        <v>1134</v>
      </c>
      <c r="I29" s="18">
        <f>SUM(I5:I28,C40:C46)</f>
        <v>1717</v>
      </c>
      <c r="J29" s="18">
        <f t="shared" si="0"/>
        <v>2851</v>
      </c>
      <c r="K29" s="18">
        <f>SUM(K5:K28,E40:E46)</f>
        <v>2820</v>
      </c>
      <c r="L29" s="24"/>
    </row>
    <row r="30" spans="1:12" ht="24" customHeight="1" x14ac:dyDescent="0.2">
      <c r="A30" s="5"/>
      <c r="B30" s="18"/>
      <c r="C30" s="19"/>
      <c r="D30" s="19"/>
      <c r="E30" s="19"/>
      <c r="F30" s="3"/>
      <c r="G30" s="12"/>
      <c r="H30" s="18"/>
      <c r="I30" s="18"/>
      <c r="J30" s="18"/>
      <c r="K30" s="18"/>
      <c r="L30" s="24"/>
    </row>
    <row r="31" spans="1:12" ht="24" customHeight="1" x14ac:dyDescent="0.2">
      <c r="A31" s="6" t="s">
        <v>78</v>
      </c>
      <c r="B31" s="18">
        <v>26</v>
      </c>
      <c r="C31" s="18">
        <v>32</v>
      </c>
      <c r="D31" s="18">
        <f t="shared" si="1"/>
        <v>58</v>
      </c>
      <c r="E31" s="20">
        <v>57</v>
      </c>
      <c r="F31" s="3"/>
      <c r="G31" s="6" t="s">
        <v>18</v>
      </c>
      <c r="H31" s="18">
        <v>11</v>
      </c>
      <c r="I31" s="18">
        <v>15</v>
      </c>
      <c r="J31" s="18">
        <f t="shared" si="0"/>
        <v>26</v>
      </c>
      <c r="K31" s="18">
        <v>26</v>
      </c>
      <c r="L31" s="24"/>
    </row>
    <row r="32" spans="1:12" ht="24" customHeight="1" x14ac:dyDescent="0.2">
      <c r="A32" s="6" t="s">
        <v>79</v>
      </c>
      <c r="B32" s="18">
        <v>9</v>
      </c>
      <c r="C32" s="18">
        <v>13</v>
      </c>
      <c r="D32" s="18">
        <f t="shared" si="1"/>
        <v>22</v>
      </c>
      <c r="E32" s="20">
        <v>23</v>
      </c>
      <c r="F32" s="3"/>
      <c r="G32" s="11" t="s">
        <v>17</v>
      </c>
      <c r="H32" s="18">
        <v>4</v>
      </c>
      <c r="I32" s="18">
        <v>16</v>
      </c>
      <c r="J32" s="18">
        <f t="shared" si="0"/>
        <v>20</v>
      </c>
      <c r="K32" s="18">
        <v>19</v>
      </c>
      <c r="L32" s="24"/>
    </row>
    <row r="33" spans="1:12" ht="24" customHeight="1" x14ac:dyDescent="0.2">
      <c r="A33" s="6" t="s">
        <v>80</v>
      </c>
      <c r="B33" s="18">
        <v>17</v>
      </c>
      <c r="C33" s="18">
        <v>24</v>
      </c>
      <c r="D33" s="18">
        <f t="shared" si="1"/>
        <v>41</v>
      </c>
      <c r="E33" s="20">
        <v>41</v>
      </c>
      <c r="F33" s="3"/>
      <c r="G33" s="6" t="s">
        <v>52</v>
      </c>
      <c r="H33" s="18">
        <v>2</v>
      </c>
      <c r="I33" s="18">
        <v>4</v>
      </c>
      <c r="J33" s="18">
        <f t="shared" si="0"/>
        <v>6</v>
      </c>
      <c r="K33" s="18">
        <v>6</v>
      </c>
      <c r="L33" s="24"/>
    </row>
    <row r="34" spans="1:12" ht="24" customHeight="1" x14ac:dyDescent="0.2">
      <c r="A34" s="6" t="s">
        <v>81</v>
      </c>
      <c r="B34" s="18">
        <v>15</v>
      </c>
      <c r="C34" s="18">
        <v>44</v>
      </c>
      <c r="D34" s="18">
        <f t="shared" si="1"/>
        <v>59</v>
      </c>
      <c r="E34" s="20">
        <v>62</v>
      </c>
      <c r="F34" s="3"/>
      <c r="G34" s="6" t="s">
        <v>16</v>
      </c>
      <c r="H34" s="18">
        <f>SUM(H32:H33)</f>
        <v>6</v>
      </c>
      <c r="I34" s="18">
        <f>SUM(I32:I33)</f>
        <v>20</v>
      </c>
      <c r="J34" s="18">
        <f t="shared" si="0"/>
        <v>26</v>
      </c>
      <c r="K34" s="18">
        <f>SUM(K32:K33)</f>
        <v>25</v>
      </c>
      <c r="L34" s="24"/>
    </row>
    <row r="35" spans="1:12" ht="24" customHeight="1" x14ac:dyDescent="0.2">
      <c r="A35" s="6" t="s">
        <v>82</v>
      </c>
      <c r="B35" s="18">
        <v>27</v>
      </c>
      <c r="C35" s="18">
        <v>61</v>
      </c>
      <c r="D35" s="18">
        <f t="shared" si="1"/>
        <v>88</v>
      </c>
      <c r="E35" s="20">
        <v>96</v>
      </c>
      <c r="F35" s="3"/>
      <c r="G35" s="6" t="s">
        <v>15</v>
      </c>
      <c r="H35" s="18">
        <v>3</v>
      </c>
      <c r="I35" s="18">
        <v>0</v>
      </c>
      <c r="J35" s="18">
        <f t="shared" si="0"/>
        <v>3</v>
      </c>
      <c r="K35" s="18">
        <v>3</v>
      </c>
      <c r="L35" s="24"/>
    </row>
    <row r="36" spans="1:12" ht="24" customHeight="1" x14ac:dyDescent="0.2">
      <c r="A36" s="6" t="s">
        <v>83</v>
      </c>
      <c r="B36" s="18">
        <v>33</v>
      </c>
      <c r="C36" s="18">
        <v>40</v>
      </c>
      <c r="D36" s="18">
        <f t="shared" si="1"/>
        <v>73</v>
      </c>
      <c r="E36" s="20">
        <v>72</v>
      </c>
      <c r="F36" s="3"/>
      <c r="G36" s="6" t="s">
        <v>14</v>
      </c>
      <c r="H36" s="18">
        <v>5</v>
      </c>
      <c r="I36" s="18">
        <v>12</v>
      </c>
      <c r="J36" s="18">
        <f t="shared" si="0"/>
        <v>17</v>
      </c>
      <c r="K36" s="18">
        <v>15</v>
      </c>
      <c r="L36" s="24"/>
    </row>
    <row r="37" spans="1:12" ht="24" customHeight="1" x14ac:dyDescent="0.2">
      <c r="A37" s="6" t="s">
        <v>84</v>
      </c>
      <c r="B37" s="18">
        <v>3</v>
      </c>
      <c r="C37" s="18">
        <v>12</v>
      </c>
      <c r="D37" s="18">
        <f t="shared" si="1"/>
        <v>15</v>
      </c>
      <c r="E37" s="20">
        <v>16</v>
      </c>
      <c r="F37" s="3"/>
      <c r="G37" s="6" t="s">
        <v>49</v>
      </c>
      <c r="H37" s="18">
        <v>4</v>
      </c>
      <c r="I37" s="18">
        <v>3</v>
      </c>
      <c r="J37" s="18">
        <f t="shared" si="0"/>
        <v>7</v>
      </c>
      <c r="K37" s="18">
        <v>8</v>
      </c>
      <c r="L37" s="24"/>
    </row>
    <row r="38" spans="1:12" ht="24" customHeight="1" x14ac:dyDescent="0.2">
      <c r="A38" s="5" t="s">
        <v>13</v>
      </c>
      <c r="B38" s="18">
        <f>SUM(B31:B37)</f>
        <v>130</v>
      </c>
      <c r="C38" s="18">
        <f>SUM(C31:C37)</f>
        <v>226</v>
      </c>
      <c r="D38" s="18">
        <f t="shared" si="1"/>
        <v>356</v>
      </c>
      <c r="E38" s="18">
        <f>SUM(E31:E37)</f>
        <v>367</v>
      </c>
      <c r="F38" s="3"/>
      <c r="G38" s="6" t="s">
        <v>50</v>
      </c>
      <c r="H38" s="18">
        <v>2</v>
      </c>
      <c r="I38" s="18">
        <v>4</v>
      </c>
      <c r="J38" s="18">
        <f t="shared" si="0"/>
        <v>6</v>
      </c>
      <c r="K38" s="18">
        <v>7</v>
      </c>
      <c r="L38" s="24"/>
    </row>
    <row r="39" spans="1:12" ht="24" customHeight="1" x14ac:dyDescent="0.2">
      <c r="A39" s="5"/>
      <c r="B39" s="18"/>
      <c r="C39" s="18"/>
      <c r="D39" s="18"/>
      <c r="E39" s="18"/>
      <c r="F39" s="3"/>
      <c r="G39" s="6" t="s">
        <v>12</v>
      </c>
      <c r="H39" s="18">
        <f>SUM(H36:H38)</f>
        <v>11</v>
      </c>
      <c r="I39" s="18">
        <f>SUM(I36:I38)</f>
        <v>19</v>
      </c>
      <c r="J39" s="18">
        <f t="shared" si="0"/>
        <v>30</v>
      </c>
      <c r="K39" s="18">
        <f>SUM(K36:K38)</f>
        <v>30</v>
      </c>
      <c r="L39" s="24"/>
    </row>
    <row r="40" spans="1:12" ht="24" customHeight="1" x14ac:dyDescent="0.2">
      <c r="A40" s="6" t="s">
        <v>11</v>
      </c>
      <c r="B40" s="18">
        <v>17</v>
      </c>
      <c r="C40" s="18">
        <v>40</v>
      </c>
      <c r="D40" s="18">
        <f t="shared" si="1"/>
        <v>57</v>
      </c>
      <c r="E40" s="18">
        <v>57</v>
      </c>
      <c r="F40" s="23"/>
      <c r="G40" s="6" t="s">
        <v>10</v>
      </c>
      <c r="H40" s="18">
        <v>0</v>
      </c>
      <c r="I40" s="18">
        <v>4</v>
      </c>
      <c r="J40" s="18">
        <f t="shared" si="0"/>
        <v>4</v>
      </c>
      <c r="K40" s="18">
        <v>3</v>
      </c>
      <c r="L40" s="24"/>
    </row>
    <row r="41" spans="1:12" ht="24" customHeight="1" x14ac:dyDescent="0.2">
      <c r="A41" s="6" t="s">
        <v>9</v>
      </c>
      <c r="B41" s="18">
        <v>136</v>
      </c>
      <c r="C41" s="18">
        <v>216</v>
      </c>
      <c r="D41" s="18">
        <f t="shared" si="1"/>
        <v>352</v>
      </c>
      <c r="E41" s="18">
        <v>350</v>
      </c>
      <c r="F41" s="23"/>
      <c r="G41" s="6" t="s">
        <v>53</v>
      </c>
      <c r="H41" s="18">
        <v>1</v>
      </c>
      <c r="I41" s="18">
        <v>3</v>
      </c>
      <c r="J41" s="18">
        <f t="shared" si="0"/>
        <v>4</v>
      </c>
      <c r="K41" s="18">
        <v>3</v>
      </c>
      <c r="L41" s="24"/>
    </row>
    <row r="42" spans="1:12" ht="24" customHeight="1" x14ac:dyDescent="0.2">
      <c r="A42" s="6" t="s">
        <v>8</v>
      </c>
      <c r="B42" s="18">
        <v>33</v>
      </c>
      <c r="C42" s="18">
        <v>59</v>
      </c>
      <c r="D42" s="18">
        <f t="shared" si="1"/>
        <v>92</v>
      </c>
      <c r="E42" s="18">
        <v>87</v>
      </c>
      <c r="F42" s="23"/>
      <c r="G42" s="10" t="s">
        <v>51</v>
      </c>
      <c r="H42" s="21">
        <v>1</v>
      </c>
      <c r="I42" s="18">
        <v>3</v>
      </c>
      <c r="J42" s="18">
        <f t="shared" si="0"/>
        <v>4</v>
      </c>
      <c r="K42" s="18">
        <v>4</v>
      </c>
      <c r="L42" s="24"/>
    </row>
    <row r="43" spans="1:12" ht="24" customHeight="1" x14ac:dyDescent="0.2">
      <c r="A43" s="6" t="s">
        <v>7</v>
      </c>
      <c r="B43" s="18">
        <v>145</v>
      </c>
      <c r="C43" s="18">
        <v>172</v>
      </c>
      <c r="D43" s="18">
        <f t="shared" si="1"/>
        <v>317</v>
      </c>
      <c r="E43" s="18">
        <v>313</v>
      </c>
      <c r="F43" s="23"/>
      <c r="G43" s="9" t="s">
        <v>6</v>
      </c>
      <c r="H43" s="18">
        <f>SUM(H40:H42)</f>
        <v>2</v>
      </c>
      <c r="I43" s="18">
        <f>SUM(I40:I42)</f>
        <v>10</v>
      </c>
      <c r="J43" s="18">
        <f t="shared" si="0"/>
        <v>12</v>
      </c>
      <c r="K43" s="18">
        <f>SUM(K40:K42)</f>
        <v>10</v>
      </c>
      <c r="L43" s="24"/>
    </row>
    <row r="44" spans="1:12" ht="24" customHeight="1" x14ac:dyDescent="0.2">
      <c r="A44" s="6" t="s">
        <v>5</v>
      </c>
      <c r="B44" s="18">
        <v>15</v>
      </c>
      <c r="C44" s="18">
        <v>26</v>
      </c>
      <c r="D44" s="18">
        <f t="shared" si="1"/>
        <v>41</v>
      </c>
      <c r="E44" s="18">
        <v>38</v>
      </c>
      <c r="F44" s="23"/>
      <c r="G44" s="5" t="s">
        <v>4</v>
      </c>
      <c r="H44" s="18">
        <f>SUM(H31,H34,H35,H39,H43)</f>
        <v>33</v>
      </c>
      <c r="I44" s="18">
        <f>SUM(I31,I34,I35,I39,I43)</f>
        <v>64</v>
      </c>
      <c r="J44" s="18">
        <f t="shared" si="0"/>
        <v>97</v>
      </c>
      <c r="K44" s="18">
        <f>K31+K34+K35+K39+K43</f>
        <v>94</v>
      </c>
      <c r="L44" s="24"/>
    </row>
    <row r="45" spans="1:12" ht="24" customHeight="1" x14ac:dyDescent="0.2">
      <c r="A45" s="6" t="s">
        <v>3</v>
      </c>
      <c r="B45" s="18">
        <v>90</v>
      </c>
      <c r="C45" s="18">
        <v>129</v>
      </c>
      <c r="D45" s="18">
        <f t="shared" si="1"/>
        <v>219</v>
      </c>
      <c r="E45" s="18">
        <v>212</v>
      </c>
      <c r="F45" s="23"/>
      <c r="G45" s="7"/>
      <c r="H45" s="19"/>
      <c r="I45" s="19"/>
      <c r="J45" s="19"/>
      <c r="K45" s="19"/>
      <c r="L45" s="24"/>
    </row>
    <row r="46" spans="1:12" ht="24" customHeight="1" x14ac:dyDescent="0.2">
      <c r="A46" s="6" t="s">
        <v>2</v>
      </c>
      <c r="B46" s="18">
        <v>9</v>
      </c>
      <c r="C46" s="18">
        <v>17</v>
      </c>
      <c r="D46" s="18">
        <f t="shared" si="1"/>
        <v>26</v>
      </c>
      <c r="E46" s="18">
        <v>25</v>
      </c>
      <c r="F46" s="23"/>
      <c r="G46" s="5" t="s">
        <v>85</v>
      </c>
      <c r="H46" s="19">
        <f>SUM(B29,B38,H29,H44)</f>
        <v>1894</v>
      </c>
      <c r="I46" s="19">
        <f>SUM(C29,C38,I29,I44)</f>
        <v>2968</v>
      </c>
      <c r="J46" s="18">
        <f>SUM(H46:I46)</f>
        <v>4862</v>
      </c>
      <c r="K46" s="19">
        <f>SUM(E29,E38,K29,K44)</f>
        <v>4805</v>
      </c>
      <c r="L46" s="24"/>
    </row>
    <row r="47" spans="1:12" x14ac:dyDescent="0.2">
      <c r="A47" s="22" t="s">
        <v>86</v>
      </c>
    </row>
    <row r="48" spans="1:12" ht="14.4" x14ac:dyDescent="0.2">
      <c r="A48" s="2"/>
    </row>
  </sheetData>
  <mergeCells count="3">
    <mergeCell ref="A3:A4"/>
    <mergeCell ref="G3:G4"/>
    <mergeCell ref="I2:K2"/>
  </mergeCells>
  <phoneticPr fontId="1"/>
  <pageMargins left="0.75" right="0.75" top="0.72" bottom="0.86" header="0.32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在外選挙人名簿登録者数</vt:lpstr>
      <vt:lpstr>在外選挙人名簿登録者数!Print_Area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2024-06-10T03:15:13Z</dcterms:created>
  <dcterms:modified xsi:type="dcterms:W3CDTF">2025-03-06T04:30:01Z</dcterms:modified>
</cp:coreProperties>
</file>