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$\doc\新_財政企画Ｇ\Ж 予算編成・財政計画\R3\00 R3当初\50 予算発表資料\■■原稿元データ■■\"/>
    </mc:Choice>
  </mc:AlternateContent>
  <bookViews>
    <workbookView xWindow="810" yWindow="120" windowWidth="14940" windowHeight="8490"/>
  </bookViews>
  <sheets>
    <sheet name="計数表" sheetId="1" r:id="rId1"/>
  </sheets>
  <externalReferences>
    <externalReference r:id="rId2"/>
  </externalReferences>
  <definedNames>
    <definedName name="_xlnm.Print_Area" localSheetId="0">計数表!$A$1:$O$32</definedName>
    <definedName name="Z_039FF598_87A9_4C22_8106_1744AFFE706C_.wvu.PrintArea" localSheetId="0" hidden="1">計数表!$A$1:$L$33</definedName>
    <definedName name="Z_039FF598_87A9_4C22_8106_1744AFFE706C_.wvu.Rows" localSheetId="0" hidden="1">計数表!#REF!</definedName>
    <definedName name="Z_0E71AB97_C987_4935_9F17_1B04F8FC8965_.wvu.PrintArea" localSheetId="0" hidden="1">計数表!$A$1:$L$33</definedName>
    <definedName name="Z_0E71AB97_C987_4935_9F17_1B04F8FC8965_.wvu.Rows" localSheetId="0" hidden="1">計数表!#REF!</definedName>
  </definedNames>
  <calcPr calcId="162913"/>
  <customWorkbookViews>
    <customWorkbookView name="いなおかそうゆう - 個人用ビュー" guid="{0E71AB97-C987-4935-9F17-1B04F8FC8965}" mergeInterval="0" personalView="1" maximized="1" windowWidth="1362" windowHeight="547" activeSheetId="1"/>
    <customWorkbookView name="YASUHIRO - 個人用ビュー" guid="{039FF598-87A9-4C22-8106-1744AFFE706C}" mergeInterval="0" personalView="1" maximized="1" xWindow="1" yWindow="1" windowWidth="1276" windowHeight="581" activeSheetId="1"/>
  </customWorkbookViews>
</workbook>
</file>

<file path=xl/calcChain.xml><?xml version="1.0" encoding="utf-8"?>
<calcChain xmlns="http://schemas.openxmlformats.org/spreadsheetml/2006/main">
  <c r="K32" i="1" l="1"/>
  <c r="I32" i="1"/>
  <c r="G32" i="1"/>
  <c r="E32" i="1"/>
  <c r="K31" i="1"/>
  <c r="I31" i="1"/>
  <c r="G31" i="1"/>
  <c r="E31" i="1"/>
  <c r="K30" i="1"/>
  <c r="I30" i="1"/>
  <c r="G30" i="1"/>
  <c r="E30" i="1"/>
  <c r="K28" i="1"/>
  <c r="I28" i="1"/>
  <c r="G28" i="1"/>
  <c r="E28" i="1"/>
  <c r="K27" i="1"/>
  <c r="I27" i="1"/>
  <c r="G27" i="1"/>
  <c r="E27" i="1"/>
  <c r="K26" i="1"/>
  <c r="I26" i="1"/>
  <c r="G26" i="1"/>
  <c r="E26" i="1"/>
  <c r="K25" i="1"/>
  <c r="I25" i="1"/>
  <c r="G25" i="1"/>
  <c r="E25" i="1"/>
  <c r="K22" i="1"/>
  <c r="I22" i="1"/>
  <c r="G22" i="1"/>
  <c r="E22" i="1"/>
  <c r="K21" i="1"/>
  <c r="I21" i="1"/>
  <c r="G21" i="1"/>
  <c r="E21" i="1"/>
</calcChain>
</file>

<file path=xl/sharedStrings.xml><?xml version="1.0" encoding="utf-8"?>
<sst xmlns="http://schemas.openxmlformats.org/spreadsheetml/2006/main" count="48" uniqueCount="34">
  <si>
    <t>その他</t>
    <rPh sb="2" eb="3">
      <t>タ</t>
    </rPh>
    <phoneticPr fontId="1"/>
  </si>
  <si>
    <t>区　　分</t>
    <rPh sb="0" eb="1">
      <t>ク</t>
    </rPh>
    <rPh sb="3" eb="4">
      <t>ブン</t>
    </rPh>
    <phoneticPr fontId="1"/>
  </si>
  <si>
    <t>積立金</t>
    <rPh sb="0" eb="2">
      <t>ツミタテ</t>
    </rPh>
    <rPh sb="2" eb="3">
      <t>キン</t>
    </rPh>
    <phoneticPr fontId="1"/>
  </si>
  <si>
    <t>＜参考＞　府債の状況</t>
    <rPh sb="1" eb="3">
      <t>サンコウ</t>
    </rPh>
    <rPh sb="5" eb="6">
      <t>フ</t>
    </rPh>
    <rPh sb="6" eb="7">
      <t>サイ</t>
    </rPh>
    <rPh sb="8" eb="10">
      <t>ジョウキョウ</t>
    </rPh>
    <phoneticPr fontId="1"/>
  </si>
  <si>
    <t>単位：億円</t>
    <rPh sb="0" eb="2">
      <t>タンイ</t>
    </rPh>
    <rPh sb="3" eb="5">
      <t>オクエン</t>
    </rPh>
    <phoneticPr fontId="1"/>
  </si>
  <si>
    <t>新規
発行額</t>
    <rPh sb="0" eb="2">
      <t>シンキ</t>
    </rPh>
    <rPh sb="3" eb="5">
      <t>ハッコウ</t>
    </rPh>
    <rPh sb="5" eb="6">
      <t>ガク</t>
    </rPh>
    <phoneticPr fontId="1"/>
  </si>
  <si>
    <t>借換債</t>
    <rPh sb="0" eb="2">
      <t>カリカエ</t>
    </rPh>
    <rPh sb="2" eb="3">
      <t>サイ</t>
    </rPh>
    <phoneticPr fontId="1"/>
  </si>
  <si>
    <t>元金
償還額</t>
    <rPh sb="0" eb="2">
      <t>ガンキン</t>
    </rPh>
    <rPh sb="3" eb="5">
      <t>ショウカン</t>
    </rPh>
    <rPh sb="5" eb="6">
      <t>ガク</t>
    </rPh>
    <phoneticPr fontId="1"/>
  </si>
  <si>
    <t>一般会計</t>
    <rPh sb="0" eb="2">
      <t>イッパン</t>
    </rPh>
    <rPh sb="2" eb="4">
      <t>カイケイ</t>
    </rPh>
    <phoneticPr fontId="1"/>
  </si>
  <si>
    <t>特別会計</t>
    <rPh sb="0" eb="2">
      <t>トクベツ</t>
    </rPh>
    <rPh sb="2" eb="4">
      <t>カイケイ</t>
    </rPh>
    <phoneticPr fontId="1"/>
  </si>
  <si>
    <t>全会計</t>
    <rPh sb="0" eb="1">
      <t>ゼン</t>
    </rPh>
    <rPh sb="1" eb="3">
      <t>カイケイ</t>
    </rPh>
    <phoneticPr fontId="1"/>
  </si>
  <si>
    <t>臨時財政対策債等</t>
    <rPh sb="0" eb="2">
      <t>リンジ</t>
    </rPh>
    <rPh sb="2" eb="4">
      <t>ザイセイ</t>
    </rPh>
    <rPh sb="4" eb="6">
      <t>タイサク</t>
    </rPh>
    <rPh sb="6" eb="7">
      <t>サイ</t>
    </rPh>
    <rPh sb="7" eb="8">
      <t>トウ</t>
    </rPh>
    <phoneticPr fontId="1"/>
  </si>
  <si>
    <t>増　　減　　額</t>
    <rPh sb="0" eb="1">
      <t>ゾウ</t>
    </rPh>
    <rPh sb="3" eb="4">
      <t>ゲン</t>
    </rPh>
    <rPh sb="6" eb="7">
      <t>ガク</t>
    </rPh>
    <phoneticPr fontId="1"/>
  </si>
  <si>
    <t>前年度比</t>
    <rPh sb="0" eb="3">
      <t>ゼンネンド</t>
    </rPh>
    <rPh sb="3" eb="4">
      <t>ヒ</t>
    </rPh>
    <phoneticPr fontId="1"/>
  </si>
  <si>
    <t>公債管理特別会計</t>
    <rPh sb="0" eb="2">
      <t>コウサイ</t>
    </rPh>
    <rPh sb="2" eb="4">
      <t>カンリ</t>
    </rPh>
    <rPh sb="4" eb="6">
      <t>トクベツ</t>
    </rPh>
    <rPh sb="6" eb="7">
      <t>カイ</t>
    </rPh>
    <rPh sb="7" eb="8">
      <t>ケイ</t>
    </rPh>
    <phoneticPr fontId="1"/>
  </si>
  <si>
    <t>一般会計繰入金</t>
    <rPh sb="0" eb="1">
      <t>１</t>
    </rPh>
    <rPh sb="1" eb="2">
      <t>パン</t>
    </rPh>
    <rPh sb="2" eb="3">
      <t>カイ</t>
    </rPh>
    <rPh sb="3" eb="4">
      <t>ケイ</t>
    </rPh>
    <rPh sb="4" eb="6">
      <t>クリイレ</t>
    </rPh>
    <rPh sb="6" eb="7">
      <t>キン</t>
    </rPh>
    <phoneticPr fontId="1"/>
  </si>
  <si>
    <t>歳出の主なもの</t>
    <rPh sb="0" eb="2">
      <t>サイシュツ</t>
    </rPh>
    <rPh sb="3" eb="4">
      <t>オモ</t>
    </rPh>
    <phoneticPr fontId="1"/>
  </si>
  <si>
    <t>元金償還額</t>
    <rPh sb="0" eb="2">
      <t>ガンキン</t>
    </rPh>
    <rPh sb="2" eb="4">
      <t>ショウカン</t>
    </rPh>
    <rPh sb="4" eb="5">
      <t>ガク</t>
    </rPh>
    <phoneticPr fontId="1"/>
  </si>
  <si>
    <t>利子支払額</t>
    <rPh sb="0" eb="2">
      <t>リシ</t>
    </rPh>
    <rPh sb="2" eb="4">
      <t>シハライ</t>
    </rPh>
    <rPh sb="4" eb="5">
      <t>ガク</t>
    </rPh>
    <phoneticPr fontId="1"/>
  </si>
  <si>
    <t>手数料</t>
    <rPh sb="0" eb="3">
      <t>テスウリョウ</t>
    </rPh>
    <phoneticPr fontId="1"/>
  </si>
  <si>
    <t>歳入の主なもの</t>
    <rPh sb="0" eb="2">
      <t>サイニュウ</t>
    </rPh>
    <rPh sb="3" eb="4">
      <t>オモ</t>
    </rPh>
    <phoneticPr fontId="1"/>
  </si>
  <si>
    <t>減債基金繰入金</t>
    <rPh sb="0" eb="2">
      <t>ゲンサイ</t>
    </rPh>
    <rPh sb="2" eb="4">
      <t>キキン</t>
    </rPh>
    <rPh sb="4" eb="6">
      <t>クリイレ</t>
    </rPh>
    <rPh sb="6" eb="7">
      <t>キン</t>
    </rPh>
    <phoneticPr fontId="1"/>
  </si>
  <si>
    <t>一般会計繰入金</t>
    <rPh sb="0" eb="2">
      <t>イッパン</t>
    </rPh>
    <rPh sb="2" eb="4">
      <t>カイケイ</t>
    </rPh>
    <rPh sb="4" eb="5">
      <t>ク</t>
    </rPh>
    <rPh sb="5" eb="6">
      <t>イ</t>
    </rPh>
    <rPh sb="6" eb="7">
      <t>キン</t>
    </rPh>
    <phoneticPr fontId="1"/>
  </si>
  <si>
    <t>１</t>
    <phoneticPr fontId="1"/>
  </si>
  <si>
    <t>２</t>
    <phoneticPr fontId="1"/>
  </si>
  <si>
    <t>　府債発行額・残高等の状況</t>
    <rPh sb="1" eb="2">
      <t>フ</t>
    </rPh>
    <rPh sb="2" eb="3">
      <t>サイ</t>
    </rPh>
    <rPh sb="3" eb="5">
      <t>ハッコウ</t>
    </rPh>
    <rPh sb="5" eb="6">
      <t>ガク</t>
    </rPh>
    <rPh sb="7" eb="9">
      <t>ザンダカ</t>
    </rPh>
    <rPh sb="9" eb="10">
      <t>トウ</t>
    </rPh>
    <rPh sb="11" eb="13">
      <t>ジョウキョウ</t>
    </rPh>
    <phoneticPr fontId="1"/>
  </si>
  <si>
    <t>　公債管理特別会計の状況</t>
    <rPh sb="1" eb="3">
      <t>コウサイ</t>
    </rPh>
    <rPh sb="3" eb="5">
      <t>カンリ</t>
    </rPh>
    <rPh sb="5" eb="7">
      <t>トクベツ</t>
    </rPh>
    <rPh sb="7" eb="8">
      <t>カイ</t>
    </rPh>
    <rPh sb="8" eb="9">
      <t>ケイ</t>
    </rPh>
    <rPh sb="10" eb="12">
      <t>ジョウキョウ</t>
    </rPh>
    <phoneticPr fontId="1"/>
  </si>
  <si>
    <t>残高
見込</t>
    <rPh sb="0" eb="2">
      <t>ザンダカ</t>
    </rPh>
    <rPh sb="3" eb="5">
      <t>ミコ</t>
    </rPh>
    <phoneticPr fontId="1"/>
  </si>
  <si>
    <t>残高
見込</t>
    <phoneticPr fontId="1"/>
  </si>
  <si>
    <t>R2当初</t>
    <rPh sb="2" eb="3">
      <t>トウ</t>
    </rPh>
    <rPh sb="3" eb="4">
      <t>ショ</t>
    </rPh>
    <phoneticPr fontId="1"/>
  </si>
  <si>
    <t>R3当初</t>
    <rPh sb="2" eb="3">
      <t>トウ</t>
    </rPh>
    <rPh sb="3" eb="4">
      <t>ショ</t>
    </rPh>
    <phoneticPr fontId="1"/>
  </si>
  <si>
    <t>R1
残高</t>
    <rPh sb="3" eb="5">
      <t>ザンダカ</t>
    </rPh>
    <phoneticPr fontId="1"/>
  </si>
  <si>
    <t>R2補正後</t>
    <rPh sb="2" eb="4">
      <t>ホセイ</t>
    </rPh>
    <rPh sb="4" eb="5">
      <t>ゴ</t>
    </rPh>
    <phoneticPr fontId="1"/>
  </si>
  <si>
    <t>R3当初</t>
    <rPh sb="2" eb="4">
      <t>トウショ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</si>
</sst>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_ "/>
    <numFmt numFmtId="178" formatCode="0.0_ "/>
    <numFmt numFmtId="179" formatCode="0.0%"/>
    <numFmt numFmtId="180" formatCode="&quot;＋&quot;#,##0;&quot;▲&quot;#,##0;&quot;±&quot;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12" xfId="0" applyNumberFormat="1" applyFont="1" applyFill="1" applyBorder="1" applyAlignment="1">
      <alignment horizontal="center" vertical="center"/>
    </xf>
    <xf numFmtId="176" fontId="0" fillId="2" borderId="4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20" xfId="0" applyNumberFormat="1" applyFont="1" applyFill="1" applyBorder="1" applyAlignment="1">
      <alignment horizontal="center" vertical="center"/>
    </xf>
    <xf numFmtId="179" fontId="0" fillId="0" borderId="18" xfId="2" applyNumberFormat="1" applyFont="1" applyFill="1" applyBorder="1" applyAlignment="1">
      <alignment horizontal="center" vertical="center"/>
    </xf>
    <xf numFmtId="179" fontId="0" fillId="0" borderId="35" xfId="2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0" xfId="0" quotePrefix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distributed" vertical="center"/>
    </xf>
    <xf numFmtId="0" fontId="0" fillId="0" borderId="2" xfId="0" applyFont="1" applyFill="1" applyBorder="1" applyAlignment="1">
      <alignment horizontal="distributed" vertical="center"/>
    </xf>
    <xf numFmtId="176" fontId="0" fillId="2" borderId="2" xfId="1" applyNumberFormat="1" applyFont="1" applyFill="1" applyBorder="1" applyAlignment="1">
      <alignment vertical="center" shrinkToFit="1"/>
    </xf>
    <xf numFmtId="176" fontId="0" fillId="2" borderId="11" xfId="1" applyNumberFormat="1" applyFont="1" applyFill="1" applyBorder="1" applyAlignment="1">
      <alignment vertical="center" shrinkToFit="1"/>
    </xf>
    <xf numFmtId="0" fontId="0" fillId="2" borderId="26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vertical="center"/>
    </xf>
    <xf numFmtId="0" fontId="0" fillId="0" borderId="30" xfId="0" applyFont="1" applyFill="1" applyBorder="1" applyAlignment="1">
      <alignment horizontal="distributed" vertical="center" shrinkToFit="1"/>
    </xf>
    <xf numFmtId="0" fontId="0" fillId="0" borderId="31" xfId="0" applyFont="1" applyFill="1" applyBorder="1" applyAlignment="1">
      <alignment horizontal="distributed" vertical="center" shrinkToFit="1"/>
    </xf>
    <xf numFmtId="176" fontId="0" fillId="2" borderId="32" xfId="1" applyNumberFormat="1" applyFont="1" applyFill="1" applyBorder="1" applyAlignment="1">
      <alignment vertical="center" shrinkToFit="1"/>
    </xf>
    <xf numFmtId="176" fontId="0" fillId="2" borderId="30" xfId="1" applyNumberFormat="1" applyFont="1" applyFill="1" applyBorder="1" applyAlignment="1">
      <alignment vertical="center" shrinkToFit="1"/>
    </xf>
    <xf numFmtId="0" fontId="0" fillId="2" borderId="33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178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6" fontId="3" fillId="0" borderId="11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9" fontId="3" fillId="0" borderId="2" xfId="2" applyNumberFormat="1" applyFont="1" applyFill="1" applyBorder="1" applyAlignment="1">
      <alignment vertical="center"/>
    </xf>
    <xf numFmtId="179" fontId="3" fillId="0" borderId="36" xfId="2" applyNumberFormat="1" applyFont="1" applyFill="1" applyBorder="1" applyAlignment="1">
      <alignment vertical="center"/>
    </xf>
    <xf numFmtId="0" fontId="9" fillId="0" borderId="37" xfId="0" applyFont="1" applyFill="1" applyBorder="1" applyAlignment="1">
      <alignment horizontal="distributed" vertical="center"/>
    </xf>
    <xf numFmtId="0" fontId="0" fillId="0" borderId="30" xfId="0" applyFont="1" applyFill="1" applyBorder="1" applyAlignment="1">
      <alignment horizontal="distributed" vertical="center"/>
    </xf>
    <xf numFmtId="0" fontId="0" fillId="0" borderId="31" xfId="0" applyFont="1" applyFill="1" applyBorder="1" applyAlignment="1">
      <alignment horizontal="distributed" vertical="center"/>
    </xf>
    <xf numFmtId="176" fontId="3" fillId="0" borderId="30" xfId="0" applyNumberFormat="1" applyFont="1" applyFill="1" applyBorder="1" applyAlignment="1">
      <alignment vertical="center"/>
    </xf>
    <xf numFmtId="176" fontId="3" fillId="0" borderId="31" xfId="0" applyNumberFormat="1" applyFont="1" applyFill="1" applyBorder="1" applyAlignment="1">
      <alignment vertical="center"/>
    </xf>
    <xf numFmtId="179" fontId="3" fillId="0" borderId="32" xfId="2" applyNumberFormat="1" applyFont="1" applyFill="1" applyBorder="1" applyAlignment="1">
      <alignment vertical="center"/>
    </xf>
    <xf numFmtId="179" fontId="3" fillId="0" borderId="38" xfId="2" applyNumberFormat="1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80" fontId="9" fillId="0" borderId="0" xfId="0" quotePrefix="1" applyNumberFormat="1" applyFont="1" applyFill="1" applyBorder="1" applyAlignment="1">
      <alignment horizontal="right" vertical="center"/>
    </xf>
    <xf numFmtId="0" fontId="0" fillId="0" borderId="14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16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13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000sv0007b\10009\&#26032;&#20844;&#20661;\076_&#20104;&#31639;&#26696;&#12398;&#27010;&#35201;\07_R3&#24403;&#21021;\05_&#26696;\&#20844;&#20661;&#31649;&#29702;&#29305;&#21029;&#20250;&#35336;_&#12304;&#20844;&#20661;&#31649;&#29702;G&#12305;R3&#24403;&#21021;&#20104;&#31639;&#12398;&#27010;&#35201;&#65288;&#21442;&#32771;&#65306;&#24220;&#20661;&#12398;&#29366;&#2784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数表"/>
      <sheetName val="【入力用】計数表 (千円単位)"/>
    </sheetNames>
    <sheetDataSet>
      <sheetData sheetId="0"/>
      <sheetData sheetId="1">
        <row r="21">
          <cell r="E21">
            <v>1002579626</v>
          </cell>
          <cell r="G21">
            <v>813450921</v>
          </cell>
          <cell r="I21">
            <v>-189128705</v>
          </cell>
          <cell r="K21">
            <v>0.81135792101165238</v>
          </cell>
        </row>
        <row r="22">
          <cell r="E22">
            <v>327050724</v>
          </cell>
          <cell r="G22">
            <v>330858804</v>
          </cell>
          <cell r="I22">
            <v>3808080</v>
          </cell>
          <cell r="K22">
            <v>1.0116436984252022</v>
          </cell>
        </row>
        <row r="25">
          <cell r="E25">
            <v>750482314</v>
          </cell>
          <cell r="G25">
            <v>548352926</v>
          </cell>
          <cell r="I25">
            <v>-202129388</v>
          </cell>
          <cell r="K25">
            <v>0.73066735320827292</v>
          </cell>
        </row>
        <row r="26">
          <cell r="E26">
            <v>28972699</v>
          </cell>
          <cell r="G26">
            <v>24139279</v>
          </cell>
          <cell r="I26">
            <v>-4833420</v>
          </cell>
          <cell r="K26">
            <v>0.83317329186348843</v>
          </cell>
        </row>
        <row r="27">
          <cell r="E27">
            <v>206297110</v>
          </cell>
          <cell r="G27">
            <v>221602545</v>
          </cell>
          <cell r="I27">
            <v>15305435</v>
          </cell>
          <cell r="K27">
            <v>1.0741912235222297</v>
          </cell>
        </row>
        <row r="28">
          <cell r="E28">
            <v>2869990</v>
          </cell>
          <cell r="G28">
            <v>2990699</v>
          </cell>
          <cell r="I28">
            <v>120709</v>
          </cell>
          <cell r="K28">
            <v>1.0420590315645699</v>
          </cell>
        </row>
        <row r="30">
          <cell r="E30">
            <v>451362000</v>
          </cell>
          <cell r="G30">
            <v>290077000</v>
          </cell>
          <cell r="I30">
            <v>-161285000</v>
          </cell>
          <cell r="K30">
            <v>0.64267040645867402</v>
          </cell>
        </row>
        <row r="31">
          <cell r="E31">
            <v>164036903</v>
          </cell>
          <cell r="G31">
            <v>129017415</v>
          </cell>
          <cell r="I31">
            <v>-35019488</v>
          </cell>
          <cell r="K31">
            <v>0.78651457471127706</v>
          </cell>
        </row>
        <row r="32">
          <cell r="E32">
            <v>327050724</v>
          </cell>
          <cell r="G32">
            <v>330858804</v>
          </cell>
          <cell r="I32">
            <v>3808080</v>
          </cell>
          <cell r="K32">
            <v>1.0116436984252022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view="pageBreakPreview" zoomScale="80" zoomScaleNormal="100" zoomScaleSheetLayoutView="80" workbookViewId="0">
      <selection activeCell="T9" sqref="T9"/>
    </sheetView>
  </sheetViews>
  <sheetFormatPr defaultRowHeight="13.5" x14ac:dyDescent="0.15"/>
  <cols>
    <col min="1" max="1" width="3.25" style="26" customWidth="1"/>
    <col min="2" max="2" width="2.75" style="26" customWidth="1"/>
    <col min="3" max="3" width="8.375" style="26" customWidth="1"/>
    <col min="4" max="4" width="6.875" style="26" customWidth="1"/>
    <col min="5" max="12" width="7.5" style="26" customWidth="1"/>
    <col min="13" max="14" width="3.75" style="26" customWidth="1"/>
    <col min="15" max="15" width="1.625" style="26" customWidth="1"/>
    <col min="16" max="16" width="2.625" style="26" customWidth="1"/>
    <col min="17" max="18" width="7.75" style="26" customWidth="1"/>
    <col min="19" max="19" width="7.625" style="26" customWidth="1"/>
    <col min="20" max="21" width="7.75" style="26" customWidth="1"/>
    <col min="22" max="22" width="9.375" style="26" customWidth="1"/>
    <col min="23" max="24" width="7.75" style="26" customWidth="1"/>
    <col min="25" max="26" width="4.125" style="26" customWidth="1"/>
    <col min="27" max="44" width="7.75" style="26" customWidth="1"/>
    <col min="45" max="16384" width="9" style="26"/>
  </cols>
  <sheetData>
    <row r="1" spans="1:26" ht="19.5" customHeight="1" x14ac:dyDescent="0.15">
      <c r="F1" s="27"/>
      <c r="G1" s="27"/>
      <c r="H1" s="27"/>
      <c r="I1" s="27"/>
      <c r="R1" s="27"/>
      <c r="S1" s="27"/>
      <c r="T1" s="27"/>
      <c r="U1" s="27"/>
    </row>
    <row r="2" spans="1:26" ht="7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s="35" customFormat="1" ht="20.100000000000001" customHeight="1" x14ac:dyDescent="0.15">
      <c r="A3" s="30"/>
      <c r="B3" s="31" t="s">
        <v>3</v>
      </c>
      <c r="C3" s="32"/>
      <c r="D3" s="33"/>
      <c r="E3" s="33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</row>
    <row r="4" spans="1:26" s="35" customFormat="1" ht="9.9499999999999993" customHeight="1" x14ac:dyDescent="0.15">
      <c r="A4" s="36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26" s="35" customFormat="1" ht="22.5" customHeight="1" x14ac:dyDescent="0.15">
      <c r="A5" s="36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26" s="36" customFormat="1" ht="21" customHeight="1" x14ac:dyDescent="0.15">
      <c r="A6" s="37" t="s">
        <v>23</v>
      </c>
      <c r="B6" s="38" t="s">
        <v>25</v>
      </c>
      <c r="C6" s="39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26" s="35" customFormat="1" ht="15" thickBot="1" x14ac:dyDescent="0.2">
      <c r="A7" s="36"/>
      <c r="B7" s="34"/>
      <c r="C7" s="34"/>
      <c r="D7" s="34"/>
      <c r="E7" s="34"/>
      <c r="F7" s="34"/>
      <c r="G7" s="34"/>
      <c r="H7" s="34"/>
      <c r="I7" s="34"/>
      <c r="J7" s="34"/>
      <c r="K7" s="34"/>
      <c r="L7" s="40"/>
      <c r="M7" s="41"/>
      <c r="N7" s="42" t="s">
        <v>4</v>
      </c>
      <c r="O7" s="40"/>
      <c r="P7" s="41"/>
    </row>
    <row r="8" spans="1:26" s="35" customFormat="1" ht="20.100000000000001" customHeight="1" x14ac:dyDescent="0.15">
      <c r="A8" s="36"/>
      <c r="B8" s="43" t="s">
        <v>1</v>
      </c>
      <c r="C8" s="44"/>
      <c r="D8" s="45"/>
      <c r="E8" s="46" t="s">
        <v>31</v>
      </c>
      <c r="F8" s="47" t="s">
        <v>32</v>
      </c>
      <c r="G8" s="48"/>
      <c r="H8" s="48"/>
      <c r="I8" s="49"/>
      <c r="J8" s="50" t="s">
        <v>33</v>
      </c>
      <c r="K8" s="51"/>
      <c r="L8" s="51"/>
      <c r="M8" s="51"/>
      <c r="N8" s="52"/>
      <c r="O8" s="53"/>
    </row>
    <row r="9" spans="1:26" s="35" customFormat="1" ht="20.100000000000001" customHeight="1" x14ac:dyDescent="0.15">
      <c r="B9" s="54"/>
      <c r="C9" s="55"/>
      <c r="D9" s="56"/>
      <c r="E9" s="16"/>
      <c r="F9" s="4" t="s">
        <v>5</v>
      </c>
      <c r="G9" s="6" t="s">
        <v>6</v>
      </c>
      <c r="H9" s="8" t="s">
        <v>7</v>
      </c>
      <c r="I9" s="16" t="s">
        <v>27</v>
      </c>
      <c r="J9" s="10" t="s">
        <v>5</v>
      </c>
      <c r="K9" s="12" t="s">
        <v>6</v>
      </c>
      <c r="L9" s="14" t="s">
        <v>7</v>
      </c>
      <c r="M9" s="18" t="s">
        <v>28</v>
      </c>
      <c r="N9" s="19"/>
      <c r="O9" s="57"/>
    </row>
    <row r="10" spans="1:26" s="35" customFormat="1" ht="20.100000000000001" customHeight="1" x14ac:dyDescent="0.15">
      <c r="B10" s="58"/>
      <c r="C10" s="59"/>
      <c r="D10" s="60"/>
      <c r="E10" s="17"/>
      <c r="F10" s="5"/>
      <c r="G10" s="7"/>
      <c r="H10" s="9"/>
      <c r="I10" s="17"/>
      <c r="J10" s="11"/>
      <c r="K10" s="13"/>
      <c r="L10" s="15"/>
      <c r="M10" s="20"/>
      <c r="N10" s="21"/>
      <c r="O10" s="57"/>
    </row>
    <row r="11" spans="1:26" s="35" customFormat="1" ht="24.95" customHeight="1" x14ac:dyDescent="0.15">
      <c r="B11" s="61" t="s">
        <v>8</v>
      </c>
      <c r="C11" s="62"/>
      <c r="D11" s="62"/>
      <c r="E11" s="63">
        <v>53575</v>
      </c>
      <c r="F11" s="63">
        <v>3263</v>
      </c>
      <c r="G11" s="63">
        <v>4514</v>
      </c>
      <c r="H11" s="63">
        <v>7134</v>
      </c>
      <c r="I11" s="63">
        <v>54217</v>
      </c>
      <c r="J11" s="63">
        <v>4147</v>
      </c>
      <c r="K11" s="63">
        <v>2901</v>
      </c>
      <c r="L11" s="63">
        <v>5062</v>
      </c>
      <c r="M11" s="64">
        <v>56203</v>
      </c>
      <c r="N11" s="65"/>
      <c r="O11" s="57"/>
    </row>
    <row r="12" spans="1:26" s="35" customFormat="1" ht="24.95" customHeight="1" x14ac:dyDescent="0.15">
      <c r="B12" s="61" t="s">
        <v>9</v>
      </c>
      <c r="C12" s="62"/>
      <c r="D12" s="62"/>
      <c r="E12" s="63">
        <v>7491</v>
      </c>
      <c r="F12" s="63">
        <v>225</v>
      </c>
      <c r="G12" s="63">
        <v>352</v>
      </c>
      <c r="H12" s="63">
        <v>703</v>
      </c>
      <c r="I12" s="63">
        <v>7365</v>
      </c>
      <c r="J12" s="63">
        <v>241</v>
      </c>
      <c r="K12" s="63">
        <v>671</v>
      </c>
      <c r="L12" s="63">
        <v>1036</v>
      </c>
      <c r="M12" s="64">
        <v>7241</v>
      </c>
      <c r="N12" s="65"/>
      <c r="O12" s="57"/>
    </row>
    <row r="13" spans="1:26" s="35" customFormat="1" ht="24.95" customHeight="1" x14ac:dyDescent="0.15">
      <c r="B13" s="66" t="s">
        <v>10</v>
      </c>
      <c r="C13" s="67"/>
      <c r="D13" s="68"/>
      <c r="E13" s="63">
        <v>61065</v>
      </c>
      <c r="F13" s="63">
        <v>3488</v>
      </c>
      <c r="G13" s="63">
        <v>4866</v>
      </c>
      <c r="H13" s="63">
        <v>7837</v>
      </c>
      <c r="I13" s="63">
        <v>61582</v>
      </c>
      <c r="J13" s="63">
        <v>4388</v>
      </c>
      <c r="K13" s="63">
        <v>3572</v>
      </c>
      <c r="L13" s="63">
        <v>6097</v>
      </c>
      <c r="M13" s="64">
        <v>63444</v>
      </c>
      <c r="N13" s="65"/>
      <c r="O13" s="57"/>
    </row>
    <row r="14" spans="1:26" s="35" customFormat="1" ht="24.95" customHeight="1" x14ac:dyDescent="0.15">
      <c r="B14" s="69"/>
      <c r="C14" s="70" t="s">
        <v>11</v>
      </c>
      <c r="D14" s="71"/>
      <c r="E14" s="63">
        <v>33244</v>
      </c>
      <c r="F14" s="63">
        <v>2275</v>
      </c>
      <c r="G14" s="63">
        <v>2416</v>
      </c>
      <c r="H14" s="63">
        <v>3974</v>
      </c>
      <c r="I14" s="63">
        <v>33961</v>
      </c>
      <c r="J14" s="63">
        <v>3245</v>
      </c>
      <c r="K14" s="63">
        <v>1648</v>
      </c>
      <c r="L14" s="63">
        <v>2779</v>
      </c>
      <c r="M14" s="64">
        <v>36075</v>
      </c>
      <c r="N14" s="65"/>
      <c r="O14" s="57"/>
    </row>
    <row r="15" spans="1:26" s="35" customFormat="1" ht="24.95" customHeight="1" thickBot="1" x14ac:dyDescent="0.2">
      <c r="B15" s="72"/>
      <c r="C15" s="73" t="s">
        <v>0</v>
      </c>
      <c r="D15" s="74"/>
      <c r="E15" s="75">
        <v>27822</v>
      </c>
      <c r="F15" s="75">
        <v>1212</v>
      </c>
      <c r="G15" s="75">
        <v>2450</v>
      </c>
      <c r="H15" s="75">
        <v>3863</v>
      </c>
      <c r="I15" s="75">
        <v>27621</v>
      </c>
      <c r="J15" s="75">
        <v>1143</v>
      </c>
      <c r="K15" s="75">
        <v>1924</v>
      </c>
      <c r="L15" s="75">
        <v>3319</v>
      </c>
      <c r="M15" s="76">
        <v>27369</v>
      </c>
      <c r="N15" s="77"/>
      <c r="O15" s="57"/>
    </row>
    <row r="16" spans="1:26" s="35" customFormat="1" ht="14.25" x14ac:dyDescent="0.15">
      <c r="B16" s="78"/>
      <c r="C16" s="79"/>
      <c r="J16" s="80"/>
      <c r="K16" s="81"/>
      <c r="L16" s="81"/>
      <c r="M16" s="57"/>
      <c r="N16" s="57"/>
    </row>
    <row r="17" spans="1:15" s="35" customFormat="1" ht="24.75" customHeight="1" x14ac:dyDescent="0.15">
      <c r="B17" s="82"/>
      <c r="C17" s="79"/>
      <c r="J17" s="80"/>
      <c r="K17" s="81"/>
      <c r="L17" s="81"/>
      <c r="M17" s="57"/>
      <c r="N17" s="57"/>
    </row>
    <row r="18" spans="1:15" s="36" customFormat="1" ht="21" customHeight="1" x14ac:dyDescent="0.15">
      <c r="A18" s="37" t="s">
        <v>24</v>
      </c>
      <c r="B18" s="38" t="s">
        <v>26</v>
      </c>
      <c r="C18" s="82"/>
      <c r="D18" s="82"/>
      <c r="E18" s="83"/>
      <c r="F18" s="83"/>
      <c r="G18" s="84"/>
      <c r="H18" s="83"/>
      <c r="I18" s="83"/>
      <c r="J18" s="85"/>
      <c r="K18" s="86"/>
      <c r="L18" s="86"/>
      <c r="M18" s="41"/>
      <c r="N18" s="41"/>
    </row>
    <row r="19" spans="1:15" s="35" customFormat="1" ht="15" thickBot="1" x14ac:dyDescent="0.2">
      <c r="A19" s="36"/>
      <c r="B19" s="34"/>
      <c r="C19" s="34"/>
      <c r="D19" s="34"/>
      <c r="E19" s="34"/>
      <c r="F19" s="34"/>
      <c r="G19" s="34"/>
      <c r="H19" s="34"/>
      <c r="I19" s="34"/>
      <c r="J19" s="34"/>
      <c r="K19" s="40"/>
      <c r="L19" s="42" t="s">
        <v>4</v>
      </c>
      <c r="M19" s="40"/>
      <c r="O19" s="41"/>
    </row>
    <row r="20" spans="1:15" s="35" customFormat="1" ht="24.95" customHeight="1" x14ac:dyDescent="0.15">
      <c r="A20" s="40"/>
      <c r="B20" s="87" t="s">
        <v>1</v>
      </c>
      <c r="C20" s="88"/>
      <c r="D20" s="2"/>
      <c r="E20" s="1" t="s">
        <v>29</v>
      </c>
      <c r="F20" s="2"/>
      <c r="G20" s="1" t="s">
        <v>30</v>
      </c>
      <c r="H20" s="2"/>
      <c r="I20" s="1" t="s">
        <v>12</v>
      </c>
      <c r="J20" s="2"/>
      <c r="K20" s="1" t="s">
        <v>13</v>
      </c>
      <c r="L20" s="3"/>
      <c r="M20" s="89"/>
      <c r="N20" s="89"/>
    </row>
    <row r="21" spans="1:15" s="35" customFormat="1" ht="24.95" customHeight="1" x14ac:dyDescent="0.15">
      <c r="A21" s="40"/>
      <c r="B21" s="66" t="s">
        <v>14</v>
      </c>
      <c r="C21" s="67"/>
      <c r="D21" s="68"/>
      <c r="E21" s="90">
        <f>ROUND('[1]【入力用】計数表 (千円単位)'!E21:F21/100000,0)</f>
        <v>10026</v>
      </c>
      <c r="F21" s="91"/>
      <c r="G21" s="90">
        <f>ROUND('[1]【入力用】計数表 (千円単位)'!G21:H21/100000,0)</f>
        <v>8135</v>
      </c>
      <c r="H21" s="91"/>
      <c r="I21" s="90">
        <f>ROUND('[1]【入力用】計数表 (千円単位)'!I21:J21/100000,0)</f>
        <v>-1891</v>
      </c>
      <c r="J21" s="91"/>
      <c r="K21" s="92">
        <f>'[1]【入力用】計数表 (千円単位)'!K21:L21</f>
        <v>0.81135792101165238</v>
      </c>
      <c r="L21" s="93"/>
      <c r="M21" s="89"/>
      <c r="N21" s="89"/>
    </row>
    <row r="22" spans="1:15" s="35" customFormat="1" ht="24.95" customHeight="1" thickBot="1" x14ac:dyDescent="0.2">
      <c r="A22" s="40"/>
      <c r="B22" s="94"/>
      <c r="C22" s="95" t="s">
        <v>15</v>
      </c>
      <c r="D22" s="96"/>
      <c r="E22" s="97">
        <f>ROUND('[1]【入力用】計数表 (千円単位)'!E22:F22/100000,0)</f>
        <v>3271</v>
      </c>
      <c r="F22" s="98"/>
      <c r="G22" s="97">
        <f>ROUND('[1]【入力用】計数表 (千円単位)'!G22:H22/100000,0)</f>
        <v>3309</v>
      </c>
      <c r="H22" s="98"/>
      <c r="I22" s="97">
        <f>ROUND('[1]【入力用】計数表 (千円単位)'!I22:J22/100000,0)</f>
        <v>38</v>
      </c>
      <c r="J22" s="98"/>
      <c r="K22" s="99">
        <f>'[1]【入力用】計数表 (千円単位)'!K22:L22</f>
        <v>1.0116436984252022</v>
      </c>
      <c r="L22" s="100"/>
      <c r="M22" s="101"/>
      <c r="N22" s="101"/>
    </row>
    <row r="23" spans="1:15" s="35" customFormat="1" ht="6.75" customHeight="1" thickBot="1" x14ac:dyDescent="0.2">
      <c r="A23" s="89"/>
      <c r="B23" s="102"/>
      <c r="C23" s="103"/>
      <c r="D23" s="103"/>
      <c r="E23" s="104"/>
      <c r="F23" s="105"/>
      <c r="G23" s="105"/>
      <c r="H23" s="105"/>
      <c r="I23" s="106"/>
      <c r="J23" s="105"/>
      <c r="K23" s="101"/>
      <c r="L23" s="107"/>
      <c r="M23" s="101"/>
      <c r="N23" s="101"/>
    </row>
    <row r="24" spans="1:15" s="35" customFormat="1" ht="24.95" customHeight="1" x14ac:dyDescent="0.15">
      <c r="A24" s="89"/>
      <c r="B24" s="108" t="s">
        <v>16</v>
      </c>
      <c r="C24" s="109"/>
      <c r="D24" s="110"/>
      <c r="E24" s="1" t="s">
        <v>29</v>
      </c>
      <c r="F24" s="2"/>
      <c r="G24" s="1" t="s">
        <v>30</v>
      </c>
      <c r="H24" s="2"/>
      <c r="I24" s="22" t="s">
        <v>12</v>
      </c>
      <c r="J24" s="23"/>
      <c r="K24" s="1" t="s">
        <v>13</v>
      </c>
      <c r="L24" s="3"/>
      <c r="M24" s="101"/>
      <c r="N24" s="101"/>
    </row>
    <row r="25" spans="1:15" s="35" customFormat="1" ht="24.95" customHeight="1" x14ac:dyDescent="0.15">
      <c r="A25" s="89"/>
      <c r="B25" s="111"/>
      <c r="C25" s="112" t="s">
        <v>17</v>
      </c>
      <c r="D25" s="113"/>
      <c r="E25" s="90">
        <f>ROUND('[1]【入力用】計数表 (千円単位)'!E25:F25/100000,0)</f>
        <v>7505</v>
      </c>
      <c r="F25" s="91"/>
      <c r="G25" s="90">
        <f>ROUND('[1]【入力用】計数表 (千円単位)'!G25:H25/100000,0)</f>
        <v>5484</v>
      </c>
      <c r="H25" s="91"/>
      <c r="I25" s="90">
        <f>ROUND('[1]【入力用】計数表 (千円単位)'!I25:J25/100000,0)</f>
        <v>-2021</v>
      </c>
      <c r="J25" s="91"/>
      <c r="K25" s="92">
        <f>'[1]【入力用】計数表 (千円単位)'!K25:L25</f>
        <v>0.73066735320827292</v>
      </c>
      <c r="L25" s="93"/>
      <c r="M25" s="101"/>
      <c r="N25" s="101"/>
    </row>
    <row r="26" spans="1:15" s="35" customFormat="1" ht="24.95" customHeight="1" x14ac:dyDescent="0.15">
      <c r="A26" s="89"/>
      <c r="B26" s="111"/>
      <c r="C26" s="112" t="s">
        <v>18</v>
      </c>
      <c r="D26" s="113"/>
      <c r="E26" s="90">
        <f>ROUND('[1]【入力用】計数表 (千円単位)'!E26:F26/100000,0)</f>
        <v>290</v>
      </c>
      <c r="F26" s="91"/>
      <c r="G26" s="90">
        <f>ROUND('[1]【入力用】計数表 (千円単位)'!G26:H26/100000,0)</f>
        <v>241</v>
      </c>
      <c r="H26" s="91"/>
      <c r="I26" s="90">
        <f>ROUND('[1]【入力用】計数表 (千円単位)'!I26:J26/100000,0)</f>
        <v>-48</v>
      </c>
      <c r="J26" s="91"/>
      <c r="K26" s="92">
        <f>'[1]【入力用】計数表 (千円単位)'!K26:L26</f>
        <v>0.83317329186348843</v>
      </c>
      <c r="L26" s="93"/>
      <c r="M26" s="101"/>
      <c r="N26" s="101"/>
    </row>
    <row r="27" spans="1:15" s="35" customFormat="1" ht="24.95" customHeight="1" x14ac:dyDescent="0.15">
      <c r="A27" s="89"/>
      <c r="B27" s="111"/>
      <c r="C27" s="112" t="s">
        <v>2</v>
      </c>
      <c r="D27" s="113"/>
      <c r="E27" s="90">
        <f>ROUND('[1]【入力用】計数表 (千円単位)'!E27:F27/100000,0)</f>
        <v>2063</v>
      </c>
      <c r="F27" s="91"/>
      <c r="G27" s="90">
        <f>ROUND('[1]【入力用】計数表 (千円単位)'!G27:H27/100000,0)</f>
        <v>2216</v>
      </c>
      <c r="H27" s="91"/>
      <c r="I27" s="90">
        <f>ROUND('[1]【入力用】計数表 (千円単位)'!I27:J27/100000,0)</f>
        <v>153</v>
      </c>
      <c r="J27" s="91"/>
      <c r="K27" s="92">
        <f>'[1]【入力用】計数表 (千円単位)'!K27:L27</f>
        <v>1.0741912235222297</v>
      </c>
      <c r="L27" s="93"/>
      <c r="M27" s="101"/>
      <c r="N27" s="101"/>
    </row>
    <row r="28" spans="1:15" s="35" customFormat="1" ht="24.95" customHeight="1" thickBot="1" x14ac:dyDescent="0.2">
      <c r="A28" s="89"/>
      <c r="B28" s="111"/>
      <c r="C28" s="114" t="s">
        <v>19</v>
      </c>
      <c r="D28" s="68"/>
      <c r="E28" s="90">
        <f>ROUND('[1]【入力用】計数表 (千円単位)'!E28:F28/100000,0)</f>
        <v>29</v>
      </c>
      <c r="F28" s="91"/>
      <c r="G28" s="90">
        <f>ROUND('[1]【入力用】計数表 (千円単位)'!G28:H28/100000,0)</f>
        <v>30</v>
      </c>
      <c r="H28" s="91"/>
      <c r="I28" s="90">
        <f>ROUND('[1]【入力用】計数表 (千円単位)'!I28:J28/100000,0)</f>
        <v>1</v>
      </c>
      <c r="J28" s="91"/>
      <c r="K28" s="92">
        <f>'[1]【入力用】計数表 (千円単位)'!K28:L28</f>
        <v>1.0420590315645699</v>
      </c>
      <c r="L28" s="93"/>
      <c r="M28" s="115"/>
      <c r="N28" s="115"/>
    </row>
    <row r="29" spans="1:15" s="35" customFormat="1" ht="24.95" customHeight="1" x14ac:dyDescent="0.15">
      <c r="A29" s="89"/>
      <c r="B29" s="108" t="s">
        <v>20</v>
      </c>
      <c r="C29" s="109"/>
      <c r="D29" s="110"/>
      <c r="E29" s="1" t="s">
        <v>29</v>
      </c>
      <c r="F29" s="2"/>
      <c r="G29" s="1" t="s">
        <v>30</v>
      </c>
      <c r="H29" s="2"/>
      <c r="I29" s="22" t="s">
        <v>12</v>
      </c>
      <c r="J29" s="23"/>
      <c r="K29" s="24" t="s">
        <v>13</v>
      </c>
      <c r="L29" s="25"/>
      <c r="M29" s="104"/>
      <c r="N29" s="104"/>
    </row>
    <row r="30" spans="1:15" s="35" customFormat="1" ht="24.95" customHeight="1" x14ac:dyDescent="0.15">
      <c r="A30" s="89"/>
      <c r="B30" s="116"/>
      <c r="C30" s="112" t="s">
        <v>6</v>
      </c>
      <c r="D30" s="113"/>
      <c r="E30" s="90">
        <f>ROUND('[1]【入力用】計数表 (千円単位)'!E30:F30/100000,0)</f>
        <v>4514</v>
      </c>
      <c r="F30" s="91"/>
      <c r="G30" s="90">
        <f>ROUND('[1]【入力用】計数表 (千円単位)'!G30:H30/100000,0)</f>
        <v>2901</v>
      </c>
      <c r="H30" s="91"/>
      <c r="I30" s="90">
        <f>ROUND('[1]【入力用】計数表 (千円単位)'!I30:J30/100000,0)</f>
        <v>-1613</v>
      </c>
      <c r="J30" s="91"/>
      <c r="K30" s="92">
        <f>'[1]【入力用】計数表 (千円単位)'!K30:L30</f>
        <v>0.64267040645867402</v>
      </c>
      <c r="L30" s="93"/>
      <c r="M30" s="104"/>
      <c r="N30" s="104"/>
    </row>
    <row r="31" spans="1:15" s="35" customFormat="1" ht="24.95" customHeight="1" x14ac:dyDescent="0.15">
      <c r="A31" s="89"/>
      <c r="B31" s="116"/>
      <c r="C31" s="112" t="s">
        <v>21</v>
      </c>
      <c r="D31" s="113"/>
      <c r="E31" s="90">
        <f>ROUND('[1]【入力用】計数表 (千円単位)'!E31:F31/100000,0)</f>
        <v>1640</v>
      </c>
      <c r="F31" s="91"/>
      <c r="G31" s="90">
        <f>ROUND('[1]【入力用】計数表 (千円単位)'!G31:H31/100000,0)</f>
        <v>1290</v>
      </c>
      <c r="H31" s="91"/>
      <c r="I31" s="90">
        <f>ROUND('[1]【入力用】計数表 (千円単位)'!I31:J31/100000,0)</f>
        <v>-350</v>
      </c>
      <c r="J31" s="91"/>
      <c r="K31" s="92">
        <f>'[1]【入力用】計数表 (千円単位)'!K31:L31</f>
        <v>0.78651457471127706</v>
      </c>
      <c r="L31" s="93"/>
      <c r="M31" s="104"/>
      <c r="N31" s="104"/>
    </row>
    <row r="32" spans="1:15" s="35" customFormat="1" ht="24.95" customHeight="1" thickBot="1" x14ac:dyDescent="0.2">
      <c r="B32" s="94"/>
      <c r="C32" s="95" t="s">
        <v>22</v>
      </c>
      <c r="D32" s="96"/>
      <c r="E32" s="97">
        <f>ROUND('[1]【入力用】計数表 (千円単位)'!E32:F32/100000,0)</f>
        <v>3271</v>
      </c>
      <c r="F32" s="98"/>
      <c r="G32" s="97">
        <f>ROUND('[1]【入力用】計数表 (千円単位)'!G32:H32/100000,0)</f>
        <v>3309</v>
      </c>
      <c r="H32" s="98"/>
      <c r="I32" s="97">
        <f>ROUND('[1]【入力用】計数表 (千円単位)'!I32:J32/100000,0)</f>
        <v>38</v>
      </c>
      <c r="J32" s="98"/>
      <c r="K32" s="99">
        <f>'[1]【入力用】計数表 (千円単位)'!K32:L32</f>
        <v>1.0116436984252022</v>
      </c>
      <c r="L32" s="100"/>
      <c r="M32" s="117"/>
      <c r="N32" s="117"/>
    </row>
  </sheetData>
  <customSheetViews>
    <customSheetView guid="{0E71AB97-C987-4935-9F17-1B04F8FC8965}" showPageBreaks="1" printArea="1" hiddenRows="1" view="pageBreakPreview" topLeftCell="A149">
      <selection activeCell="C406" sqref="C406"/>
      <rowBreaks count="10" manualBreakCount="10">
        <brk id="44" max="14" man="1"/>
        <brk id="91" max="14" man="1"/>
        <brk id="127" max="14" man="1"/>
        <brk id="172" max="14" man="1"/>
        <brk id="212" max="14" man="1"/>
        <brk id="250" max="14" man="1"/>
        <brk id="289" max="14" man="1"/>
        <brk id="335" max="16383" man="1"/>
        <brk id="370" max="14" man="1"/>
        <brk id="401" max="14" man="1"/>
      </rowBreaks>
      <pageMargins left="0.47244094488188981" right="0.47244094488188981" top="0.59055118110236227" bottom="0.59055118110236227" header="0.39370078740157483" footer="0.39370078740157483"/>
      <pageSetup paperSize="9" scale="98" orientation="portrait" r:id="rId1"/>
      <headerFooter alignWithMargins="0">
        <oddFooter>&amp;C&amp;P</oddFooter>
      </headerFooter>
    </customSheetView>
    <customSheetView guid="{039FF598-87A9-4C22-8106-1744AFFE706C}" showPageBreaks="1" printArea="1" hiddenRows="1" view="pageBreakPreview">
      <selection activeCell="T315" sqref="T315"/>
      <rowBreaks count="11" manualBreakCount="11">
        <brk id="44" max="14" man="1"/>
        <brk id="91" max="14" man="1"/>
        <brk id="127" max="14" man="1"/>
        <brk id="173" max="14" man="1"/>
        <brk id="206" max="14" man="1"/>
        <brk id="243" max="14" man="1"/>
        <brk id="263" max="14" man="1"/>
        <brk id="306" max="14" man="1"/>
        <brk id="352" max="16383" man="1"/>
        <brk id="387" max="14" man="1"/>
        <brk id="417" max="14" man="1"/>
      </rowBreaks>
      <pageMargins left="0.47244094488188981" right="0.47244094488188981" top="0.59055118110236227" bottom="0.59055118110236227" header="0.39370078740157483" footer="0.39370078740157483"/>
      <pageSetup paperSize="9" scale="98" orientation="portrait" r:id="rId2"/>
      <headerFooter alignWithMargins="0">
        <oddFooter>&amp;C&amp;P</oddFooter>
      </headerFooter>
    </customSheetView>
  </customSheetViews>
  <mergeCells count="85">
    <mergeCell ref="K27:L27"/>
    <mergeCell ref="G27:H27"/>
    <mergeCell ref="G28:H28"/>
    <mergeCell ref="C32:D32"/>
    <mergeCell ref="E32:F32"/>
    <mergeCell ref="G32:H32"/>
    <mergeCell ref="C30:D30"/>
    <mergeCell ref="E30:F30"/>
    <mergeCell ref="C31:D31"/>
    <mergeCell ref="E31:F31"/>
    <mergeCell ref="I32:J32"/>
    <mergeCell ref="K32:L32"/>
    <mergeCell ref="I29:J29"/>
    <mergeCell ref="K29:L29"/>
    <mergeCell ref="G30:H30"/>
    <mergeCell ref="G29:H29"/>
    <mergeCell ref="I30:J30"/>
    <mergeCell ref="K30:L30"/>
    <mergeCell ref="I31:J31"/>
    <mergeCell ref="K31:L31"/>
    <mergeCell ref="G31:H31"/>
    <mergeCell ref="C14:D14"/>
    <mergeCell ref="C22:D22"/>
    <mergeCell ref="I28:J28"/>
    <mergeCell ref="K28:L28"/>
    <mergeCell ref="G22:H22"/>
    <mergeCell ref="I22:J22"/>
    <mergeCell ref="K22:L22"/>
    <mergeCell ref="G24:H24"/>
    <mergeCell ref="I24:J24"/>
    <mergeCell ref="K24:L24"/>
    <mergeCell ref="G25:H25"/>
    <mergeCell ref="I25:J25"/>
    <mergeCell ref="G26:H26"/>
    <mergeCell ref="I26:J26"/>
    <mergeCell ref="K26:L26"/>
    <mergeCell ref="I27:J27"/>
    <mergeCell ref="F1:I1"/>
    <mergeCell ref="R1:U1"/>
    <mergeCell ref="B8:D10"/>
    <mergeCell ref="E8:E10"/>
    <mergeCell ref="F9:F10"/>
    <mergeCell ref="G9:G10"/>
    <mergeCell ref="H9:H10"/>
    <mergeCell ref="J9:J10"/>
    <mergeCell ref="K9:K10"/>
    <mergeCell ref="L9:L10"/>
    <mergeCell ref="I9:I10"/>
    <mergeCell ref="F8:I8"/>
    <mergeCell ref="M9:N10"/>
    <mergeCell ref="J8:N8"/>
    <mergeCell ref="B11:D11"/>
    <mergeCell ref="C28:D28"/>
    <mergeCell ref="E28:F28"/>
    <mergeCell ref="B24:D24"/>
    <mergeCell ref="E24:F24"/>
    <mergeCell ref="C25:D25"/>
    <mergeCell ref="E25:F25"/>
    <mergeCell ref="C27:D27"/>
    <mergeCell ref="E27:F27"/>
    <mergeCell ref="B12:D12"/>
    <mergeCell ref="B13:D13"/>
    <mergeCell ref="C15:D15"/>
    <mergeCell ref="B20:D20"/>
    <mergeCell ref="E20:F20"/>
    <mergeCell ref="B21:D21"/>
    <mergeCell ref="E21:F21"/>
    <mergeCell ref="E22:F22"/>
    <mergeCell ref="C26:D26"/>
    <mergeCell ref="E26:F26"/>
    <mergeCell ref="B29:D29"/>
    <mergeCell ref="E29:F29"/>
    <mergeCell ref="G21:H21"/>
    <mergeCell ref="M11:N11"/>
    <mergeCell ref="M12:N12"/>
    <mergeCell ref="M13:N13"/>
    <mergeCell ref="K25:L25"/>
    <mergeCell ref="M14:N14"/>
    <mergeCell ref="M15:N15"/>
    <mergeCell ref="J18:L18"/>
    <mergeCell ref="I20:J20"/>
    <mergeCell ref="K20:L20"/>
    <mergeCell ref="I21:J21"/>
    <mergeCell ref="K21:L21"/>
    <mergeCell ref="G20:H20"/>
  </mergeCells>
  <phoneticPr fontId="1"/>
  <pageMargins left="0.62992125984251968" right="0.62992125984251968" top="0.70866141732283472" bottom="0.59055118110236227" header="0.59055118110236227" footer="0.43307086614173229"/>
  <pageSetup paperSize="9" firstPageNumber="15" orientation="portrait" useFirstPageNumber="1" r:id="rId3"/>
  <headerFooter scaleWithDoc="0" alignWithMargins="0">
    <oddFooter>&amp;C&amp;"ＭＳ Ｐ明朝,標準"&amp;P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計数表</vt:lpstr>
      <vt:lpstr>計数表!Print_Area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平野　晃</dc:creator>
  <cp:lastModifiedBy>大阪府</cp:lastModifiedBy>
  <cp:lastPrinted>2021-02-12T16:18:31Z</cp:lastPrinted>
  <dcterms:created xsi:type="dcterms:W3CDTF">2004-02-02T07:04:12Z</dcterms:created>
  <dcterms:modified xsi:type="dcterms:W3CDTF">2021-02-12T16:18:47Z</dcterms:modified>
</cp:coreProperties>
</file>