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filterPrivacy="1" defaultThemeVersion="124226"/>
  <xr:revisionPtr revIDLastSave="0" documentId="8_{FBEB9A1E-5B52-40DA-A03D-941BF6D50407}" xr6:coauthVersionLast="47" xr6:coauthVersionMax="47" xr10:uidLastSave="{00000000-0000-0000-0000-000000000000}"/>
  <bookViews>
    <workbookView xWindow="-108" yWindow="-108" windowWidth="23256" windowHeight="13896" xr2:uid="{00000000-000D-0000-FFFF-FFFF00000000}"/>
  </bookViews>
  <sheets>
    <sheet name="目次" sheetId="1" r:id="rId1"/>
    <sheet name="総務・自然公園" sheetId="11" r:id="rId2"/>
    <sheet name="都市緑化・自然環境" sheetId="13" r:id="rId3"/>
    <sheet name="整備" sheetId="12" r:id="rId4"/>
    <sheet name="支援" sheetId="4" r:id="rId5"/>
    <sheet name="保全" sheetId="14" r:id="rId6"/>
  </sheets>
  <definedNames>
    <definedName name="_xlnm.Print_Area" localSheetId="4">支援!$B$1:$BB$105</definedName>
    <definedName name="_xlnm.Print_Area" localSheetId="3">整備!$B$1:$BB$138</definedName>
    <definedName name="_xlnm.Print_Area" localSheetId="1">総務・自然公園!$B$1:$BB$77</definedName>
    <definedName name="_xlnm.Print_Area" localSheetId="2">都市緑化・自然環境!$B$1:$BB$196</definedName>
    <definedName name="_xlnm.Print_Area" localSheetId="5">保全!$B$1:$BB$166</definedName>
    <definedName name="_xlnm.Print_Area" localSheetId="0">目次!$B$1:$BB$59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V196" i="13" l="1"/>
  <c r="AV18" i="14" l="1"/>
  <c r="T17" i="14"/>
  <c r="AV17" i="14" s="1"/>
  <c r="T16" i="14"/>
  <c r="AV16" i="14" s="1"/>
  <c r="AK28" i="13"/>
  <c r="S28" i="13"/>
  <c r="AB25" i="13"/>
  <c r="AB18" i="13"/>
  <c r="AB28" i="13" s="1"/>
  <c r="AK16" i="13"/>
  <c r="AV195" i="13" l="1"/>
  <c r="AQ170" i="13"/>
  <c r="AV163" i="13"/>
  <c r="AV162" i="13"/>
  <c r="AV146" i="13"/>
  <c r="AV145" i="13"/>
  <c r="AV131" i="13"/>
  <c r="AV130" i="13"/>
  <c r="AV117" i="13"/>
  <c r="AV116" i="13"/>
  <c r="AV101" i="13"/>
  <c r="AV100" i="13"/>
  <c r="AV82" i="13"/>
  <c r="AV81" i="13"/>
  <c r="AV62" i="13"/>
  <c r="AV61" i="13"/>
  <c r="AV43" i="13"/>
  <c r="AV42" i="13"/>
  <c r="AV62" i="11" l="1"/>
  <c r="AV48" i="11"/>
  <c r="AV47" i="11"/>
  <c r="AV46" i="11"/>
  <c r="AV28" i="11"/>
  <c r="AV27" i="11"/>
  <c r="AV142" i="14"/>
  <c r="AV141" i="14"/>
  <c r="AV140" i="14"/>
  <c r="AV139" i="14"/>
  <c r="AN108" i="14"/>
  <c r="AI108" i="14"/>
  <c r="AD108" i="14"/>
  <c r="Y108" i="14"/>
  <c r="AK35" i="14"/>
  <c r="AB35" i="14"/>
  <c r="S35" i="14"/>
  <c r="AT34" i="14"/>
  <c r="AT33" i="14"/>
  <c r="AK32" i="14"/>
  <c r="AB32" i="14"/>
  <c r="AT32" i="14" s="1"/>
  <c r="S32" i="14"/>
  <c r="AT31" i="14"/>
  <c r="AT30" i="14"/>
  <c r="AT35" i="14" l="1"/>
  <c r="AV15" i="14"/>
  <c r="AV14" i="14"/>
  <c r="AV13" i="14"/>
  <c r="AV12" i="14"/>
  <c r="AV45" i="4"/>
  <c r="AV44" i="4"/>
  <c r="AV103" i="4"/>
  <c r="AV102" i="4"/>
  <c r="AV101" i="4"/>
  <c r="AV100" i="4"/>
  <c r="AV99" i="4"/>
  <c r="AV88" i="4"/>
  <c r="AV87" i="4"/>
  <c r="AO86" i="4"/>
  <c r="AV86" i="4" s="1"/>
  <c r="AV75" i="4"/>
  <c r="AV74" i="4"/>
  <c r="AV73" i="4"/>
  <c r="AV72" i="4"/>
  <c r="AO60" i="4"/>
  <c r="AV60" i="4" s="1"/>
  <c r="AO59" i="4"/>
  <c r="AV59" i="4" s="1"/>
  <c r="AV58" i="4"/>
  <c r="AO57" i="4"/>
  <c r="AV57" i="4" s="1"/>
  <c r="AV28" i="4"/>
  <c r="AV27" i="4"/>
  <c r="AV26" i="4"/>
  <c r="AV25" i="4"/>
  <c r="AV14" i="4"/>
  <c r="AV13" i="4"/>
  <c r="AV12" i="4"/>
  <c r="AV11" i="4"/>
  <c r="AV114" i="12"/>
  <c r="AV113" i="12"/>
  <c r="AV112" i="12"/>
  <c r="AV111" i="12"/>
  <c r="AV110" i="12"/>
  <c r="AV109" i="12"/>
  <c r="AV82" i="12"/>
  <c r="AV81" i="12"/>
  <c r="AV80" i="12"/>
  <c r="AV79" i="12"/>
  <c r="AV67" i="12"/>
  <c r="AV66" i="12"/>
  <c r="AH65" i="12"/>
  <c r="AV65" i="12" s="1"/>
  <c r="AV64" i="12"/>
  <c r="AV52" i="12"/>
  <c r="AV51" i="12"/>
  <c r="AV50" i="12"/>
  <c r="AV49" i="12"/>
  <c r="AV48" i="12"/>
  <c r="AV47" i="12"/>
  <c r="AV31" i="12"/>
  <c r="AV30" i="12"/>
  <c r="AV29" i="12"/>
  <c r="AO28" i="12"/>
  <c r="AA28" i="12"/>
  <c r="T28" i="12"/>
  <c r="AO27" i="12"/>
  <c r="AA27" i="12"/>
  <c r="AV26" i="12"/>
  <c r="AV12" i="12"/>
  <c r="AV11" i="12"/>
  <c r="AV10" i="12"/>
  <c r="AV9" i="12"/>
  <c r="AV27" i="12" l="1"/>
  <c r="AV28" i="12"/>
  <c r="AV194" i="13"/>
  <c r="AV193" i="13"/>
  <c r="AV192" i="13"/>
  <c r="AV191" i="13"/>
  <c r="AV190" i="13"/>
  <c r="AQ169" i="13"/>
  <c r="AQ168" i="13"/>
  <c r="AV161" i="13"/>
  <c r="AO161" i="13"/>
  <c r="AO160" i="13"/>
  <c r="AV160" i="13" s="1"/>
  <c r="AO159" i="13"/>
  <c r="AV159" i="13" s="1"/>
  <c r="AO158" i="13"/>
  <c r="AV158" i="13" s="1"/>
  <c r="AV144" i="13"/>
  <c r="AV143" i="13"/>
  <c r="AV142" i="13"/>
  <c r="AV141" i="13"/>
  <c r="AV129" i="13"/>
  <c r="AV128" i="13"/>
  <c r="AV127" i="13"/>
  <c r="AV126" i="13"/>
  <c r="AV115" i="13"/>
  <c r="AV114" i="13"/>
  <c r="AV113" i="13"/>
  <c r="AV112" i="13"/>
  <c r="AV99" i="13"/>
  <c r="AV98" i="13"/>
  <c r="AV97" i="13"/>
  <c r="AV96" i="13"/>
  <c r="AV80" i="13"/>
  <c r="AV79" i="13"/>
  <c r="AV78" i="13"/>
  <c r="AV77" i="13"/>
  <c r="AV60" i="13"/>
  <c r="AV59" i="13"/>
  <c r="AV58" i="13"/>
  <c r="AV57" i="13"/>
  <c r="AV41" i="13"/>
  <c r="AV40" i="13"/>
  <c r="AV39" i="13"/>
  <c r="AV38" i="13"/>
  <c r="AV61" i="11" l="1"/>
  <c r="AV60" i="11"/>
  <c r="AV59" i="11"/>
  <c r="AV58" i="11"/>
  <c r="AV45" i="11"/>
  <c r="AV44" i="11"/>
  <c r="AV43" i="11"/>
  <c r="AV42" i="11"/>
  <c r="AV41" i="11"/>
  <c r="AV40" i="11"/>
  <c r="AV26" i="11"/>
  <c r="AV25" i="11"/>
  <c r="AV24" i="11"/>
  <c r="AV23" i="11"/>
  <c r="AV41" i="4"/>
  <c r="AV43" i="4" l="1"/>
  <c r="AV42" i="4"/>
  <c r="AV40" i="4"/>
  <c r="AV39" i="4"/>
  <c r="AV91" i="4" l="1"/>
  <c r="AV90" i="4" l="1"/>
  <c r="AV89" i="4"/>
  <c r="AV180" i="12"/>
  <c r="AV179" i="12"/>
  <c r="AV178" i="12"/>
  <c r="AV177" i="12"/>
  <c r="AV176" i="12"/>
  <c r="AV175" i="12"/>
  <c r="AV174" i="12"/>
  <c r="AV173" i="12"/>
  <c r="AV172" i="12"/>
  <c r="AV105" i="4" l="1"/>
  <c r="AV104" i="4"/>
  <c r="AT27" i="13" l="1"/>
  <c r="AV30" i="4" l="1"/>
  <c r="AV29" i="4"/>
  <c r="AV62" i="4" l="1"/>
  <c r="AV61" i="4"/>
  <c r="AV117" i="12" l="1"/>
  <c r="AV116" i="12"/>
  <c r="AV115" i="12"/>
  <c r="AV34" i="12"/>
  <c r="AV33" i="12"/>
  <c r="AV32" i="12"/>
  <c r="AV144" i="14" l="1"/>
  <c r="AV143" i="14"/>
  <c r="AX108" i="14"/>
  <c r="AS108" i="14"/>
  <c r="AK38" i="14"/>
  <c r="AB38" i="14"/>
  <c r="S38" i="14"/>
  <c r="AT37" i="14"/>
  <c r="AT36" i="14"/>
  <c r="AT38" i="14" l="1"/>
  <c r="AV16" i="4" l="1"/>
  <c r="AV15" i="4"/>
  <c r="AV84" i="12" l="1"/>
  <c r="AV83" i="12"/>
  <c r="AV55" i="12"/>
  <c r="AV54" i="12"/>
  <c r="AV14" i="12"/>
  <c r="AV13" i="12"/>
  <c r="AV68" i="12" l="1"/>
  <c r="AV69" i="12"/>
  <c r="AV53" i="12"/>
  <c r="AT26" i="13" l="1"/>
  <c r="AT25" i="13"/>
  <c r="AT24" i="13"/>
  <c r="AT23" i="13"/>
  <c r="AT22" i="13"/>
  <c r="AT21" i="13"/>
  <c r="AT20" i="13"/>
  <c r="AT19" i="13"/>
  <c r="AT18" i="13"/>
  <c r="AT17" i="13"/>
  <c r="AT16" i="13"/>
  <c r="AT28" i="13" l="1"/>
</calcChain>
</file>

<file path=xl/sharedStrings.xml><?xml version="1.0" encoding="utf-8"?>
<sst xmlns="http://schemas.openxmlformats.org/spreadsheetml/2006/main" count="926" uniqueCount="299">
  <si>
    <t>みどり推進室</t>
    <phoneticPr fontId="2"/>
  </si>
  <si>
    <t>みどり企画課</t>
    <phoneticPr fontId="2"/>
  </si>
  <si>
    <t>森づくり課</t>
    <rPh sb="0" eb="5">
      <t>モ</t>
    </rPh>
    <phoneticPr fontId="2"/>
  </si>
  <si>
    <t>・・・・・・・・・・・・・・・・・・・・・・・・・・</t>
    <phoneticPr fontId="2"/>
  </si>
  <si>
    <t>森林整備グループ</t>
    <rPh sb="0" eb="2">
      <t>シンリン</t>
    </rPh>
    <rPh sb="2" eb="4">
      <t>セイビ</t>
    </rPh>
    <phoneticPr fontId="2"/>
  </si>
  <si>
    <t>森林支援グループ</t>
    <rPh sb="0" eb="2">
      <t>シンリン</t>
    </rPh>
    <rPh sb="2" eb="4">
      <t>シエン</t>
    </rPh>
    <phoneticPr fontId="2"/>
  </si>
  <si>
    <t>保全指導グループ</t>
    <rPh sb="0" eb="2">
      <t>ホゼン</t>
    </rPh>
    <rPh sb="2" eb="4">
      <t>シドウ</t>
    </rPh>
    <phoneticPr fontId="2"/>
  </si>
  <si>
    <t>事務執行概要</t>
    <rPh sb="0" eb="2">
      <t>ジム</t>
    </rPh>
    <rPh sb="2" eb="4">
      <t>シッコウ</t>
    </rPh>
    <rPh sb="4" eb="6">
      <t>ガイヨウ</t>
    </rPh>
    <phoneticPr fontId="2"/>
  </si>
  <si>
    <t>１</t>
    <phoneticPr fontId="2"/>
  </si>
  <si>
    <t>総務関係業務</t>
    <rPh sb="0" eb="2">
      <t>ソウム</t>
    </rPh>
    <rPh sb="2" eb="4">
      <t>カンケイ</t>
    </rPh>
    <rPh sb="4" eb="6">
      <t>ギョウム</t>
    </rPh>
    <phoneticPr fontId="2"/>
  </si>
  <si>
    <t>２</t>
  </si>
  <si>
    <t>企画調整業務</t>
    <rPh sb="0" eb="2">
      <t>キカク</t>
    </rPh>
    <rPh sb="2" eb="4">
      <t>チョウセイ</t>
    </rPh>
    <rPh sb="4" eb="6">
      <t>ギョウム</t>
    </rPh>
    <phoneticPr fontId="2"/>
  </si>
  <si>
    <t>　室の一般庶務事項を掌るとともに室内の諸給与、室の物品購入管理事務、室業務の連絡調整等に関する事務を行い事務業務の適正な執行に努めた。</t>
    <phoneticPr fontId="2"/>
  </si>
  <si>
    <t>　室業務の企画関係全般（議会、国家要望、各種調査照会、広報・広聴他）について、室内、部内及び庁内の連絡調整を行い、迅速かつ適正な事務処理に努めた。</t>
    <phoneticPr fontId="2"/>
  </si>
  <si>
    <t>（１）</t>
    <phoneticPr fontId="2"/>
  </si>
  <si>
    <t>年度</t>
    <rPh sb="0" eb="2">
      <t>ネンド</t>
    </rPh>
    <phoneticPr fontId="2"/>
  </si>
  <si>
    <t>国庫</t>
    <rPh sb="0" eb="2">
      <t>コッコ</t>
    </rPh>
    <phoneticPr fontId="2"/>
  </si>
  <si>
    <t>地方債</t>
    <rPh sb="0" eb="3">
      <t>チホウサイ</t>
    </rPh>
    <phoneticPr fontId="2"/>
  </si>
  <si>
    <t>その他</t>
    <rPh sb="2" eb="3">
      <t>タ</t>
    </rPh>
    <phoneticPr fontId="2"/>
  </si>
  <si>
    <t>一般財源</t>
    <rPh sb="0" eb="2">
      <t>イッパン</t>
    </rPh>
    <rPh sb="2" eb="4">
      <t>ザイゲン</t>
    </rPh>
    <phoneticPr fontId="2"/>
  </si>
  <si>
    <t>合計</t>
    <rPh sb="0" eb="2">
      <t>ゴウケイ</t>
    </rPh>
    <phoneticPr fontId="2"/>
  </si>
  <si>
    <t>財源内訳</t>
    <rPh sb="0" eb="2">
      <t>ザイゲン</t>
    </rPh>
    <rPh sb="2" eb="4">
      <t>ウチワケ</t>
    </rPh>
    <phoneticPr fontId="2"/>
  </si>
  <si>
    <t>予算額</t>
    <rPh sb="0" eb="2">
      <t>ヨサン</t>
    </rPh>
    <rPh sb="2" eb="3">
      <t>ガク</t>
    </rPh>
    <phoneticPr fontId="2"/>
  </si>
  <si>
    <t>決算額</t>
    <rPh sb="0" eb="2">
      <t>ケッサン</t>
    </rPh>
    <rPh sb="2" eb="3">
      <t>ガク</t>
    </rPh>
    <phoneticPr fontId="2"/>
  </si>
  <si>
    <t>（千円）</t>
    <rPh sb="1" eb="3">
      <t>センエン</t>
    </rPh>
    <phoneticPr fontId="2"/>
  </si>
  <si>
    <t>（２）</t>
  </si>
  <si>
    <t>（２）</t>
    <phoneticPr fontId="2"/>
  </si>
  <si>
    <t>目　　　　　次</t>
    <rPh sb="0" eb="1">
      <t>メ</t>
    </rPh>
    <rPh sb="6" eb="7">
      <t>ツギ</t>
    </rPh>
    <phoneticPr fontId="2"/>
  </si>
  <si>
    <t>繰越額</t>
    <rPh sb="0" eb="2">
      <t>クリコシ</t>
    </rPh>
    <rPh sb="2" eb="3">
      <t>ガク</t>
    </rPh>
    <phoneticPr fontId="2"/>
  </si>
  <si>
    <t>府民の森</t>
    <rPh sb="0" eb="2">
      <t>フミン</t>
    </rPh>
    <rPh sb="3" eb="4">
      <t>モリ</t>
    </rPh>
    <phoneticPr fontId="2"/>
  </si>
  <si>
    <t>くろんど園地</t>
  </si>
  <si>
    <t>交野市私部他</t>
  </si>
  <si>
    <t>ほしだ園地</t>
  </si>
  <si>
    <t>交野市星田</t>
  </si>
  <si>
    <t>四條畷市逢阪他</t>
  </si>
  <si>
    <t>くさか園地</t>
  </si>
  <si>
    <t>東大阪市善根寺町他</t>
  </si>
  <si>
    <t>ぬかた園地</t>
  </si>
  <si>
    <t>東大阪市山手町他</t>
  </si>
  <si>
    <t>なるかわ園地</t>
  </si>
  <si>
    <t>東大阪市東豊浦町他</t>
  </si>
  <si>
    <t>みずのみ園地</t>
  </si>
  <si>
    <t>八尾市楽音寺他</t>
  </si>
  <si>
    <t>ちはや園地</t>
  </si>
  <si>
    <t>千早赤阪村千早</t>
  </si>
  <si>
    <t>ほりご園地</t>
  </si>
  <si>
    <t>泉南市信達葛畑</t>
  </si>
  <si>
    <t>園地名</t>
    <rPh sb="0" eb="2">
      <t>エンチ</t>
    </rPh>
    <rPh sb="2" eb="3">
      <t>メイ</t>
    </rPh>
    <phoneticPr fontId="2"/>
  </si>
  <si>
    <t>所在地</t>
    <rPh sb="0" eb="3">
      <t>ショザイチ</t>
    </rPh>
    <phoneticPr fontId="2"/>
  </si>
  <si>
    <t>面積（ha）</t>
    <rPh sb="0" eb="2">
      <t>メンセキ</t>
    </rPh>
    <phoneticPr fontId="2"/>
  </si>
  <si>
    <t>２</t>
    <phoneticPr fontId="2"/>
  </si>
  <si>
    <t>根拠法令等：森林法</t>
    <phoneticPr fontId="2"/>
  </si>
  <si>
    <t>ア</t>
    <phoneticPr fontId="2"/>
  </si>
  <si>
    <t>事項</t>
    <rPh sb="0" eb="2">
      <t>ジコウ</t>
    </rPh>
    <phoneticPr fontId="2"/>
  </si>
  <si>
    <t>計</t>
    <rPh sb="0" eb="1">
      <t>ケイ</t>
    </rPh>
    <phoneticPr fontId="2"/>
  </si>
  <si>
    <t>申請
事務件数</t>
    <rPh sb="0" eb="2">
      <t>シンセイ</t>
    </rPh>
    <rPh sb="3" eb="5">
      <t>ジム</t>
    </rPh>
    <rPh sb="5" eb="7">
      <t>ケンスウ</t>
    </rPh>
    <phoneticPr fontId="2"/>
  </si>
  <si>
    <t>予定通知
事務件数</t>
    <rPh sb="0" eb="2">
      <t>ヨテイ</t>
    </rPh>
    <rPh sb="2" eb="4">
      <t>ツウチ</t>
    </rPh>
    <rPh sb="5" eb="7">
      <t>ジム</t>
    </rPh>
    <rPh sb="7" eb="9">
      <t>ケンスウ</t>
    </rPh>
    <phoneticPr fontId="2"/>
  </si>
  <si>
    <t>確定
事務件数</t>
    <rPh sb="0" eb="2">
      <t>カクテイ</t>
    </rPh>
    <rPh sb="3" eb="5">
      <t>ジム</t>
    </rPh>
    <rPh sb="5" eb="7">
      <t>ケンスウ</t>
    </rPh>
    <phoneticPr fontId="2"/>
  </si>
  <si>
    <t>指定</t>
    <rPh sb="0" eb="2">
      <t>シテイ</t>
    </rPh>
    <phoneticPr fontId="2"/>
  </si>
  <si>
    <t>解除</t>
    <rPh sb="0" eb="2">
      <t>カイジョ</t>
    </rPh>
    <phoneticPr fontId="2"/>
  </si>
  <si>
    <t>件数</t>
    <rPh sb="0" eb="2">
      <t>ケンスウ</t>
    </rPh>
    <phoneticPr fontId="2"/>
  </si>
  <si>
    <t>根拠法令等：近畿圏の保全区域の整備に関する法律</t>
    <phoneticPr fontId="2"/>
  </si>
  <si>
    <t>締結
件数</t>
    <rPh sb="0" eb="2">
      <t>テイケツ</t>
    </rPh>
    <rPh sb="3" eb="5">
      <t>ケンスウ</t>
    </rPh>
    <phoneticPr fontId="2"/>
  </si>
  <si>
    <t>規模
（ha）</t>
    <rPh sb="0" eb="2">
      <t>キボ</t>
    </rPh>
    <phoneticPr fontId="2"/>
  </si>
  <si>
    <t>行為名</t>
    <rPh sb="0" eb="2">
      <t>コウイ</t>
    </rPh>
    <rPh sb="2" eb="3">
      <t>ナ</t>
    </rPh>
    <phoneticPr fontId="2"/>
  </si>
  <si>
    <t>住宅地の造成</t>
    <phoneticPr fontId="2"/>
  </si>
  <si>
    <t>事務所又は事業所の敷地の造成</t>
    <phoneticPr fontId="2"/>
  </si>
  <si>
    <t>レクリエーション施設の敷地の造成</t>
    <phoneticPr fontId="2"/>
  </si>
  <si>
    <t>墓地の造成</t>
    <phoneticPr fontId="2"/>
  </si>
  <si>
    <t>業として行う土石の採取</t>
    <phoneticPr fontId="2"/>
  </si>
  <si>
    <t>根拠法令等：大阪府自然環境保全条例</t>
    <phoneticPr fontId="2"/>
  </si>
  <si>
    <t>（開発に係る森林面積）</t>
    <phoneticPr fontId="2"/>
  </si>
  <si>
    <t>許可</t>
    <rPh sb="0" eb="2">
      <t>キョカ</t>
    </rPh>
    <phoneticPr fontId="2"/>
  </si>
  <si>
    <t>根拠法令等：森林法</t>
    <rPh sb="6" eb="8">
      <t>シンリン</t>
    </rPh>
    <rPh sb="8" eb="9">
      <t>ホウ</t>
    </rPh>
    <phoneticPr fontId="2"/>
  </si>
  <si>
    <t>市町村</t>
    <rPh sb="0" eb="2">
      <t>シチョウソン</t>
    </rPh>
    <phoneticPr fontId="2"/>
  </si>
  <si>
    <t>許可期間</t>
    <rPh sb="0" eb="1">
      <t>キョカ</t>
    </rPh>
    <rPh sb="1" eb="3">
      <t>キカン</t>
    </rPh>
    <phoneticPr fontId="2"/>
  </si>
  <si>
    <t>面積（㎡）</t>
    <rPh sb="0" eb="1">
      <t>メンセキ</t>
    </rPh>
    <phoneticPr fontId="2"/>
  </si>
  <si>
    <t>審議会名</t>
    <rPh sb="0" eb="3">
      <t>シンギカイ</t>
    </rPh>
    <rPh sb="3" eb="4">
      <t>ナ</t>
    </rPh>
    <phoneticPr fontId="2"/>
  </si>
  <si>
    <t>開催年月日</t>
    <rPh sb="0" eb="2">
      <t>カイサイ</t>
    </rPh>
    <rPh sb="2" eb="5">
      <t>ネンガッピ</t>
    </rPh>
    <phoneticPr fontId="2"/>
  </si>
  <si>
    <t>主な議題</t>
    <rPh sb="0" eb="1">
      <t>オモ</t>
    </rPh>
    <rPh sb="2" eb="4">
      <t>ギダイ</t>
    </rPh>
    <phoneticPr fontId="2"/>
  </si>
  <si>
    <t>根拠法令等：自然公園法</t>
    <rPh sb="8" eb="10">
      <t>コウエン</t>
    </rPh>
    <rPh sb="10" eb="11">
      <t>ホウ</t>
    </rPh>
    <phoneticPr fontId="2"/>
  </si>
  <si>
    <t>　助成実績</t>
    <rPh sb="1" eb="3">
      <t>ジョセイ</t>
    </rPh>
    <rPh sb="3" eb="5">
      <t>ジッセキ</t>
    </rPh>
    <phoneticPr fontId="2"/>
  </si>
  <si>
    <t>配付箇所数</t>
    <rPh sb="0" eb="2">
      <t>ハイフ</t>
    </rPh>
    <rPh sb="2" eb="4">
      <t>カショ</t>
    </rPh>
    <rPh sb="4" eb="5">
      <t>スウ</t>
    </rPh>
    <phoneticPr fontId="2"/>
  </si>
  <si>
    <t>配付本数</t>
    <rPh sb="0" eb="2">
      <t>ハイフ</t>
    </rPh>
    <rPh sb="2" eb="4">
      <t>ホンスウ</t>
    </rPh>
    <phoneticPr fontId="2"/>
  </si>
  <si>
    <t>助成活動数</t>
    <rPh sb="0" eb="2">
      <t>ジョセイ</t>
    </rPh>
    <rPh sb="2" eb="4">
      <t>カツドウ</t>
    </rPh>
    <rPh sb="4" eb="5">
      <t>スウ</t>
    </rPh>
    <phoneticPr fontId="2"/>
  </si>
  <si>
    <t>緑化面積（㎡）</t>
    <rPh sb="0" eb="2">
      <t>リョッカ</t>
    </rPh>
    <rPh sb="2" eb="4">
      <t>メンセキ</t>
    </rPh>
    <phoneticPr fontId="2"/>
  </si>
  <si>
    <t>　緑化樹配付実績</t>
    <rPh sb="1" eb="3">
      <t>リョクカ</t>
    </rPh>
    <rPh sb="3" eb="4">
      <t>キ</t>
    </rPh>
    <rPh sb="4" eb="6">
      <t>ハイフ</t>
    </rPh>
    <rPh sb="6" eb="8">
      <t>ジッセキ</t>
    </rPh>
    <phoneticPr fontId="2"/>
  </si>
  <si>
    <t>（件）</t>
    <rPh sb="1" eb="2">
      <t>ケン</t>
    </rPh>
    <phoneticPr fontId="2"/>
  </si>
  <si>
    <t>　事務処理件数実績</t>
    <rPh sb="1" eb="3">
      <t>ジム</t>
    </rPh>
    <rPh sb="3" eb="5">
      <t>ショリ</t>
    </rPh>
    <rPh sb="5" eb="7">
      <t>ケンスウ</t>
    </rPh>
    <rPh sb="7" eb="9">
      <t>ジッセキ</t>
    </rPh>
    <phoneticPr fontId="2"/>
  </si>
  <si>
    <t>計画</t>
    <rPh sb="0" eb="2">
      <t>ケイカク</t>
    </rPh>
    <phoneticPr fontId="2"/>
  </si>
  <si>
    <t>変更</t>
    <rPh sb="0" eb="2">
      <t>ヘンコウ</t>
    </rPh>
    <phoneticPr fontId="2"/>
  </si>
  <si>
    <t>完了</t>
    <rPh sb="0" eb="2">
      <t>カンリョウ</t>
    </rPh>
    <phoneticPr fontId="2"/>
  </si>
  <si>
    <t>建築物緑化促進顕彰事業</t>
    <rPh sb="7" eb="9">
      <t>ケンショウ</t>
    </rPh>
    <rPh sb="9" eb="11">
      <t>ジギョウ</t>
    </rPh>
    <phoneticPr fontId="2"/>
  </si>
  <si>
    <t>　表彰実績</t>
    <rPh sb="1" eb="3">
      <t>ヒョウショウ</t>
    </rPh>
    <rPh sb="3" eb="5">
      <t>ジッセキ</t>
    </rPh>
    <phoneticPr fontId="2"/>
  </si>
  <si>
    <t>大阪府知事賞</t>
    <rPh sb="0" eb="3">
      <t>オオサカフ</t>
    </rPh>
    <rPh sb="3" eb="5">
      <t>チジ</t>
    </rPh>
    <rPh sb="5" eb="6">
      <t>ショウ</t>
    </rPh>
    <phoneticPr fontId="2"/>
  </si>
  <si>
    <t>生物多様性賞</t>
    <rPh sb="0" eb="5">
      <t>セイブツ</t>
    </rPh>
    <rPh sb="5" eb="6">
      <t>ショウ</t>
    </rPh>
    <phoneticPr fontId="2"/>
  </si>
  <si>
    <t>奨励賞</t>
    <rPh sb="0" eb="3">
      <t>ショウレイショウ</t>
    </rPh>
    <phoneticPr fontId="2"/>
  </si>
  <si>
    <t>積立</t>
    <rPh sb="0" eb="2">
      <t>ツミタテ</t>
    </rPh>
    <phoneticPr fontId="2"/>
  </si>
  <si>
    <t>取り崩し</t>
    <rPh sb="0" eb="1">
      <t>ト</t>
    </rPh>
    <rPh sb="2" eb="3">
      <t>クズ</t>
    </rPh>
    <phoneticPr fontId="2"/>
  </si>
  <si>
    <t>基金積立状況</t>
    <rPh sb="0" eb="2">
      <t>キキン</t>
    </rPh>
    <rPh sb="2" eb="4">
      <t>ツミタテ</t>
    </rPh>
    <rPh sb="4" eb="6">
      <t>ジョウキョウ</t>
    </rPh>
    <phoneticPr fontId="2"/>
  </si>
  <si>
    <t>（円）</t>
    <rPh sb="1" eb="2">
      <t>エン</t>
    </rPh>
    <phoneticPr fontId="2"/>
  </si>
  <si>
    <t>森林計画事業</t>
    <rPh sb="0" eb="2">
      <t>シンリン</t>
    </rPh>
    <rPh sb="2" eb="4">
      <t>ケイカク</t>
    </rPh>
    <rPh sb="4" eb="6">
      <t>ジギョウ</t>
    </rPh>
    <phoneticPr fontId="2"/>
  </si>
  <si>
    <t>森林造成事業</t>
    <rPh sb="0" eb="2">
      <t>シンリン</t>
    </rPh>
    <rPh sb="2" eb="4">
      <t>ゾウセイ</t>
    </rPh>
    <rPh sb="4" eb="6">
      <t>ジギョウ</t>
    </rPh>
    <phoneticPr fontId="2"/>
  </si>
  <si>
    <t>根拠法令等：自然公園法、大阪府民の森条例</t>
    <phoneticPr fontId="2"/>
  </si>
  <si>
    <t>自然公園管理事業</t>
    <phoneticPr fontId="2"/>
  </si>
  <si>
    <t>自然公園整備事業</t>
    <rPh sb="4" eb="6">
      <t>セイビ</t>
    </rPh>
    <phoneticPr fontId="2"/>
  </si>
  <si>
    <t>府民の森管理事業</t>
    <phoneticPr fontId="2"/>
  </si>
  <si>
    <t>決算額</t>
    <phoneticPr fontId="2"/>
  </si>
  <si>
    <t>・</t>
    <phoneticPr fontId="2"/>
  </si>
  <si>
    <t>むろいけ園地</t>
    <phoneticPr fontId="2"/>
  </si>
  <si>
    <t>　台風等により被災した林道を復旧する市町村に対し、助成を行った。</t>
    <rPh sb="1" eb="3">
      <t>タイフウ</t>
    </rPh>
    <phoneticPr fontId="2"/>
  </si>
  <si>
    <t>　明治の森箕面国定公園、金剛生駒紀泉国定公園及び府立自然公園において、利用者の安全確保と適切な利用を推進するため維持管理を行った。</t>
    <rPh sb="22" eb="23">
      <t>オヨ</t>
    </rPh>
    <rPh sb="24" eb="26">
      <t>フリツ</t>
    </rPh>
    <rPh sb="26" eb="28">
      <t>シゼン</t>
    </rPh>
    <rPh sb="28" eb="30">
      <t>コウエン</t>
    </rPh>
    <rPh sb="35" eb="38">
      <t>リヨウシャ</t>
    </rPh>
    <rPh sb="39" eb="41">
      <t>アンゼン</t>
    </rPh>
    <rPh sb="41" eb="43">
      <t>カクホ</t>
    </rPh>
    <rPh sb="44" eb="46">
      <t>テキセツ</t>
    </rPh>
    <rPh sb="47" eb="49">
      <t>リヨウ</t>
    </rPh>
    <rPh sb="50" eb="52">
      <t>スイシン</t>
    </rPh>
    <rPh sb="56" eb="58">
      <t>イジ</t>
    </rPh>
    <rPh sb="58" eb="60">
      <t>カンリ</t>
    </rPh>
    <rPh sb="61" eb="62">
      <t>オコナ</t>
    </rPh>
    <phoneticPr fontId="2"/>
  </si>
  <si>
    <t>　平成21年12月に「みどりの風を感じる大都市・大阪」の実現プランとして、「みどりの大阪推進計画」を策定した。本計画に基づき、庁内関係課と連携を図りながら、民間主体のみどりづくりの促進のため様々な「みどり施策」に取り組んだ。</t>
    <rPh sb="15" eb="16">
      <t>カゼ</t>
    </rPh>
    <rPh sb="17" eb="18">
      <t>カン</t>
    </rPh>
    <rPh sb="20" eb="23">
      <t>ダイトシ</t>
    </rPh>
    <rPh sb="24" eb="26">
      <t>オオサカ</t>
    </rPh>
    <rPh sb="28" eb="30">
      <t>ジツゲン</t>
    </rPh>
    <rPh sb="50" eb="52">
      <t>サクテイ</t>
    </rPh>
    <rPh sb="55" eb="56">
      <t>ホン</t>
    </rPh>
    <rPh sb="56" eb="58">
      <t>ケイカク</t>
    </rPh>
    <rPh sb="59" eb="60">
      <t>モト</t>
    </rPh>
    <rPh sb="78" eb="80">
      <t>ミンカン</t>
    </rPh>
    <rPh sb="80" eb="82">
      <t>シュタイ</t>
    </rPh>
    <rPh sb="90" eb="92">
      <t>ソクシン</t>
    </rPh>
    <rPh sb="106" eb="107">
      <t>ト</t>
    </rPh>
    <rPh sb="108" eb="109">
      <t>ク</t>
    </rPh>
    <phoneticPr fontId="2"/>
  </si>
  <si>
    <t>みどりの創出事業</t>
    <rPh sb="4" eb="6">
      <t>ソウシュツ</t>
    </rPh>
    <rPh sb="6" eb="8">
      <t>ジギョウ</t>
    </rPh>
    <phoneticPr fontId="2"/>
  </si>
  <si>
    <t>建築物緑化促進事業</t>
    <rPh sb="5" eb="7">
      <t>ソクシン</t>
    </rPh>
    <phoneticPr fontId="2"/>
  </si>
  <si>
    <t>みどりの基金事業</t>
    <rPh sb="6" eb="8">
      <t>ジギョウ</t>
    </rPh>
    <phoneticPr fontId="2"/>
  </si>
  <si>
    <t>協議</t>
    <rPh sb="0" eb="2">
      <t>キョウギ</t>
    </rPh>
    <phoneticPr fontId="2"/>
  </si>
  <si>
    <t>保安林適正整備管理事業</t>
    <rPh sb="0" eb="3">
      <t>ホアンリン</t>
    </rPh>
    <rPh sb="3" eb="5">
      <t>テキセイ</t>
    </rPh>
    <rPh sb="5" eb="7">
      <t>セイビ</t>
    </rPh>
    <rPh sb="7" eb="9">
      <t>カンリ</t>
    </rPh>
    <rPh sb="9" eb="11">
      <t>ジギョウ</t>
    </rPh>
    <phoneticPr fontId="2"/>
  </si>
  <si>
    <t>保安林の指定、解除</t>
    <rPh sb="0" eb="3">
      <t>ホアンリン</t>
    </rPh>
    <rPh sb="4" eb="6">
      <t>シテイ</t>
    </rPh>
    <rPh sb="7" eb="9">
      <t>カイジョ</t>
    </rPh>
    <phoneticPr fontId="2"/>
  </si>
  <si>
    <t>保安林内での作業許可等</t>
    <rPh sb="10" eb="11">
      <t>ナド</t>
    </rPh>
    <phoneticPr fontId="2"/>
  </si>
  <si>
    <t>林地開発許可制度実施事業</t>
    <rPh sb="0" eb="2">
      <t>リンチ</t>
    </rPh>
    <rPh sb="2" eb="4">
      <t>カイハツ</t>
    </rPh>
    <rPh sb="4" eb="6">
      <t>キョカ</t>
    </rPh>
    <rPh sb="6" eb="8">
      <t>セイド</t>
    </rPh>
    <rPh sb="8" eb="10">
      <t>ジッシ</t>
    </rPh>
    <rPh sb="10" eb="12">
      <t>ジギョウ</t>
    </rPh>
    <phoneticPr fontId="2"/>
  </si>
  <si>
    <t>林地開発許可制度の運用</t>
    <rPh sb="0" eb="2">
      <t>リンチ</t>
    </rPh>
    <rPh sb="2" eb="4">
      <t>カイハツ</t>
    </rPh>
    <rPh sb="4" eb="6">
      <t>キョカ</t>
    </rPh>
    <rPh sb="6" eb="8">
      <t>セイド</t>
    </rPh>
    <rPh sb="9" eb="11">
      <t>ウンヨウ</t>
    </rPh>
    <phoneticPr fontId="2"/>
  </si>
  <si>
    <t>国定公園許可・届出制度の運用</t>
    <rPh sb="4" eb="6">
      <t>キョカ</t>
    </rPh>
    <rPh sb="7" eb="9">
      <t>トドケデ</t>
    </rPh>
    <rPh sb="9" eb="11">
      <t>セイド</t>
    </rPh>
    <rPh sb="12" eb="14">
      <t>ウンヨウ</t>
    </rPh>
    <phoneticPr fontId="2"/>
  </si>
  <si>
    <t>特別地域及び特別保護地区内における工作物の新・増・改築、土地の形状変更、土石の採取等の許可等</t>
    <phoneticPr fontId="2"/>
  </si>
  <si>
    <t>近郊緑地保全区域制度の運用</t>
    <rPh sb="0" eb="2">
      <t>キンコウ</t>
    </rPh>
    <rPh sb="8" eb="10">
      <t>セイド</t>
    </rPh>
    <rPh sb="11" eb="13">
      <t>ウンヨウ</t>
    </rPh>
    <phoneticPr fontId="2"/>
  </si>
  <si>
    <t>　近畿圏の保全区域の整備に関する法律第８条第1項の規定に基づき、開発行為の届出を受理するとともに、無秩序な開発を防止するため、関係市町村及び農と緑の総合事務所を通じて適正な指導を行った。</t>
    <rPh sb="25" eb="27">
      <t>キテイ</t>
    </rPh>
    <rPh sb="28" eb="29">
      <t>モト</t>
    </rPh>
    <phoneticPr fontId="2"/>
  </si>
  <si>
    <t>「自然環境の保全と回復に関する協定」制度の運用</t>
    <rPh sb="18" eb="20">
      <t>セイド</t>
    </rPh>
    <rPh sb="21" eb="23">
      <t>ウンヨウ</t>
    </rPh>
    <phoneticPr fontId="2"/>
  </si>
  <si>
    <t>　一定規模の開発行為については、開発と自然環境の調和を図るとともに、積極的に自然環境の回復を行うため、府関係機関と密接に連携し、市町村の意見を聞いて、大阪府自然環境保全条例第28条の規定に基づき、開発行為者との間で「自然環境の保全と回復に関する協定」を締結した。</t>
    <rPh sb="94" eb="95">
      <t>モト</t>
    </rPh>
    <rPh sb="105" eb="106">
      <t>アイダ</t>
    </rPh>
    <phoneticPr fontId="2"/>
  </si>
  <si>
    <t>　工作物の新・増・改築、土地の形状変更、土石の採取等の届出</t>
    <phoneticPr fontId="2"/>
  </si>
  <si>
    <t>　行為別の協定締結件数等</t>
    <rPh sb="1" eb="3">
      <t>コウイ</t>
    </rPh>
    <rPh sb="3" eb="4">
      <t>ベツ</t>
    </rPh>
    <rPh sb="5" eb="7">
      <t>キョウテイ</t>
    </rPh>
    <rPh sb="7" eb="9">
      <t>テイケツ</t>
    </rPh>
    <rPh sb="9" eb="11">
      <t>ケンスウ</t>
    </rPh>
    <rPh sb="11" eb="12">
      <t>ナド</t>
    </rPh>
    <phoneticPr fontId="2"/>
  </si>
  <si>
    <t>　自然公園法の規定に基づき、風致景観を保全するため、国定公園内における開発行為等について、基準に適合するものについて許可するとともに、関係市町村及び農と緑の総合事務所と連携して適正な指導を行った。また、許可申請にあたり、申請書類を受理する市町村に対しその事務に係る交付金を交付した。</t>
    <phoneticPr fontId="2"/>
  </si>
  <si>
    <t>普通地域内における工作物の新・増・改築等の届出</t>
    <phoneticPr fontId="2"/>
  </si>
  <si>
    <t>　大阪府立自然公園条例の規定に基づき、風致景観を保全するため、国定公園内における開発行為等について、基準に適合するものについて許可するとともに、関係市町村及び農と緑の総合事務所と連携して適正な指導を行った。また、許可申請にあたり、申請書類を受理する市町に対しその事務に係る交付金を交付した。</t>
    <phoneticPr fontId="2"/>
  </si>
  <si>
    <t>府立自然公園許可・届出制度の運用</t>
    <rPh sb="0" eb="2">
      <t>フリツ</t>
    </rPh>
    <rPh sb="2" eb="4">
      <t>シゼン</t>
    </rPh>
    <rPh sb="4" eb="6">
      <t>コウエン</t>
    </rPh>
    <rPh sb="6" eb="8">
      <t>キョカ</t>
    </rPh>
    <rPh sb="9" eb="11">
      <t>トドケデ</t>
    </rPh>
    <rPh sb="11" eb="13">
      <t>セイド</t>
    </rPh>
    <rPh sb="14" eb="16">
      <t>ウンヨウ</t>
    </rPh>
    <phoneticPr fontId="2"/>
  </si>
  <si>
    <t>大阪府土砂埋立等規制事業</t>
    <rPh sb="10" eb="12">
      <t>ジギョウ</t>
    </rPh>
    <phoneticPr fontId="2"/>
  </si>
  <si>
    <t>　自然環境の保全、回復及び活用、緑の創出並びに生態系の多様性の確保を推進し、ヒートアイランド現象の緩和や潤いと安らぎのある街づくり等を行うため、一定規模以上の建築物の新築・改築又は増築の際には緑化を義務付けている。その届け出の審査事務等に要する経費を市町村に交付した。（平成１８年度に審査事務等の権限を市町村に移譲）</t>
    <rPh sb="31" eb="33">
      <t>カクホ</t>
    </rPh>
    <rPh sb="34" eb="36">
      <t>スイシン</t>
    </rPh>
    <rPh sb="67" eb="68">
      <t>オコナ</t>
    </rPh>
    <phoneticPr fontId="2"/>
  </si>
  <si>
    <t>イ</t>
    <phoneticPr fontId="2"/>
  </si>
  <si>
    <t>イ－１</t>
    <phoneticPr fontId="2"/>
  </si>
  <si>
    <t>イ－２</t>
  </si>
  <si>
    <t>ウ</t>
    <phoneticPr fontId="2"/>
  </si>
  <si>
    <t>エ</t>
    <phoneticPr fontId="2"/>
  </si>
  <si>
    <t>オ</t>
    <phoneticPr fontId="2"/>
  </si>
  <si>
    <t>オ－１</t>
    <phoneticPr fontId="2"/>
  </si>
  <si>
    <t>オ－２</t>
    <phoneticPr fontId="2"/>
  </si>
  <si>
    <t>森林保全事業</t>
    <rPh sb="0" eb="2">
      <t>シンリン</t>
    </rPh>
    <rPh sb="2" eb="4">
      <t>ホゼン</t>
    </rPh>
    <phoneticPr fontId="2"/>
  </si>
  <si>
    <r>
      <t xml:space="preserve">区分
</t>
    </r>
    <r>
      <rPr>
        <sz val="9"/>
        <rFont val="ＭＳ 明朝"/>
        <family val="1"/>
        <charset val="128"/>
      </rPr>
      <t>（変更を含む）</t>
    </r>
    <rPh sb="0" eb="2">
      <t>クブン</t>
    </rPh>
    <rPh sb="4" eb="6">
      <t>ヘンコウ</t>
    </rPh>
    <rPh sb="7" eb="8">
      <t>フク</t>
    </rPh>
    <phoneticPr fontId="2"/>
  </si>
  <si>
    <t>　森林法の規定により、地域森林計画の対象森林の変更に伴い計画図を修正した。</t>
    <rPh sb="18" eb="20">
      <t>タイショウ</t>
    </rPh>
    <rPh sb="20" eb="22">
      <t>シンリン</t>
    </rPh>
    <rPh sb="23" eb="25">
      <t>ヘンコウ</t>
    </rPh>
    <rPh sb="26" eb="27">
      <t>トモナ</t>
    </rPh>
    <rPh sb="28" eb="30">
      <t>ケイカク</t>
    </rPh>
    <rPh sb="30" eb="31">
      <t>ズ</t>
    </rPh>
    <rPh sb="32" eb="34">
      <t>シュウセイ</t>
    </rPh>
    <phoneticPr fontId="2"/>
  </si>
  <si>
    <t>部会名</t>
    <rPh sb="0" eb="2">
      <t>ブカイ</t>
    </rPh>
    <rPh sb="2" eb="3">
      <t>ナ</t>
    </rPh>
    <phoneticPr fontId="2"/>
  </si>
  <si>
    <t>総務・自然公園グループ</t>
    <rPh sb="0" eb="2">
      <t>ソウム</t>
    </rPh>
    <rPh sb="3" eb="5">
      <t>シゼン</t>
    </rPh>
    <rPh sb="5" eb="7">
      <t>コウエン</t>
    </rPh>
    <phoneticPr fontId="2"/>
  </si>
  <si>
    <t>都市緑化・自然環境グループ</t>
    <rPh sb="0" eb="2">
      <t>トシ</t>
    </rPh>
    <rPh sb="2" eb="4">
      <t>リョクカ</t>
    </rPh>
    <rPh sb="5" eb="7">
      <t>シゼン</t>
    </rPh>
    <rPh sb="7" eb="9">
      <t>カンキョウ</t>
    </rPh>
    <phoneticPr fontId="2"/>
  </si>
  <si>
    <t>３</t>
    <phoneticPr fontId="2"/>
  </si>
  <si>
    <t>４</t>
    <phoneticPr fontId="2"/>
  </si>
  <si>
    <t>５</t>
    <phoneticPr fontId="2"/>
  </si>
  <si>
    <t>・・・・・・・・・・・・・・・・・・・・・・・・・・</t>
    <phoneticPr fontId="2"/>
  </si>
  <si>
    <t>・・・・・・・・・・・・・・・・・・・・・・・・・・</t>
    <phoneticPr fontId="2"/>
  </si>
  <si>
    <t>特別地域内における工作物の新・増・改築、土地の形状変更、土石の採取等の許可等</t>
    <phoneticPr fontId="2"/>
  </si>
  <si>
    <t>ゴルフ場の建設</t>
    <phoneticPr fontId="2"/>
  </si>
  <si>
    <t>森林整備促進事業</t>
    <rPh sb="2" eb="4">
      <t>セイビ</t>
    </rPh>
    <rPh sb="4" eb="6">
      <t>ソクシン</t>
    </rPh>
    <rPh sb="6" eb="8">
      <t>ジギョウ</t>
    </rPh>
    <phoneticPr fontId="2"/>
  </si>
  <si>
    <t>みどりの大阪推進計画の推進</t>
    <phoneticPr fontId="2"/>
  </si>
  <si>
    <t>　「大阪府みどりの基金」を設置運営し、市街地の緑化等を推進した。</t>
    <phoneticPr fontId="2"/>
  </si>
  <si>
    <t>①</t>
    <phoneticPr fontId="2"/>
  </si>
  <si>
    <t>②</t>
    <phoneticPr fontId="2"/>
  </si>
  <si>
    <t>③</t>
    <phoneticPr fontId="2"/>
  </si>
  <si>
    <t>④＝①＋②－③</t>
    <phoneticPr fontId="2"/>
  </si>
  <si>
    <t>みどりの基金</t>
    <phoneticPr fontId="2"/>
  </si>
  <si>
    <t>生物多様性保全基金</t>
    <phoneticPr fontId="2"/>
  </si>
  <si>
    <t>棚田基金</t>
    <phoneticPr fontId="2"/>
  </si>
  <si>
    <t>共生の森基金</t>
    <phoneticPr fontId="2"/>
  </si>
  <si>
    <t>桜の会・平成通り抜け基金</t>
    <phoneticPr fontId="2"/>
  </si>
  <si>
    <t>しばふ応援基金</t>
    <phoneticPr fontId="2"/>
  </si>
  <si>
    <t>中之島にぎわいの森づくり基金</t>
    <phoneticPr fontId="2"/>
  </si>
  <si>
    <t>森林活動基金</t>
    <phoneticPr fontId="2"/>
  </si>
  <si>
    <t>木育基金</t>
    <phoneticPr fontId="2"/>
  </si>
  <si>
    <t>うめきた基金</t>
    <phoneticPr fontId="2"/>
  </si>
  <si>
    <t>　根拠法令等：大阪府自然環境保全条例、大阪府基金条例</t>
    <phoneticPr fontId="2"/>
  </si>
  <si>
    <t>みどりづくり推進事業（活動助成）</t>
    <phoneticPr fontId="2"/>
  </si>
  <si>
    <t>（３）</t>
    <phoneticPr fontId="2"/>
  </si>
  <si>
    <t>（４）</t>
    <phoneticPr fontId="2"/>
  </si>
  <si>
    <t>生物多様性保全事業</t>
    <rPh sb="0" eb="2">
      <t>セイブツ</t>
    </rPh>
    <rPh sb="2" eb="5">
      <t>タヨウセイ</t>
    </rPh>
    <rPh sb="5" eb="7">
      <t>ホゼン</t>
    </rPh>
    <phoneticPr fontId="2"/>
  </si>
  <si>
    <t>自然環境保全推進事業</t>
    <rPh sb="0" eb="2">
      <t>シゼン</t>
    </rPh>
    <rPh sb="2" eb="4">
      <t>カンキョウ</t>
    </rPh>
    <rPh sb="4" eb="6">
      <t>ホゼン</t>
    </rPh>
    <rPh sb="6" eb="8">
      <t>スイシン</t>
    </rPh>
    <rPh sb="8" eb="10">
      <t>ジギョウ</t>
    </rPh>
    <phoneticPr fontId="2"/>
  </si>
  <si>
    <t>都市緑地保全事業交付金</t>
    <phoneticPr fontId="2"/>
  </si>
  <si>
    <t>　都市緑地法に規定する緑地管理機構の指定及び緑地保全地域、特別緑地保全地区内において建築、木竹の伐採等を行う際の届出の受理事務等に要する経費を交付した。（大阪版地方分権推進制度に基づき府内９町１村に移譲）</t>
    <phoneticPr fontId="2"/>
  </si>
  <si>
    <t>自然環境保全活動推進事業</t>
    <phoneticPr fontId="2"/>
  </si>
  <si>
    <t>　府内各地で自然環境の保全活動を実施する（公財）大阪みどりのトラスト協会に必要経費の一部を補助することにより、自然環境保全活動を推進した。</t>
    <phoneticPr fontId="2"/>
  </si>
  <si>
    <t>根拠法令等：大阪府自然環境保全条例　</t>
    <phoneticPr fontId="2"/>
  </si>
  <si>
    <t>自然環境保全指導員事業</t>
    <rPh sb="8" eb="9">
      <t>イン</t>
    </rPh>
    <phoneticPr fontId="2"/>
  </si>
  <si>
    <t>建築物緑化促進事業移譲事務交付金</t>
    <phoneticPr fontId="2"/>
  </si>
  <si>
    <t>　根拠法令等：大阪府自然環境保全条例</t>
    <phoneticPr fontId="2"/>
  </si>
  <si>
    <t>（件）</t>
    <phoneticPr fontId="2"/>
  </si>
  <si>
    <t>共生の森づくり事業</t>
    <phoneticPr fontId="2"/>
  </si>
  <si>
    <r>
      <t xml:space="preserve">業として行う廃棄物の埋立処分
</t>
    </r>
    <r>
      <rPr>
        <sz val="10"/>
        <rFont val="ＭＳ 明朝"/>
        <family val="1"/>
        <charset val="128"/>
      </rPr>
      <t>（事業者が自ら行う埋立処分を含む）</t>
    </r>
    <phoneticPr fontId="2"/>
  </si>
  <si>
    <t>治山事業</t>
    <phoneticPr fontId="2"/>
  </si>
  <si>
    <t>　台風、豪雨に起因する斜面崩壊等山地災害の復旧及び災害の未然防止を図るとともに、水源かん養機能、保健休養機能等の森林の持つ多様な機能を高度に発揮させるため、復旧治山事業、予防治山事業等をはじめとした治山事業を実施した。施工にあたっては、コスト縮減に努めたほか、府内産間伐材を活用した残置式木製型枠の利用を促進した。</t>
    <phoneticPr fontId="2"/>
  </si>
  <si>
    <t>根拠法令等：森林法、地すべり等防止法</t>
    <phoneticPr fontId="2"/>
  </si>
  <si>
    <t>森林資源の拡充を図るとともに、国土保全、水源かん養、保健休養、生活環境保全等の公益的機能を増進させるため、森林の整備を行った。</t>
    <phoneticPr fontId="2"/>
  </si>
  <si>
    <t>根拠法令等：森林法、森林・林業基本法</t>
    <phoneticPr fontId="2"/>
  </si>
  <si>
    <t>※</t>
    <phoneticPr fontId="2"/>
  </si>
  <si>
    <t>府営林事業</t>
    <phoneticPr fontId="2"/>
  </si>
  <si>
    <t>根拠法令等：森林法、分収林特別措置法</t>
    <phoneticPr fontId="2"/>
  </si>
  <si>
    <t>７</t>
    <phoneticPr fontId="2"/>
  </si>
  <si>
    <t>森林病害虫等防除事業</t>
    <phoneticPr fontId="2"/>
  </si>
  <si>
    <t>根拠法令等：森林病害虫等防除法</t>
    <phoneticPr fontId="2"/>
  </si>
  <si>
    <t>林道施設災害復旧事業</t>
    <phoneticPr fontId="2"/>
  </si>
  <si>
    <t>森林審議会</t>
    <phoneticPr fontId="2"/>
  </si>
  <si>
    <t>案件</t>
    <phoneticPr fontId="2"/>
  </si>
  <si>
    <t>森林保全整備部会</t>
    <phoneticPr fontId="2"/>
  </si>
  <si>
    <t>林業振興指導事業</t>
    <phoneticPr fontId="2"/>
  </si>
  <si>
    <t>森林整備地域活動支援事業</t>
    <phoneticPr fontId="2"/>
  </si>
  <si>
    <t>　自然とのふれあいの場である府民の森を運営し、利用者の安全性及び快適性を確保するための維持管理を行った。</t>
    <rPh sb="14" eb="16">
      <t>フミン</t>
    </rPh>
    <rPh sb="17" eb="18">
      <t>モリ</t>
    </rPh>
    <rPh sb="19" eb="21">
      <t>ウンエイ</t>
    </rPh>
    <rPh sb="23" eb="26">
      <t>リヨウシャ</t>
    </rPh>
    <rPh sb="27" eb="30">
      <t>アンゼンセイ</t>
    </rPh>
    <rPh sb="30" eb="31">
      <t>オヨ</t>
    </rPh>
    <rPh sb="32" eb="35">
      <t>カイテキセイ</t>
    </rPh>
    <rPh sb="36" eb="38">
      <t>カクホ</t>
    </rPh>
    <rPh sb="43" eb="45">
      <t>イジ</t>
    </rPh>
    <rPh sb="45" eb="47">
      <t>カンリ</t>
    </rPh>
    <rPh sb="48" eb="49">
      <t>オコナ</t>
    </rPh>
    <phoneticPr fontId="2"/>
  </si>
  <si>
    <t>現年災害復旧費</t>
    <phoneticPr fontId="2"/>
  </si>
  <si>
    <t>・林地開発許可について</t>
    <phoneticPr fontId="2"/>
  </si>
  <si>
    <t>万博の桜2025基金</t>
    <rPh sb="0" eb="2">
      <t>バンパク</t>
    </rPh>
    <rPh sb="3" eb="4">
      <t>サクラ</t>
    </rPh>
    <rPh sb="8" eb="10">
      <t>キキン</t>
    </rPh>
    <phoneticPr fontId="2"/>
  </si>
  <si>
    <t>（５）</t>
    <phoneticPr fontId="2"/>
  </si>
  <si>
    <t>　森林経営の集約化を図るため、森林経営計画作成のための森林情報の収集や説明会の開催等に要した経費に助成した。</t>
    <rPh sb="43" eb="44">
      <t>ヨウ</t>
    </rPh>
    <phoneticPr fontId="2"/>
  </si>
  <si>
    <t>　森林法第10条の2の規定に基づき、地域森林計画の対象となる民有林（保安林を除く。）における開発行為について、災害防止、水源かん養及び環境保全等の観点で審査を行い、基準に適合する行為について許可を行った。
　また、許可制度が適用されない公的な開発については、協議を行うことにより、法制度の適正な運用を図った。</t>
    <rPh sb="82" eb="84">
      <t>キジュン</t>
    </rPh>
    <rPh sb="85" eb="87">
      <t>テキゴウ</t>
    </rPh>
    <rPh sb="89" eb="91">
      <t>コウイ</t>
    </rPh>
    <phoneticPr fontId="2"/>
  </si>
  <si>
    <t>都市緑化を活用した猛暑対策事業</t>
    <rPh sb="0" eb="2">
      <t>トシ</t>
    </rPh>
    <rPh sb="2" eb="4">
      <t>リョッカ</t>
    </rPh>
    <rPh sb="5" eb="7">
      <t>カツヨウ</t>
    </rPh>
    <rPh sb="9" eb="11">
      <t>モウショ</t>
    </rPh>
    <rPh sb="11" eb="13">
      <t>タイサク</t>
    </rPh>
    <rPh sb="13" eb="15">
      <t>ジギョウ</t>
    </rPh>
    <phoneticPr fontId="2"/>
  </si>
  <si>
    <t>森林防災・減災対策事業</t>
    <rPh sb="0" eb="2">
      <t>シンリン</t>
    </rPh>
    <rPh sb="2" eb="4">
      <t>ボウサイ</t>
    </rPh>
    <rPh sb="5" eb="7">
      <t>ゲンサイ</t>
    </rPh>
    <rPh sb="7" eb="9">
      <t>タイサク</t>
    </rPh>
    <rPh sb="9" eb="11">
      <t>ジギョウ</t>
    </rPh>
    <phoneticPr fontId="2"/>
  </si>
  <si>
    <t>　堺第７－３区産業廃棄物最終処分場において、府民・NPO・企業等による森づくり活動を推進した。</t>
    <rPh sb="2" eb="3">
      <t>ダイ</t>
    </rPh>
    <phoneticPr fontId="2"/>
  </si>
  <si>
    <t>過年災害復旧費＋現年災害復旧費</t>
    <rPh sb="0" eb="4">
      <t>カネンサイガイ</t>
    </rPh>
    <rPh sb="4" eb="7">
      <t>フッキュウヒ</t>
    </rPh>
    <rPh sb="8" eb="15">
      <t>ゲンネンサイガイフッキュウヒ</t>
    </rPh>
    <phoneticPr fontId="2"/>
  </si>
  <si>
    <t>　自然環境の保全等に関する知識経験を有する者のうちから、自然環境保全指導員を任命し、自然環境の保全等の状況の把握及び必要な指導を行った。　　　　　</t>
    <rPh sb="1" eb="3">
      <t>シゼン</t>
    </rPh>
    <rPh sb="3" eb="5">
      <t>カンキョウ</t>
    </rPh>
    <rPh sb="6" eb="8">
      <t>ホゼン</t>
    </rPh>
    <rPh sb="8" eb="9">
      <t>トウ</t>
    </rPh>
    <rPh sb="10" eb="11">
      <t>カン</t>
    </rPh>
    <rPh sb="13" eb="15">
      <t>チシキ</t>
    </rPh>
    <rPh sb="15" eb="17">
      <t>ケイケン</t>
    </rPh>
    <rPh sb="18" eb="19">
      <t>ユウ</t>
    </rPh>
    <rPh sb="21" eb="22">
      <t>モノ</t>
    </rPh>
    <phoneticPr fontId="2"/>
  </si>
  <si>
    <t>　建築物の緑化への取組みを顕彰することで、施設緑化への関心・意識の向上、緑化に関する技術の普及促進を図った。</t>
    <phoneticPr fontId="2"/>
  </si>
  <si>
    <t xml:space="preserve">　保安林の保全と円滑な整備・管理を行うことを目的として、保安林の指定・解除に係る事務を行った。
　また、地域森林計画の対象となる民有林(保安林を除く)や国定公園、近郊緑地保全区域等における行為について許可等の事務を行った。
</t>
    <rPh sb="5" eb="7">
      <t>ホゼン</t>
    </rPh>
    <rPh sb="40" eb="42">
      <t>ジム</t>
    </rPh>
    <rPh sb="81" eb="83">
      <t>キンコウ</t>
    </rPh>
    <rPh sb="83" eb="85">
      <t>リョクチ</t>
    </rPh>
    <rPh sb="85" eb="87">
      <t>ホゼン</t>
    </rPh>
    <rPh sb="89" eb="90">
      <t>ナド</t>
    </rPh>
    <rPh sb="100" eb="102">
      <t>キョカ</t>
    </rPh>
    <rPh sb="102" eb="103">
      <t>ナド</t>
    </rPh>
    <rPh sb="104" eb="106">
      <t>ジム</t>
    </rPh>
    <phoneticPr fontId="2"/>
  </si>
  <si>
    <t>　園庭の芝生化など、地域住民・ＰＴＡ等が協働して行う地域の緑化活動に対して助成を行い、市街地の緑化を推進した。</t>
    <phoneticPr fontId="2"/>
  </si>
  <si>
    <t>　住民が協働して行う植樹活動に対して緑化樹を配付し、府民の緑化意識の高揚、地域緑化を推進した。</t>
    <phoneticPr fontId="2"/>
  </si>
  <si>
    <t>６</t>
    <phoneticPr fontId="2"/>
  </si>
  <si>
    <t>過年災害復旧費+【繰越明許】過年災害復旧費＋【繰越明許】現年災害復旧費</t>
    <rPh sb="0" eb="4">
      <t>カネンサイガイ</t>
    </rPh>
    <rPh sb="4" eb="7">
      <t>フッキュウヒ</t>
    </rPh>
    <rPh sb="9" eb="11">
      <t>クリコシ</t>
    </rPh>
    <rPh sb="11" eb="13">
      <t>メイキョ</t>
    </rPh>
    <rPh sb="14" eb="16">
      <t>カネン</t>
    </rPh>
    <rPh sb="16" eb="18">
      <t>サイガイ</t>
    </rPh>
    <rPh sb="18" eb="20">
      <t>フッキュウ</t>
    </rPh>
    <rPh sb="20" eb="21">
      <t>ヒ</t>
    </rPh>
    <rPh sb="23" eb="25">
      <t>クリコシ</t>
    </rPh>
    <rPh sb="25" eb="27">
      <t>メイキョ</t>
    </rPh>
    <rPh sb="28" eb="30">
      <t>ゲンネン</t>
    </rPh>
    <rPh sb="30" eb="32">
      <t>サイガイ</t>
    </rPh>
    <rPh sb="32" eb="34">
      <t>フッキュウ</t>
    </rPh>
    <rPh sb="34" eb="35">
      <t>ヒ</t>
    </rPh>
    <phoneticPr fontId="2"/>
  </si>
  <si>
    <t>　また、岬町多奈川地区多目的公園（関西国際空港土砂採取跡地）内に整備されたビオトープにおいて、多様な生きものの生息空間を創出するため環境を整備するとともに、普及啓発イベントを開催した。</t>
    <rPh sb="47" eb="49">
      <t>タヨウ</t>
    </rPh>
    <rPh sb="57" eb="59">
      <t>クウカン</t>
    </rPh>
    <rPh sb="60" eb="62">
      <t>ソウシュツ</t>
    </rPh>
    <rPh sb="78" eb="80">
      <t>フキュウ</t>
    </rPh>
    <rPh sb="80" eb="82">
      <t>ケイハツ</t>
    </rPh>
    <rPh sb="87" eb="89">
      <t>カイサイ</t>
    </rPh>
    <phoneticPr fontId="2"/>
  </si>
  <si>
    <t>大阪府内産材木材利用促進モデル事業</t>
    <phoneticPr fontId="2"/>
  </si>
  <si>
    <t>森林整備促進事業</t>
    <phoneticPr fontId="2"/>
  </si>
  <si>
    <t>木とふれあう木育推進事業</t>
    <rPh sb="0" eb="1">
      <t>キ</t>
    </rPh>
    <rPh sb="6" eb="12">
      <t>モクイクスイシンジギョウ</t>
    </rPh>
    <phoneticPr fontId="2"/>
  </si>
  <si>
    <t>　木育を推進するため、保育所や幼稚園における木製品、木材教材の購入に要した経費に助成した。</t>
    <rPh sb="1" eb="3">
      <t>モクイク</t>
    </rPh>
    <rPh sb="4" eb="6">
      <t>スイシン</t>
    </rPh>
    <rPh sb="11" eb="14">
      <t>ホイクショ</t>
    </rPh>
    <rPh sb="15" eb="18">
      <t>ヨウチエン</t>
    </rPh>
    <rPh sb="22" eb="25">
      <t>モクセイヒン</t>
    </rPh>
    <rPh sb="26" eb="30">
      <t>モクザイキョウザイ</t>
    </rPh>
    <rPh sb="31" eb="33">
      <t>コウニュウ</t>
    </rPh>
    <rPh sb="34" eb="35">
      <t>ヨウ</t>
    </rPh>
    <rPh sb="37" eb="39">
      <t>ケイヒ</t>
    </rPh>
    <rPh sb="40" eb="42">
      <t>ジョセイ</t>
    </rPh>
    <phoneticPr fontId="2"/>
  </si>
  <si>
    <t>みどりのネットワーク基金</t>
    <rPh sb="10" eb="12">
      <t>キキン</t>
    </rPh>
    <phoneticPr fontId="2"/>
  </si>
  <si>
    <t>　森林環境譲与税を財源とし、市町村における木材利用の取組みを積極的に推進するため、府有施設において木材利用のモデル事例を示すことで、市町村における大阪府内産材の利用促進を図った。</t>
    <phoneticPr fontId="2"/>
  </si>
  <si>
    <t>Ｒ５年度は部会の開催がなかった</t>
    <rPh sb="2" eb="4">
      <t>ネンド</t>
    </rPh>
    <rPh sb="5" eb="7">
      <t>ブカイ</t>
    </rPh>
    <rPh sb="8" eb="10">
      <t>カイサイ</t>
    </rPh>
    <phoneticPr fontId="2"/>
  </si>
  <si>
    <t>Ｒ５年度から森林支援Ｇへ移管のため削除</t>
    <rPh sb="2" eb="4">
      <t>ネンド</t>
    </rPh>
    <rPh sb="6" eb="10">
      <t>シンリンシエン</t>
    </rPh>
    <rPh sb="12" eb="14">
      <t>イカン</t>
    </rPh>
    <rPh sb="17" eb="19">
      <t>サクジョ</t>
    </rPh>
    <phoneticPr fontId="2"/>
  </si>
  <si>
    <t>民間施設における木質空間整備事業</t>
    <rPh sb="0" eb="4">
      <t>ミンカンシセツ</t>
    </rPh>
    <rPh sb="8" eb="12">
      <t>モクシツクウカン</t>
    </rPh>
    <rPh sb="12" eb="16">
      <t>セイビジギョウ</t>
    </rPh>
    <phoneticPr fontId="2"/>
  </si>
  <si>
    <t>　森林環境譲与税を財源とし、民間施設における木質空間の整備への補助を行うことで、民間施設における木材利用の促進と大阪府内産木材の需要の拡大を図った。</t>
    <rPh sb="14" eb="18">
      <t>ミンカンシセツ</t>
    </rPh>
    <rPh sb="22" eb="26">
      <t>モクシツクウカン</t>
    </rPh>
    <rPh sb="27" eb="29">
      <t>セイビ</t>
    </rPh>
    <rPh sb="31" eb="33">
      <t>ホジョ</t>
    </rPh>
    <rPh sb="34" eb="35">
      <t>オコナ</t>
    </rPh>
    <rPh sb="40" eb="44">
      <t>ミンカンシセツ</t>
    </rPh>
    <rPh sb="48" eb="52">
      <t>モクザイリヨウ</t>
    </rPh>
    <rPh sb="53" eb="55">
      <t>ソクシン</t>
    </rPh>
    <rPh sb="56" eb="58">
      <t>オオサカ</t>
    </rPh>
    <rPh sb="58" eb="60">
      <t>フナイ</t>
    </rPh>
    <rPh sb="60" eb="61">
      <t>サン</t>
    </rPh>
    <rPh sb="61" eb="63">
      <t>モクザイ</t>
    </rPh>
    <rPh sb="64" eb="66">
      <t>ジュヨウ</t>
    </rPh>
    <rPh sb="67" eb="69">
      <t>カクダイ</t>
    </rPh>
    <rPh sb="70" eb="71">
      <t>ハカ</t>
    </rPh>
    <phoneticPr fontId="2"/>
  </si>
  <si>
    <t>森林・林業再生基盤づくり事業</t>
    <rPh sb="0" eb="2">
      <t>シンリン</t>
    </rPh>
    <rPh sb="3" eb="5">
      <t>リンギョウ</t>
    </rPh>
    <rPh sb="5" eb="7">
      <t>サイセイ</t>
    </rPh>
    <rPh sb="7" eb="9">
      <t>キバン</t>
    </rPh>
    <rPh sb="12" eb="14">
      <t>ジギョウ</t>
    </rPh>
    <phoneticPr fontId="2"/>
  </si>
  <si>
    <t>　林業の持続的かつ健全な発展、木材産業の健全な発展と木材利用の促進のため、林業の再生の基盤となる施設・機械の整備等を推進した。</t>
    <rPh sb="1" eb="3">
      <t>リンギョウ</t>
    </rPh>
    <rPh sb="4" eb="7">
      <t>ジゾクテキ</t>
    </rPh>
    <rPh sb="9" eb="11">
      <t>ケンゼン</t>
    </rPh>
    <rPh sb="12" eb="14">
      <t>ハッテン</t>
    </rPh>
    <rPh sb="15" eb="19">
      <t>モクザイサンギョウ</t>
    </rPh>
    <rPh sb="20" eb="22">
      <t>ケンゼン</t>
    </rPh>
    <rPh sb="23" eb="25">
      <t>ハッテン</t>
    </rPh>
    <rPh sb="26" eb="30">
      <t>モクザイリヨウ</t>
    </rPh>
    <rPh sb="31" eb="33">
      <t>ソクシン</t>
    </rPh>
    <rPh sb="37" eb="39">
      <t>リンギョウ</t>
    </rPh>
    <rPh sb="40" eb="42">
      <t>サイセイ</t>
    </rPh>
    <rPh sb="43" eb="45">
      <t>キバン</t>
    </rPh>
    <rPh sb="48" eb="50">
      <t>シセツ</t>
    </rPh>
    <rPh sb="51" eb="53">
      <t>キカイ</t>
    </rPh>
    <rPh sb="54" eb="56">
      <t>セイビ</t>
    </rPh>
    <rPh sb="56" eb="57">
      <t>トウ</t>
    </rPh>
    <rPh sb="58" eb="60">
      <t>スイシン</t>
    </rPh>
    <phoneticPr fontId="2"/>
  </si>
  <si>
    <t>　森林法の規定に基づき、保安林を適正に管理するため、保安林台帳の整備、保安林の指定に伴う標識の新設、設置済標識の更新及び指定解除による撤去を委託により行った。
　また、保安林内での土地の形質の変更に対して、作業許可又は協議を行った。</t>
    <phoneticPr fontId="2"/>
  </si>
  <si>
    <t>　民有林(保安林を除く)や国定公園、近郊緑地保全区域等における行為について許可等の事務を行うとともに、一定規模の開発行為については、開発と自然環境の調和を図るため事業者との間で協定を締結した。</t>
    <phoneticPr fontId="2"/>
  </si>
  <si>
    <t>　明治の森箕面国定公園、金剛生駒紀泉国定公園及び府立自然公園において、利用者の安全確保と適切な利用を推進するため整備等を行った。
　また、大阪府民の森ちやは園地等を核に、周辺地域の活性化に向けた課題や各種整備費用等について調査検討を行った。</t>
    <rPh sb="56" eb="58">
      <t>セイビ</t>
    </rPh>
    <rPh sb="58" eb="59">
      <t>トウ</t>
    </rPh>
    <rPh sb="69" eb="73">
      <t>オオサカフミン</t>
    </rPh>
    <rPh sb="74" eb="75">
      <t>モリ</t>
    </rPh>
    <rPh sb="78" eb="80">
      <t>エンチ</t>
    </rPh>
    <rPh sb="80" eb="81">
      <t>トウ</t>
    </rPh>
    <rPh sb="82" eb="83">
      <t>カク</t>
    </rPh>
    <rPh sb="85" eb="89">
      <t>シュウヘンチイキ</t>
    </rPh>
    <rPh sb="90" eb="93">
      <t>カッセイカ</t>
    </rPh>
    <rPh sb="94" eb="95">
      <t>ム</t>
    </rPh>
    <rPh sb="97" eb="99">
      <t>カダイ</t>
    </rPh>
    <rPh sb="100" eb="102">
      <t>カクシュ</t>
    </rPh>
    <rPh sb="102" eb="107">
      <t>セイビヒヨウトウ</t>
    </rPh>
    <rPh sb="111" eb="115">
      <t>チョウサケントウ</t>
    </rPh>
    <rPh sb="116" eb="117">
      <t>オコナ</t>
    </rPh>
    <phoneticPr fontId="2"/>
  </si>
  <si>
    <t>　大阪府森林環境税を財源とし、多くの人々が暑くても待たざるを得ないバス停等のある駅前広場などにおいて、暑熱環境の改善を図るため、市町村などが行う緑化及び暑熱環境改善設備の設置に対して助成した。</t>
    <rPh sb="1" eb="4">
      <t>オオサカフ</t>
    </rPh>
    <phoneticPr fontId="2"/>
  </si>
  <si>
    <t xml:space="preserve">森林環境保全直接支援事業、特定森林再生事業で特殊地拵え6.95ha、再造林8.18ha、下刈り 15.66ha、除間伐122.75ha、枝打ち2.13ha、森林作業道8,574mの整備を行った森林組合等に対して補助金を交付した。
</t>
    <rPh sb="0" eb="2">
      <t>シンリン</t>
    </rPh>
    <rPh sb="13" eb="15">
      <t>トクテイ</t>
    </rPh>
    <rPh sb="15" eb="17">
      <t>シンリン</t>
    </rPh>
    <rPh sb="17" eb="19">
      <t>サイセイ</t>
    </rPh>
    <rPh sb="19" eb="21">
      <t>ジギョウ</t>
    </rPh>
    <rPh sb="22" eb="24">
      <t>トクシュ</t>
    </rPh>
    <rPh sb="24" eb="26">
      <t>ジゴシラ</t>
    </rPh>
    <rPh sb="34" eb="37">
      <t>サイゾウリン</t>
    </rPh>
    <phoneticPr fontId="2"/>
  </si>
  <si>
    <t>　府内の府営林において、保育管理（除間伐11.02ha）や風倒木処理（2.82ha）を実施した。また、森林火災や気象災害発生時に備え森林保険に加入した。</t>
    <rPh sb="29" eb="32">
      <t>フウトウボク</t>
    </rPh>
    <rPh sb="32" eb="34">
      <t>ショリ</t>
    </rPh>
    <rPh sb="51" eb="53">
      <t>シンリン</t>
    </rPh>
    <rPh sb="53" eb="55">
      <t>カサイ</t>
    </rPh>
    <rPh sb="56" eb="58">
      <t>キショウ</t>
    </rPh>
    <rPh sb="58" eb="60">
      <t>サイガイ</t>
    </rPh>
    <rPh sb="60" eb="62">
      <t>ハッセイ</t>
    </rPh>
    <rPh sb="62" eb="63">
      <t>ジ</t>
    </rPh>
    <rPh sb="64" eb="65">
      <t>ソナ</t>
    </rPh>
    <phoneticPr fontId="2"/>
  </si>
  <si>
    <t>　府域に発生しているカシノナガキクイムシによる被害木の伐倒・くん蒸処理（62㎥）を実施し、被害のまん延防止と森林の保全を行った。</t>
    <rPh sb="23" eb="25">
      <t>ヒガイ</t>
    </rPh>
    <rPh sb="25" eb="26">
      <t>ボク</t>
    </rPh>
    <rPh sb="50" eb="51">
      <t>エン</t>
    </rPh>
    <phoneticPr fontId="2"/>
  </si>
  <si>
    <t>　森林法及び大阪府森林審議会規程に基づき、森林計画、保安林その他の森林に関する基本的事項を調査審議する「大阪府森林審議会」を開催した。</t>
    <rPh sb="62" eb="64">
      <t>カイサイ</t>
    </rPh>
    <phoneticPr fontId="2"/>
  </si>
  <si>
    <t>　大阪府森林環境税を財源とし、近年多発する豪雨による被災地の調査等により得られた新たな知見を踏まえ、土石流・流木対策を実施した。</t>
    <rPh sb="1" eb="4">
      <t>オオサカフ</t>
    </rPh>
    <rPh sb="4" eb="6">
      <t>シンリン</t>
    </rPh>
    <rPh sb="6" eb="8">
      <t>カンキョウ</t>
    </rPh>
    <rPh sb="8" eb="9">
      <t>ゼイ</t>
    </rPh>
    <rPh sb="10" eb="12">
      <t>ザイゲン</t>
    </rPh>
    <rPh sb="15" eb="17">
      <t>キンネン</t>
    </rPh>
    <rPh sb="17" eb="19">
      <t>タハツ</t>
    </rPh>
    <rPh sb="21" eb="23">
      <t>ゴウウ</t>
    </rPh>
    <rPh sb="26" eb="29">
      <t>ヒサイチ</t>
    </rPh>
    <rPh sb="30" eb="33">
      <t>チョウサナド</t>
    </rPh>
    <rPh sb="36" eb="37">
      <t>エ</t>
    </rPh>
    <rPh sb="40" eb="41">
      <t>アラ</t>
    </rPh>
    <rPh sb="43" eb="45">
      <t>チケン</t>
    </rPh>
    <rPh sb="46" eb="47">
      <t>フ</t>
    </rPh>
    <rPh sb="50" eb="53">
      <t>ドセキリュウ</t>
    </rPh>
    <rPh sb="54" eb="56">
      <t>リュウボク</t>
    </rPh>
    <rPh sb="56" eb="58">
      <t>タイサク</t>
    </rPh>
    <rPh sb="59" eb="61">
      <t>ジッシ</t>
    </rPh>
    <phoneticPr fontId="2"/>
  </si>
  <si>
    <t>大阪府森林環境税とは、森林保全に必要な財源を確保することを目的とした個人府民税の超過課税（均等割・300円/年）。「大阪府森林及び都市の緑の有する公益的機能を維持増進するための環境の整備に係る個人の府民税の税率の特例に関する条例（令和元年大阪府条例第20号）」に基づき実施。</t>
    <rPh sb="0" eb="3">
      <t>オオサカフ</t>
    </rPh>
    <rPh sb="45" eb="48">
      <t>キントウワ</t>
    </rPh>
    <rPh sb="52" eb="53">
      <t>エン</t>
    </rPh>
    <rPh sb="54" eb="55">
      <t>ネン</t>
    </rPh>
    <phoneticPr fontId="2"/>
  </si>
  <si>
    <t>　森林環境譲与税を財源とし、市町村の森林整備及び木材利用が円滑かつ確実に実施できるよう、技術的支援や情報提供を行った。
　また、森林情報の精度向上及び効率的な森林整備を推進するため、リアルタイムな情報共有を実現する森林クラウドシステムを構築した。</t>
    <phoneticPr fontId="2"/>
  </si>
  <si>
    <t>令和５年度末残高</t>
    <rPh sb="0" eb="2">
      <t>レイワ</t>
    </rPh>
    <rPh sb="3" eb="6">
      <t>ネンドマツ</t>
    </rPh>
    <phoneticPr fontId="2"/>
  </si>
  <si>
    <t>令和６年度末残高</t>
    <rPh sb="0" eb="2">
      <t>レイワ</t>
    </rPh>
    <phoneticPr fontId="2"/>
  </si>
  <si>
    <t>４</t>
  </si>
  <si>
    <t>予算額</t>
  </si>
  <si>
    <t>決算額</t>
  </si>
  <si>
    <t>５</t>
  </si>
  <si>
    <t>繰越額</t>
  </si>
  <si>
    <t>指定</t>
  </si>
  <si>
    <t>解除</t>
  </si>
  <si>
    <t>計</t>
  </si>
  <si>
    <t>許可の状況（令和６年度）</t>
    <rPh sb="6" eb="8">
      <t>レイワ</t>
    </rPh>
    <rPh sb="9" eb="11">
      <t>ネンド</t>
    </rPh>
    <phoneticPr fontId="2"/>
  </si>
  <si>
    <t>　宅地造成及び特定盛土等規制法（盛土規制法）の運用を開始し、法に基づく規制を実効性のあるものとするため、府関係機関や事務移譲市等からなる「大阪府内盛土等対策連絡会議」を発足させ、監視体制の構築や連携の強化を図ることにより、違法性又は危険性のある盛土等への対応を含め、盛土等に伴う災害の防止のために万全を期すことに努めた。
　また、法に基づき、指定区域内における法施行前から存する盛土等（既存盛土等）の分布や安全性等について調査する基礎調査を実施した。</t>
    <phoneticPr fontId="2"/>
  </si>
  <si>
    <t>豊能町</t>
    <rPh sb="0" eb="2">
      <t>トヨノチョウ</t>
    </rPh>
    <phoneticPr fontId="2"/>
  </si>
  <si>
    <t>R5.11.16～R10.11.15</t>
  </si>
  <si>
    <t>茨木市</t>
    <rPh sb="0" eb="2">
      <t>イバラキシ</t>
    </rPh>
    <phoneticPr fontId="2"/>
  </si>
  <si>
    <t>R5.3.6～R13.3.31</t>
  </si>
  <si>
    <t>茨木市</t>
    <rPh sb="0" eb="1">
      <t>イバラキシ</t>
    </rPh>
    <phoneticPr fontId="2"/>
  </si>
  <si>
    <t>R5.5.15～R7.3.31</t>
  </si>
  <si>
    <t>箕面市</t>
    <rPh sb="0" eb="2">
      <t>ミノオシ</t>
    </rPh>
    <phoneticPr fontId="2"/>
  </si>
  <si>
    <t>R7.3.31～R7.6.30</t>
  </si>
  <si>
    <t>河内長野市</t>
    <rPh sb="0" eb="4">
      <t>カワチナガノシ</t>
    </rPh>
    <phoneticPr fontId="2"/>
  </si>
  <si>
    <t>R7.1.21～R8.7.31</t>
  </si>
  <si>
    <t>河南町</t>
    <rPh sb="0" eb="1">
      <t>カナン</t>
    </rPh>
    <rPh sb="1" eb="2">
      <t>チョウ</t>
    </rPh>
    <phoneticPr fontId="2"/>
  </si>
  <si>
    <t>R3.3.30～R9.3.29</t>
  </si>
  <si>
    <t>富田林市</t>
    <rPh sb="0" eb="3">
      <t>トンダバヤシシ</t>
    </rPh>
    <phoneticPr fontId="2"/>
  </si>
  <si>
    <t>R4.8.10～R7.8.9</t>
  </si>
  <si>
    <t>和泉市</t>
    <rPh sb="0" eb="2">
      <t>イズミシ</t>
    </rPh>
    <phoneticPr fontId="2"/>
  </si>
  <si>
    <t>R6.3.12～R6.4.30</t>
  </si>
  <si>
    <t>泉南市</t>
    <rPh sb="0" eb="2">
      <t>センナンシ</t>
    </rPh>
    <phoneticPr fontId="2"/>
  </si>
  <si>
    <t>H6.2.18～未定</t>
  </si>
  <si>
    <t>大阪府内盛土等対策連絡会議開催実績</t>
    <rPh sb="0" eb="3">
      <t>オオサカフ</t>
    </rPh>
    <rPh sb="3" eb="4">
      <t>ナイ</t>
    </rPh>
    <rPh sb="4" eb="6">
      <t>モリド</t>
    </rPh>
    <rPh sb="6" eb="7">
      <t>ナド</t>
    </rPh>
    <rPh sb="7" eb="9">
      <t>タイサク</t>
    </rPh>
    <rPh sb="9" eb="11">
      <t>レンラク</t>
    </rPh>
    <rPh sb="11" eb="13">
      <t>カイギ</t>
    </rPh>
    <phoneticPr fontId="2"/>
  </si>
  <si>
    <t>・</t>
  </si>
  <si>
    <t>盛土等の不適正事案の情報提供に関する協定締結について</t>
    <rPh sb="0" eb="2">
      <t>モリド</t>
    </rPh>
    <rPh sb="2" eb="3">
      <t>ナド</t>
    </rPh>
    <rPh sb="4" eb="9">
      <t>フテキセイジアン</t>
    </rPh>
    <rPh sb="10" eb="12">
      <t>ジョウホウ</t>
    </rPh>
    <rPh sb="12" eb="14">
      <t>テイキョウ</t>
    </rPh>
    <rPh sb="15" eb="16">
      <t>カン</t>
    </rPh>
    <rPh sb="18" eb="20">
      <t>キョウテイ</t>
    </rPh>
    <rPh sb="20" eb="22">
      <t>テイケツ</t>
    </rPh>
    <phoneticPr fontId="2"/>
  </si>
  <si>
    <t>法の概要、通報関係、ドローンを用いた監視活動について</t>
    <rPh sb="0" eb="1">
      <t>ホウ</t>
    </rPh>
    <rPh sb="2" eb="4">
      <t>ガイヨウ</t>
    </rPh>
    <rPh sb="5" eb="7">
      <t>ツウホウ</t>
    </rPh>
    <rPh sb="7" eb="9">
      <t>カンケイ</t>
    </rPh>
    <rPh sb="15" eb="16">
      <t>モチ</t>
    </rPh>
    <rPh sb="18" eb="22">
      <t>カンシカツドウ</t>
    </rPh>
    <phoneticPr fontId="2"/>
  </si>
  <si>
    <t>盛土規制法運用後における取組みについて</t>
  </si>
  <si>
    <t>令和6 年度行為地調査について</t>
  </si>
  <si>
    <t>不適正処理対策の取組み状況について</t>
  </si>
  <si>
    <t>第90回大阪府森林審議会</t>
  </si>
  <si>
    <t>・大阪地域森林計画の樹立について
・大阪府森林防災・減災アクションプラン(仮称)の策定について
・林地開発許可の実績報告について</t>
  </si>
  <si>
    <t>案件</t>
  </si>
  <si>
    <t>第1回大阪府森林防災・減災アクションプラン検討部会</t>
    <rPh sb="0" eb="1">
      <t>ダイ</t>
    </rPh>
    <rPh sb="2" eb="3">
      <t>カイ</t>
    </rPh>
    <phoneticPr fontId="2"/>
  </si>
  <si>
    <t>・大阪府森林防災・減災アクションプランについて</t>
  </si>
  <si>
    <t>根拠法令等：森林法</t>
  </si>
  <si>
    <t>８</t>
  </si>
  <si>
    <t>流域保全森林防災事業</t>
    <rPh sb="0" eb="2">
      <t>リュウイキ</t>
    </rPh>
    <rPh sb="2" eb="4">
      <t>ホゼン</t>
    </rPh>
    <rPh sb="4" eb="6">
      <t>シンリン</t>
    </rPh>
    <rPh sb="6" eb="8">
      <t>ボウサイ</t>
    </rPh>
    <rPh sb="8" eb="10">
      <t>ジギョウ</t>
    </rPh>
    <phoneticPr fontId="2"/>
  </si>
  <si>
    <t>　大阪府森林環境税を財源とし、地球温暖化に起因する想定を超える豪雨や水害の激甚化・頻発化に備え、国の対策方針である「流域治水」の考え方を踏まえた、集水域（森林区域）における流域治水対策を実施した。</t>
    <rPh sb="1" eb="4">
      <t>オオサカフ</t>
    </rPh>
    <rPh sb="4" eb="6">
      <t>シンリン</t>
    </rPh>
    <rPh sb="6" eb="8">
      <t>カンキョウ</t>
    </rPh>
    <rPh sb="8" eb="9">
      <t>ゼイ</t>
    </rPh>
    <rPh sb="10" eb="12">
      <t>ザイゲン</t>
    </rPh>
    <rPh sb="15" eb="17">
      <t>チキュウ</t>
    </rPh>
    <rPh sb="17" eb="19">
      <t>オンダン</t>
    </rPh>
    <rPh sb="19" eb="20">
      <t>カ</t>
    </rPh>
    <rPh sb="21" eb="23">
      <t>キイン</t>
    </rPh>
    <rPh sb="25" eb="27">
      <t>ソウテイ</t>
    </rPh>
    <rPh sb="28" eb="29">
      <t>コ</t>
    </rPh>
    <rPh sb="31" eb="33">
      <t>ゴウウ</t>
    </rPh>
    <rPh sb="34" eb="36">
      <t>スイガイ</t>
    </rPh>
    <rPh sb="37" eb="39">
      <t>ゲキジン</t>
    </rPh>
    <rPh sb="39" eb="40">
      <t>カ</t>
    </rPh>
    <rPh sb="41" eb="43">
      <t>ヒンパツ</t>
    </rPh>
    <rPh sb="43" eb="44">
      <t>カ</t>
    </rPh>
    <rPh sb="45" eb="46">
      <t>ソナ</t>
    </rPh>
    <rPh sb="48" eb="49">
      <t>クニ</t>
    </rPh>
    <rPh sb="50" eb="52">
      <t>タイサク</t>
    </rPh>
    <rPh sb="52" eb="54">
      <t>ホウシン</t>
    </rPh>
    <rPh sb="58" eb="60">
      <t>リュウイキ</t>
    </rPh>
    <rPh sb="60" eb="62">
      <t>チスイ</t>
    </rPh>
    <rPh sb="64" eb="65">
      <t>カンガ</t>
    </rPh>
    <rPh sb="66" eb="67">
      <t>カタ</t>
    </rPh>
    <rPh sb="68" eb="69">
      <t>フ</t>
    </rPh>
    <rPh sb="73" eb="74">
      <t>シュウ</t>
    </rPh>
    <rPh sb="74" eb="76">
      <t>スイイキ</t>
    </rPh>
    <rPh sb="77" eb="79">
      <t>シンリン</t>
    </rPh>
    <rPh sb="79" eb="81">
      <t>クイキ</t>
    </rPh>
    <rPh sb="86" eb="88">
      <t>リュウイキ</t>
    </rPh>
    <rPh sb="88" eb="90">
      <t>チスイ</t>
    </rPh>
    <rPh sb="90" eb="92">
      <t>タイサク</t>
    </rPh>
    <rPh sb="93" eb="95">
      <t>ジッシ</t>
    </rPh>
    <phoneticPr fontId="2"/>
  </si>
  <si>
    <t>６</t>
  </si>
  <si>
    <t>※</t>
  </si>
  <si>
    <t>　府民の生物多様性に関する理解の促進を図るため、生物多様性関連施設等と連携した普及啓発活動を進めるとともに、消費者視点での生物多様性と暮らしに関わる情報発信ツール「生物多様性くらしナビ まいのちosaka」の提供に向けたコンテンツ作成を行った。</t>
    <rPh sb="16" eb="18">
      <t>ソクシン</t>
    </rPh>
    <rPh sb="24" eb="29">
      <t>セイブツタヨウセイ</t>
    </rPh>
    <rPh sb="29" eb="31">
      <t>カンレン</t>
    </rPh>
    <rPh sb="31" eb="33">
      <t>シセツ</t>
    </rPh>
    <rPh sb="33" eb="34">
      <t>トウ</t>
    </rPh>
    <rPh sb="35" eb="37">
      <t>レンケイ</t>
    </rPh>
    <rPh sb="54" eb="59">
      <t>ショウヒシャシテン</t>
    </rPh>
    <rPh sb="61" eb="66">
      <t>セイブツタヨウセイ</t>
    </rPh>
    <rPh sb="67" eb="68">
      <t>ク</t>
    </rPh>
    <rPh sb="71" eb="72">
      <t>カカ</t>
    </rPh>
    <rPh sb="74" eb="76">
      <t>ジョウホウ</t>
    </rPh>
    <rPh sb="76" eb="78">
      <t>ハッシン</t>
    </rPh>
    <rPh sb="82" eb="87">
      <t>セイブツタヨウセイ</t>
    </rPh>
    <rPh sb="104" eb="106">
      <t>テイキョウ</t>
    </rPh>
    <rPh sb="107" eb="108">
      <t>ム</t>
    </rPh>
    <rPh sb="115" eb="117">
      <t>サクセイ</t>
    </rPh>
    <rPh sb="118" eb="119">
      <t>オコナ</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</si>
</sst>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12"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11"/>
      <color theme="1"/>
      <name val="ＭＳ 明朝"/>
      <family val="1"/>
      <charset val="128"/>
    </font>
    <font>
      <b/>
      <sz val="18"/>
      <color theme="1"/>
      <name val="ＭＳ 明朝"/>
      <family val="1"/>
      <charset val="128"/>
    </font>
    <font>
      <sz val="11"/>
      <name val="ＭＳ 明朝"/>
      <family val="1"/>
      <charset val="128"/>
    </font>
    <font>
      <sz val="10"/>
      <name val="ＭＳ 明朝"/>
      <family val="1"/>
      <charset val="128"/>
    </font>
    <font>
      <sz val="16"/>
      <name val="ＭＳ 明朝"/>
      <family val="1"/>
      <charset val="128"/>
    </font>
    <font>
      <sz val="11"/>
      <name val="ＭＳ Ｐゴシック"/>
      <family val="2"/>
      <charset val="128"/>
      <scheme val="minor"/>
    </font>
    <font>
      <sz val="9"/>
      <name val="ＭＳ 明朝"/>
      <family val="1"/>
      <charset val="128"/>
    </font>
    <font>
      <sz val="12.65"/>
      <name val="Meiryo UI"/>
      <family val="3"/>
      <charset val="128"/>
    </font>
    <font>
      <strike/>
      <sz val="10"/>
      <name val="ＭＳ 明朝"/>
      <family val="1"/>
      <charset val="128"/>
    </font>
  </fonts>
  <fills count="3">
    <fill>
      <patternFill patternType="none"/>
    </fill>
    <fill>
      <patternFill patternType="gray125"/>
    </fill>
    <fill>
      <patternFill patternType="solid">
        <fgColor rgb="FFFFFF00"/>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diagonalDown="1">
      <left style="thin">
        <color indexed="64"/>
      </left>
      <right style="thin">
        <color indexed="64"/>
      </right>
      <top style="thin">
        <color indexed="64"/>
      </top>
      <bottom style="thin">
        <color indexed="64"/>
      </bottom>
      <diagonal style="thin">
        <color indexed="64"/>
      </diagonal>
    </border>
  </borders>
  <cellStyleXfs count="2">
    <xf numFmtId="0" fontId="0" fillId="0" borderId="0">
      <alignment vertical="center"/>
    </xf>
    <xf numFmtId="38" fontId="1" fillId="0" borderId="0" applyFont="0" applyFill="0" applyBorder="0" applyAlignment="0" applyProtection="0">
      <alignment vertical="center"/>
    </xf>
  </cellStyleXfs>
  <cellXfs count="243">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3" fillId="0" borderId="0" xfId="0" applyFont="1" applyAlignment="1">
      <alignment horizontal="distributed" vertical="center"/>
    </xf>
    <xf numFmtId="0" fontId="3" fillId="0" borderId="0" xfId="0" quotePrefix="1" applyFont="1" applyAlignment="1">
      <alignment horizontal="right" vertical="center"/>
    </xf>
    <xf numFmtId="0" fontId="5" fillId="0" borderId="0" xfId="0" applyFont="1" applyFill="1">
      <alignment vertical="center"/>
    </xf>
    <xf numFmtId="0" fontId="5" fillId="0" borderId="0" xfId="0" applyFont="1" applyFill="1" applyAlignment="1">
      <alignment vertical="center"/>
    </xf>
    <xf numFmtId="0" fontId="5" fillId="0" borderId="0" xfId="0" applyFont="1" applyFill="1" applyBorder="1" applyAlignment="1">
      <alignment vertical="center" wrapText="1"/>
    </xf>
    <xf numFmtId="0" fontId="5" fillId="0" borderId="0" xfId="0" applyFont="1" applyFill="1" applyBorder="1" applyAlignment="1">
      <alignment vertical="center"/>
    </xf>
    <xf numFmtId="0" fontId="5" fillId="0" borderId="0" xfId="0" applyFont="1" applyFill="1" applyAlignment="1">
      <alignment horizontal="center" vertical="center"/>
    </xf>
    <xf numFmtId="0" fontId="5" fillId="0" borderId="0" xfId="0" applyFont="1" applyFill="1" applyBorder="1" applyAlignment="1">
      <alignment horizontal="left" vertical="center" shrinkToFit="1"/>
    </xf>
    <xf numFmtId="38" fontId="5" fillId="0" borderId="0" xfId="1" applyFont="1" applyFill="1" applyBorder="1" applyAlignment="1">
      <alignment horizontal="right" vertical="center" wrapText="1"/>
    </xf>
    <xf numFmtId="38" fontId="5" fillId="0" borderId="0" xfId="1" applyFont="1" applyFill="1" applyBorder="1" applyAlignment="1">
      <alignment horizontal="center" vertical="center"/>
    </xf>
    <xf numFmtId="0" fontId="10" fillId="0" borderId="0" xfId="0" applyFont="1" applyFill="1">
      <alignment vertical="center"/>
    </xf>
    <xf numFmtId="0" fontId="5" fillId="0" borderId="0" xfId="0" applyFont="1" applyFill="1" applyBorder="1">
      <alignment vertical="center"/>
    </xf>
    <xf numFmtId="0" fontId="5" fillId="0" borderId="0" xfId="0" quotePrefix="1" applyFont="1" applyFill="1" applyAlignment="1">
      <alignment vertical="center"/>
    </xf>
    <xf numFmtId="0" fontId="5" fillId="0" borderId="0" xfId="0" applyFont="1" applyFill="1" applyAlignment="1">
      <alignment vertical="center" shrinkToFit="1"/>
    </xf>
    <xf numFmtId="0" fontId="5" fillId="0" borderId="0" xfId="0" applyFont="1" applyFill="1" applyAlignment="1">
      <alignment horizontal="right" vertical="center" shrinkToFit="1"/>
    </xf>
    <xf numFmtId="3" fontId="5" fillId="0" borderId="0" xfId="0" applyNumberFormat="1" applyFont="1" applyFill="1" applyAlignment="1">
      <alignment vertical="center"/>
    </xf>
    <xf numFmtId="0" fontId="5" fillId="0" borderId="0" xfId="0" applyFont="1">
      <alignment vertical="center"/>
    </xf>
    <xf numFmtId="0" fontId="6" fillId="0" borderId="0" xfId="0" applyFont="1" applyFill="1" applyBorder="1" applyAlignment="1">
      <alignment horizontal="left" vertical="center" wrapText="1"/>
    </xf>
    <xf numFmtId="0" fontId="5" fillId="0" borderId="0" xfId="0" applyFont="1" applyFill="1" applyBorder="1" applyAlignment="1">
      <alignment horizontal="center" vertical="center"/>
    </xf>
    <xf numFmtId="0" fontId="5" fillId="0" borderId="0" xfId="0" applyFont="1" applyFill="1" applyAlignment="1">
      <alignment horizontal="left" vertical="center"/>
    </xf>
    <xf numFmtId="0" fontId="5" fillId="0" borderId="0" xfId="0" applyFont="1" applyFill="1" applyBorder="1" applyAlignment="1">
      <alignment horizontal="left" vertical="center"/>
    </xf>
    <xf numFmtId="0" fontId="5" fillId="0" borderId="0" xfId="0" quotePrefix="1" applyFont="1" applyFill="1" applyAlignment="1">
      <alignment horizontal="center" vertical="center"/>
    </xf>
    <xf numFmtId="0" fontId="5" fillId="0" borderId="0" xfId="0" applyFont="1" applyFill="1" applyAlignment="1">
      <alignment vertical="center" wrapText="1"/>
    </xf>
    <xf numFmtId="0" fontId="5" fillId="0" borderId="0" xfId="0" quotePrefix="1" applyFont="1" applyAlignment="1">
      <alignment horizontal="left" vertical="center"/>
    </xf>
    <xf numFmtId="0" fontId="5" fillId="0" borderId="0" xfId="0" applyFont="1" applyAlignment="1">
      <alignment horizontal="left" vertical="center"/>
    </xf>
    <xf numFmtId="0" fontId="8" fillId="0" borderId="0" xfId="0" applyFont="1" applyFill="1" applyAlignment="1">
      <alignment horizontal="left" vertical="center" wrapText="1"/>
    </xf>
    <xf numFmtId="0" fontId="5" fillId="0" borderId="0" xfId="0" quotePrefix="1" applyFont="1" applyFill="1" applyBorder="1" applyAlignment="1">
      <alignment horizontal="left" vertical="center"/>
    </xf>
    <xf numFmtId="176" fontId="6" fillId="0" borderId="0" xfId="0" applyNumberFormat="1" applyFont="1" applyFill="1" applyBorder="1" applyAlignment="1">
      <alignment horizontal="center" vertical="center"/>
    </xf>
    <xf numFmtId="0" fontId="5" fillId="2" borderId="0" xfId="0" applyFont="1" applyFill="1" applyAlignment="1">
      <alignment vertical="center"/>
    </xf>
    <xf numFmtId="0" fontId="5" fillId="0" borderId="0" xfId="0" applyFont="1" applyFill="1" applyBorder="1" applyAlignment="1">
      <alignment horizontal="left" vertical="center" wrapText="1"/>
    </xf>
    <xf numFmtId="38" fontId="5" fillId="0" borderId="0" xfId="1" quotePrefix="1" applyFont="1" applyFill="1" applyBorder="1" applyAlignment="1">
      <alignment horizontal="center" vertical="center"/>
    </xf>
    <xf numFmtId="0" fontId="5" fillId="0" borderId="0" xfId="0" applyFont="1" applyFill="1" applyAlignment="1">
      <alignment horizontal="left" vertical="center" wrapText="1"/>
    </xf>
    <xf numFmtId="0" fontId="5" fillId="0" borderId="0" xfId="0" applyFont="1" applyFill="1" applyBorder="1" applyAlignment="1">
      <alignment horizontal="left" vertical="center" wrapText="1"/>
    </xf>
    <xf numFmtId="0" fontId="5" fillId="0" borderId="0" xfId="0" applyFont="1" applyFill="1" applyAlignment="1">
      <alignment horizontal="left" vertical="top" wrapText="1"/>
    </xf>
    <xf numFmtId="0" fontId="5" fillId="0" borderId="0" xfId="0" quotePrefix="1" applyFont="1" applyFill="1" applyBorder="1" applyAlignment="1">
      <alignment horizontal="center" vertical="center"/>
    </xf>
    <xf numFmtId="0" fontId="5" fillId="0" borderId="0" xfId="0" quotePrefix="1" applyFont="1" applyFill="1" applyAlignment="1">
      <alignment horizontal="left" vertical="center"/>
    </xf>
    <xf numFmtId="0" fontId="5" fillId="0" borderId="0" xfId="0" applyFont="1" applyFill="1">
      <alignment vertical="center"/>
    </xf>
    <xf numFmtId="0" fontId="5" fillId="0" borderId="0" xfId="0" applyFont="1" applyFill="1">
      <alignment vertical="center"/>
    </xf>
    <xf numFmtId="0" fontId="5" fillId="0" borderId="0" xfId="0" applyFont="1" applyFill="1">
      <alignment vertical="center"/>
    </xf>
    <xf numFmtId="0" fontId="5" fillId="0" borderId="0" xfId="0" applyFont="1" applyFill="1" applyBorder="1" applyAlignment="1">
      <alignment horizontal="center" vertical="center"/>
    </xf>
    <xf numFmtId="0" fontId="5" fillId="0" borderId="0" xfId="0" applyFont="1" applyFill="1" applyBorder="1" applyAlignment="1">
      <alignment horizontal="left" vertical="center"/>
    </xf>
    <xf numFmtId="0" fontId="5" fillId="0" borderId="0" xfId="0" applyFont="1" applyFill="1" applyAlignment="1">
      <alignment vertical="center"/>
    </xf>
    <xf numFmtId="38" fontId="5" fillId="0" borderId="0" xfId="1" applyFont="1" applyFill="1" applyBorder="1" applyAlignment="1">
      <alignment horizontal="right" vertical="center"/>
    </xf>
    <xf numFmtId="0" fontId="5" fillId="0" borderId="0" xfId="0" applyFont="1" applyFill="1" applyBorder="1" applyAlignment="1">
      <alignment horizontal="center" vertical="center"/>
    </xf>
    <xf numFmtId="0" fontId="5" fillId="0" borderId="0" xfId="0" applyFont="1" applyFill="1" applyAlignment="1">
      <alignment vertical="center"/>
    </xf>
    <xf numFmtId="0" fontId="5" fillId="0" borderId="0" xfId="0" applyFont="1">
      <alignment vertical="center"/>
    </xf>
    <xf numFmtId="0" fontId="5" fillId="0" borderId="0" xfId="0" applyFont="1">
      <alignment vertical="center"/>
    </xf>
    <xf numFmtId="0" fontId="5" fillId="0" borderId="0" xfId="0" applyFont="1" applyFill="1" applyAlignment="1">
      <alignment vertical="center"/>
    </xf>
    <xf numFmtId="0" fontId="5" fillId="0" borderId="0" xfId="0" applyFont="1">
      <alignment vertical="center"/>
    </xf>
    <xf numFmtId="0" fontId="5" fillId="0" borderId="0" xfId="0" applyFont="1">
      <alignment vertical="center"/>
    </xf>
    <xf numFmtId="0" fontId="5" fillId="0" borderId="0" xfId="0" applyFont="1">
      <alignment vertical="center"/>
    </xf>
    <xf numFmtId="0" fontId="5" fillId="0" borderId="0" xfId="0" applyFont="1">
      <alignment vertical="center"/>
    </xf>
    <xf numFmtId="0" fontId="8" fillId="0" borderId="0" xfId="0" applyFont="1" applyFill="1">
      <alignment vertical="center"/>
    </xf>
    <xf numFmtId="0" fontId="5" fillId="0" borderId="0" xfId="0" quotePrefix="1" applyFont="1" applyFill="1" applyBorder="1" applyAlignment="1">
      <alignment horizontal="left" vertical="center"/>
    </xf>
    <xf numFmtId="0" fontId="5" fillId="2" borderId="0" xfId="0" applyFont="1" applyFill="1" applyBorder="1" applyAlignment="1">
      <alignment horizontal="left" vertical="center" wrapText="1"/>
    </xf>
    <xf numFmtId="0" fontId="3" fillId="0" borderId="0" xfId="0" applyFont="1" applyAlignment="1">
      <alignment horizontal="left" vertical="center"/>
    </xf>
    <xf numFmtId="0" fontId="3" fillId="0" borderId="0" xfId="0" applyFont="1" applyAlignment="1">
      <alignment horizontal="center" vertical="center"/>
    </xf>
    <xf numFmtId="0" fontId="3" fillId="0" borderId="0" xfId="0" applyFont="1" applyAlignment="1">
      <alignment horizontal="distributed" vertical="center"/>
    </xf>
    <xf numFmtId="0" fontId="4" fillId="0" borderId="0" xfId="0" applyFont="1" applyAlignment="1">
      <alignment horizontal="center" vertical="top"/>
    </xf>
    <xf numFmtId="0" fontId="3" fillId="0" borderId="0" xfId="0" quotePrefix="1" applyFont="1" applyAlignment="1">
      <alignment horizontal="right" vertical="center"/>
    </xf>
    <xf numFmtId="0" fontId="5" fillId="0" borderId="1"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5" xfId="0" applyFont="1" applyFill="1" applyBorder="1" applyAlignment="1">
      <alignment horizontal="center" vertical="center"/>
    </xf>
    <xf numFmtId="0" fontId="5" fillId="0" borderId="5" xfId="0" applyFont="1" applyFill="1" applyBorder="1" applyAlignment="1">
      <alignment horizontal="left" vertical="center"/>
    </xf>
    <xf numFmtId="0" fontId="5" fillId="0" borderId="6" xfId="0" applyFont="1" applyFill="1" applyBorder="1" applyAlignment="1">
      <alignment horizontal="center" vertical="center"/>
    </xf>
    <xf numFmtId="38" fontId="5" fillId="0" borderId="4" xfId="1" applyFont="1" applyFill="1" applyBorder="1" applyAlignment="1">
      <alignment horizontal="right" vertical="center"/>
    </xf>
    <xf numFmtId="38" fontId="5" fillId="0" borderId="5" xfId="1" applyFont="1" applyFill="1" applyBorder="1" applyAlignment="1">
      <alignment horizontal="right" vertical="center"/>
    </xf>
    <xf numFmtId="38" fontId="5" fillId="0" borderId="6" xfId="1" applyFont="1" applyFill="1" applyBorder="1" applyAlignment="1">
      <alignment horizontal="right" vertical="center"/>
    </xf>
    <xf numFmtId="0" fontId="5" fillId="0" borderId="1" xfId="0" quotePrefix="1" applyFont="1" applyFill="1" applyBorder="1" applyAlignment="1">
      <alignment horizontal="center" vertical="center"/>
    </xf>
    <xf numFmtId="0" fontId="5" fillId="0" borderId="11" xfId="0" applyFont="1" applyFill="1" applyBorder="1" applyAlignment="1">
      <alignment horizontal="left" vertical="center"/>
    </xf>
    <xf numFmtId="38" fontId="5" fillId="0" borderId="1" xfId="1" applyFont="1" applyFill="1" applyBorder="1" applyAlignment="1">
      <alignment horizontal="right" vertical="center"/>
    </xf>
    <xf numFmtId="0" fontId="5" fillId="0" borderId="7" xfId="0" quotePrefix="1" applyFont="1" applyFill="1" applyBorder="1" applyAlignment="1">
      <alignment horizontal="center" vertical="center"/>
    </xf>
    <xf numFmtId="0" fontId="5" fillId="0" borderId="8" xfId="0" applyFont="1" applyFill="1" applyBorder="1" applyAlignment="1">
      <alignment horizontal="center" vertical="center"/>
    </xf>
    <xf numFmtId="0" fontId="5" fillId="0" borderId="9" xfId="0" applyFont="1" applyFill="1" applyBorder="1" applyAlignment="1">
      <alignment horizontal="center" vertical="center"/>
    </xf>
    <xf numFmtId="0" fontId="5" fillId="0" borderId="10" xfId="0" applyFont="1" applyFill="1" applyBorder="1" applyAlignment="1">
      <alignment horizontal="center" vertical="center"/>
    </xf>
    <xf numFmtId="0" fontId="5" fillId="0" borderId="11" xfId="0" applyFont="1" applyFill="1" applyBorder="1" applyAlignment="1">
      <alignment horizontal="center" vertical="center"/>
    </xf>
    <xf numFmtId="0" fontId="5" fillId="0" borderId="12" xfId="0" applyFont="1" applyFill="1" applyBorder="1" applyAlignment="1">
      <alignment horizontal="center" vertical="center"/>
    </xf>
    <xf numFmtId="0" fontId="5" fillId="0" borderId="0" xfId="0" applyFont="1" applyFill="1" applyBorder="1" applyAlignment="1">
      <alignment horizontal="center" vertical="center"/>
    </xf>
    <xf numFmtId="0" fontId="5" fillId="0" borderId="0" xfId="0" applyFont="1" applyFill="1" applyBorder="1" applyAlignment="1">
      <alignment horizontal="left" vertical="center"/>
    </xf>
    <xf numFmtId="0" fontId="5" fillId="0" borderId="11" xfId="0" applyFont="1" applyFill="1" applyBorder="1" applyAlignment="1">
      <alignment horizontal="right" vertical="center"/>
    </xf>
    <xf numFmtId="0" fontId="5" fillId="0" borderId="7" xfId="0" applyFont="1" applyFill="1" applyBorder="1" applyAlignment="1">
      <alignment horizontal="center" vertical="center"/>
    </xf>
    <xf numFmtId="0" fontId="5" fillId="0" borderId="8" xfId="0" applyFont="1" applyFill="1" applyBorder="1" applyAlignment="1">
      <alignment horizontal="left" vertical="center"/>
    </xf>
    <xf numFmtId="0" fontId="5" fillId="0" borderId="0" xfId="0" quotePrefix="1" applyFont="1" applyFill="1" applyAlignment="1">
      <alignment horizontal="left" vertical="center"/>
    </xf>
    <xf numFmtId="0" fontId="5" fillId="0" borderId="0" xfId="0" applyFont="1" applyFill="1" applyAlignment="1">
      <alignment horizontal="left" vertical="center"/>
    </xf>
    <xf numFmtId="0" fontId="5" fillId="0" borderId="0" xfId="0" applyFont="1" applyFill="1" applyAlignment="1">
      <alignment horizontal="left" vertical="center" wrapText="1"/>
    </xf>
    <xf numFmtId="0" fontId="5" fillId="0" borderId="3" xfId="0" applyFont="1" applyFill="1" applyBorder="1" applyAlignment="1">
      <alignment horizontal="center" vertical="center"/>
    </xf>
    <xf numFmtId="0" fontId="5" fillId="0" borderId="2" xfId="0" applyFont="1" applyFill="1" applyBorder="1" applyAlignment="1">
      <alignment horizontal="center" vertical="center"/>
    </xf>
    <xf numFmtId="0" fontId="5" fillId="0" borderId="8" xfId="0" quotePrefix="1" applyFont="1" applyFill="1" applyBorder="1" applyAlignment="1">
      <alignment horizontal="center" vertical="center"/>
    </xf>
    <xf numFmtId="0" fontId="5" fillId="0" borderId="9" xfId="0" quotePrefix="1" applyFont="1" applyFill="1" applyBorder="1" applyAlignment="1">
      <alignment horizontal="center" vertical="center"/>
    </xf>
    <xf numFmtId="0" fontId="5" fillId="0" borderId="10" xfId="0" quotePrefix="1" applyFont="1" applyFill="1" applyBorder="1" applyAlignment="1">
      <alignment horizontal="center" vertical="center"/>
    </xf>
    <xf numFmtId="0" fontId="5" fillId="0" borderId="11" xfId="0" quotePrefix="1" applyFont="1" applyFill="1" applyBorder="1" applyAlignment="1">
      <alignment horizontal="center" vertical="center"/>
    </xf>
    <xf numFmtId="0" fontId="5" fillId="0" borderId="12" xfId="0" quotePrefix="1" applyFont="1" applyFill="1" applyBorder="1" applyAlignment="1">
      <alignment horizontal="center" vertical="center"/>
    </xf>
    <xf numFmtId="0" fontId="7" fillId="0" borderId="0" xfId="0" applyFont="1" applyFill="1" applyAlignment="1">
      <alignment horizontal="center" vertical="center"/>
    </xf>
    <xf numFmtId="0" fontId="7" fillId="0" borderId="0" xfId="0" applyFont="1" applyFill="1" applyAlignment="1">
      <alignment horizontal="left" vertical="center"/>
    </xf>
    <xf numFmtId="0" fontId="5" fillId="0" borderId="4" xfId="0" applyFont="1" applyFill="1" applyBorder="1" applyAlignment="1">
      <alignment horizontal="left" vertical="center" shrinkToFit="1"/>
    </xf>
    <xf numFmtId="0" fontId="5" fillId="0" borderId="5" xfId="0" applyFont="1" applyFill="1" applyBorder="1" applyAlignment="1">
      <alignment horizontal="left" vertical="center" shrinkToFit="1"/>
    </xf>
    <xf numFmtId="0" fontId="5" fillId="0" borderId="6" xfId="0" applyFont="1" applyFill="1" applyBorder="1" applyAlignment="1">
      <alignment horizontal="left" vertical="center" shrinkToFit="1"/>
    </xf>
    <xf numFmtId="38" fontId="5" fillId="0" borderId="4" xfId="1" applyFont="1" applyFill="1" applyBorder="1" applyAlignment="1">
      <alignment horizontal="right" vertical="center" wrapText="1"/>
    </xf>
    <xf numFmtId="38" fontId="5" fillId="0" borderId="5" xfId="1" applyFont="1" applyFill="1" applyBorder="1" applyAlignment="1">
      <alignment horizontal="right" vertical="center" wrapText="1"/>
    </xf>
    <xf numFmtId="38" fontId="5" fillId="0" borderId="6" xfId="1" applyFont="1" applyFill="1" applyBorder="1" applyAlignment="1">
      <alignment horizontal="right" vertical="center" wrapText="1"/>
    </xf>
    <xf numFmtId="38" fontId="5" fillId="0" borderId="1" xfId="1" applyFont="1" applyFill="1" applyBorder="1" applyAlignment="1">
      <alignment horizontal="center" vertical="center"/>
    </xf>
    <xf numFmtId="0" fontId="5" fillId="0" borderId="11" xfId="0" applyFont="1" applyFill="1" applyBorder="1" applyAlignment="1">
      <alignment horizontal="left" vertical="center" wrapText="1"/>
    </xf>
    <xf numFmtId="0" fontId="5" fillId="0" borderId="11" xfId="0" applyFont="1" applyFill="1" applyBorder="1" applyAlignment="1">
      <alignment horizontal="right" vertical="center" wrapText="1"/>
    </xf>
    <xf numFmtId="38" fontId="5" fillId="0" borderId="4" xfId="1" applyFont="1" applyFill="1" applyBorder="1" applyAlignment="1">
      <alignment horizontal="center" vertical="center"/>
    </xf>
    <xf numFmtId="38" fontId="5" fillId="0" borderId="5" xfId="1" applyFont="1" applyFill="1" applyBorder="1" applyAlignment="1">
      <alignment horizontal="center" vertical="center"/>
    </xf>
    <xf numFmtId="38" fontId="5" fillId="0" borderId="6" xfId="1" applyFont="1" applyFill="1" applyBorder="1" applyAlignment="1">
      <alignment horizontal="center" vertical="center"/>
    </xf>
    <xf numFmtId="0" fontId="5" fillId="0" borderId="0" xfId="0" applyFont="1" applyFill="1" applyAlignment="1">
      <alignment vertical="center" wrapText="1"/>
    </xf>
    <xf numFmtId="0" fontId="5" fillId="0" borderId="3" xfId="0" quotePrefix="1" applyFont="1" applyFill="1" applyBorder="1" applyAlignment="1">
      <alignment horizontal="center" vertical="center"/>
    </xf>
    <xf numFmtId="0" fontId="5" fillId="0" borderId="0" xfId="0" quotePrefix="1" applyFont="1" applyFill="1" applyBorder="1" applyAlignment="1">
      <alignment horizontal="center" vertical="center"/>
    </xf>
    <xf numFmtId="0" fontId="5" fillId="0" borderId="2" xfId="0" quotePrefix="1" applyFont="1" applyFill="1" applyBorder="1" applyAlignment="1">
      <alignment horizontal="center" vertical="center"/>
    </xf>
    <xf numFmtId="0" fontId="5" fillId="0" borderId="0" xfId="0" applyFont="1" applyFill="1" applyAlignment="1">
      <alignment horizontal="left" vertical="top" wrapText="1"/>
    </xf>
    <xf numFmtId="0" fontId="5" fillId="0" borderId="4" xfId="0" quotePrefix="1" applyFont="1" applyFill="1" applyBorder="1" applyAlignment="1">
      <alignment horizontal="center" vertical="center"/>
    </xf>
    <xf numFmtId="0" fontId="5" fillId="0" borderId="5" xfId="0" quotePrefix="1" applyFont="1" applyFill="1" applyBorder="1" applyAlignment="1">
      <alignment horizontal="center" vertical="center"/>
    </xf>
    <xf numFmtId="0" fontId="5" fillId="0" borderId="6" xfId="0" quotePrefix="1" applyFont="1" applyFill="1" applyBorder="1" applyAlignment="1">
      <alignment horizontal="center" vertical="center"/>
    </xf>
    <xf numFmtId="0" fontId="5" fillId="0" borderId="0" xfId="0" quotePrefix="1" applyFont="1" applyFill="1" applyAlignment="1">
      <alignment horizontal="center" vertical="center"/>
    </xf>
    <xf numFmtId="0" fontId="5" fillId="0" borderId="7"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5" fillId="0" borderId="7" xfId="0" applyFont="1" applyFill="1" applyBorder="1" applyAlignment="1">
      <alignment horizontal="center" vertical="center" shrinkToFit="1"/>
    </xf>
    <xf numFmtId="0" fontId="5" fillId="0" borderId="8" xfId="0" applyFont="1" applyFill="1" applyBorder="1" applyAlignment="1">
      <alignment horizontal="center" vertical="center" shrinkToFit="1"/>
    </xf>
    <xf numFmtId="0" fontId="5" fillId="0" borderId="9" xfId="0" applyFont="1" applyFill="1" applyBorder="1" applyAlignment="1">
      <alignment horizontal="center" vertical="center" shrinkToFit="1"/>
    </xf>
    <xf numFmtId="0" fontId="5" fillId="0" borderId="10" xfId="0" applyFont="1" applyFill="1" applyBorder="1" applyAlignment="1">
      <alignment horizontal="center" vertical="center" shrinkToFit="1"/>
    </xf>
    <xf numFmtId="0" fontId="5" fillId="0" borderId="11" xfId="0" applyFont="1" applyFill="1" applyBorder="1" applyAlignment="1">
      <alignment horizontal="center" vertical="center" shrinkToFit="1"/>
    </xf>
    <xf numFmtId="0" fontId="5" fillId="0" borderId="12" xfId="0" applyFont="1" applyFill="1" applyBorder="1" applyAlignment="1">
      <alignment horizontal="center" vertical="center" shrinkToFit="1"/>
    </xf>
    <xf numFmtId="38" fontId="5" fillId="0" borderId="0" xfId="1" applyFont="1" applyFill="1" applyBorder="1" applyAlignment="1">
      <alignment horizontal="right" vertical="center" wrapText="1"/>
    </xf>
    <xf numFmtId="0" fontId="5" fillId="2" borderId="0" xfId="0" applyFont="1" applyFill="1" applyBorder="1" applyAlignment="1">
      <alignment horizontal="left" vertical="center" shrinkToFit="1"/>
    </xf>
    <xf numFmtId="38" fontId="5" fillId="0" borderId="0" xfId="1" applyFont="1" applyFill="1" applyBorder="1" applyAlignment="1">
      <alignment horizontal="right" vertical="center"/>
    </xf>
    <xf numFmtId="0" fontId="5" fillId="2" borderId="0" xfId="0" applyFont="1" applyFill="1" applyBorder="1" applyAlignment="1">
      <alignment horizontal="center" vertical="center" wrapText="1"/>
    </xf>
    <xf numFmtId="0" fontId="5" fillId="0" borderId="0" xfId="0" applyFont="1" applyFill="1" applyBorder="1" applyAlignment="1">
      <alignment horizontal="center" vertical="center" shrinkToFit="1"/>
    </xf>
    <xf numFmtId="0" fontId="5" fillId="0" borderId="0" xfId="0" applyFont="1" applyFill="1" applyBorder="1" applyAlignment="1">
      <alignment horizontal="center" vertical="center" wrapText="1"/>
    </xf>
    <xf numFmtId="0" fontId="5" fillId="2" borderId="0" xfId="0" applyFont="1" applyFill="1" applyBorder="1" applyAlignment="1">
      <alignment horizontal="left" vertical="center" wrapText="1"/>
    </xf>
    <xf numFmtId="0" fontId="5" fillId="0" borderId="0" xfId="0" applyFont="1" applyFill="1" applyAlignment="1">
      <alignment horizontal="center" vertical="center"/>
    </xf>
    <xf numFmtId="0" fontId="5" fillId="0" borderId="8" xfId="0" applyFont="1" applyFill="1" applyBorder="1" applyAlignment="1">
      <alignment horizontal="left" vertical="center" wrapText="1"/>
    </xf>
    <xf numFmtId="0" fontId="5" fillId="0" borderId="1" xfId="0" quotePrefix="1" applyFont="1" applyBorder="1" applyAlignment="1">
      <alignment horizontal="center" vertical="center"/>
    </xf>
    <xf numFmtId="0" fontId="5" fillId="0" borderId="1" xfId="0" applyFont="1" applyBorder="1" applyAlignment="1">
      <alignment horizontal="center" vertical="center"/>
    </xf>
    <xf numFmtId="0" fontId="5" fillId="0" borderId="0" xfId="0" quotePrefix="1" applyFont="1" applyAlignment="1">
      <alignment horizontal="left" vertical="center"/>
    </xf>
    <xf numFmtId="0" fontId="5" fillId="0" borderId="0" xfId="0" applyFont="1" applyAlignment="1">
      <alignment horizontal="left" vertical="center"/>
    </xf>
    <xf numFmtId="0" fontId="5" fillId="0" borderId="0" xfId="0" applyFont="1" applyAlignment="1">
      <alignment horizontal="left" vertical="top" wrapText="1"/>
    </xf>
    <xf numFmtId="0" fontId="5" fillId="0" borderId="11" xfId="0" applyFont="1" applyBorder="1" applyAlignment="1">
      <alignment horizontal="right"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5" fillId="0" borderId="12"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0" xfId="0" applyFont="1" applyFill="1" applyAlignment="1">
      <alignment horizontal="center" vertical="top" wrapText="1"/>
    </xf>
    <xf numFmtId="0" fontId="5" fillId="0" borderId="0" xfId="0" applyFont="1" applyFill="1" applyAlignment="1">
      <alignment vertical="top" wrapText="1"/>
    </xf>
    <xf numFmtId="0" fontId="5" fillId="0" borderId="0" xfId="0" applyFont="1" applyFill="1" applyBorder="1" applyAlignment="1">
      <alignment horizontal="left" vertical="center" wrapText="1"/>
    </xf>
    <xf numFmtId="0" fontId="6" fillId="0" borderId="4" xfId="0" applyFont="1" applyFill="1" applyBorder="1" applyAlignment="1">
      <alignment horizontal="center" vertical="center"/>
    </xf>
    <xf numFmtId="0" fontId="6" fillId="0" borderId="5" xfId="0" applyFont="1" applyFill="1" applyBorder="1" applyAlignment="1">
      <alignment horizontal="center" vertical="center"/>
    </xf>
    <xf numFmtId="0" fontId="6" fillId="0" borderId="6" xfId="0" applyFont="1" applyFill="1" applyBorder="1" applyAlignment="1">
      <alignment horizontal="center" vertical="center"/>
    </xf>
    <xf numFmtId="0" fontId="6" fillId="0" borderId="1" xfId="0" applyFont="1" applyFill="1" applyBorder="1" applyAlignment="1">
      <alignment horizontal="left" vertical="center" wrapText="1"/>
    </xf>
    <xf numFmtId="176" fontId="6" fillId="0" borderId="7" xfId="0" applyNumberFormat="1" applyFont="1" applyFill="1" applyBorder="1" applyAlignment="1">
      <alignment horizontal="center" vertical="center"/>
    </xf>
    <xf numFmtId="176" fontId="6" fillId="0" borderId="8" xfId="0" applyNumberFormat="1" applyFont="1" applyFill="1" applyBorder="1" applyAlignment="1">
      <alignment horizontal="center" vertical="center"/>
    </xf>
    <xf numFmtId="176" fontId="6" fillId="0" borderId="9" xfId="0" applyNumberFormat="1" applyFont="1" applyFill="1" applyBorder="1" applyAlignment="1">
      <alignment horizontal="center" vertical="center"/>
    </xf>
    <xf numFmtId="176" fontId="6" fillId="0" borderId="10" xfId="0" applyNumberFormat="1" applyFont="1" applyFill="1" applyBorder="1" applyAlignment="1">
      <alignment horizontal="center" vertical="center"/>
    </xf>
    <xf numFmtId="176" fontId="6" fillId="0" borderId="11" xfId="0" applyNumberFormat="1" applyFont="1" applyFill="1" applyBorder="1" applyAlignment="1">
      <alignment horizontal="center" vertical="center"/>
    </xf>
    <xf numFmtId="176" fontId="6" fillId="0" borderId="12" xfId="0" applyNumberFormat="1" applyFont="1" applyFill="1" applyBorder="1" applyAlignment="1">
      <alignment horizontal="center" vertical="center"/>
    </xf>
    <xf numFmtId="176" fontId="6" fillId="0" borderId="1" xfId="0" applyNumberFormat="1" applyFont="1" applyFill="1" applyBorder="1" applyAlignment="1">
      <alignment horizontal="center" vertical="center"/>
    </xf>
    <xf numFmtId="0" fontId="11" fillId="2" borderId="1" xfId="0" applyFont="1" applyFill="1" applyBorder="1" applyAlignment="1">
      <alignment horizontal="left" vertical="center" wrapText="1"/>
    </xf>
    <xf numFmtId="176" fontId="11" fillId="2" borderId="7" xfId="0" applyNumberFormat="1" applyFont="1" applyFill="1" applyBorder="1" applyAlignment="1">
      <alignment horizontal="center" vertical="center"/>
    </xf>
    <xf numFmtId="176" fontId="11" fillId="2" borderId="8" xfId="0" applyNumberFormat="1" applyFont="1" applyFill="1" applyBorder="1" applyAlignment="1">
      <alignment horizontal="center" vertical="center"/>
    </xf>
    <xf numFmtId="176" fontId="11" fillId="2" borderId="9" xfId="0" applyNumberFormat="1" applyFont="1" applyFill="1" applyBorder="1" applyAlignment="1">
      <alignment horizontal="center" vertical="center"/>
    </xf>
    <xf numFmtId="176" fontId="11" fillId="2" borderId="10" xfId="0" applyNumberFormat="1" applyFont="1" applyFill="1" applyBorder="1" applyAlignment="1">
      <alignment horizontal="center" vertical="center"/>
    </xf>
    <xf numFmtId="176" fontId="11" fillId="2" borderId="11" xfId="0" applyNumberFormat="1" applyFont="1" applyFill="1" applyBorder="1" applyAlignment="1">
      <alignment horizontal="center" vertical="center"/>
    </xf>
    <xf numFmtId="176" fontId="11" fillId="2" borderId="12" xfId="0" applyNumberFormat="1" applyFont="1" applyFill="1" applyBorder="1" applyAlignment="1">
      <alignment horizontal="center" vertical="center"/>
    </xf>
    <xf numFmtId="0" fontId="11" fillId="2" borderId="7" xfId="0" applyFont="1" applyFill="1" applyBorder="1" applyAlignment="1">
      <alignment horizontal="left" vertical="center"/>
    </xf>
    <xf numFmtId="0" fontId="11" fillId="2" borderId="8" xfId="0" applyFont="1" applyFill="1" applyBorder="1" applyAlignment="1">
      <alignment horizontal="left" vertical="center"/>
    </xf>
    <xf numFmtId="0" fontId="11" fillId="2" borderId="9" xfId="0" applyFont="1" applyFill="1" applyBorder="1" applyAlignment="1">
      <alignment horizontal="left" vertical="center"/>
    </xf>
    <xf numFmtId="0" fontId="11" fillId="2" borderId="10" xfId="0" applyFont="1" applyFill="1" applyBorder="1" applyAlignment="1">
      <alignment horizontal="left" vertical="center"/>
    </xf>
    <xf numFmtId="0" fontId="11" fillId="2" borderId="11" xfId="0" applyFont="1" applyFill="1" applyBorder="1" applyAlignment="1">
      <alignment horizontal="left" vertical="center"/>
    </xf>
    <xf numFmtId="0" fontId="11" fillId="2" borderId="12" xfId="0" applyFont="1" applyFill="1" applyBorder="1" applyAlignment="1">
      <alignment horizontal="left" vertical="center"/>
    </xf>
    <xf numFmtId="0" fontId="5" fillId="2" borderId="0" xfId="0" applyFont="1" applyFill="1" applyAlignment="1">
      <alignment horizontal="left" vertical="center" wrapText="1"/>
    </xf>
    <xf numFmtId="0" fontId="6" fillId="2" borderId="0" xfId="0" applyFont="1" applyFill="1" applyBorder="1" applyAlignment="1">
      <alignment horizontal="center" vertical="center"/>
    </xf>
    <xf numFmtId="0" fontId="6" fillId="0" borderId="0" xfId="0" applyFont="1" applyFill="1" applyBorder="1" applyAlignment="1">
      <alignment horizontal="left" vertical="center" wrapText="1"/>
    </xf>
    <xf numFmtId="176" fontId="6" fillId="0" borderId="0" xfId="0" applyNumberFormat="1" applyFont="1" applyFill="1" applyBorder="1" applyAlignment="1">
      <alignment horizontal="center" vertical="center"/>
    </xf>
    <xf numFmtId="38" fontId="5" fillId="0" borderId="16" xfId="1" applyFont="1" applyFill="1" applyBorder="1" applyAlignment="1">
      <alignment horizontal="right" vertical="center"/>
    </xf>
    <xf numFmtId="0" fontId="5" fillId="0" borderId="1" xfId="0" quotePrefix="1" applyFont="1" applyFill="1" applyBorder="1" applyAlignment="1">
      <alignment horizontal="left" vertical="center"/>
    </xf>
    <xf numFmtId="40" fontId="5" fillId="0" borderId="1" xfId="1" quotePrefix="1" applyNumberFormat="1" applyFont="1" applyFill="1" applyBorder="1" applyAlignment="1">
      <alignment horizontal="center" vertical="center"/>
    </xf>
    <xf numFmtId="0" fontId="5" fillId="0" borderId="11" xfId="0" quotePrefix="1" applyFont="1" applyFill="1" applyBorder="1" applyAlignment="1">
      <alignment horizontal="left" vertical="center"/>
    </xf>
    <xf numFmtId="0" fontId="5" fillId="0" borderId="0" xfId="0" quotePrefix="1" applyFont="1" applyFill="1" applyBorder="1" applyAlignment="1">
      <alignment horizontal="left" vertical="center"/>
    </xf>
    <xf numFmtId="0" fontId="5" fillId="0" borderId="0" xfId="0" quotePrefix="1" applyFont="1" applyFill="1" applyAlignment="1">
      <alignment horizontal="left" vertical="center" wrapText="1"/>
    </xf>
    <xf numFmtId="0" fontId="8" fillId="0" borderId="0" xfId="0" applyFont="1" applyFill="1" applyAlignment="1">
      <alignment horizontal="left" vertical="center" wrapText="1"/>
    </xf>
    <xf numFmtId="0" fontId="5" fillId="0" borderId="0" xfId="0" applyFont="1" applyFill="1" applyAlignment="1">
      <alignment horizontal="right" vertical="center"/>
    </xf>
    <xf numFmtId="0" fontId="5" fillId="0" borderId="4" xfId="0" applyFont="1" applyFill="1" applyBorder="1" applyAlignment="1">
      <alignment horizontal="center" vertical="center" shrinkToFit="1"/>
    </xf>
    <xf numFmtId="0" fontId="5" fillId="0" borderId="5" xfId="0" applyFont="1" applyFill="1" applyBorder="1" applyAlignment="1">
      <alignment horizontal="center" vertical="center" shrinkToFit="1"/>
    </xf>
    <xf numFmtId="0" fontId="5" fillId="0" borderId="6" xfId="0" applyFont="1" applyFill="1" applyBorder="1" applyAlignment="1">
      <alignment horizontal="center" vertical="center" shrinkToFit="1"/>
    </xf>
    <xf numFmtId="0" fontId="5" fillId="0" borderId="8" xfId="0" applyFont="1" applyFill="1" applyBorder="1" applyAlignment="1">
      <alignment horizontal="left" vertical="center" shrinkToFit="1"/>
    </xf>
    <xf numFmtId="0" fontId="5" fillId="0" borderId="11" xfId="0" applyFont="1" applyFill="1" applyBorder="1" applyAlignment="1">
      <alignment horizontal="left" vertical="top" shrinkToFit="1"/>
    </xf>
    <xf numFmtId="0" fontId="8" fillId="0" borderId="0" xfId="0" applyFont="1" applyFill="1" applyAlignment="1">
      <alignment horizontal="left" vertical="top" wrapText="1"/>
    </xf>
    <xf numFmtId="0" fontId="5" fillId="0" borderId="4" xfId="0" applyFont="1" applyFill="1" applyBorder="1" applyAlignment="1">
      <alignment horizontal="left" vertical="center"/>
    </xf>
    <xf numFmtId="0" fontId="5" fillId="0" borderId="6" xfId="0" applyFont="1" applyFill="1" applyBorder="1" applyAlignment="1">
      <alignment horizontal="left" vertical="center"/>
    </xf>
    <xf numFmtId="0" fontId="5" fillId="0" borderId="7" xfId="0" applyFont="1" applyFill="1" applyBorder="1" applyAlignment="1">
      <alignment horizontal="left" vertical="center" wrapText="1"/>
    </xf>
    <xf numFmtId="0" fontId="5" fillId="0" borderId="9" xfId="0" applyFont="1" applyFill="1" applyBorder="1" applyAlignment="1">
      <alignment horizontal="left" vertical="center" wrapText="1"/>
    </xf>
    <xf numFmtId="0" fontId="5" fillId="0" borderId="10" xfId="0" applyFont="1" applyFill="1" applyBorder="1" applyAlignment="1">
      <alignment horizontal="left" vertical="center" wrapText="1"/>
    </xf>
    <xf numFmtId="0" fontId="5" fillId="0" borderId="12" xfId="0" applyFont="1" applyFill="1" applyBorder="1" applyAlignment="1">
      <alignment horizontal="left" vertical="center" wrapText="1"/>
    </xf>
    <xf numFmtId="0" fontId="5" fillId="0" borderId="0" xfId="0" applyFont="1" applyFill="1" applyBorder="1" applyAlignment="1">
      <alignment horizontal="left" vertical="center" wrapText="1" shrinkToFit="1"/>
    </xf>
    <xf numFmtId="0" fontId="5" fillId="0" borderId="11" xfId="0" applyFont="1" applyFill="1" applyBorder="1" applyAlignment="1">
      <alignment horizontal="left" vertical="center" wrapText="1" shrinkToFit="1"/>
    </xf>
    <xf numFmtId="2" fontId="5" fillId="0" borderId="1" xfId="0" applyNumberFormat="1" applyFont="1" applyFill="1" applyBorder="1" applyAlignment="1">
      <alignment horizontal="center" vertical="center"/>
    </xf>
    <xf numFmtId="0" fontId="5" fillId="0" borderId="0" xfId="0" applyFont="1" applyFill="1" applyAlignment="1">
      <alignment horizontal="left" vertical="center" shrinkToFit="1"/>
    </xf>
    <xf numFmtId="0" fontId="5" fillId="0" borderId="11" xfId="0" applyFont="1" applyFill="1" applyBorder="1" applyAlignment="1">
      <alignment horizontal="left" vertical="top" wrapText="1"/>
    </xf>
    <xf numFmtId="0" fontId="5" fillId="0" borderId="0" xfId="0" applyFont="1" applyFill="1" applyBorder="1" applyAlignment="1">
      <alignment horizontal="left" vertical="top" wrapText="1"/>
    </xf>
    <xf numFmtId="0" fontId="5" fillId="0" borderId="0" xfId="0" applyFont="1" applyFill="1" applyBorder="1" applyAlignment="1">
      <alignment horizontal="left" vertical="top"/>
    </xf>
    <xf numFmtId="176" fontId="5" fillId="0" borderId="7" xfId="0" applyNumberFormat="1" applyFont="1" applyFill="1" applyBorder="1" applyAlignment="1">
      <alignment horizontal="left" vertical="center" wrapText="1" indent="1"/>
    </xf>
    <xf numFmtId="176" fontId="5" fillId="0" borderId="8" xfId="0" applyNumberFormat="1" applyFont="1" applyFill="1" applyBorder="1" applyAlignment="1">
      <alignment horizontal="left" vertical="center" wrapText="1" indent="1"/>
    </xf>
    <xf numFmtId="176" fontId="5" fillId="0" borderId="9" xfId="0" applyNumberFormat="1" applyFont="1" applyFill="1" applyBorder="1" applyAlignment="1">
      <alignment horizontal="left" vertical="center" wrapText="1" indent="1"/>
    </xf>
    <xf numFmtId="176" fontId="5" fillId="0" borderId="10" xfId="0" applyNumberFormat="1" applyFont="1" applyFill="1" applyBorder="1" applyAlignment="1">
      <alignment horizontal="left" vertical="center" wrapText="1" indent="1"/>
    </xf>
    <xf numFmtId="176" fontId="5" fillId="0" borderId="11" xfId="0" applyNumberFormat="1" applyFont="1" applyFill="1" applyBorder="1" applyAlignment="1">
      <alignment horizontal="left" vertical="center" wrapText="1" indent="1"/>
    </xf>
    <xf numFmtId="176" fontId="5" fillId="0" borderId="12" xfId="0" applyNumberFormat="1" applyFont="1" applyFill="1" applyBorder="1" applyAlignment="1">
      <alignment horizontal="left" vertical="center" wrapText="1" indent="1"/>
    </xf>
    <xf numFmtId="0" fontId="5" fillId="0" borderId="14" xfId="0" applyFont="1" applyFill="1" applyBorder="1" applyAlignment="1">
      <alignment horizontal="center" vertical="center"/>
    </xf>
    <xf numFmtId="0" fontId="9" fillId="0" borderId="8" xfId="0" applyFont="1" applyFill="1" applyBorder="1" applyAlignment="1">
      <alignment horizontal="left" vertical="center" shrinkToFit="1"/>
    </xf>
    <xf numFmtId="0" fontId="9" fillId="0" borderId="9" xfId="0" applyFont="1" applyFill="1" applyBorder="1" applyAlignment="1">
      <alignment horizontal="left" vertical="center" shrinkToFit="1"/>
    </xf>
    <xf numFmtId="0" fontId="5" fillId="0" borderId="13" xfId="0" applyFont="1" applyFill="1" applyBorder="1" applyAlignment="1">
      <alignment horizontal="center" vertical="center"/>
    </xf>
    <xf numFmtId="0" fontId="9" fillId="0" borderId="11" xfId="0" applyFont="1" applyFill="1" applyBorder="1" applyAlignment="1">
      <alignment horizontal="left" vertical="center" shrinkToFit="1"/>
    </xf>
    <xf numFmtId="0" fontId="9" fillId="0" borderId="12" xfId="0" applyFont="1" applyFill="1" applyBorder="1" applyAlignment="1">
      <alignment horizontal="left" vertical="center" shrinkToFit="1"/>
    </xf>
    <xf numFmtId="176" fontId="5" fillId="0" borderId="3" xfId="0" applyNumberFormat="1" applyFont="1" applyFill="1" applyBorder="1" applyAlignment="1">
      <alignment horizontal="left" vertical="center" wrapText="1" indent="1"/>
    </xf>
    <xf numFmtId="176" fontId="5" fillId="0" borderId="0" xfId="0" applyNumberFormat="1" applyFont="1" applyFill="1" applyAlignment="1">
      <alignment horizontal="left" vertical="center" wrapText="1" indent="1"/>
    </xf>
    <xf numFmtId="176" fontId="5" fillId="0" borderId="2" xfId="0" applyNumberFormat="1" applyFont="1" applyFill="1" applyBorder="1" applyAlignment="1">
      <alignment horizontal="left" vertical="center" wrapText="1" indent="1"/>
    </xf>
    <xf numFmtId="0" fontId="5" fillId="0" borderId="15" xfId="0" applyFont="1" applyFill="1" applyBorder="1" applyAlignment="1">
      <alignment horizontal="center" vertical="center"/>
    </xf>
    <xf numFmtId="0" fontId="9" fillId="0" borderId="8" xfId="0" applyFont="1" applyFill="1" applyBorder="1" applyAlignment="1">
      <alignment horizontal="left" vertical="center" wrapText="1"/>
    </xf>
    <xf numFmtId="0" fontId="9" fillId="0" borderId="9" xfId="0" applyFont="1" applyFill="1" applyBorder="1" applyAlignment="1">
      <alignment horizontal="left" vertical="center" wrapText="1"/>
    </xf>
    <xf numFmtId="0" fontId="9" fillId="0" borderId="0" xfId="0" applyFont="1" applyFill="1" applyAlignment="1">
      <alignment horizontal="left" vertical="center" wrapText="1"/>
    </xf>
    <xf numFmtId="0" fontId="9" fillId="0" borderId="2" xfId="0" applyFont="1" applyFill="1" applyBorder="1" applyAlignment="1">
      <alignment horizontal="left" vertical="center" wrapText="1"/>
    </xf>
    <xf numFmtId="0" fontId="9" fillId="0" borderId="11" xfId="0" applyFont="1" applyFill="1" applyBorder="1" applyAlignment="1">
      <alignment horizontal="left" vertical="center" wrapText="1"/>
    </xf>
    <xf numFmtId="0" fontId="9" fillId="0" borderId="12" xfId="0" applyFont="1" applyFill="1" applyBorder="1" applyAlignment="1">
      <alignment horizontal="left" vertical="center" wrapText="1"/>
    </xf>
    <xf numFmtId="38" fontId="5" fillId="0" borderId="0" xfId="1" quotePrefix="1" applyFont="1" applyFill="1" applyBorder="1" applyAlignment="1">
      <alignment horizontal="center" vertical="center"/>
    </xf>
    <xf numFmtId="57" fontId="5" fillId="0" borderId="0" xfId="0" applyNumberFormat="1" applyFont="1" applyFill="1" applyBorder="1" applyAlignment="1">
      <alignment horizontal="center" vertical="center"/>
    </xf>
    <xf numFmtId="0" fontId="9" fillId="0" borderId="0" xfId="0" applyFont="1" applyFill="1" applyBorder="1" applyAlignment="1">
      <alignment horizontal="left" vertical="center" shrinkToFit="1"/>
    </xf>
    <xf numFmtId="0" fontId="9" fillId="0" borderId="0" xfId="0" applyFont="1" applyFill="1" applyBorder="1" applyAlignment="1">
      <alignment horizontal="left" vertical="center" wrapText="1"/>
    </xf>
    <xf numFmtId="0" fontId="9" fillId="0" borderId="0" xfId="0" applyFont="1" applyFill="1" applyBorder="1" applyAlignment="1">
      <alignment horizontal="left" vertical="center"/>
    </xf>
    <xf numFmtId="0" fontId="5" fillId="2" borderId="0" xfId="0" applyFont="1" applyFill="1" applyAlignment="1">
      <alignment horizontal="left" vertical="top" wrapText="1"/>
    </xf>
    <xf numFmtId="0" fontId="5" fillId="0" borderId="4" xfId="0" quotePrefix="1" applyFont="1" applyFill="1" applyBorder="1" applyAlignment="1">
      <alignment horizontal="left" vertical="center"/>
    </xf>
    <xf numFmtId="0" fontId="5" fillId="0" borderId="5" xfId="0" quotePrefix="1" applyFont="1" applyFill="1" applyBorder="1" applyAlignment="1">
      <alignment horizontal="left" vertical="center"/>
    </xf>
    <xf numFmtId="0" fontId="5" fillId="0" borderId="6" xfId="0" quotePrefix="1" applyFont="1" applyFill="1" applyBorder="1" applyAlignment="1">
      <alignment horizontal="left" vertical="center"/>
    </xf>
  </cellXfs>
  <cellStyles count="2">
    <cellStyle name="桁区切り" xfId="1" builtinId="6"/>
    <cellStyle name="標準" xfId="0" builtinId="0"/>
  </cellStyles>
  <dxfs count="0"/>
  <tableStyles count="0" defaultTableStyle="TableStyleMedium2" defaultPivotStyle="PivotStyleLight16"/>
  <colors>
    <mruColors>
      <color rgb="FF3366FF"/>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sheetPr>
  <dimension ref="B1:BB30"/>
  <sheetViews>
    <sheetView tabSelected="1" view="pageBreakPreview" zoomScaleNormal="100" zoomScaleSheetLayoutView="100" workbookViewId="0">
      <selection activeCell="AZ17" sqref="AZ17:BB17"/>
    </sheetView>
  </sheetViews>
  <sheetFormatPr defaultColWidth="1.6640625" defaultRowHeight="13.2" x14ac:dyDescent="0.2"/>
  <cols>
    <col min="1" max="16384" width="1.6640625" style="1"/>
  </cols>
  <sheetData>
    <row r="1" spans="2:54" x14ac:dyDescent="0.2">
      <c r="B1" s="61" t="s">
        <v>0</v>
      </c>
      <c r="C1" s="61"/>
      <c r="D1" s="61"/>
      <c r="E1" s="61"/>
      <c r="F1" s="61"/>
      <c r="G1" s="61"/>
      <c r="H1" s="61"/>
      <c r="I1" s="61"/>
      <c r="J1" s="61"/>
      <c r="K1" s="61"/>
      <c r="L1" s="61"/>
      <c r="M1" s="61"/>
      <c r="N1" s="61"/>
      <c r="O1" s="61"/>
      <c r="P1" s="61"/>
      <c r="Q1" s="61"/>
      <c r="R1" s="61"/>
      <c r="S1" s="61"/>
      <c r="T1" s="61"/>
      <c r="U1" s="61"/>
      <c r="V1" s="61"/>
      <c r="W1" s="61"/>
      <c r="X1" s="61"/>
      <c r="Y1" s="61"/>
      <c r="Z1" s="61"/>
      <c r="AA1" s="61"/>
      <c r="AB1" s="61"/>
      <c r="AC1" s="61"/>
      <c r="AD1" s="61"/>
      <c r="AE1" s="61"/>
      <c r="AF1" s="61"/>
      <c r="AG1" s="61"/>
      <c r="AH1" s="61"/>
      <c r="AI1" s="61"/>
      <c r="AJ1" s="61"/>
      <c r="AK1" s="61"/>
      <c r="AL1" s="61"/>
      <c r="AM1" s="61"/>
      <c r="AN1" s="61"/>
      <c r="AO1" s="61"/>
      <c r="AP1" s="61"/>
      <c r="AQ1" s="61"/>
      <c r="AR1" s="61"/>
      <c r="AS1" s="61"/>
      <c r="AT1" s="61"/>
      <c r="AU1" s="61"/>
      <c r="AV1" s="61"/>
      <c r="AW1" s="61"/>
      <c r="AX1" s="61"/>
      <c r="AY1" s="61"/>
      <c r="AZ1" s="61"/>
      <c r="BA1" s="61"/>
      <c r="BB1" s="61"/>
    </row>
    <row r="2" spans="2:54" x14ac:dyDescent="0.2">
      <c r="B2" s="61"/>
      <c r="C2" s="61"/>
      <c r="D2" s="61"/>
      <c r="E2" s="61"/>
      <c r="F2" s="61"/>
      <c r="G2" s="61"/>
      <c r="H2" s="61"/>
      <c r="I2" s="61"/>
      <c r="J2" s="61"/>
      <c r="K2" s="61"/>
      <c r="L2" s="61"/>
      <c r="M2" s="61"/>
      <c r="N2" s="61"/>
      <c r="O2" s="61"/>
      <c r="P2" s="61"/>
      <c r="Q2" s="61"/>
      <c r="R2" s="61"/>
      <c r="S2" s="61"/>
      <c r="T2" s="61"/>
      <c r="U2" s="61"/>
      <c r="V2" s="61"/>
      <c r="W2" s="61"/>
      <c r="X2" s="61"/>
      <c r="Y2" s="61"/>
      <c r="Z2" s="61"/>
      <c r="AA2" s="61"/>
      <c r="AB2" s="61"/>
      <c r="AC2" s="61"/>
      <c r="AD2" s="61"/>
      <c r="AE2" s="61"/>
      <c r="AF2" s="61"/>
      <c r="AG2" s="61"/>
      <c r="AH2" s="61"/>
      <c r="AI2" s="61"/>
      <c r="AJ2" s="61"/>
      <c r="AK2" s="61"/>
      <c r="AL2" s="61"/>
      <c r="AM2" s="61"/>
      <c r="AN2" s="61"/>
      <c r="AO2" s="61"/>
      <c r="AP2" s="61"/>
      <c r="AQ2" s="61"/>
      <c r="AR2" s="61"/>
      <c r="AS2" s="61"/>
      <c r="AT2" s="61"/>
      <c r="AU2" s="61"/>
      <c r="AV2" s="61"/>
      <c r="AW2" s="61"/>
      <c r="AX2" s="61"/>
      <c r="AY2" s="61"/>
      <c r="AZ2" s="61"/>
      <c r="BA2" s="61"/>
      <c r="BB2" s="61"/>
    </row>
    <row r="3" spans="2:54" x14ac:dyDescent="0.2">
      <c r="B3" s="61"/>
      <c r="C3" s="61"/>
      <c r="D3" s="61"/>
      <c r="E3" s="61"/>
      <c r="F3" s="61"/>
      <c r="G3" s="61"/>
      <c r="H3" s="61"/>
      <c r="I3" s="61"/>
      <c r="J3" s="61"/>
      <c r="K3" s="61"/>
      <c r="L3" s="61"/>
      <c r="M3" s="61"/>
      <c r="N3" s="61"/>
      <c r="O3" s="61"/>
      <c r="P3" s="61"/>
      <c r="Q3" s="61"/>
      <c r="R3" s="61"/>
      <c r="S3" s="61"/>
      <c r="T3" s="61"/>
      <c r="U3" s="61"/>
      <c r="V3" s="61"/>
      <c r="W3" s="61"/>
      <c r="X3" s="61"/>
      <c r="Y3" s="61"/>
      <c r="Z3" s="61"/>
      <c r="AA3" s="61"/>
      <c r="AB3" s="61"/>
      <c r="AC3" s="61"/>
      <c r="AD3" s="61"/>
      <c r="AE3" s="61"/>
      <c r="AF3" s="61"/>
      <c r="AG3" s="61"/>
      <c r="AH3" s="61"/>
      <c r="AI3" s="61"/>
      <c r="AJ3" s="61"/>
      <c r="AK3" s="61"/>
      <c r="AL3" s="61"/>
      <c r="AM3" s="61"/>
      <c r="AN3" s="61"/>
      <c r="AO3" s="61"/>
      <c r="AP3" s="61"/>
      <c r="AQ3" s="61"/>
      <c r="AR3" s="61"/>
      <c r="AS3" s="61"/>
      <c r="AT3" s="61"/>
      <c r="AU3" s="61"/>
      <c r="AV3" s="61"/>
      <c r="AW3" s="61"/>
      <c r="AX3" s="61"/>
      <c r="AY3" s="61"/>
      <c r="AZ3" s="61"/>
      <c r="BA3" s="61"/>
      <c r="BB3" s="61"/>
    </row>
    <row r="4" spans="2:54" x14ac:dyDescent="0.2">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row>
    <row r="5" spans="2:54" x14ac:dyDescent="0.2">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row>
    <row r="6" spans="2:54" ht="13.05" x14ac:dyDescent="0.2">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row>
    <row r="7" spans="2:54" x14ac:dyDescent="0.2">
      <c r="B7" s="59" t="s">
        <v>27</v>
      </c>
      <c r="C7" s="59"/>
      <c r="D7" s="59"/>
      <c r="E7" s="59"/>
      <c r="F7" s="59"/>
      <c r="G7" s="59"/>
      <c r="H7" s="59"/>
      <c r="I7" s="59"/>
      <c r="J7" s="59"/>
      <c r="K7" s="59"/>
      <c r="L7" s="59"/>
      <c r="M7" s="59"/>
      <c r="N7" s="59"/>
      <c r="O7" s="59"/>
      <c r="P7" s="59"/>
      <c r="Q7" s="59"/>
      <c r="R7" s="59"/>
      <c r="S7" s="59"/>
      <c r="T7" s="59"/>
      <c r="U7" s="59"/>
      <c r="V7" s="59"/>
      <c r="W7" s="59"/>
      <c r="X7" s="59"/>
      <c r="Y7" s="59"/>
      <c r="Z7" s="59"/>
      <c r="AA7" s="59"/>
      <c r="AB7" s="59"/>
      <c r="AC7" s="59"/>
      <c r="AD7" s="59"/>
      <c r="AE7" s="59"/>
      <c r="AF7" s="59"/>
      <c r="AG7" s="59"/>
      <c r="AH7" s="59"/>
      <c r="AI7" s="59"/>
      <c r="AJ7" s="59"/>
      <c r="AK7" s="59"/>
      <c r="AL7" s="59"/>
      <c r="AM7" s="59"/>
      <c r="AN7" s="59"/>
      <c r="AO7" s="59"/>
      <c r="AP7" s="59"/>
      <c r="AQ7" s="59"/>
      <c r="AR7" s="59"/>
      <c r="AS7" s="59"/>
      <c r="AT7" s="59"/>
      <c r="AU7" s="59"/>
      <c r="AV7" s="59"/>
      <c r="AW7" s="59"/>
      <c r="AX7" s="59"/>
      <c r="AY7" s="59"/>
      <c r="AZ7" s="59"/>
      <c r="BA7" s="59"/>
      <c r="BB7" s="59"/>
    </row>
    <row r="8" spans="2:54" ht="13.05" x14ac:dyDescent="0.2">
      <c r="B8" s="2"/>
      <c r="C8" s="2"/>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row>
    <row r="9" spans="2:54" ht="13.05" x14ac:dyDescent="0.2">
      <c r="B9" s="2"/>
      <c r="C9" s="2"/>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row>
    <row r="10" spans="2:54" ht="13.05" x14ac:dyDescent="0.2">
      <c r="B10" s="2"/>
      <c r="C10" s="2"/>
      <c r="D10" s="2"/>
      <c r="E10" s="2"/>
      <c r="F10" s="2"/>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row>
    <row r="11" spans="2:54" x14ac:dyDescent="0.2">
      <c r="B11" s="58" t="s">
        <v>1</v>
      </c>
      <c r="C11" s="58"/>
      <c r="D11" s="58"/>
      <c r="E11" s="58"/>
      <c r="F11" s="58"/>
      <c r="G11" s="58"/>
      <c r="H11" s="58"/>
      <c r="I11" s="58"/>
      <c r="J11" s="58"/>
      <c r="K11" s="58"/>
      <c r="L11" s="58"/>
      <c r="M11" s="58"/>
      <c r="N11" s="58"/>
      <c r="O11" s="58"/>
      <c r="P11" s="58"/>
      <c r="Q11" s="58"/>
      <c r="R11" s="58"/>
      <c r="S11" s="58"/>
      <c r="T11" s="58"/>
      <c r="U11" s="58"/>
      <c r="V11" s="58"/>
      <c r="W11" s="58"/>
      <c r="X11" s="58"/>
      <c r="Y11" s="58"/>
      <c r="Z11" s="58"/>
      <c r="AA11" s="58"/>
      <c r="AB11" s="58"/>
      <c r="AC11" s="58"/>
      <c r="AD11" s="58"/>
      <c r="AE11" s="58"/>
      <c r="AF11" s="58"/>
      <c r="AG11" s="58"/>
      <c r="AH11" s="58"/>
      <c r="AI11" s="58"/>
      <c r="AJ11" s="58"/>
      <c r="AK11" s="58"/>
      <c r="AL11" s="58"/>
      <c r="AM11" s="58"/>
      <c r="AN11" s="58"/>
      <c r="AO11" s="58"/>
      <c r="AP11" s="58"/>
      <c r="AQ11" s="58"/>
      <c r="AR11" s="58"/>
      <c r="AS11" s="58"/>
      <c r="AT11" s="58"/>
      <c r="AU11" s="58"/>
      <c r="AV11" s="58"/>
      <c r="AW11" s="58"/>
      <c r="AX11" s="58"/>
      <c r="AY11" s="58"/>
      <c r="AZ11" s="58"/>
      <c r="BA11" s="58"/>
      <c r="BB11" s="58"/>
    </row>
    <row r="12" spans="2:54" ht="13.05" x14ac:dyDescent="0.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row>
    <row r="13" spans="2:54" ht="13.05" x14ac:dyDescent="0.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row>
    <row r="14" spans="2:54" x14ac:dyDescent="0.2">
      <c r="B14" s="59"/>
      <c r="C14" s="59"/>
      <c r="D14" s="60" t="s">
        <v>148</v>
      </c>
      <c r="E14" s="60"/>
      <c r="F14" s="60"/>
      <c r="G14" s="60"/>
      <c r="H14" s="60"/>
      <c r="I14" s="60"/>
      <c r="J14" s="60"/>
      <c r="K14" s="60"/>
      <c r="L14" s="60"/>
      <c r="M14" s="60"/>
      <c r="N14" s="60"/>
      <c r="O14" s="60"/>
      <c r="P14" s="60"/>
      <c r="Q14" s="60"/>
      <c r="R14" s="60"/>
      <c r="S14" s="59" t="s">
        <v>153</v>
      </c>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62"/>
      <c r="BA14" s="62"/>
      <c r="BB14" s="62"/>
    </row>
    <row r="15" spans="2:54" x14ac:dyDescent="0.2">
      <c r="B15" s="59"/>
      <c r="C15" s="59"/>
      <c r="D15" s="3"/>
      <c r="E15" s="3"/>
      <c r="F15" s="3"/>
      <c r="G15" s="3"/>
      <c r="H15" s="3"/>
      <c r="I15" s="3"/>
      <c r="J15" s="3"/>
      <c r="K15" s="3"/>
      <c r="L15" s="3"/>
      <c r="M15" s="3"/>
      <c r="N15" s="3"/>
      <c r="O15" s="3"/>
      <c r="P15" s="3"/>
      <c r="Q15" s="3"/>
      <c r="R15" s="3"/>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4"/>
      <c r="BA15" s="4"/>
      <c r="BB15" s="4"/>
    </row>
    <row r="16" spans="2:54" x14ac:dyDescent="0.2">
      <c r="B16" s="59"/>
      <c r="C16" s="59"/>
      <c r="D16" s="3"/>
      <c r="E16" s="3"/>
      <c r="F16" s="3"/>
      <c r="G16" s="3"/>
      <c r="H16" s="3"/>
      <c r="I16" s="3"/>
      <c r="J16" s="3"/>
      <c r="K16" s="3"/>
      <c r="L16" s="3"/>
      <c r="M16" s="3"/>
      <c r="N16" s="3"/>
      <c r="O16" s="3"/>
      <c r="P16" s="3"/>
      <c r="Q16" s="3"/>
      <c r="R16" s="3"/>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4"/>
      <c r="BA16" s="4"/>
      <c r="BB16" s="4"/>
    </row>
    <row r="17" spans="2:54" ht="12.9" customHeight="1" x14ac:dyDescent="0.2">
      <c r="B17" s="59"/>
      <c r="C17" s="59"/>
      <c r="D17" s="58" t="s">
        <v>149</v>
      </c>
      <c r="E17" s="58"/>
      <c r="F17" s="58"/>
      <c r="G17" s="58"/>
      <c r="H17" s="58"/>
      <c r="I17" s="58"/>
      <c r="J17" s="58"/>
      <c r="K17" s="58"/>
      <c r="L17" s="58"/>
      <c r="M17" s="58"/>
      <c r="N17" s="58"/>
      <c r="O17" s="58"/>
      <c r="P17" s="58"/>
      <c r="Q17" s="58"/>
      <c r="R17" s="58"/>
      <c r="S17" s="58"/>
      <c r="T17" s="58"/>
      <c r="U17" s="59" t="s">
        <v>154</v>
      </c>
      <c r="V17" s="59"/>
      <c r="W17" s="59"/>
      <c r="X17" s="59"/>
      <c r="Y17" s="59"/>
      <c r="Z17" s="59"/>
      <c r="AA17" s="59"/>
      <c r="AB17" s="59"/>
      <c r="AC17" s="59"/>
      <c r="AD17" s="59"/>
      <c r="AE17" s="59"/>
      <c r="AF17" s="59"/>
      <c r="AG17" s="59"/>
      <c r="AH17" s="59"/>
      <c r="AI17" s="59"/>
      <c r="AJ17" s="59"/>
      <c r="AK17" s="59"/>
      <c r="AL17" s="59"/>
      <c r="AM17" s="59"/>
      <c r="AN17" s="59"/>
      <c r="AO17" s="59"/>
      <c r="AP17" s="59"/>
      <c r="AQ17" s="59"/>
      <c r="AR17" s="59"/>
      <c r="AS17" s="59"/>
      <c r="AT17" s="59"/>
      <c r="AU17" s="59"/>
      <c r="AV17" s="59"/>
      <c r="AW17" s="59"/>
      <c r="AX17" s="59"/>
      <c r="AY17" s="59"/>
      <c r="AZ17" s="62"/>
      <c r="BA17" s="62"/>
      <c r="BB17" s="62"/>
    </row>
    <row r="18" spans="2:54" ht="13.05" x14ac:dyDescent="0.2">
      <c r="B18" s="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row>
    <row r="19" spans="2:54" ht="12.9" customHeight="1" x14ac:dyDescent="0.2">
      <c r="B19" s="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row>
    <row r="20" spans="2:54" ht="13.05" x14ac:dyDescent="0.2">
      <c r="B20" s="2"/>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row>
    <row r="21" spans="2:54" x14ac:dyDescent="0.2">
      <c r="B21" s="58" t="s">
        <v>2</v>
      </c>
      <c r="C21" s="58"/>
      <c r="D21" s="58"/>
      <c r="E21" s="58"/>
      <c r="F21" s="58"/>
      <c r="G21" s="58"/>
      <c r="H21" s="58"/>
      <c r="I21" s="58"/>
      <c r="J21" s="58"/>
      <c r="K21" s="58"/>
      <c r="L21" s="58"/>
      <c r="M21" s="58"/>
      <c r="N21" s="58"/>
      <c r="O21" s="58"/>
      <c r="P21" s="58"/>
      <c r="Q21" s="58"/>
      <c r="R21" s="58"/>
      <c r="S21" s="58"/>
      <c r="T21" s="58"/>
      <c r="U21" s="58"/>
      <c r="V21" s="58"/>
      <c r="W21" s="58"/>
      <c r="X21" s="58"/>
      <c r="Y21" s="58"/>
      <c r="Z21" s="58"/>
      <c r="AA21" s="58"/>
      <c r="AB21" s="58"/>
      <c r="AC21" s="58"/>
      <c r="AD21" s="58"/>
      <c r="AE21" s="58"/>
      <c r="AF21" s="58"/>
      <c r="AG21" s="58"/>
      <c r="AH21" s="58"/>
      <c r="AI21" s="58"/>
      <c r="AJ21" s="58"/>
      <c r="AK21" s="58"/>
      <c r="AL21" s="58"/>
      <c r="AM21" s="58"/>
      <c r="AN21" s="58"/>
      <c r="AO21" s="58"/>
      <c r="AP21" s="58"/>
      <c r="AQ21" s="58"/>
      <c r="AR21" s="58"/>
      <c r="AS21" s="58"/>
      <c r="AT21" s="58"/>
      <c r="AU21" s="58"/>
      <c r="AV21" s="58"/>
      <c r="AW21" s="58"/>
      <c r="AX21" s="58"/>
      <c r="AY21" s="58"/>
      <c r="AZ21" s="58"/>
      <c r="BA21" s="58"/>
      <c r="BB21" s="58"/>
    </row>
    <row r="22" spans="2:54" ht="13.05" x14ac:dyDescent="0.2">
      <c r="B22" s="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row>
    <row r="23" spans="2:54" ht="13.05" x14ac:dyDescent="0.2">
      <c r="B23" s="2"/>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row>
    <row r="24" spans="2:54" x14ac:dyDescent="0.2">
      <c r="B24" s="59"/>
      <c r="C24" s="59"/>
      <c r="D24" s="60" t="s">
        <v>4</v>
      </c>
      <c r="E24" s="60"/>
      <c r="F24" s="60"/>
      <c r="G24" s="60"/>
      <c r="H24" s="60"/>
      <c r="I24" s="60"/>
      <c r="J24" s="60"/>
      <c r="K24" s="60"/>
      <c r="L24" s="60"/>
      <c r="M24" s="60"/>
      <c r="N24" s="60"/>
      <c r="O24" s="60"/>
      <c r="P24" s="60"/>
      <c r="Q24" s="60"/>
      <c r="R24" s="60"/>
      <c r="S24" s="59" t="s">
        <v>3</v>
      </c>
      <c r="T24" s="59"/>
      <c r="U24" s="59"/>
      <c r="V24" s="59"/>
      <c r="W24" s="59"/>
      <c r="X24" s="59"/>
      <c r="Y24" s="59"/>
      <c r="Z24" s="59"/>
      <c r="AA24" s="59"/>
      <c r="AB24" s="59"/>
      <c r="AC24" s="59"/>
      <c r="AD24" s="59"/>
      <c r="AE24" s="59"/>
      <c r="AF24" s="59"/>
      <c r="AG24" s="59"/>
      <c r="AH24" s="59"/>
      <c r="AI24" s="59"/>
      <c r="AJ24" s="59"/>
      <c r="AK24" s="59"/>
      <c r="AL24" s="59"/>
      <c r="AM24" s="59"/>
      <c r="AN24" s="59"/>
      <c r="AO24" s="59"/>
      <c r="AP24" s="59"/>
      <c r="AQ24" s="59"/>
      <c r="AR24" s="59"/>
      <c r="AS24" s="59"/>
      <c r="AT24" s="59"/>
      <c r="AU24" s="59"/>
      <c r="AV24" s="59"/>
      <c r="AW24" s="59"/>
      <c r="AX24" s="59"/>
      <c r="AY24" s="59"/>
      <c r="AZ24" s="62"/>
      <c r="BA24" s="62"/>
      <c r="BB24" s="62"/>
    </row>
    <row r="25" spans="2:54" x14ac:dyDescent="0.2">
      <c r="B25" s="59"/>
      <c r="C25" s="59"/>
      <c r="D25" s="3"/>
      <c r="E25" s="3"/>
      <c r="F25" s="3"/>
      <c r="G25" s="3"/>
      <c r="H25" s="3"/>
      <c r="I25" s="3"/>
      <c r="J25" s="3"/>
      <c r="K25" s="3"/>
      <c r="L25" s="3"/>
      <c r="M25" s="3"/>
      <c r="N25" s="3"/>
      <c r="O25" s="3"/>
      <c r="P25" s="3"/>
      <c r="Q25" s="3"/>
      <c r="R25" s="3"/>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4"/>
      <c r="BA25" s="4"/>
      <c r="BB25" s="4"/>
    </row>
    <row r="26" spans="2:54" x14ac:dyDescent="0.2">
      <c r="B26" s="59"/>
      <c r="C26" s="59"/>
      <c r="D26" s="3"/>
      <c r="E26" s="3"/>
      <c r="F26" s="3"/>
      <c r="G26" s="3"/>
      <c r="H26" s="3"/>
      <c r="I26" s="3"/>
      <c r="J26" s="3"/>
      <c r="K26" s="3"/>
      <c r="L26" s="3"/>
      <c r="M26" s="3"/>
      <c r="N26" s="3"/>
      <c r="O26" s="3"/>
      <c r="P26" s="3"/>
      <c r="Q26" s="3"/>
      <c r="R26" s="3"/>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4"/>
      <c r="BA26" s="4"/>
      <c r="BB26" s="4"/>
    </row>
    <row r="27" spans="2:54" x14ac:dyDescent="0.2">
      <c r="B27" s="59"/>
      <c r="C27" s="59"/>
      <c r="D27" s="60" t="s">
        <v>5</v>
      </c>
      <c r="E27" s="60"/>
      <c r="F27" s="60"/>
      <c r="G27" s="60"/>
      <c r="H27" s="60"/>
      <c r="I27" s="60"/>
      <c r="J27" s="60"/>
      <c r="K27" s="60"/>
      <c r="L27" s="60"/>
      <c r="M27" s="60"/>
      <c r="N27" s="60"/>
      <c r="O27" s="60"/>
      <c r="P27" s="60"/>
      <c r="Q27" s="60"/>
      <c r="R27" s="60"/>
      <c r="S27" s="59" t="s">
        <v>3</v>
      </c>
      <c r="T27" s="59"/>
      <c r="U27" s="59"/>
      <c r="V27" s="59"/>
      <c r="W27" s="59"/>
      <c r="X27" s="59"/>
      <c r="Y27" s="59"/>
      <c r="Z27" s="59"/>
      <c r="AA27" s="59"/>
      <c r="AB27" s="59"/>
      <c r="AC27" s="59"/>
      <c r="AD27" s="59"/>
      <c r="AE27" s="59"/>
      <c r="AF27" s="59"/>
      <c r="AG27" s="59"/>
      <c r="AH27" s="59"/>
      <c r="AI27" s="59"/>
      <c r="AJ27" s="59"/>
      <c r="AK27" s="59"/>
      <c r="AL27" s="59"/>
      <c r="AM27" s="59"/>
      <c r="AN27" s="59"/>
      <c r="AO27" s="59"/>
      <c r="AP27" s="59"/>
      <c r="AQ27" s="59"/>
      <c r="AR27" s="59"/>
      <c r="AS27" s="59"/>
      <c r="AT27" s="59"/>
      <c r="AU27" s="59"/>
      <c r="AV27" s="59"/>
      <c r="AW27" s="59"/>
      <c r="AX27" s="59"/>
      <c r="AY27" s="59"/>
      <c r="AZ27" s="62"/>
      <c r="BA27" s="62"/>
      <c r="BB27" s="62"/>
    </row>
    <row r="28" spans="2:54" x14ac:dyDescent="0.2">
      <c r="B28" s="59"/>
      <c r="C28" s="59"/>
      <c r="D28" s="3"/>
      <c r="E28" s="3"/>
      <c r="F28" s="3"/>
      <c r="G28" s="3"/>
      <c r="H28" s="3"/>
      <c r="I28" s="3"/>
      <c r="J28" s="3"/>
      <c r="K28" s="3"/>
      <c r="L28" s="3"/>
      <c r="M28" s="3"/>
      <c r="N28" s="3"/>
      <c r="O28" s="3"/>
      <c r="P28" s="3"/>
      <c r="Q28" s="3"/>
      <c r="R28" s="3"/>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4"/>
      <c r="BA28" s="4"/>
      <c r="BB28" s="4"/>
    </row>
    <row r="29" spans="2:54" x14ac:dyDescent="0.2">
      <c r="B29" s="59"/>
      <c r="C29" s="59"/>
      <c r="D29" s="3"/>
      <c r="E29" s="3"/>
      <c r="F29" s="3"/>
      <c r="G29" s="3"/>
      <c r="H29" s="3"/>
      <c r="I29" s="3"/>
      <c r="J29" s="3"/>
      <c r="K29" s="3"/>
      <c r="L29" s="3"/>
      <c r="M29" s="3"/>
      <c r="N29" s="3"/>
      <c r="O29" s="3"/>
      <c r="P29" s="3"/>
      <c r="Q29" s="3"/>
      <c r="R29" s="3"/>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4"/>
      <c r="BA29" s="4"/>
      <c r="BB29" s="4"/>
    </row>
    <row r="30" spans="2:54" x14ac:dyDescent="0.2">
      <c r="B30" s="59"/>
      <c r="C30" s="59"/>
      <c r="D30" s="60" t="s">
        <v>6</v>
      </c>
      <c r="E30" s="60"/>
      <c r="F30" s="60"/>
      <c r="G30" s="60"/>
      <c r="H30" s="60"/>
      <c r="I30" s="60"/>
      <c r="J30" s="60"/>
      <c r="K30" s="60"/>
      <c r="L30" s="60"/>
      <c r="M30" s="60"/>
      <c r="N30" s="60"/>
      <c r="O30" s="60"/>
      <c r="P30" s="60"/>
      <c r="Q30" s="60"/>
      <c r="R30" s="60"/>
      <c r="S30" s="59" t="s">
        <v>3</v>
      </c>
      <c r="T30" s="59"/>
      <c r="U30" s="59"/>
      <c r="V30" s="59"/>
      <c r="W30" s="59"/>
      <c r="X30" s="59"/>
      <c r="Y30" s="59"/>
      <c r="Z30" s="59"/>
      <c r="AA30" s="59"/>
      <c r="AB30" s="59"/>
      <c r="AC30" s="59"/>
      <c r="AD30" s="59"/>
      <c r="AE30" s="59"/>
      <c r="AF30" s="59"/>
      <c r="AG30" s="59"/>
      <c r="AH30" s="59"/>
      <c r="AI30" s="59"/>
      <c r="AJ30" s="59"/>
      <c r="AK30" s="59"/>
      <c r="AL30" s="59"/>
      <c r="AM30" s="59"/>
      <c r="AN30" s="59"/>
      <c r="AO30" s="59"/>
      <c r="AP30" s="59"/>
      <c r="AQ30" s="59"/>
      <c r="AR30" s="59"/>
      <c r="AS30" s="59"/>
      <c r="AT30" s="59"/>
      <c r="AU30" s="59"/>
      <c r="AV30" s="59"/>
      <c r="AW30" s="59"/>
      <c r="AX30" s="59"/>
      <c r="AY30" s="59"/>
      <c r="AZ30" s="62"/>
      <c r="BA30" s="62"/>
      <c r="BB30" s="62"/>
    </row>
  </sheetData>
  <mergeCells count="21">
    <mergeCell ref="B1:BB3"/>
    <mergeCell ref="D27:R27"/>
    <mergeCell ref="S27:AY27"/>
    <mergeCell ref="AZ27:BB27"/>
    <mergeCell ref="D30:R30"/>
    <mergeCell ref="S30:AY30"/>
    <mergeCell ref="AZ30:BB30"/>
    <mergeCell ref="B24:C30"/>
    <mergeCell ref="AZ14:BB14"/>
    <mergeCell ref="AZ17:BB17"/>
    <mergeCell ref="S14:AY14"/>
    <mergeCell ref="D24:R24"/>
    <mergeCell ref="S24:AY24"/>
    <mergeCell ref="AZ24:BB24"/>
    <mergeCell ref="B7:BB7"/>
    <mergeCell ref="B11:BB11"/>
    <mergeCell ref="B21:BB21"/>
    <mergeCell ref="B14:C17"/>
    <mergeCell ref="D14:R14"/>
    <mergeCell ref="D17:T17"/>
    <mergeCell ref="U17:AY17"/>
  </mergeCells>
  <phoneticPr fontId="2"/>
  <printOptions horizontalCentered="1"/>
  <pageMargins left="0.78740157480314965" right="0.78740157480314965" top="0.78740157480314965" bottom="0.78740157480314965" header="0" footer="0"/>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B1:BB79"/>
  <sheetViews>
    <sheetView view="pageBreakPreview" topLeftCell="F1" zoomScaleNormal="100" zoomScaleSheetLayoutView="100" workbookViewId="0">
      <selection activeCell="BR41" sqref="BR41"/>
    </sheetView>
  </sheetViews>
  <sheetFormatPr defaultColWidth="1.6640625" defaultRowHeight="13.5" customHeight="1" x14ac:dyDescent="0.2"/>
  <cols>
    <col min="1" max="16384" width="1.6640625" style="6"/>
  </cols>
  <sheetData>
    <row r="1" spans="2:54" ht="13.5" customHeight="1" x14ac:dyDescent="0.2">
      <c r="B1" s="95" t="s">
        <v>7</v>
      </c>
      <c r="C1" s="95"/>
      <c r="D1" s="95"/>
      <c r="E1" s="95"/>
      <c r="F1" s="95"/>
      <c r="G1" s="95"/>
      <c r="H1" s="95"/>
      <c r="I1" s="95"/>
      <c r="J1" s="95"/>
      <c r="K1" s="95"/>
      <c r="L1" s="95"/>
      <c r="M1" s="95"/>
      <c r="N1" s="95"/>
      <c r="O1" s="95"/>
      <c r="P1" s="95"/>
      <c r="Q1" s="95"/>
      <c r="R1" s="95"/>
      <c r="S1" s="95"/>
      <c r="T1" s="95"/>
      <c r="U1" s="95"/>
      <c r="V1" s="95"/>
      <c r="W1" s="95"/>
      <c r="X1" s="95"/>
      <c r="Y1" s="95"/>
      <c r="Z1" s="95"/>
      <c r="AA1" s="95"/>
      <c r="AB1" s="95"/>
      <c r="AC1" s="95"/>
      <c r="AD1" s="95"/>
      <c r="AE1" s="95"/>
      <c r="AF1" s="95"/>
      <c r="AG1" s="95"/>
      <c r="AH1" s="95"/>
      <c r="AI1" s="95"/>
      <c r="AJ1" s="95"/>
      <c r="AK1" s="95"/>
      <c r="AL1" s="95"/>
      <c r="AM1" s="95"/>
      <c r="AN1" s="95"/>
      <c r="AO1" s="95"/>
      <c r="AP1" s="95"/>
      <c r="AQ1" s="95"/>
      <c r="AR1" s="95"/>
      <c r="AS1" s="95"/>
      <c r="AT1" s="95"/>
      <c r="AU1" s="95"/>
      <c r="AV1" s="95"/>
      <c r="AW1" s="95"/>
      <c r="AX1" s="95"/>
      <c r="AY1" s="95"/>
      <c r="AZ1" s="95"/>
      <c r="BA1" s="95"/>
      <c r="BB1" s="95"/>
    </row>
    <row r="2" spans="2:54" ht="13.5" customHeight="1" x14ac:dyDescent="0.2">
      <c r="B2" s="95"/>
      <c r="C2" s="95"/>
      <c r="D2" s="95"/>
      <c r="E2" s="95"/>
      <c r="F2" s="95"/>
      <c r="G2" s="95"/>
      <c r="H2" s="95"/>
      <c r="I2" s="95"/>
      <c r="J2" s="95"/>
      <c r="K2" s="95"/>
      <c r="L2" s="95"/>
      <c r="M2" s="95"/>
      <c r="N2" s="95"/>
      <c r="O2" s="95"/>
      <c r="P2" s="95"/>
      <c r="Q2" s="95"/>
      <c r="R2" s="95"/>
      <c r="S2" s="95"/>
      <c r="T2" s="95"/>
      <c r="U2" s="95"/>
      <c r="V2" s="95"/>
      <c r="W2" s="95"/>
      <c r="X2" s="95"/>
      <c r="Y2" s="95"/>
      <c r="Z2" s="95"/>
      <c r="AA2" s="95"/>
      <c r="AB2" s="95"/>
      <c r="AC2" s="95"/>
      <c r="AD2" s="95"/>
      <c r="AE2" s="95"/>
      <c r="AF2" s="95"/>
      <c r="AG2" s="95"/>
      <c r="AH2" s="95"/>
      <c r="AI2" s="95"/>
      <c r="AJ2" s="95"/>
      <c r="AK2" s="95"/>
      <c r="AL2" s="95"/>
      <c r="AM2" s="95"/>
      <c r="AN2" s="95"/>
      <c r="AO2" s="95"/>
      <c r="AP2" s="95"/>
      <c r="AQ2" s="95"/>
      <c r="AR2" s="95"/>
      <c r="AS2" s="95"/>
      <c r="AT2" s="95"/>
      <c r="AU2" s="95"/>
      <c r="AV2" s="95"/>
      <c r="AW2" s="95"/>
      <c r="AX2" s="95"/>
      <c r="AY2" s="95"/>
      <c r="AZ2" s="95"/>
      <c r="BA2" s="95"/>
      <c r="BB2" s="95"/>
    </row>
    <row r="3" spans="2:54" ht="13.5" customHeight="1" x14ac:dyDescent="0.2">
      <c r="B3" s="9"/>
      <c r="C3" s="9"/>
      <c r="D3" s="9"/>
      <c r="E3" s="9"/>
      <c r="F3" s="9"/>
      <c r="G3" s="9"/>
      <c r="H3" s="9"/>
      <c r="I3" s="9"/>
      <c r="J3" s="9"/>
      <c r="K3" s="9"/>
      <c r="L3" s="9"/>
      <c r="M3" s="9"/>
      <c r="N3" s="9"/>
      <c r="O3" s="9"/>
      <c r="P3" s="9"/>
      <c r="Q3" s="9"/>
      <c r="R3" s="9"/>
      <c r="S3" s="9"/>
      <c r="T3" s="9"/>
      <c r="U3" s="9"/>
      <c r="V3" s="9"/>
      <c r="W3" s="9"/>
      <c r="X3" s="9"/>
      <c r="Y3" s="9"/>
      <c r="Z3" s="9"/>
      <c r="AA3" s="9"/>
      <c r="AB3" s="9"/>
      <c r="AC3" s="9"/>
      <c r="AD3" s="9"/>
      <c r="AE3" s="9"/>
      <c r="AF3" s="9"/>
      <c r="AG3" s="9"/>
      <c r="AH3" s="9"/>
      <c r="AI3" s="9"/>
      <c r="AJ3" s="9"/>
      <c r="AK3" s="9"/>
      <c r="AL3" s="9"/>
      <c r="AM3" s="9"/>
      <c r="AN3" s="9"/>
      <c r="AO3" s="9"/>
      <c r="AP3" s="9"/>
      <c r="AQ3" s="9"/>
      <c r="AR3" s="9"/>
      <c r="AS3" s="9"/>
      <c r="AT3" s="9"/>
      <c r="AU3" s="9"/>
      <c r="AV3" s="9"/>
      <c r="AW3" s="9"/>
      <c r="AX3" s="9"/>
      <c r="AY3" s="9"/>
      <c r="AZ3" s="9"/>
      <c r="BA3" s="9"/>
      <c r="BB3" s="9"/>
    </row>
    <row r="4" spans="2:54" ht="13.5" customHeight="1" x14ac:dyDescent="0.2">
      <c r="B4" s="96" t="s">
        <v>148</v>
      </c>
      <c r="C4" s="96"/>
      <c r="D4" s="96"/>
      <c r="E4" s="96"/>
      <c r="F4" s="96"/>
      <c r="G4" s="96"/>
      <c r="H4" s="96"/>
      <c r="I4" s="96"/>
      <c r="J4" s="96"/>
      <c r="K4" s="96"/>
      <c r="L4" s="96"/>
      <c r="M4" s="96"/>
      <c r="N4" s="96"/>
      <c r="O4" s="96"/>
      <c r="P4" s="96"/>
      <c r="Q4" s="96"/>
      <c r="R4" s="96"/>
      <c r="S4" s="96"/>
      <c r="T4" s="96"/>
      <c r="U4" s="96"/>
      <c r="V4" s="96"/>
      <c r="W4" s="96"/>
      <c r="X4" s="96"/>
      <c r="Y4" s="96"/>
      <c r="Z4" s="96"/>
      <c r="AA4" s="96"/>
      <c r="AB4" s="96"/>
      <c r="AC4" s="96"/>
      <c r="AD4" s="96"/>
      <c r="AE4" s="96"/>
      <c r="AF4" s="96"/>
      <c r="AG4" s="96"/>
      <c r="AH4" s="96"/>
      <c r="AI4" s="96"/>
      <c r="AJ4" s="96"/>
      <c r="AK4" s="96"/>
      <c r="AL4" s="96"/>
      <c r="AM4" s="96"/>
      <c r="AN4" s="96"/>
      <c r="AO4" s="96"/>
      <c r="AP4" s="96"/>
      <c r="AQ4" s="96"/>
      <c r="AR4" s="96"/>
      <c r="AS4" s="96"/>
      <c r="AT4" s="96"/>
      <c r="AU4" s="96"/>
      <c r="AV4" s="96"/>
      <c r="AW4" s="96"/>
      <c r="AX4" s="96"/>
      <c r="AY4" s="96"/>
      <c r="AZ4" s="96"/>
      <c r="BA4" s="96"/>
      <c r="BB4" s="96"/>
    </row>
    <row r="5" spans="2:54" ht="13.5" customHeight="1" x14ac:dyDescent="0.2">
      <c r="B5" s="96"/>
      <c r="C5" s="96"/>
      <c r="D5" s="96"/>
      <c r="E5" s="96"/>
      <c r="F5" s="96"/>
      <c r="G5" s="96"/>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row>
    <row r="6" spans="2:54" ht="13.5" customHeight="1" x14ac:dyDescent="0.2">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9"/>
      <c r="AR6" s="9"/>
      <c r="AS6" s="9"/>
      <c r="AT6" s="9"/>
      <c r="AU6" s="9"/>
      <c r="AV6" s="9"/>
      <c r="AW6" s="9"/>
      <c r="AX6" s="9"/>
      <c r="AY6" s="9"/>
      <c r="AZ6" s="9"/>
      <c r="BA6" s="9"/>
      <c r="BB6" s="9"/>
    </row>
    <row r="7" spans="2:54" s="31" customFormat="1" ht="15" customHeight="1" x14ac:dyDescent="0.2">
      <c r="B7" s="85" t="s">
        <v>8</v>
      </c>
      <c r="C7" s="86"/>
      <c r="D7" s="86" t="s">
        <v>9</v>
      </c>
      <c r="E7" s="86"/>
      <c r="F7" s="86"/>
      <c r="G7" s="86"/>
      <c r="H7" s="86"/>
      <c r="I7" s="86"/>
      <c r="J7" s="86"/>
      <c r="K7" s="86"/>
      <c r="L7" s="86"/>
      <c r="M7" s="86"/>
      <c r="N7" s="86"/>
      <c r="O7" s="86"/>
      <c r="P7" s="86"/>
      <c r="Q7" s="86"/>
      <c r="R7" s="86"/>
      <c r="S7" s="86"/>
      <c r="T7" s="86"/>
      <c r="U7" s="86"/>
      <c r="V7" s="86"/>
      <c r="W7" s="86"/>
      <c r="X7" s="86"/>
      <c r="Y7" s="86"/>
      <c r="Z7" s="86"/>
      <c r="AA7" s="86"/>
      <c r="AB7" s="86"/>
      <c r="AC7" s="86"/>
      <c r="AD7" s="86"/>
      <c r="AE7" s="86"/>
      <c r="AF7" s="86"/>
      <c r="AG7" s="86"/>
      <c r="AH7" s="86"/>
      <c r="AI7" s="86"/>
      <c r="AJ7" s="86"/>
      <c r="AK7" s="86"/>
      <c r="AL7" s="86"/>
      <c r="AM7" s="86"/>
      <c r="AN7" s="86"/>
      <c r="AO7" s="86"/>
      <c r="AP7" s="86"/>
      <c r="AQ7" s="86"/>
      <c r="AR7" s="86"/>
      <c r="AS7" s="86"/>
      <c r="AT7" s="86"/>
      <c r="AU7" s="86"/>
      <c r="AV7" s="86"/>
      <c r="AW7" s="86"/>
      <c r="AX7" s="86"/>
      <c r="AY7" s="86"/>
      <c r="AZ7" s="86"/>
      <c r="BA7" s="86"/>
      <c r="BB7" s="86"/>
    </row>
    <row r="8" spans="2:54" ht="15" customHeight="1" x14ac:dyDescent="0.2">
      <c r="B8" s="38"/>
      <c r="C8" s="22"/>
      <c r="D8" s="87" t="s">
        <v>12</v>
      </c>
      <c r="E8" s="87"/>
      <c r="F8" s="87"/>
      <c r="G8" s="87"/>
      <c r="H8" s="87"/>
      <c r="I8" s="87"/>
      <c r="J8" s="87"/>
      <c r="K8" s="87"/>
      <c r="L8" s="87"/>
      <c r="M8" s="87"/>
      <c r="N8" s="87"/>
      <c r="O8" s="87"/>
      <c r="P8" s="87"/>
      <c r="Q8" s="87"/>
      <c r="R8" s="87"/>
      <c r="S8" s="87"/>
      <c r="T8" s="87"/>
      <c r="U8" s="87"/>
      <c r="V8" s="87"/>
      <c r="W8" s="87"/>
      <c r="X8" s="87"/>
      <c r="Y8" s="87"/>
      <c r="Z8" s="87"/>
      <c r="AA8" s="87"/>
      <c r="AB8" s="87"/>
      <c r="AC8" s="87"/>
      <c r="AD8" s="87"/>
      <c r="AE8" s="87"/>
      <c r="AF8" s="87"/>
      <c r="AG8" s="87"/>
      <c r="AH8" s="87"/>
      <c r="AI8" s="87"/>
      <c r="AJ8" s="87"/>
      <c r="AK8" s="87"/>
      <c r="AL8" s="87"/>
      <c r="AM8" s="87"/>
      <c r="AN8" s="87"/>
      <c r="AO8" s="87"/>
      <c r="AP8" s="87"/>
      <c r="AQ8" s="87"/>
      <c r="AR8" s="87"/>
      <c r="AS8" s="87"/>
      <c r="AT8" s="87"/>
      <c r="AU8" s="87"/>
      <c r="AV8" s="87"/>
      <c r="AW8" s="87"/>
      <c r="AX8" s="87"/>
      <c r="AY8" s="87"/>
      <c r="AZ8" s="87"/>
      <c r="BA8" s="87"/>
      <c r="BB8" s="87"/>
    </row>
    <row r="9" spans="2:54" ht="15" customHeight="1" x14ac:dyDescent="0.2">
      <c r="B9" s="38"/>
      <c r="C9" s="22"/>
      <c r="D9" s="87"/>
      <c r="E9" s="87"/>
      <c r="F9" s="87"/>
      <c r="G9" s="87"/>
      <c r="H9" s="87"/>
      <c r="I9" s="87"/>
      <c r="J9" s="87"/>
      <c r="K9" s="87"/>
      <c r="L9" s="87"/>
      <c r="M9" s="87"/>
      <c r="N9" s="87"/>
      <c r="O9" s="87"/>
      <c r="P9" s="87"/>
      <c r="Q9" s="87"/>
      <c r="R9" s="87"/>
      <c r="S9" s="87"/>
      <c r="T9" s="87"/>
      <c r="U9" s="87"/>
      <c r="V9" s="87"/>
      <c r="W9" s="87"/>
      <c r="X9" s="87"/>
      <c r="Y9" s="87"/>
      <c r="Z9" s="87"/>
      <c r="AA9" s="87"/>
      <c r="AB9" s="87"/>
      <c r="AC9" s="87"/>
      <c r="AD9" s="87"/>
      <c r="AE9" s="87"/>
      <c r="AF9" s="87"/>
      <c r="AG9" s="87"/>
      <c r="AH9" s="87"/>
      <c r="AI9" s="87"/>
      <c r="AJ9" s="87"/>
      <c r="AK9" s="87"/>
      <c r="AL9" s="87"/>
      <c r="AM9" s="87"/>
      <c r="AN9" s="87"/>
      <c r="AO9" s="87"/>
      <c r="AP9" s="87"/>
      <c r="AQ9" s="87"/>
      <c r="AR9" s="87"/>
      <c r="AS9" s="87"/>
      <c r="AT9" s="87"/>
      <c r="AU9" s="87"/>
      <c r="AV9" s="87"/>
      <c r="AW9" s="87"/>
      <c r="AX9" s="87"/>
      <c r="AY9" s="87"/>
      <c r="AZ9" s="87"/>
      <c r="BA9" s="87"/>
      <c r="BB9" s="87"/>
    </row>
    <row r="10" spans="2:54" ht="15" customHeight="1" x14ac:dyDescent="0.2">
      <c r="B10" s="38"/>
      <c r="C10" s="22"/>
      <c r="D10" s="22"/>
      <c r="E10" s="22"/>
      <c r="F10" s="22"/>
      <c r="G10" s="22"/>
      <c r="H10" s="22"/>
      <c r="I10" s="22"/>
      <c r="J10" s="22"/>
      <c r="K10" s="22"/>
      <c r="L10" s="22"/>
      <c r="M10" s="22"/>
      <c r="N10" s="22"/>
      <c r="O10" s="22"/>
      <c r="P10" s="22"/>
      <c r="Q10" s="22"/>
      <c r="R10" s="22"/>
      <c r="S10" s="22"/>
      <c r="T10" s="22"/>
      <c r="U10" s="22"/>
      <c r="V10" s="22"/>
      <c r="W10" s="22"/>
      <c r="X10" s="22"/>
      <c r="Y10" s="22"/>
      <c r="Z10" s="22"/>
      <c r="AA10" s="22"/>
      <c r="AB10" s="22"/>
      <c r="AC10" s="22"/>
      <c r="AD10" s="22"/>
      <c r="AE10" s="22"/>
      <c r="AF10" s="22"/>
      <c r="AG10" s="22"/>
      <c r="AH10" s="22"/>
      <c r="AI10" s="22"/>
      <c r="AJ10" s="22"/>
      <c r="AK10" s="22"/>
      <c r="AL10" s="22"/>
      <c r="AM10" s="22"/>
      <c r="AN10" s="22"/>
      <c r="AO10" s="22"/>
      <c r="AP10" s="22"/>
      <c r="AQ10" s="22"/>
      <c r="AR10" s="22"/>
      <c r="AS10" s="22"/>
      <c r="AT10" s="22"/>
      <c r="AU10" s="22"/>
      <c r="AV10" s="22"/>
      <c r="AW10" s="22"/>
      <c r="AX10" s="22"/>
      <c r="AY10" s="22"/>
      <c r="AZ10" s="22"/>
      <c r="BA10" s="22"/>
      <c r="BB10" s="22"/>
    </row>
    <row r="11" spans="2:54" ht="15" customHeight="1" x14ac:dyDescent="0.2">
      <c r="B11" s="38"/>
      <c r="C11" s="22"/>
      <c r="D11" s="22"/>
      <c r="E11" s="22"/>
      <c r="F11" s="22"/>
      <c r="G11" s="22"/>
      <c r="H11" s="22"/>
      <c r="I11" s="22"/>
      <c r="J11" s="22"/>
      <c r="K11" s="22"/>
      <c r="L11" s="22"/>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2"/>
      <c r="AM11" s="22"/>
      <c r="AN11" s="22"/>
      <c r="AO11" s="22"/>
      <c r="AP11" s="22"/>
      <c r="AQ11" s="22"/>
      <c r="AR11" s="22"/>
      <c r="AS11" s="22"/>
      <c r="AT11" s="22"/>
      <c r="AU11" s="22"/>
      <c r="AV11" s="22"/>
      <c r="AW11" s="22"/>
      <c r="AX11" s="22"/>
      <c r="AY11" s="22"/>
      <c r="AZ11" s="22"/>
      <c r="BA11" s="22"/>
      <c r="BB11" s="22"/>
    </row>
    <row r="12" spans="2:54" s="31" customFormat="1" ht="15" customHeight="1" x14ac:dyDescent="0.2">
      <c r="B12" s="85" t="s">
        <v>10</v>
      </c>
      <c r="C12" s="86"/>
      <c r="D12" s="86" t="s">
        <v>11</v>
      </c>
      <c r="E12" s="86"/>
      <c r="F12" s="86"/>
      <c r="G12" s="86"/>
      <c r="H12" s="86"/>
      <c r="I12" s="86"/>
      <c r="J12" s="86"/>
      <c r="K12" s="86"/>
      <c r="L12" s="86"/>
      <c r="M12" s="86"/>
      <c r="N12" s="86"/>
      <c r="O12" s="86"/>
      <c r="P12" s="86"/>
      <c r="Q12" s="86"/>
      <c r="R12" s="86"/>
      <c r="S12" s="86"/>
      <c r="T12" s="86"/>
      <c r="U12" s="86"/>
      <c r="V12" s="86"/>
      <c r="W12" s="86"/>
      <c r="X12" s="86"/>
      <c r="Y12" s="86"/>
      <c r="Z12" s="86"/>
      <c r="AA12" s="86"/>
      <c r="AB12" s="86"/>
      <c r="AC12" s="86"/>
      <c r="AD12" s="86"/>
      <c r="AE12" s="86"/>
      <c r="AF12" s="86"/>
      <c r="AG12" s="86"/>
      <c r="AH12" s="86"/>
      <c r="AI12" s="86"/>
      <c r="AJ12" s="86"/>
      <c r="AK12" s="86"/>
      <c r="AL12" s="86"/>
      <c r="AM12" s="86"/>
      <c r="AN12" s="86"/>
      <c r="AO12" s="86"/>
      <c r="AP12" s="86"/>
      <c r="AQ12" s="86"/>
      <c r="AR12" s="86"/>
      <c r="AS12" s="86"/>
      <c r="AT12" s="86"/>
      <c r="AU12" s="86"/>
      <c r="AV12" s="86"/>
      <c r="AW12" s="86"/>
      <c r="AX12" s="86"/>
      <c r="AY12" s="86"/>
      <c r="AZ12" s="86"/>
      <c r="BA12" s="86"/>
      <c r="BB12" s="86"/>
    </row>
    <row r="13" spans="2:54" ht="15" customHeight="1" x14ac:dyDescent="0.2">
      <c r="B13" s="38"/>
      <c r="C13" s="22"/>
      <c r="D13" s="87" t="s">
        <v>13</v>
      </c>
      <c r="E13" s="87"/>
      <c r="F13" s="87"/>
      <c r="G13" s="87"/>
      <c r="H13" s="87"/>
      <c r="I13" s="87"/>
      <c r="J13" s="87"/>
      <c r="K13" s="87"/>
      <c r="L13" s="87"/>
      <c r="M13" s="87"/>
      <c r="N13" s="87"/>
      <c r="O13" s="87"/>
      <c r="P13" s="87"/>
      <c r="Q13" s="87"/>
      <c r="R13" s="87"/>
      <c r="S13" s="87"/>
      <c r="T13" s="87"/>
      <c r="U13" s="87"/>
      <c r="V13" s="87"/>
      <c r="W13" s="87"/>
      <c r="X13" s="87"/>
      <c r="Y13" s="87"/>
      <c r="Z13" s="87"/>
      <c r="AA13" s="87"/>
      <c r="AB13" s="87"/>
      <c r="AC13" s="87"/>
      <c r="AD13" s="87"/>
      <c r="AE13" s="87"/>
      <c r="AF13" s="87"/>
      <c r="AG13" s="87"/>
      <c r="AH13" s="87"/>
      <c r="AI13" s="87"/>
      <c r="AJ13" s="87"/>
      <c r="AK13" s="87"/>
      <c r="AL13" s="87"/>
      <c r="AM13" s="87"/>
      <c r="AN13" s="87"/>
      <c r="AO13" s="87"/>
      <c r="AP13" s="87"/>
      <c r="AQ13" s="87"/>
      <c r="AR13" s="87"/>
      <c r="AS13" s="87"/>
      <c r="AT13" s="87"/>
      <c r="AU13" s="87"/>
      <c r="AV13" s="87"/>
      <c r="AW13" s="87"/>
      <c r="AX13" s="87"/>
      <c r="AY13" s="87"/>
      <c r="AZ13" s="87"/>
      <c r="BA13" s="87"/>
      <c r="BB13" s="87"/>
    </row>
    <row r="14" spans="2:54" ht="15" customHeight="1" x14ac:dyDescent="0.2">
      <c r="B14" s="38"/>
      <c r="C14" s="22"/>
      <c r="D14" s="87"/>
      <c r="E14" s="87"/>
      <c r="F14" s="87"/>
      <c r="G14" s="87"/>
      <c r="H14" s="87"/>
      <c r="I14" s="87"/>
      <c r="J14" s="87"/>
      <c r="K14" s="87"/>
      <c r="L14" s="87"/>
      <c r="M14" s="87"/>
      <c r="N14" s="87"/>
      <c r="O14" s="87"/>
      <c r="P14" s="87"/>
      <c r="Q14" s="87"/>
      <c r="R14" s="87"/>
      <c r="S14" s="87"/>
      <c r="T14" s="87"/>
      <c r="U14" s="87"/>
      <c r="V14" s="87"/>
      <c r="W14" s="87"/>
      <c r="X14" s="87"/>
      <c r="Y14" s="87"/>
      <c r="Z14" s="87"/>
      <c r="AA14" s="87"/>
      <c r="AB14" s="87"/>
      <c r="AC14" s="87"/>
      <c r="AD14" s="87"/>
      <c r="AE14" s="87"/>
      <c r="AF14" s="87"/>
      <c r="AG14" s="87"/>
      <c r="AH14" s="87"/>
      <c r="AI14" s="87"/>
      <c r="AJ14" s="87"/>
      <c r="AK14" s="87"/>
      <c r="AL14" s="87"/>
      <c r="AM14" s="87"/>
      <c r="AN14" s="87"/>
      <c r="AO14" s="87"/>
      <c r="AP14" s="87"/>
      <c r="AQ14" s="87"/>
      <c r="AR14" s="87"/>
      <c r="AS14" s="87"/>
      <c r="AT14" s="87"/>
      <c r="AU14" s="87"/>
      <c r="AV14" s="87"/>
      <c r="AW14" s="87"/>
      <c r="AX14" s="87"/>
      <c r="AY14" s="87"/>
      <c r="AZ14" s="87"/>
      <c r="BA14" s="87"/>
      <c r="BB14" s="87"/>
    </row>
    <row r="15" spans="2:54" ht="15" customHeight="1" x14ac:dyDescent="0.2">
      <c r="B15" s="38"/>
      <c r="C15" s="22"/>
      <c r="D15" s="22"/>
      <c r="E15" s="22"/>
      <c r="F15" s="22"/>
      <c r="G15" s="22"/>
      <c r="H15" s="22"/>
      <c r="I15" s="22"/>
      <c r="J15" s="22"/>
      <c r="K15" s="22"/>
      <c r="L15" s="22"/>
      <c r="M15" s="22"/>
      <c r="N15" s="22"/>
      <c r="O15" s="22"/>
      <c r="P15" s="22"/>
      <c r="Q15" s="22"/>
      <c r="R15" s="22"/>
      <c r="S15" s="22"/>
      <c r="T15" s="22"/>
      <c r="U15" s="22"/>
      <c r="V15" s="22"/>
      <c r="W15" s="22"/>
      <c r="X15" s="22"/>
      <c r="Y15" s="22"/>
      <c r="Z15" s="22"/>
      <c r="AA15" s="22"/>
      <c r="AB15" s="22"/>
      <c r="AC15" s="22"/>
      <c r="AD15" s="22"/>
      <c r="AE15" s="22"/>
      <c r="AF15" s="22"/>
      <c r="AG15" s="22"/>
      <c r="AH15" s="22"/>
      <c r="AI15" s="22"/>
      <c r="AJ15" s="22"/>
      <c r="AK15" s="22"/>
      <c r="AL15" s="22"/>
      <c r="AM15" s="22"/>
      <c r="AN15" s="22"/>
      <c r="AO15" s="22"/>
      <c r="AP15" s="22"/>
      <c r="AQ15" s="22"/>
      <c r="AR15" s="22"/>
      <c r="AS15" s="22"/>
      <c r="AT15" s="22"/>
      <c r="AU15" s="22"/>
      <c r="AV15" s="22"/>
      <c r="AW15" s="22"/>
      <c r="AX15" s="22"/>
      <c r="AY15" s="22"/>
      <c r="AZ15" s="22"/>
      <c r="BA15" s="22"/>
      <c r="BB15" s="22"/>
    </row>
    <row r="16" spans="2:54" ht="15" customHeight="1" x14ac:dyDescent="0.2">
      <c r="B16" s="50"/>
      <c r="C16" s="50"/>
      <c r="D16" s="50"/>
      <c r="E16" s="50"/>
      <c r="F16" s="50"/>
      <c r="G16" s="50"/>
      <c r="H16" s="50"/>
      <c r="I16" s="50"/>
      <c r="J16" s="50"/>
      <c r="K16" s="50"/>
      <c r="L16" s="50"/>
      <c r="M16" s="50"/>
      <c r="N16" s="50"/>
      <c r="O16" s="50"/>
      <c r="P16" s="50"/>
      <c r="Q16" s="50"/>
      <c r="R16" s="50"/>
      <c r="S16" s="50"/>
      <c r="T16" s="50"/>
      <c r="U16" s="50"/>
      <c r="V16" s="50"/>
      <c r="W16" s="50"/>
      <c r="X16" s="50"/>
      <c r="Y16" s="50"/>
      <c r="Z16" s="50"/>
      <c r="AA16" s="50"/>
      <c r="AB16" s="50"/>
      <c r="AC16" s="50"/>
      <c r="AD16" s="50"/>
      <c r="AE16" s="50"/>
      <c r="AF16" s="50"/>
      <c r="AG16" s="50"/>
      <c r="AH16" s="50"/>
      <c r="AI16" s="50"/>
      <c r="AJ16" s="50"/>
      <c r="AK16" s="50"/>
      <c r="AL16" s="50"/>
      <c r="AM16" s="50"/>
      <c r="AN16" s="50"/>
      <c r="AO16" s="50"/>
      <c r="AP16" s="50"/>
      <c r="AQ16" s="50"/>
      <c r="AR16" s="50"/>
      <c r="AS16" s="50"/>
      <c r="AT16" s="50"/>
      <c r="AU16" s="50"/>
      <c r="AV16" s="50"/>
      <c r="AW16" s="50"/>
      <c r="AX16" s="50"/>
      <c r="AY16" s="50"/>
      <c r="AZ16" s="50"/>
      <c r="BA16" s="50"/>
      <c r="BB16" s="50"/>
    </row>
    <row r="17" spans="2:54" s="31" customFormat="1" ht="15" customHeight="1" x14ac:dyDescent="0.2">
      <c r="B17" s="85" t="s">
        <v>150</v>
      </c>
      <c r="C17" s="86"/>
      <c r="D17" s="86" t="s">
        <v>104</v>
      </c>
      <c r="E17" s="86"/>
      <c r="F17" s="86"/>
      <c r="G17" s="86"/>
      <c r="H17" s="86"/>
      <c r="I17" s="86"/>
      <c r="J17" s="86"/>
      <c r="K17" s="86"/>
      <c r="L17" s="86"/>
      <c r="M17" s="86"/>
      <c r="N17" s="86"/>
      <c r="O17" s="86"/>
      <c r="P17" s="86"/>
      <c r="Q17" s="86"/>
      <c r="R17" s="86"/>
      <c r="S17" s="86"/>
      <c r="T17" s="86"/>
      <c r="U17" s="86"/>
      <c r="V17" s="86"/>
      <c r="W17" s="86"/>
      <c r="X17" s="86"/>
      <c r="Y17" s="86"/>
      <c r="Z17" s="86"/>
      <c r="AA17" s="86"/>
      <c r="AB17" s="86"/>
      <c r="AC17" s="86"/>
      <c r="AD17" s="86"/>
      <c r="AE17" s="86"/>
      <c r="AF17" s="86"/>
      <c r="AG17" s="86"/>
      <c r="AH17" s="86"/>
      <c r="AI17" s="86"/>
      <c r="AJ17" s="86"/>
      <c r="AK17" s="86"/>
      <c r="AL17" s="86"/>
      <c r="AM17" s="86"/>
      <c r="AN17" s="86"/>
      <c r="AO17" s="86"/>
      <c r="AP17" s="86"/>
      <c r="AQ17" s="86"/>
      <c r="AR17" s="86"/>
      <c r="AS17" s="86"/>
      <c r="AT17" s="86"/>
      <c r="AU17" s="86"/>
      <c r="AV17" s="86"/>
      <c r="AW17" s="86"/>
      <c r="AX17" s="86"/>
      <c r="AY17" s="86"/>
      <c r="AZ17" s="86"/>
      <c r="BA17" s="86"/>
      <c r="BB17" s="86"/>
    </row>
    <row r="18" spans="2:54" ht="15" customHeight="1" x14ac:dyDescent="0.2">
      <c r="B18" s="50"/>
      <c r="C18" s="50"/>
      <c r="D18" s="87" t="s">
        <v>111</v>
      </c>
      <c r="E18" s="87"/>
      <c r="F18" s="87"/>
      <c r="G18" s="87"/>
      <c r="H18" s="87"/>
      <c r="I18" s="87"/>
      <c r="J18" s="87"/>
      <c r="K18" s="87"/>
      <c r="L18" s="87"/>
      <c r="M18" s="87"/>
      <c r="N18" s="87"/>
      <c r="O18" s="87"/>
      <c r="P18" s="87"/>
      <c r="Q18" s="87"/>
      <c r="R18" s="87"/>
      <c r="S18" s="87"/>
      <c r="T18" s="87"/>
      <c r="U18" s="87"/>
      <c r="V18" s="87"/>
      <c r="W18" s="87"/>
      <c r="X18" s="87"/>
      <c r="Y18" s="87"/>
      <c r="Z18" s="87"/>
      <c r="AA18" s="87"/>
      <c r="AB18" s="87"/>
      <c r="AC18" s="87"/>
      <c r="AD18" s="87"/>
      <c r="AE18" s="87"/>
      <c r="AF18" s="87"/>
      <c r="AG18" s="87"/>
      <c r="AH18" s="87"/>
      <c r="AI18" s="87"/>
      <c r="AJ18" s="87"/>
      <c r="AK18" s="87"/>
      <c r="AL18" s="87"/>
      <c r="AM18" s="87"/>
      <c r="AN18" s="87"/>
      <c r="AO18" s="87"/>
      <c r="AP18" s="87"/>
      <c r="AQ18" s="87"/>
      <c r="AR18" s="87"/>
      <c r="AS18" s="87"/>
      <c r="AT18" s="87"/>
      <c r="AU18" s="87"/>
      <c r="AV18" s="87"/>
      <c r="AW18" s="87"/>
      <c r="AX18" s="87"/>
      <c r="AY18" s="87"/>
      <c r="AZ18" s="87"/>
      <c r="BA18" s="87"/>
      <c r="BB18" s="87"/>
    </row>
    <row r="19" spans="2:54" ht="15" customHeight="1" x14ac:dyDescent="0.2">
      <c r="B19" s="50"/>
      <c r="C19" s="50"/>
      <c r="D19" s="87"/>
      <c r="E19" s="87"/>
      <c r="F19" s="87"/>
      <c r="G19" s="87"/>
      <c r="H19" s="87"/>
      <c r="I19" s="87"/>
      <c r="J19" s="87"/>
      <c r="K19" s="87"/>
      <c r="L19" s="87"/>
      <c r="M19" s="87"/>
      <c r="N19" s="87"/>
      <c r="O19" s="87"/>
      <c r="P19" s="87"/>
      <c r="Q19" s="87"/>
      <c r="R19" s="87"/>
      <c r="S19" s="87"/>
      <c r="T19" s="87"/>
      <c r="U19" s="87"/>
      <c r="V19" s="87"/>
      <c r="W19" s="87"/>
      <c r="X19" s="87"/>
      <c r="Y19" s="87"/>
      <c r="Z19" s="87"/>
      <c r="AA19" s="87"/>
      <c r="AB19" s="87"/>
      <c r="AC19" s="87"/>
      <c r="AD19" s="87"/>
      <c r="AE19" s="87"/>
      <c r="AF19" s="87"/>
      <c r="AG19" s="87"/>
      <c r="AH19" s="87"/>
      <c r="AI19" s="87"/>
      <c r="AJ19" s="87"/>
      <c r="AK19" s="87"/>
      <c r="AL19" s="87"/>
      <c r="AM19" s="87"/>
      <c r="AN19" s="87"/>
      <c r="AO19" s="87"/>
      <c r="AP19" s="87"/>
      <c r="AQ19" s="87"/>
      <c r="AR19" s="87"/>
      <c r="AS19" s="87"/>
      <c r="AT19" s="87"/>
      <c r="AU19" s="87"/>
      <c r="AV19" s="87"/>
      <c r="AW19" s="87"/>
      <c r="AX19" s="87"/>
      <c r="AY19" s="87"/>
      <c r="AZ19" s="87"/>
      <c r="BA19" s="87"/>
      <c r="BB19" s="87"/>
    </row>
    <row r="20" spans="2:54" ht="15" customHeight="1" x14ac:dyDescent="0.2">
      <c r="B20" s="50"/>
      <c r="C20" s="50"/>
      <c r="D20" s="50"/>
      <c r="E20" s="50"/>
      <c r="F20" s="50"/>
      <c r="G20" s="50"/>
      <c r="H20" s="50"/>
      <c r="I20" s="50"/>
      <c r="J20" s="50"/>
      <c r="K20" s="50"/>
      <c r="L20" s="50"/>
      <c r="M20" s="50"/>
      <c r="N20" s="50"/>
      <c r="O20" s="50"/>
      <c r="P20" s="50"/>
      <c r="Q20" s="50"/>
      <c r="R20" s="50"/>
      <c r="S20" s="50"/>
      <c r="T20" s="50"/>
      <c r="U20" s="50"/>
      <c r="V20" s="50"/>
      <c r="W20" s="50"/>
      <c r="X20" s="50"/>
      <c r="Y20" s="50"/>
      <c r="Z20" s="50"/>
      <c r="AA20" s="50"/>
      <c r="AB20" s="50"/>
      <c r="AC20" s="50"/>
      <c r="AD20" s="50"/>
      <c r="AE20" s="50"/>
      <c r="AF20" s="50"/>
      <c r="AG20" s="50"/>
      <c r="AH20" s="50"/>
      <c r="AI20" s="50"/>
      <c r="AJ20" s="50"/>
      <c r="AK20" s="50"/>
      <c r="AL20" s="50"/>
      <c r="AM20" s="50"/>
      <c r="AN20" s="50"/>
      <c r="AO20" s="50"/>
      <c r="AP20" s="50"/>
      <c r="AQ20" s="50"/>
      <c r="AR20" s="50"/>
      <c r="AS20" s="50"/>
      <c r="AT20" s="50"/>
      <c r="AU20" s="50"/>
      <c r="AV20" s="82" t="s">
        <v>24</v>
      </c>
      <c r="AW20" s="82"/>
      <c r="AX20" s="82"/>
      <c r="AY20" s="82"/>
      <c r="AZ20" s="82"/>
      <c r="BA20" s="82"/>
      <c r="BB20" s="82"/>
    </row>
    <row r="21" spans="2:54" ht="15" customHeight="1" x14ac:dyDescent="0.2">
      <c r="B21" s="50"/>
      <c r="C21" s="50"/>
      <c r="D21" s="50"/>
      <c r="E21" s="83" t="s">
        <v>15</v>
      </c>
      <c r="F21" s="75"/>
      <c r="G21" s="75"/>
      <c r="H21" s="75"/>
      <c r="I21" s="76"/>
      <c r="J21" s="83"/>
      <c r="K21" s="75"/>
      <c r="L21" s="75"/>
      <c r="M21" s="75"/>
      <c r="N21" s="75"/>
      <c r="O21" s="75"/>
      <c r="P21" s="75"/>
      <c r="Q21" s="75"/>
      <c r="R21" s="75"/>
      <c r="S21" s="76"/>
      <c r="T21" s="64" t="s">
        <v>21</v>
      </c>
      <c r="U21" s="65"/>
      <c r="V21" s="65"/>
      <c r="W21" s="65"/>
      <c r="X21" s="65"/>
      <c r="Y21" s="65"/>
      <c r="Z21" s="65"/>
      <c r="AA21" s="65"/>
      <c r="AB21" s="65"/>
      <c r="AC21" s="65"/>
      <c r="AD21" s="65"/>
      <c r="AE21" s="65"/>
      <c r="AF21" s="65"/>
      <c r="AG21" s="65"/>
      <c r="AH21" s="65"/>
      <c r="AI21" s="65"/>
      <c r="AJ21" s="65"/>
      <c r="AK21" s="65"/>
      <c r="AL21" s="65"/>
      <c r="AM21" s="65"/>
      <c r="AN21" s="65"/>
      <c r="AO21" s="65"/>
      <c r="AP21" s="65"/>
      <c r="AQ21" s="65"/>
      <c r="AR21" s="65"/>
      <c r="AS21" s="65"/>
      <c r="AT21" s="65"/>
      <c r="AU21" s="67"/>
      <c r="AV21" s="83" t="s">
        <v>20</v>
      </c>
      <c r="AW21" s="75"/>
      <c r="AX21" s="75"/>
      <c r="AY21" s="75"/>
      <c r="AZ21" s="75"/>
      <c r="BA21" s="75"/>
      <c r="BB21" s="76"/>
    </row>
    <row r="22" spans="2:54" ht="15" customHeight="1" x14ac:dyDescent="0.2">
      <c r="B22" s="50"/>
      <c r="C22" s="50"/>
      <c r="D22" s="50"/>
      <c r="E22" s="77"/>
      <c r="F22" s="78"/>
      <c r="G22" s="78"/>
      <c r="H22" s="78"/>
      <c r="I22" s="79"/>
      <c r="J22" s="77"/>
      <c r="K22" s="78"/>
      <c r="L22" s="78"/>
      <c r="M22" s="78"/>
      <c r="N22" s="78"/>
      <c r="O22" s="78"/>
      <c r="P22" s="78"/>
      <c r="Q22" s="78"/>
      <c r="R22" s="78"/>
      <c r="S22" s="79"/>
      <c r="T22" s="63" t="s">
        <v>16</v>
      </c>
      <c r="U22" s="63"/>
      <c r="V22" s="63"/>
      <c r="W22" s="63"/>
      <c r="X22" s="63"/>
      <c r="Y22" s="63"/>
      <c r="Z22" s="63"/>
      <c r="AA22" s="63" t="s">
        <v>17</v>
      </c>
      <c r="AB22" s="63"/>
      <c r="AC22" s="63"/>
      <c r="AD22" s="63"/>
      <c r="AE22" s="63"/>
      <c r="AF22" s="63"/>
      <c r="AG22" s="63"/>
      <c r="AH22" s="63" t="s">
        <v>18</v>
      </c>
      <c r="AI22" s="63"/>
      <c r="AJ22" s="63"/>
      <c r="AK22" s="63"/>
      <c r="AL22" s="63"/>
      <c r="AM22" s="63"/>
      <c r="AN22" s="63"/>
      <c r="AO22" s="63" t="s">
        <v>19</v>
      </c>
      <c r="AP22" s="63"/>
      <c r="AQ22" s="63"/>
      <c r="AR22" s="63"/>
      <c r="AS22" s="63"/>
      <c r="AT22" s="63"/>
      <c r="AU22" s="63"/>
      <c r="AV22" s="77"/>
      <c r="AW22" s="78"/>
      <c r="AX22" s="78"/>
      <c r="AY22" s="78"/>
      <c r="AZ22" s="78"/>
      <c r="BA22" s="78"/>
      <c r="BB22" s="79"/>
    </row>
    <row r="23" spans="2:54" ht="15" customHeight="1" x14ac:dyDescent="0.2">
      <c r="B23" s="50"/>
      <c r="C23" s="50"/>
      <c r="D23" s="50"/>
      <c r="E23" s="74" t="s">
        <v>151</v>
      </c>
      <c r="F23" s="90"/>
      <c r="G23" s="90"/>
      <c r="H23" s="90"/>
      <c r="I23" s="91"/>
      <c r="J23" s="64" t="s">
        <v>22</v>
      </c>
      <c r="K23" s="65"/>
      <c r="L23" s="65"/>
      <c r="M23" s="65"/>
      <c r="N23" s="65"/>
      <c r="O23" s="65"/>
      <c r="P23" s="65"/>
      <c r="Q23" s="65"/>
      <c r="R23" s="65"/>
      <c r="S23" s="67"/>
      <c r="T23" s="68">
        <v>0</v>
      </c>
      <c r="U23" s="69"/>
      <c r="V23" s="69"/>
      <c r="W23" s="69"/>
      <c r="X23" s="69"/>
      <c r="Y23" s="69"/>
      <c r="Z23" s="70"/>
      <c r="AA23" s="68">
        <v>0</v>
      </c>
      <c r="AB23" s="69"/>
      <c r="AC23" s="69"/>
      <c r="AD23" s="69"/>
      <c r="AE23" s="69"/>
      <c r="AF23" s="69"/>
      <c r="AG23" s="70"/>
      <c r="AH23" s="68">
        <v>6809</v>
      </c>
      <c r="AI23" s="69"/>
      <c r="AJ23" s="69"/>
      <c r="AK23" s="69"/>
      <c r="AL23" s="69"/>
      <c r="AM23" s="69"/>
      <c r="AN23" s="70"/>
      <c r="AO23" s="68">
        <v>49969</v>
      </c>
      <c r="AP23" s="69"/>
      <c r="AQ23" s="69"/>
      <c r="AR23" s="69"/>
      <c r="AS23" s="69"/>
      <c r="AT23" s="69"/>
      <c r="AU23" s="70"/>
      <c r="AV23" s="68">
        <f t="shared" ref="AV23:AV28" si="0">SUM(T23:AU23)</f>
        <v>56778</v>
      </c>
      <c r="AW23" s="69"/>
      <c r="AX23" s="69"/>
      <c r="AY23" s="69"/>
      <c r="AZ23" s="69"/>
      <c r="BA23" s="69"/>
      <c r="BB23" s="70"/>
    </row>
    <row r="24" spans="2:54" ht="15" customHeight="1" x14ac:dyDescent="0.2">
      <c r="B24" s="50"/>
      <c r="C24" s="50"/>
      <c r="D24" s="50"/>
      <c r="E24" s="92"/>
      <c r="F24" s="93"/>
      <c r="G24" s="93"/>
      <c r="H24" s="93"/>
      <c r="I24" s="94"/>
      <c r="J24" s="64" t="s">
        <v>23</v>
      </c>
      <c r="K24" s="65"/>
      <c r="L24" s="65"/>
      <c r="M24" s="65"/>
      <c r="N24" s="65"/>
      <c r="O24" s="65"/>
      <c r="P24" s="65"/>
      <c r="Q24" s="65"/>
      <c r="R24" s="65"/>
      <c r="S24" s="67"/>
      <c r="T24" s="68">
        <v>0</v>
      </c>
      <c r="U24" s="69"/>
      <c r="V24" s="69"/>
      <c r="W24" s="69"/>
      <c r="X24" s="69"/>
      <c r="Y24" s="69"/>
      <c r="Z24" s="70"/>
      <c r="AA24" s="68">
        <v>0</v>
      </c>
      <c r="AB24" s="69"/>
      <c r="AC24" s="69"/>
      <c r="AD24" s="69"/>
      <c r="AE24" s="69"/>
      <c r="AF24" s="69"/>
      <c r="AG24" s="70"/>
      <c r="AH24" s="68">
        <v>6755</v>
      </c>
      <c r="AI24" s="69"/>
      <c r="AJ24" s="69"/>
      <c r="AK24" s="69"/>
      <c r="AL24" s="69"/>
      <c r="AM24" s="69"/>
      <c r="AN24" s="70"/>
      <c r="AO24" s="68">
        <v>48779</v>
      </c>
      <c r="AP24" s="69"/>
      <c r="AQ24" s="69"/>
      <c r="AR24" s="69"/>
      <c r="AS24" s="69"/>
      <c r="AT24" s="69"/>
      <c r="AU24" s="70"/>
      <c r="AV24" s="68">
        <f t="shared" si="0"/>
        <v>55534</v>
      </c>
      <c r="AW24" s="69"/>
      <c r="AX24" s="69"/>
      <c r="AY24" s="69"/>
      <c r="AZ24" s="69"/>
      <c r="BA24" s="69"/>
      <c r="BB24" s="70"/>
    </row>
    <row r="25" spans="2:54" ht="15" customHeight="1" x14ac:dyDescent="0.2">
      <c r="B25" s="50"/>
      <c r="C25" s="50"/>
      <c r="D25" s="50"/>
      <c r="E25" s="74" t="s">
        <v>152</v>
      </c>
      <c r="F25" s="75"/>
      <c r="G25" s="75"/>
      <c r="H25" s="75"/>
      <c r="I25" s="76"/>
      <c r="J25" s="64" t="s">
        <v>22</v>
      </c>
      <c r="K25" s="65"/>
      <c r="L25" s="65"/>
      <c r="M25" s="65"/>
      <c r="N25" s="65"/>
      <c r="O25" s="65"/>
      <c r="P25" s="65"/>
      <c r="Q25" s="65"/>
      <c r="R25" s="65"/>
      <c r="S25" s="67"/>
      <c r="T25" s="68">
        <v>0</v>
      </c>
      <c r="U25" s="69"/>
      <c r="V25" s="69"/>
      <c r="W25" s="69"/>
      <c r="X25" s="69"/>
      <c r="Y25" s="69"/>
      <c r="Z25" s="70"/>
      <c r="AA25" s="68">
        <v>0</v>
      </c>
      <c r="AB25" s="69"/>
      <c r="AC25" s="69"/>
      <c r="AD25" s="69"/>
      <c r="AE25" s="69"/>
      <c r="AF25" s="69"/>
      <c r="AG25" s="70"/>
      <c r="AH25" s="68">
        <v>517</v>
      </c>
      <c r="AI25" s="69"/>
      <c r="AJ25" s="69"/>
      <c r="AK25" s="69"/>
      <c r="AL25" s="69"/>
      <c r="AM25" s="69"/>
      <c r="AN25" s="70"/>
      <c r="AO25" s="68">
        <v>52438</v>
      </c>
      <c r="AP25" s="69"/>
      <c r="AQ25" s="69"/>
      <c r="AR25" s="69"/>
      <c r="AS25" s="69"/>
      <c r="AT25" s="69"/>
      <c r="AU25" s="70"/>
      <c r="AV25" s="68">
        <f t="shared" si="0"/>
        <v>52955</v>
      </c>
      <c r="AW25" s="69"/>
      <c r="AX25" s="69"/>
      <c r="AY25" s="69"/>
      <c r="AZ25" s="69"/>
      <c r="BA25" s="69"/>
      <c r="BB25" s="70"/>
    </row>
    <row r="26" spans="2:54" ht="15" customHeight="1" x14ac:dyDescent="0.2">
      <c r="B26" s="50"/>
      <c r="C26" s="50"/>
      <c r="D26" s="50"/>
      <c r="E26" s="77"/>
      <c r="F26" s="78"/>
      <c r="G26" s="78"/>
      <c r="H26" s="78"/>
      <c r="I26" s="79"/>
      <c r="J26" s="64" t="s">
        <v>23</v>
      </c>
      <c r="K26" s="65"/>
      <c r="L26" s="65"/>
      <c r="M26" s="65"/>
      <c r="N26" s="65"/>
      <c r="O26" s="65"/>
      <c r="P26" s="65"/>
      <c r="Q26" s="65"/>
      <c r="R26" s="65"/>
      <c r="S26" s="67"/>
      <c r="T26" s="68">
        <v>0</v>
      </c>
      <c r="U26" s="69"/>
      <c r="V26" s="69"/>
      <c r="W26" s="69"/>
      <c r="X26" s="69"/>
      <c r="Y26" s="69"/>
      <c r="Z26" s="70"/>
      <c r="AA26" s="68">
        <v>0</v>
      </c>
      <c r="AB26" s="69"/>
      <c r="AC26" s="69"/>
      <c r="AD26" s="69"/>
      <c r="AE26" s="69"/>
      <c r="AF26" s="69"/>
      <c r="AG26" s="70"/>
      <c r="AH26" s="68">
        <v>0</v>
      </c>
      <c r="AI26" s="69"/>
      <c r="AJ26" s="69"/>
      <c r="AK26" s="69"/>
      <c r="AL26" s="69"/>
      <c r="AM26" s="69"/>
      <c r="AN26" s="70"/>
      <c r="AO26" s="68">
        <v>50936</v>
      </c>
      <c r="AP26" s="69"/>
      <c r="AQ26" s="69"/>
      <c r="AR26" s="69"/>
      <c r="AS26" s="69"/>
      <c r="AT26" s="69"/>
      <c r="AU26" s="70"/>
      <c r="AV26" s="68">
        <f t="shared" si="0"/>
        <v>50936</v>
      </c>
      <c r="AW26" s="69"/>
      <c r="AX26" s="69"/>
      <c r="AY26" s="69"/>
      <c r="AZ26" s="69"/>
      <c r="BA26" s="69"/>
      <c r="BB26" s="70"/>
    </row>
    <row r="27" spans="2:54" ht="15" customHeight="1" x14ac:dyDescent="0.2">
      <c r="B27" s="50"/>
      <c r="C27" s="50"/>
      <c r="D27" s="50"/>
      <c r="E27" s="74" t="s">
        <v>224</v>
      </c>
      <c r="F27" s="75"/>
      <c r="G27" s="75"/>
      <c r="H27" s="75"/>
      <c r="I27" s="76"/>
      <c r="J27" s="64" t="s">
        <v>253</v>
      </c>
      <c r="K27" s="65"/>
      <c r="L27" s="65"/>
      <c r="M27" s="65"/>
      <c r="N27" s="65"/>
      <c r="O27" s="65"/>
      <c r="P27" s="65"/>
      <c r="Q27" s="65"/>
      <c r="R27" s="65"/>
      <c r="S27" s="67"/>
      <c r="T27" s="68">
        <v>0</v>
      </c>
      <c r="U27" s="69"/>
      <c r="V27" s="69"/>
      <c r="W27" s="69"/>
      <c r="X27" s="69"/>
      <c r="Y27" s="69"/>
      <c r="Z27" s="70"/>
      <c r="AA27" s="68">
        <v>0</v>
      </c>
      <c r="AB27" s="69"/>
      <c r="AC27" s="69"/>
      <c r="AD27" s="69"/>
      <c r="AE27" s="69"/>
      <c r="AF27" s="69"/>
      <c r="AG27" s="70"/>
      <c r="AH27" s="68">
        <v>34</v>
      </c>
      <c r="AI27" s="69"/>
      <c r="AJ27" s="69"/>
      <c r="AK27" s="69"/>
      <c r="AL27" s="69"/>
      <c r="AM27" s="69"/>
      <c r="AN27" s="70"/>
      <c r="AO27" s="68">
        <v>52370</v>
      </c>
      <c r="AP27" s="69"/>
      <c r="AQ27" s="69"/>
      <c r="AR27" s="69"/>
      <c r="AS27" s="69"/>
      <c r="AT27" s="69"/>
      <c r="AU27" s="70"/>
      <c r="AV27" s="68">
        <f t="shared" si="0"/>
        <v>52404</v>
      </c>
      <c r="AW27" s="69"/>
      <c r="AX27" s="69"/>
      <c r="AY27" s="69"/>
      <c r="AZ27" s="69"/>
      <c r="BA27" s="69"/>
      <c r="BB27" s="70"/>
    </row>
    <row r="28" spans="2:54" ht="15" customHeight="1" x14ac:dyDescent="0.2">
      <c r="B28" s="50"/>
      <c r="C28" s="50"/>
      <c r="D28" s="50"/>
      <c r="E28" s="77"/>
      <c r="F28" s="78"/>
      <c r="G28" s="78"/>
      <c r="H28" s="78"/>
      <c r="I28" s="79"/>
      <c r="J28" s="64" t="s">
        <v>254</v>
      </c>
      <c r="K28" s="65"/>
      <c r="L28" s="65"/>
      <c r="M28" s="65"/>
      <c r="N28" s="65"/>
      <c r="O28" s="65"/>
      <c r="P28" s="65"/>
      <c r="Q28" s="65"/>
      <c r="R28" s="65"/>
      <c r="S28" s="67"/>
      <c r="T28" s="68">
        <v>0</v>
      </c>
      <c r="U28" s="69"/>
      <c r="V28" s="69"/>
      <c r="W28" s="69"/>
      <c r="X28" s="69"/>
      <c r="Y28" s="69"/>
      <c r="Z28" s="70"/>
      <c r="AA28" s="68">
        <v>0</v>
      </c>
      <c r="AB28" s="69"/>
      <c r="AC28" s="69"/>
      <c r="AD28" s="69"/>
      <c r="AE28" s="69"/>
      <c r="AF28" s="69"/>
      <c r="AG28" s="70"/>
      <c r="AH28" s="68">
        <v>0</v>
      </c>
      <c r="AI28" s="69"/>
      <c r="AJ28" s="69"/>
      <c r="AK28" s="69"/>
      <c r="AL28" s="69"/>
      <c r="AM28" s="69"/>
      <c r="AN28" s="70"/>
      <c r="AO28" s="68">
        <v>49169</v>
      </c>
      <c r="AP28" s="69"/>
      <c r="AQ28" s="69"/>
      <c r="AR28" s="69"/>
      <c r="AS28" s="69"/>
      <c r="AT28" s="69"/>
      <c r="AU28" s="70"/>
      <c r="AV28" s="68">
        <f t="shared" si="0"/>
        <v>49169</v>
      </c>
      <c r="AW28" s="69"/>
      <c r="AX28" s="69"/>
      <c r="AY28" s="69"/>
      <c r="AZ28" s="69"/>
      <c r="BA28" s="69"/>
      <c r="BB28" s="70"/>
    </row>
    <row r="29" spans="2:54" ht="15" customHeight="1" x14ac:dyDescent="0.2">
      <c r="B29" s="50"/>
      <c r="C29" s="50"/>
      <c r="D29" s="50"/>
      <c r="E29" s="75"/>
      <c r="F29" s="75"/>
      <c r="G29" s="84" t="s">
        <v>80</v>
      </c>
      <c r="H29" s="84"/>
      <c r="I29" s="84"/>
      <c r="J29" s="84"/>
      <c r="K29" s="84"/>
      <c r="L29" s="84"/>
      <c r="M29" s="84"/>
      <c r="N29" s="84"/>
      <c r="O29" s="84"/>
      <c r="P29" s="84"/>
      <c r="Q29" s="84"/>
      <c r="R29" s="84"/>
      <c r="S29" s="84"/>
      <c r="T29" s="84"/>
      <c r="U29" s="84"/>
      <c r="V29" s="84"/>
      <c r="W29" s="84"/>
      <c r="X29" s="84"/>
      <c r="Y29" s="84"/>
      <c r="Z29" s="84"/>
      <c r="AA29" s="84"/>
      <c r="AB29" s="84"/>
      <c r="AC29" s="84"/>
      <c r="AD29" s="84"/>
      <c r="AE29" s="84"/>
      <c r="AF29" s="84"/>
      <c r="AG29" s="84"/>
      <c r="AH29" s="84"/>
      <c r="AI29" s="84"/>
      <c r="AJ29" s="84"/>
      <c r="AK29" s="84"/>
      <c r="AL29" s="84"/>
      <c r="AM29" s="84"/>
      <c r="AN29" s="84"/>
      <c r="AO29" s="84"/>
      <c r="AP29" s="84"/>
      <c r="AQ29" s="84"/>
      <c r="AR29" s="84"/>
      <c r="AS29" s="84"/>
      <c r="AT29" s="84"/>
      <c r="AU29" s="84"/>
      <c r="AV29" s="84"/>
      <c r="AW29" s="84"/>
      <c r="AX29" s="84"/>
      <c r="AY29" s="84"/>
      <c r="AZ29" s="84"/>
      <c r="BA29" s="84"/>
      <c r="BB29" s="84"/>
    </row>
    <row r="30" spans="2:54" ht="15" customHeight="1" x14ac:dyDescent="0.2">
      <c r="B30" s="50"/>
      <c r="C30" s="50"/>
      <c r="D30" s="50"/>
      <c r="E30" s="46"/>
      <c r="F30" s="46"/>
      <c r="G30" s="43"/>
      <c r="H30" s="43"/>
      <c r="I30" s="43"/>
      <c r="J30" s="43"/>
      <c r="K30" s="43"/>
      <c r="L30" s="43"/>
      <c r="M30" s="43"/>
      <c r="N30" s="43"/>
      <c r="O30" s="43"/>
      <c r="P30" s="43"/>
      <c r="Q30" s="43"/>
      <c r="R30" s="43"/>
      <c r="S30" s="43"/>
      <c r="T30" s="43"/>
      <c r="U30" s="43"/>
      <c r="V30" s="43"/>
      <c r="W30" s="43"/>
      <c r="X30" s="43"/>
      <c r="Y30" s="43"/>
      <c r="Z30" s="43"/>
      <c r="AA30" s="43"/>
      <c r="AB30" s="43"/>
      <c r="AC30" s="43"/>
      <c r="AD30" s="43"/>
      <c r="AE30" s="43"/>
      <c r="AF30" s="43"/>
      <c r="AG30" s="43"/>
      <c r="AH30" s="43"/>
      <c r="AI30" s="43"/>
      <c r="AJ30" s="43"/>
      <c r="AK30" s="43"/>
      <c r="AL30" s="43"/>
      <c r="AM30" s="43"/>
      <c r="AN30" s="43"/>
      <c r="AO30" s="43"/>
      <c r="AP30" s="43"/>
      <c r="AQ30" s="43"/>
      <c r="AR30" s="43"/>
      <c r="AS30" s="43"/>
      <c r="AT30" s="43"/>
      <c r="AU30" s="43"/>
      <c r="AV30" s="43"/>
      <c r="AW30" s="43"/>
      <c r="AX30" s="43"/>
      <c r="AY30" s="43"/>
      <c r="AZ30" s="43"/>
      <c r="BA30" s="43"/>
      <c r="BB30" s="43"/>
    </row>
    <row r="31" spans="2:54" ht="15" customHeight="1" x14ac:dyDescent="0.2">
      <c r="B31" s="50"/>
      <c r="C31" s="50"/>
      <c r="D31" s="50"/>
      <c r="E31" s="50"/>
      <c r="F31" s="50"/>
      <c r="G31" s="50"/>
      <c r="H31" s="50"/>
      <c r="I31" s="50"/>
      <c r="J31" s="50"/>
      <c r="K31" s="50"/>
      <c r="L31" s="50"/>
      <c r="M31" s="50"/>
      <c r="N31" s="50"/>
      <c r="O31" s="50"/>
      <c r="P31" s="50"/>
      <c r="Q31" s="50"/>
      <c r="R31" s="50"/>
      <c r="S31" s="50"/>
      <c r="T31" s="50"/>
      <c r="U31" s="50"/>
      <c r="V31" s="50"/>
      <c r="W31" s="50"/>
      <c r="X31" s="50"/>
      <c r="Y31" s="50"/>
      <c r="Z31" s="50"/>
      <c r="AA31" s="50"/>
      <c r="AB31" s="50"/>
      <c r="AC31" s="50"/>
      <c r="AD31" s="50"/>
      <c r="AE31" s="50"/>
      <c r="AF31" s="50"/>
      <c r="AG31" s="50"/>
      <c r="AH31" s="50"/>
      <c r="AI31" s="50"/>
      <c r="AJ31" s="50"/>
      <c r="AK31" s="50"/>
      <c r="AL31" s="50"/>
      <c r="AM31" s="50"/>
      <c r="AN31" s="50"/>
      <c r="AO31" s="50"/>
      <c r="AP31" s="50"/>
      <c r="AQ31" s="50"/>
      <c r="AR31" s="50"/>
      <c r="AS31" s="50"/>
      <c r="AT31" s="50"/>
      <c r="AU31" s="50"/>
      <c r="AV31" s="50"/>
      <c r="AW31" s="50"/>
      <c r="AX31" s="50"/>
      <c r="AY31" s="50"/>
      <c r="AZ31" s="50"/>
      <c r="BA31" s="50"/>
      <c r="BB31" s="50"/>
    </row>
    <row r="32" spans="2:54" s="31" customFormat="1" ht="15" customHeight="1" x14ac:dyDescent="0.2">
      <c r="B32" s="85" t="s">
        <v>151</v>
      </c>
      <c r="C32" s="86"/>
      <c r="D32" s="86" t="s">
        <v>105</v>
      </c>
      <c r="E32" s="86"/>
      <c r="F32" s="86"/>
      <c r="G32" s="86"/>
      <c r="H32" s="86"/>
      <c r="I32" s="86"/>
      <c r="J32" s="86"/>
      <c r="K32" s="86"/>
      <c r="L32" s="86"/>
      <c r="M32" s="86"/>
      <c r="N32" s="86"/>
      <c r="O32" s="86"/>
      <c r="P32" s="86"/>
      <c r="Q32" s="86"/>
      <c r="R32" s="86"/>
      <c r="S32" s="86"/>
      <c r="T32" s="86"/>
      <c r="U32" s="86"/>
      <c r="V32" s="86"/>
      <c r="W32" s="86"/>
      <c r="X32" s="86"/>
      <c r="Y32" s="86"/>
      <c r="Z32" s="86"/>
      <c r="AA32" s="86"/>
      <c r="AB32" s="86"/>
      <c r="AC32" s="86"/>
      <c r="AD32" s="86"/>
      <c r="AE32" s="86"/>
      <c r="AF32" s="86"/>
      <c r="AG32" s="86"/>
      <c r="AH32" s="86"/>
      <c r="AI32" s="86"/>
      <c r="AJ32" s="86"/>
      <c r="AK32" s="86"/>
      <c r="AL32" s="86"/>
      <c r="AM32" s="86"/>
      <c r="AN32" s="86"/>
      <c r="AO32" s="86"/>
      <c r="AP32" s="86"/>
      <c r="AQ32" s="86"/>
      <c r="AR32" s="86"/>
      <c r="AS32" s="86"/>
      <c r="AT32" s="86"/>
      <c r="AU32" s="86"/>
      <c r="AV32" s="86"/>
      <c r="AW32" s="86"/>
      <c r="AX32" s="86"/>
      <c r="AY32" s="86"/>
      <c r="AZ32" s="86"/>
      <c r="BA32" s="86"/>
      <c r="BB32" s="86"/>
    </row>
    <row r="33" spans="2:54" ht="15" customHeight="1" x14ac:dyDescent="0.2">
      <c r="B33" s="50"/>
      <c r="C33" s="50"/>
      <c r="D33" s="87" t="s">
        <v>241</v>
      </c>
      <c r="E33" s="87"/>
      <c r="F33" s="87"/>
      <c r="G33" s="87"/>
      <c r="H33" s="87"/>
      <c r="I33" s="87"/>
      <c r="J33" s="87"/>
      <c r="K33" s="87"/>
      <c r="L33" s="87"/>
      <c r="M33" s="87"/>
      <c r="N33" s="87"/>
      <c r="O33" s="87"/>
      <c r="P33" s="87"/>
      <c r="Q33" s="87"/>
      <c r="R33" s="87"/>
      <c r="S33" s="87"/>
      <c r="T33" s="87"/>
      <c r="U33" s="87"/>
      <c r="V33" s="87"/>
      <c r="W33" s="87"/>
      <c r="X33" s="87"/>
      <c r="Y33" s="87"/>
      <c r="Z33" s="87"/>
      <c r="AA33" s="87"/>
      <c r="AB33" s="87"/>
      <c r="AC33" s="87"/>
      <c r="AD33" s="87"/>
      <c r="AE33" s="87"/>
      <c r="AF33" s="87"/>
      <c r="AG33" s="87"/>
      <c r="AH33" s="87"/>
      <c r="AI33" s="87"/>
      <c r="AJ33" s="87"/>
      <c r="AK33" s="87"/>
      <c r="AL33" s="87"/>
      <c r="AM33" s="87"/>
      <c r="AN33" s="87"/>
      <c r="AO33" s="87"/>
      <c r="AP33" s="87"/>
      <c r="AQ33" s="87"/>
      <c r="AR33" s="87"/>
      <c r="AS33" s="87"/>
      <c r="AT33" s="87"/>
      <c r="AU33" s="87"/>
      <c r="AV33" s="87"/>
      <c r="AW33" s="87"/>
      <c r="AX33" s="87"/>
      <c r="AY33" s="87"/>
      <c r="AZ33" s="87"/>
      <c r="BA33" s="87"/>
      <c r="BB33" s="87"/>
    </row>
    <row r="34" spans="2:54" ht="15" customHeight="1" x14ac:dyDescent="0.2">
      <c r="B34" s="50"/>
      <c r="C34" s="50"/>
      <c r="D34" s="87"/>
      <c r="E34" s="87"/>
      <c r="F34" s="87"/>
      <c r="G34" s="87"/>
      <c r="H34" s="87"/>
      <c r="I34" s="87"/>
      <c r="J34" s="87"/>
      <c r="K34" s="87"/>
      <c r="L34" s="87"/>
      <c r="M34" s="87"/>
      <c r="N34" s="87"/>
      <c r="O34" s="87"/>
      <c r="P34" s="87"/>
      <c r="Q34" s="87"/>
      <c r="R34" s="87"/>
      <c r="S34" s="87"/>
      <c r="T34" s="87"/>
      <c r="U34" s="87"/>
      <c r="V34" s="87"/>
      <c r="W34" s="87"/>
      <c r="X34" s="87"/>
      <c r="Y34" s="87"/>
      <c r="Z34" s="87"/>
      <c r="AA34" s="87"/>
      <c r="AB34" s="87"/>
      <c r="AC34" s="87"/>
      <c r="AD34" s="87"/>
      <c r="AE34" s="87"/>
      <c r="AF34" s="87"/>
      <c r="AG34" s="87"/>
      <c r="AH34" s="87"/>
      <c r="AI34" s="87"/>
      <c r="AJ34" s="87"/>
      <c r="AK34" s="87"/>
      <c r="AL34" s="87"/>
      <c r="AM34" s="87"/>
      <c r="AN34" s="87"/>
      <c r="AO34" s="87"/>
      <c r="AP34" s="87"/>
      <c r="AQ34" s="87"/>
      <c r="AR34" s="87"/>
      <c r="AS34" s="87"/>
      <c r="AT34" s="87"/>
      <c r="AU34" s="87"/>
      <c r="AV34" s="87"/>
      <c r="AW34" s="87"/>
      <c r="AX34" s="87"/>
      <c r="AY34" s="87"/>
      <c r="AZ34" s="87"/>
      <c r="BA34" s="87"/>
      <c r="BB34" s="87"/>
    </row>
    <row r="35" spans="2:54" ht="15" customHeight="1" x14ac:dyDescent="0.2">
      <c r="B35" s="50"/>
      <c r="C35" s="50"/>
      <c r="D35" s="87"/>
      <c r="E35" s="87"/>
      <c r="F35" s="87"/>
      <c r="G35" s="87"/>
      <c r="H35" s="87"/>
      <c r="I35" s="87"/>
      <c r="J35" s="87"/>
      <c r="K35" s="87"/>
      <c r="L35" s="87"/>
      <c r="M35" s="87"/>
      <c r="N35" s="87"/>
      <c r="O35" s="87"/>
      <c r="P35" s="87"/>
      <c r="Q35" s="87"/>
      <c r="R35" s="87"/>
      <c r="S35" s="87"/>
      <c r="T35" s="87"/>
      <c r="U35" s="87"/>
      <c r="V35" s="87"/>
      <c r="W35" s="87"/>
      <c r="X35" s="87"/>
      <c r="Y35" s="87"/>
      <c r="Z35" s="87"/>
      <c r="AA35" s="87"/>
      <c r="AB35" s="87"/>
      <c r="AC35" s="87"/>
      <c r="AD35" s="87"/>
      <c r="AE35" s="87"/>
      <c r="AF35" s="87"/>
      <c r="AG35" s="87"/>
      <c r="AH35" s="87"/>
      <c r="AI35" s="87"/>
      <c r="AJ35" s="87"/>
      <c r="AK35" s="87"/>
      <c r="AL35" s="87"/>
      <c r="AM35" s="87"/>
      <c r="AN35" s="87"/>
      <c r="AO35" s="87"/>
      <c r="AP35" s="87"/>
      <c r="AQ35" s="87"/>
      <c r="AR35" s="87"/>
      <c r="AS35" s="87"/>
      <c r="AT35" s="87"/>
      <c r="AU35" s="87"/>
      <c r="AV35" s="87"/>
      <c r="AW35" s="87"/>
      <c r="AX35" s="87"/>
      <c r="AY35" s="87"/>
      <c r="AZ35" s="87"/>
      <c r="BA35" s="87"/>
      <c r="BB35" s="87"/>
    </row>
    <row r="36" spans="2:54" ht="15" customHeight="1" x14ac:dyDescent="0.2">
      <c r="B36" s="50"/>
      <c r="C36" s="50"/>
      <c r="D36" s="87"/>
      <c r="E36" s="87"/>
      <c r="F36" s="87"/>
      <c r="G36" s="87"/>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c r="AL36" s="87"/>
      <c r="AM36" s="87"/>
      <c r="AN36" s="87"/>
      <c r="AO36" s="87"/>
      <c r="AP36" s="87"/>
      <c r="AQ36" s="87"/>
      <c r="AR36" s="87"/>
      <c r="AS36" s="87"/>
      <c r="AT36" s="87"/>
      <c r="AU36" s="87"/>
      <c r="AV36" s="87"/>
      <c r="AW36" s="87"/>
      <c r="AX36" s="87"/>
      <c r="AY36" s="87"/>
      <c r="AZ36" s="87"/>
      <c r="BA36" s="87"/>
      <c r="BB36" s="87"/>
    </row>
    <row r="37" spans="2:54" ht="15" customHeight="1" x14ac:dyDescent="0.2">
      <c r="B37" s="50"/>
      <c r="C37" s="50"/>
      <c r="D37" s="50"/>
      <c r="E37" s="50"/>
      <c r="F37" s="50"/>
      <c r="G37" s="50"/>
      <c r="H37" s="50"/>
      <c r="I37" s="50"/>
      <c r="J37" s="50"/>
      <c r="K37" s="50"/>
      <c r="L37" s="50"/>
      <c r="M37" s="50"/>
      <c r="N37" s="50"/>
      <c r="O37" s="50"/>
      <c r="P37" s="50"/>
      <c r="Q37" s="50"/>
      <c r="R37" s="50"/>
      <c r="S37" s="50"/>
      <c r="T37" s="50"/>
      <c r="U37" s="50"/>
      <c r="V37" s="50"/>
      <c r="W37" s="50"/>
      <c r="X37" s="50"/>
      <c r="Y37" s="50"/>
      <c r="Z37" s="50"/>
      <c r="AA37" s="50"/>
      <c r="AB37" s="50"/>
      <c r="AC37" s="50"/>
      <c r="AD37" s="50"/>
      <c r="AE37" s="50"/>
      <c r="AF37" s="50"/>
      <c r="AG37" s="50"/>
      <c r="AH37" s="50"/>
      <c r="AI37" s="50"/>
      <c r="AJ37" s="50"/>
      <c r="AK37" s="50"/>
      <c r="AL37" s="50"/>
      <c r="AM37" s="50"/>
      <c r="AN37" s="50"/>
      <c r="AO37" s="50"/>
      <c r="AP37" s="50"/>
      <c r="AQ37" s="50"/>
      <c r="AR37" s="50"/>
      <c r="AS37" s="50"/>
      <c r="AT37" s="50"/>
      <c r="AU37" s="50"/>
      <c r="AV37" s="82" t="s">
        <v>24</v>
      </c>
      <c r="AW37" s="82"/>
      <c r="AX37" s="82"/>
      <c r="AY37" s="82"/>
      <c r="AZ37" s="82"/>
      <c r="BA37" s="82"/>
      <c r="BB37" s="82"/>
    </row>
    <row r="38" spans="2:54" ht="15" customHeight="1" x14ac:dyDescent="0.2">
      <c r="B38" s="50"/>
      <c r="C38" s="50"/>
      <c r="D38" s="50"/>
      <c r="E38" s="83" t="s">
        <v>15</v>
      </c>
      <c r="F38" s="75"/>
      <c r="G38" s="75"/>
      <c r="H38" s="75"/>
      <c r="I38" s="76"/>
      <c r="J38" s="83"/>
      <c r="K38" s="75"/>
      <c r="L38" s="75"/>
      <c r="M38" s="75"/>
      <c r="N38" s="75"/>
      <c r="O38" s="75"/>
      <c r="P38" s="75"/>
      <c r="Q38" s="75"/>
      <c r="R38" s="75"/>
      <c r="S38" s="76"/>
      <c r="T38" s="64" t="s">
        <v>21</v>
      </c>
      <c r="U38" s="65"/>
      <c r="V38" s="65"/>
      <c r="W38" s="65"/>
      <c r="X38" s="65"/>
      <c r="Y38" s="65"/>
      <c r="Z38" s="65"/>
      <c r="AA38" s="65"/>
      <c r="AB38" s="65"/>
      <c r="AC38" s="65"/>
      <c r="AD38" s="65"/>
      <c r="AE38" s="65"/>
      <c r="AF38" s="65"/>
      <c r="AG38" s="65"/>
      <c r="AH38" s="65"/>
      <c r="AI38" s="65"/>
      <c r="AJ38" s="65"/>
      <c r="AK38" s="65"/>
      <c r="AL38" s="65"/>
      <c r="AM38" s="65"/>
      <c r="AN38" s="65"/>
      <c r="AO38" s="65"/>
      <c r="AP38" s="65"/>
      <c r="AQ38" s="65"/>
      <c r="AR38" s="65"/>
      <c r="AS38" s="65"/>
      <c r="AT38" s="65"/>
      <c r="AU38" s="67"/>
      <c r="AV38" s="83" t="s">
        <v>20</v>
      </c>
      <c r="AW38" s="75"/>
      <c r="AX38" s="75"/>
      <c r="AY38" s="75"/>
      <c r="AZ38" s="75"/>
      <c r="BA38" s="75"/>
      <c r="BB38" s="76"/>
    </row>
    <row r="39" spans="2:54" ht="15" customHeight="1" x14ac:dyDescent="0.2">
      <c r="B39" s="50"/>
      <c r="C39" s="50"/>
      <c r="D39" s="50"/>
      <c r="E39" s="77"/>
      <c r="F39" s="78"/>
      <c r="G39" s="78"/>
      <c r="H39" s="78"/>
      <c r="I39" s="79"/>
      <c r="J39" s="77"/>
      <c r="K39" s="78"/>
      <c r="L39" s="78"/>
      <c r="M39" s="78"/>
      <c r="N39" s="78"/>
      <c r="O39" s="78"/>
      <c r="P39" s="78"/>
      <c r="Q39" s="78"/>
      <c r="R39" s="78"/>
      <c r="S39" s="79"/>
      <c r="T39" s="63" t="s">
        <v>16</v>
      </c>
      <c r="U39" s="63"/>
      <c r="V39" s="63"/>
      <c r="W39" s="63"/>
      <c r="X39" s="63"/>
      <c r="Y39" s="63"/>
      <c r="Z39" s="63"/>
      <c r="AA39" s="63" t="s">
        <v>17</v>
      </c>
      <c r="AB39" s="63"/>
      <c r="AC39" s="63"/>
      <c r="AD39" s="63"/>
      <c r="AE39" s="63"/>
      <c r="AF39" s="63"/>
      <c r="AG39" s="63"/>
      <c r="AH39" s="63" t="s">
        <v>18</v>
      </c>
      <c r="AI39" s="63"/>
      <c r="AJ39" s="63"/>
      <c r="AK39" s="63"/>
      <c r="AL39" s="63"/>
      <c r="AM39" s="63"/>
      <c r="AN39" s="63"/>
      <c r="AO39" s="63" t="s">
        <v>19</v>
      </c>
      <c r="AP39" s="63"/>
      <c r="AQ39" s="63"/>
      <c r="AR39" s="63"/>
      <c r="AS39" s="63"/>
      <c r="AT39" s="63"/>
      <c r="AU39" s="63"/>
      <c r="AV39" s="77"/>
      <c r="AW39" s="78"/>
      <c r="AX39" s="78"/>
      <c r="AY39" s="78"/>
      <c r="AZ39" s="78"/>
      <c r="BA39" s="78"/>
      <c r="BB39" s="79"/>
    </row>
    <row r="40" spans="2:54" ht="15" customHeight="1" x14ac:dyDescent="0.2">
      <c r="B40" s="50"/>
      <c r="C40" s="50"/>
      <c r="D40" s="50"/>
      <c r="E40" s="74" t="s">
        <v>151</v>
      </c>
      <c r="F40" s="75"/>
      <c r="G40" s="75"/>
      <c r="H40" s="75"/>
      <c r="I40" s="76"/>
      <c r="J40" s="64" t="s">
        <v>22</v>
      </c>
      <c r="K40" s="65"/>
      <c r="L40" s="65"/>
      <c r="M40" s="65"/>
      <c r="N40" s="65"/>
      <c r="O40" s="65"/>
      <c r="P40" s="65"/>
      <c r="Q40" s="65"/>
      <c r="R40" s="65"/>
      <c r="S40" s="67"/>
      <c r="T40" s="68">
        <v>42460</v>
      </c>
      <c r="U40" s="69"/>
      <c r="V40" s="69"/>
      <c r="W40" s="69"/>
      <c r="X40" s="69"/>
      <c r="Y40" s="69"/>
      <c r="Z40" s="70"/>
      <c r="AA40" s="68">
        <v>47000</v>
      </c>
      <c r="AB40" s="69"/>
      <c r="AC40" s="69"/>
      <c r="AD40" s="69"/>
      <c r="AE40" s="69"/>
      <c r="AF40" s="69"/>
      <c r="AG40" s="70"/>
      <c r="AH40" s="68">
        <v>330</v>
      </c>
      <c r="AI40" s="69"/>
      <c r="AJ40" s="69"/>
      <c r="AK40" s="69"/>
      <c r="AL40" s="69"/>
      <c r="AM40" s="69"/>
      <c r="AN40" s="70"/>
      <c r="AO40" s="68">
        <v>17407</v>
      </c>
      <c r="AP40" s="69"/>
      <c r="AQ40" s="69"/>
      <c r="AR40" s="69"/>
      <c r="AS40" s="69"/>
      <c r="AT40" s="69"/>
      <c r="AU40" s="70"/>
      <c r="AV40" s="68">
        <f t="shared" ref="AV40:AV42" si="1">SUM(T40:AU40)</f>
        <v>107197</v>
      </c>
      <c r="AW40" s="69"/>
      <c r="AX40" s="69"/>
      <c r="AY40" s="69"/>
      <c r="AZ40" s="69"/>
      <c r="BA40" s="69"/>
      <c r="BB40" s="70"/>
    </row>
    <row r="41" spans="2:54" ht="15" customHeight="1" x14ac:dyDescent="0.2">
      <c r="B41" s="50"/>
      <c r="C41" s="50"/>
      <c r="D41" s="50"/>
      <c r="E41" s="88"/>
      <c r="F41" s="80"/>
      <c r="G41" s="80"/>
      <c r="H41" s="80"/>
      <c r="I41" s="89"/>
      <c r="J41" s="64" t="s">
        <v>23</v>
      </c>
      <c r="K41" s="65"/>
      <c r="L41" s="65"/>
      <c r="M41" s="65"/>
      <c r="N41" s="65"/>
      <c r="O41" s="65"/>
      <c r="P41" s="65"/>
      <c r="Q41" s="65"/>
      <c r="R41" s="65"/>
      <c r="S41" s="67"/>
      <c r="T41" s="68">
        <v>13519</v>
      </c>
      <c r="U41" s="69"/>
      <c r="V41" s="69"/>
      <c r="W41" s="69"/>
      <c r="X41" s="69"/>
      <c r="Y41" s="69"/>
      <c r="Z41" s="70"/>
      <c r="AA41" s="68">
        <v>15000</v>
      </c>
      <c r="AB41" s="69"/>
      <c r="AC41" s="69"/>
      <c r="AD41" s="69"/>
      <c r="AE41" s="69"/>
      <c r="AF41" s="69"/>
      <c r="AG41" s="70"/>
      <c r="AH41" s="68">
        <v>303</v>
      </c>
      <c r="AI41" s="69"/>
      <c r="AJ41" s="69"/>
      <c r="AK41" s="69"/>
      <c r="AL41" s="69"/>
      <c r="AM41" s="69"/>
      <c r="AN41" s="70"/>
      <c r="AO41" s="68">
        <v>13210</v>
      </c>
      <c r="AP41" s="69"/>
      <c r="AQ41" s="69"/>
      <c r="AR41" s="69"/>
      <c r="AS41" s="69"/>
      <c r="AT41" s="69"/>
      <c r="AU41" s="70"/>
      <c r="AV41" s="68">
        <f t="shared" si="1"/>
        <v>42032</v>
      </c>
      <c r="AW41" s="69"/>
      <c r="AX41" s="69"/>
      <c r="AY41" s="69"/>
      <c r="AZ41" s="69"/>
      <c r="BA41" s="69"/>
      <c r="BB41" s="70"/>
    </row>
    <row r="42" spans="2:54" ht="15" customHeight="1" x14ac:dyDescent="0.2">
      <c r="B42" s="50"/>
      <c r="C42" s="50"/>
      <c r="D42" s="50"/>
      <c r="E42" s="77"/>
      <c r="F42" s="78"/>
      <c r="G42" s="78"/>
      <c r="H42" s="78"/>
      <c r="I42" s="79"/>
      <c r="J42" s="64" t="s">
        <v>28</v>
      </c>
      <c r="K42" s="65"/>
      <c r="L42" s="65"/>
      <c r="M42" s="65"/>
      <c r="N42" s="65"/>
      <c r="O42" s="65"/>
      <c r="P42" s="65"/>
      <c r="Q42" s="65"/>
      <c r="R42" s="65"/>
      <c r="S42" s="67"/>
      <c r="T42" s="68">
        <v>28938</v>
      </c>
      <c r="U42" s="69"/>
      <c r="V42" s="69"/>
      <c r="W42" s="69"/>
      <c r="X42" s="69"/>
      <c r="Y42" s="69"/>
      <c r="Z42" s="70"/>
      <c r="AA42" s="68">
        <v>32000</v>
      </c>
      <c r="AB42" s="69"/>
      <c r="AC42" s="69"/>
      <c r="AD42" s="69"/>
      <c r="AE42" s="69"/>
      <c r="AF42" s="69"/>
      <c r="AG42" s="70"/>
      <c r="AH42" s="68">
        <v>0</v>
      </c>
      <c r="AI42" s="69"/>
      <c r="AJ42" s="69"/>
      <c r="AK42" s="69"/>
      <c r="AL42" s="69"/>
      <c r="AM42" s="69"/>
      <c r="AN42" s="70"/>
      <c r="AO42" s="68">
        <v>3370</v>
      </c>
      <c r="AP42" s="69"/>
      <c r="AQ42" s="69"/>
      <c r="AR42" s="69"/>
      <c r="AS42" s="69"/>
      <c r="AT42" s="69"/>
      <c r="AU42" s="70"/>
      <c r="AV42" s="68">
        <f t="shared" si="1"/>
        <v>64308</v>
      </c>
      <c r="AW42" s="69"/>
      <c r="AX42" s="69"/>
      <c r="AY42" s="69"/>
      <c r="AZ42" s="69"/>
      <c r="BA42" s="69"/>
      <c r="BB42" s="70"/>
    </row>
    <row r="43" spans="2:54" ht="15" customHeight="1" x14ac:dyDescent="0.2">
      <c r="B43" s="50"/>
      <c r="C43" s="50"/>
      <c r="D43" s="50"/>
      <c r="E43" s="74" t="s">
        <v>152</v>
      </c>
      <c r="F43" s="75"/>
      <c r="G43" s="75"/>
      <c r="H43" s="75"/>
      <c r="I43" s="76"/>
      <c r="J43" s="64" t="s">
        <v>22</v>
      </c>
      <c r="K43" s="65"/>
      <c r="L43" s="65"/>
      <c r="M43" s="65"/>
      <c r="N43" s="65"/>
      <c r="O43" s="65"/>
      <c r="P43" s="65"/>
      <c r="Q43" s="65"/>
      <c r="R43" s="65"/>
      <c r="S43" s="67"/>
      <c r="T43" s="68">
        <v>35106</v>
      </c>
      <c r="U43" s="69"/>
      <c r="V43" s="69"/>
      <c r="W43" s="69"/>
      <c r="X43" s="69"/>
      <c r="Y43" s="69"/>
      <c r="Z43" s="70"/>
      <c r="AA43" s="68">
        <v>39000</v>
      </c>
      <c r="AB43" s="69"/>
      <c r="AC43" s="69"/>
      <c r="AD43" s="69"/>
      <c r="AE43" s="69"/>
      <c r="AF43" s="69"/>
      <c r="AG43" s="70"/>
      <c r="AH43" s="68">
        <v>0</v>
      </c>
      <c r="AI43" s="69"/>
      <c r="AJ43" s="69"/>
      <c r="AK43" s="69"/>
      <c r="AL43" s="69"/>
      <c r="AM43" s="69"/>
      <c r="AN43" s="70"/>
      <c r="AO43" s="68">
        <v>27785</v>
      </c>
      <c r="AP43" s="69"/>
      <c r="AQ43" s="69"/>
      <c r="AR43" s="69"/>
      <c r="AS43" s="69"/>
      <c r="AT43" s="69"/>
      <c r="AU43" s="70"/>
      <c r="AV43" s="68">
        <f t="shared" ref="AV43:AV48" si="2">SUM(T43:AU43)</f>
        <v>101891</v>
      </c>
      <c r="AW43" s="69"/>
      <c r="AX43" s="69"/>
      <c r="AY43" s="69"/>
      <c r="AZ43" s="69"/>
      <c r="BA43" s="69"/>
      <c r="BB43" s="70"/>
    </row>
    <row r="44" spans="2:54" ht="15" customHeight="1" x14ac:dyDescent="0.2">
      <c r="B44" s="50"/>
      <c r="C44" s="50"/>
      <c r="D44" s="50"/>
      <c r="E44" s="88"/>
      <c r="F44" s="80"/>
      <c r="G44" s="80"/>
      <c r="H44" s="80"/>
      <c r="I44" s="89"/>
      <c r="J44" s="64" t="s">
        <v>23</v>
      </c>
      <c r="K44" s="65"/>
      <c r="L44" s="65"/>
      <c r="M44" s="65"/>
      <c r="N44" s="65"/>
      <c r="O44" s="65"/>
      <c r="P44" s="65"/>
      <c r="Q44" s="65"/>
      <c r="R44" s="65"/>
      <c r="S44" s="67"/>
      <c r="T44" s="68">
        <v>20533</v>
      </c>
      <c r="U44" s="69"/>
      <c r="V44" s="69"/>
      <c r="W44" s="69"/>
      <c r="X44" s="69"/>
      <c r="Y44" s="69"/>
      <c r="Z44" s="70"/>
      <c r="AA44" s="68">
        <v>23000</v>
      </c>
      <c r="AB44" s="69"/>
      <c r="AC44" s="69"/>
      <c r="AD44" s="69"/>
      <c r="AE44" s="69"/>
      <c r="AF44" s="69"/>
      <c r="AG44" s="70"/>
      <c r="AH44" s="68">
        <v>0</v>
      </c>
      <c r="AI44" s="69"/>
      <c r="AJ44" s="69"/>
      <c r="AK44" s="69"/>
      <c r="AL44" s="69"/>
      <c r="AM44" s="69"/>
      <c r="AN44" s="70"/>
      <c r="AO44" s="68">
        <v>23406</v>
      </c>
      <c r="AP44" s="69"/>
      <c r="AQ44" s="69"/>
      <c r="AR44" s="69"/>
      <c r="AS44" s="69"/>
      <c r="AT44" s="69"/>
      <c r="AU44" s="70"/>
      <c r="AV44" s="68">
        <f t="shared" si="2"/>
        <v>66939</v>
      </c>
      <c r="AW44" s="69"/>
      <c r="AX44" s="69"/>
      <c r="AY44" s="69"/>
      <c r="AZ44" s="69"/>
      <c r="BA44" s="69"/>
      <c r="BB44" s="70"/>
    </row>
    <row r="45" spans="2:54" ht="15" customHeight="1" x14ac:dyDescent="0.2">
      <c r="B45" s="50"/>
      <c r="C45" s="50"/>
      <c r="D45" s="50"/>
      <c r="E45" s="77"/>
      <c r="F45" s="78"/>
      <c r="G45" s="78"/>
      <c r="H45" s="78"/>
      <c r="I45" s="79"/>
      <c r="J45" s="64" t="s">
        <v>28</v>
      </c>
      <c r="K45" s="65"/>
      <c r="L45" s="65"/>
      <c r="M45" s="65"/>
      <c r="N45" s="65"/>
      <c r="O45" s="65"/>
      <c r="P45" s="65"/>
      <c r="Q45" s="65"/>
      <c r="R45" s="65"/>
      <c r="S45" s="67"/>
      <c r="T45" s="68">
        <v>14569</v>
      </c>
      <c r="U45" s="69"/>
      <c r="V45" s="69"/>
      <c r="W45" s="69"/>
      <c r="X45" s="69"/>
      <c r="Y45" s="69"/>
      <c r="Z45" s="70"/>
      <c r="AA45" s="68">
        <v>16000</v>
      </c>
      <c r="AB45" s="69"/>
      <c r="AC45" s="69"/>
      <c r="AD45" s="69"/>
      <c r="AE45" s="69"/>
      <c r="AF45" s="69"/>
      <c r="AG45" s="70"/>
      <c r="AH45" s="68">
        <v>0</v>
      </c>
      <c r="AI45" s="69"/>
      <c r="AJ45" s="69"/>
      <c r="AK45" s="69"/>
      <c r="AL45" s="69"/>
      <c r="AM45" s="69"/>
      <c r="AN45" s="70"/>
      <c r="AO45" s="68">
        <v>1808</v>
      </c>
      <c r="AP45" s="69"/>
      <c r="AQ45" s="69"/>
      <c r="AR45" s="69"/>
      <c r="AS45" s="69"/>
      <c r="AT45" s="69"/>
      <c r="AU45" s="70"/>
      <c r="AV45" s="68">
        <f t="shared" si="2"/>
        <v>32377</v>
      </c>
      <c r="AW45" s="69"/>
      <c r="AX45" s="69"/>
      <c r="AY45" s="69"/>
      <c r="AZ45" s="69"/>
      <c r="BA45" s="69"/>
      <c r="BB45" s="70"/>
    </row>
    <row r="46" spans="2:54" ht="15" customHeight="1" x14ac:dyDescent="0.2">
      <c r="B46" s="50"/>
      <c r="C46" s="50"/>
      <c r="D46" s="50"/>
      <c r="E46" s="74" t="s">
        <v>224</v>
      </c>
      <c r="F46" s="75"/>
      <c r="G46" s="75"/>
      <c r="H46" s="75"/>
      <c r="I46" s="76"/>
      <c r="J46" s="64" t="s">
        <v>253</v>
      </c>
      <c r="K46" s="65"/>
      <c r="L46" s="65"/>
      <c r="M46" s="65"/>
      <c r="N46" s="65"/>
      <c r="O46" s="65"/>
      <c r="P46" s="65"/>
      <c r="Q46" s="65"/>
      <c r="R46" s="65"/>
      <c r="S46" s="67"/>
      <c r="T46" s="68">
        <v>44569</v>
      </c>
      <c r="U46" s="69"/>
      <c r="V46" s="69"/>
      <c r="W46" s="69"/>
      <c r="X46" s="69"/>
      <c r="Y46" s="69"/>
      <c r="Z46" s="70"/>
      <c r="AA46" s="68">
        <v>42000</v>
      </c>
      <c r="AB46" s="69"/>
      <c r="AC46" s="69"/>
      <c r="AD46" s="69"/>
      <c r="AE46" s="69"/>
      <c r="AF46" s="69"/>
      <c r="AG46" s="70"/>
      <c r="AH46" s="68">
        <v>0</v>
      </c>
      <c r="AI46" s="69"/>
      <c r="AJ46" s="69"/>
      <c r="AK46" s="69"/>
      <c r="AL46" s="69"/>
      <c r="AM46" s="69"/>
      <c r="AN46" s="70"/>
      <c r="AO46" s="68">
        <v>131553</v>
      </c>
      <c r="AP46" s="69"/>
      <c r="AQ46" s="69"/>
      <c r="AR46" s="69"/>
      <c r="AS46" s="69"/>
      <c r="AT46" s="69"/>
      <c r="AU46" s="70"/>
      <c r="AV46" s="68">
        <f t="shared" si="2"/>
        <v>218122</v>
      </c>
      <c r="AW46" s="69"/>
      <c r="AX46" s="69"/>
      <c r="AY46" s="69"/>
      <c r="AZ46" s="69"/>
      <c r="BA46" s="69"/>
      <c r="BB46" s="70"/>
    </row>
    <row r="47" spans="2:54" ht="15" customHeight="1" x14ac:dyDescent="0.2">
      <c r="B47" s="50"/>
      <c r="C47" s="50"/>
      <c r="D47" s="50"/>
      <c r="E47" s="88"/>
      <c r="F47" s="80"/>
      <c r="G47" s="80"/>
      <c r="H47" s="80"/>
      <c r="I47" s="89"/>
      <c r="J47" s="64" t="s">
        <v>254</v>
      </c>
      <c r="K47" s="65"/>
      <c r="L47" s="65"/>
      <c r="M47" s="65"/>
      <c r="N47" s="65"/>
      <c r="O47" s="65"/>
      <c r="P47" s="65"/>
      <c r="Q47" s="65"/>
      <c r="R47" s="65"/>
      <c r="S47" s="67"/>
      <c r="T47" s="68">
        <v>27605</v>
      </c>
      <c r="U47" s="69"/>
      <c r="V47" s="69"/>
      <c r="W47" s="69"/>
      <c r="X47" s="69"/>
      <c r="Y47" s="69"/>
      <c r="Z47" s="70"/>
      <c r="AA47" s="68">
        <v>24000</v>
      </c>
      <c r="AB47" s="69"/>
      <c r="AC47" s="69"/>
      <c r="AD47" s="69"/>
      <c r="AE47" s="69"/>
      <c r="AF47" s="69"/>
      <c r="AG47" s="70"/>
      <c r="AH47" s="68">
        <v>0</v>
      </c>
      <c r="AI47" s="69"/>
      <c r="AJ47" s="69"/>
      <c r="AK47" s="69"/>
      <c r="AL47" s="69"/>
      <c r="AM47" s="69"/>
      <c r="AN47" s="70"/>
      <c r="AO47" s="68">
        <v>33346</v>
      </c>
      <c r="AP47" s="69"/>
      <c r="AQ47" s="69"/>
      <c r="AR47" s="69"/>
      <c r="AS47" s="69"/>
      <c r="AT47" s="69"/>
      <c r="AU47" s="70"/>
      <c r="AV47" s="68">
        <f t="shared" si="2"/>
        <v>84951</v>
      </c>
      <c r="AW47" s="69"/>
      <c r="AX47" s="69"/>
      <c r="AY47" s="69"/>
      <c r="AZ47" s="69"/>
      <c r="BA47" s="69"/>
      <c r="BB47" s="70"/>
    </row>
    <row r="48" spans="2:54" ht="15" customHeight="1" x14ac:dyDescent="0.2">
      <c r="B48" s="50"/>
      <c r="C48" s="50"/>
      <c r="D48" s="50"/>
      <c r="E48" s="77"/>
      <c r="F48" s="78"/>
      <c r="G48" s="78"/>
      <c r="H48" s="78"/>
      <c r="I48" s="79"/>
      <c r="J48" s="64" t="s">
        <v>256</v>
      </c>
      <c r="K48" s="65"/>
      <c r="L48" s="65"/>
      <c r="M48" s="65"/>
      <c r="N48" s="65"/>
      <c r="O48" s="65"/>
      <c r="P48" s="65"/>
      <c r="Q48" s="65"/>
      <c r="R48" s="65"/>
      <c r="S48" s="67"/>
      <c r="T48" s="68">
        <v>16963</v>
      </c>
      <c r="U48" s="69"/>
      <c r="V48" s="69"/>
      <c r="W48" s="69"/>
      <c r="X48" s="69"/>
      <c r="Y48" s="69"/>
      <c r="Z48" s="70"/>
      <c r="AA48" s="68">
        <v>18000</v>
      </c>
      <c r="AB48" s="69"/>
      <c r="AC48" s="69"/>
      <c r="AD48" s="69"/>
      <c r="AE48" s="69"/>
      <c r="AF48" s="69"/>
      <c r="AG48" s="70"/>
      <c r="AH48" s="68">
        <v>0</v>
      </c>
      <c r="AI48" s="69"/>
      <c r="AJ48" s="69"/>
      <c r="AK48" s="69"/>
      <c r="AL48" s="69"/>
      <c r="AM48" s="69"/>
      <c r="AN48" s="70"/>
      <c r="AO48" s="68">
        <v>83654</v>
      </c>
      <c r="AP48" s="69"/>
      <c r="AQ48" s="69"/>
      <c r="AR48" s="69"/>
      <c r="AS48" s="69"/>
      <c r="AT48" s="69"/>
      <c r="AU48" s="70"/>
      <c r="AV48" s="68">
        <f t="shared" si="2"/>
        <v>118617</v>
      </c>
      <c r="AW48" s="69"/>
      <c r="AX48" s="69"/>
      <c r="AY48" s="69"/>
      <c r="AZ48" s="69"/>
      <c r="BA48" s="69"/>
      <c r="BB48" s="70"/>
    </row>
    <row r="49" spans="2:54" ht="15" customHeight="1" x14ac:dyDescent="0.2">
      <c r="B49" s="50"/>
      <c r="C49" s="50"/>
      <c r="D49" s="50"/>
      <c r="E49" s="75"/>
      <c r="F49" s="75"/>
      <c r="G49" s="84" t="s">
        <v>80</v>
      </c>
      <c r="H49" s="84"/>
      <c r="I49" s="84"/>
      <c r="J49" s="84"/>
      <c r="K49" s="84"/>
      <c r="L49" s="84"/>
      <c r="M49" s="84"/>
      <c r="N49" s="84"/>
      <c r="O49" s="84"/>
      <c r="P49" s="84"/>
      <c r="Q49" s="84"/>
      <c r="R49" s="84"/>
      <c r="S49" s="84"/>
      <c r="T49" s="84"/>
      <c r="U49" s="84"/>
      <c r="V49" s="84"/>
      <c r="W49" s="84"/>
      <c r="X49" s="84"/>
      <c r="Y49" s="84"/>
      <c r="Z49" s="84"/>
      <c r="AA49" s="84"/>
      <c r="AB49" s="84"/>
      <c r="AC49" s="84"/>
      <c r="AD49" s="84"/>
      <c r="AE49" s="84"/>
      <c r="AF49" s="84"/>
      <c r="AG49" s="84"/>
      <c r="AH49" s="84"/>
      <c r="AI49" s="84"/>
      <c r="AJ49" s="84"/>
      <c r="AK49" s="84"/>
      <c r="AL49" s="84"/>
      <c r="AM49" s="84"/>
      <c r="AN49" s="84"/>
      <c r="AO49" s="84"/>
      <c r="AP49" s="84"/>
      <c r="AQ49" s="84"/>
      <c r="AR49" s="84"/>
      <c r="AS49" s="84"/>
      <c r="AT49" s="84"/>
      <c r="AU49" s="84"/>
      <c r="AV49" s="84"/>
      <c r="AW49" s="84"/>
      <c r="AX49" s="84"/>
      <c r="AY49" s="84"/>
      <c r="AZ49" s="84"/>
      <c r="BA49" s="84"/>
      <c r="BB49" s="84"/>
    </row>
    <row r="50" spans="2:54" ht="15" customHeight="1" x14ac:dyDescent="0.2">
      <c r="B50" s="50"/>
      <c r="C50" s="50"/>
      <c r="D50" s="50"/>
      <c r="E50" s="46"/>
      <c r="F50" s="46"/>
      <c r="G50" s="43"/>
      <c r="H50" s="43"/>
      <c r="I50" s="43"/>
      <c r="J50" s="43"/>
      <c r="K50" s="43"/>
      <c r="L50" s="43"/>
      <c r="M50" s="43"/>
      <c r="N50" s="43"/>
      <c r="O50" s="43"/>
      <c r="P50" s="43"/>
      <c r="Q50" s="43"/>
      <c r="R50" s="43"/>
      <c r="S50" s="43"/>
      <c r="T50" s="43"/>
      <c r="U50" s="43"/>
      <c r="V50" s="43"/>
      <c r="W50" s="43"/>
      <c r="X50" s="43"/>
      <c r="Y50" s="43"/>
      <c r="Z50" s="43"/>
      <c r="AA50" s="43"/>
      <c r="AB50" s="43"/>
      <c r="AC50" s="43"/>
      <c r="AD50" s="43"/>
      <c r="AE50" s="43"/>
      <c r="AF50" s="43"/>
      <c r="AG50" s="43"/>
      <c r="AH50" s="43"/>
      <c r="AI50" s="43"/>
      <c r="AJ50" s="43"/>
      <c r="AK50" s="43"/>
      <c r="AL50" s="43"/>
      <c r="AM50" s="43"/>
      <c r="AN50" s="43"/>
      <c r="AO50" s="43"/>
      <c r="AP50" s="43"/>
      <c r="AQ50" s="43"/>
      <c r="AR50" s="43"/>
      <c r="AS50" s="43"/>
      <c r="AT50" s="43"/>
      <c r="AU50" s="43"/>
      <c r="AV50" s="43"/>
      <c r="AW50" s="43"/>
      <c r="AX50" s="43"/>
      <c r="AY50" s="43"/>
      <c r="AZ50" s="43"/>
      <c r="BA50" s="43"/>
      <c r="BB50" s="43"/>
    </row>
    <row r="51" spans="2:54" ht="15" customHeight="1" x14ac:dyDescent="0.2">
      <c r="B51" s="50"/>
      <c r="C51" s="50"/>
      <c r="D51" s="50"/>
      <c r="E51" s="50"/>
      <c r="F51" s="50"/>
      <c r="G51" s="50"/>
      <c r="H51" s="50"/>
      <c r="I51" s="50"/>
      <c r="J51" s="50"/>
      <c r="K51" s="50"/>
      <c r="L51" s="50"/>
      <c r="M51" s="50"/>
      <c r="N51" s="50"/>
      <c r="O51" s="50"/>
      <c r="P51" s="50"/>
      <c r="Q51" s="50"/>
      <c r="R51" s="50"/>
      <c r="S51" s="50"/>
      <c r="T51" s="50"/>
      <c r="U51" s="50"/>
      <c r="V51" s="50"/>
      <c r="W51" s="50"/>
      <c r="X51" s="50"/>
      <c r="Y51" s="50"/>
      <c r="Z51" s="50"/>
      <c r="AA51" s="50"/>
      <c r="AB51" s="50"/>
      <c r="AC51" s="50"/>
      <c r="AD51" s="50"/>
      <c r="AE51" s="50"/>
      <c r="AF51" s="50"/>
      <c r="AG51" s="50"/>
      <c r="AH51" s="50"/>
      <c r="AI51" s="50"/>
      <c r="AJ51" s="50"/>
      <c r="AK51" s="50"/>
      <c r="AL51" s="50"/>
      <c r="AM51" s="50"/>
      <c r="AN51" s="50"/>
      <c r="AO51" s="50"/>
      <c r="AP51" s="50"/>
      <c r="AQ51" s="50"/>
      <c r="AR51" s="50"/>
      <c r="AS51" s="50"/>
      <c r="AT51" s="50"/>
      <c r="AU51" s="50"/>
      <c r="AV51" s="50"/>
      <c r="AW51" s="50"/>
      <c r="AX51" s="50"/>
      <c r="AY51" s="50"/>
      <c r="AZ51" s="50"/>
      <c r="BA51" s="50"/>
      <c r="BB51" s="50"/>
    </row>
    <row r="52" spans="2:54" s="31" customFormat="1" ht="15" customHeight="1" x14ac:dyDescent="0.2">
      <c r="B52" s="85" t="s">
        <v>152</v>
      </c>
      <c r="C52" s="86"/>
      <c r="D52" s="86" t="s">
        <v>106</v>
      </c>
      <c r="E52" s="86"/>
      <c r="F52" s="86"/>
      <c r="G52" s="86"/>
      <c r="H52" s="86"/>
      <c r="I52" s="86"/>
      <c r="J52" s="86"/>
      <c r="K52" s="86"/>
      <c r="L52" s="86"/>
      <c r="M52" s="86"/>
      <c r="N52" s="86"/>
      <c r="O52" s="86"/>
      <c r="P52" s="86"/>
      <c r="Q52" s="86"/>
      <c r="R52" s="86"/>
      <c r="S52" s="86"/>
      <c r="T52" s="86"/>
      <c r="U52" s="86"/>
      <c r="V52" s="86"/>
      <c r="W52" s="86"/>
      <c r="X52" s="86"/>
      <c r="Y52" s="86"/>
      <c r="Z52" s="86"/>
      <c r="AA52" s="86"/>
      <c r="AB52" s="86"/>
      <c r="AC52" s="86"/>
      <c r="AD52" s="86"/>
      <c r="AE52" s="86"/>
      <c r="AF52" s="86"/>
      <c r="AG52" s="86"/>
      <c r="AH52" s="86"/>
      <c r="AI52" s="86"/>
      <c r="AJ52" s="86"/>
      <c r="AK52" s="86"/>
      <c r="AL52" s="86"/>
      <c r="AM52" s="86"/>
      <c r="AN52" s="86"/>
      <c r="AO52" s="86"/>
      <c r="AP52" s="86"/>
      <c r="AQ52" s="86"/>
      <c r="AR52" s="86"/>
      <c r="AS52" s="86"/>
      <c r="AT52" s="86"/>
      <c r="AU52" s="86"/>
      <c r="AV52" s="86"/>
      <c r="AW52" s="86"/>
      <c r="AX52" s="86"/>
      <c r="AY52" s="86"/>
      <c r="AZ52" s="86"/>
      <c r="BA52" s="86"/>
      <c r="BB52" s="86"/>
    </row>
    <row r="53" spans="2:54" ht="15" customHeight="1" x14ac:dyDescent="0.2">
      <c r="B53" s="50"/>
      <c r="C53" s="50"/>
      <c r="D53" s="87" t="s">
        <v>208</v>
      </c>
      <c r="E53" s="87"/>
      <c r="F53" s="87"/>
      <c r="G53" s="87"/>
      <c r="H53" s="87"/>
      <c r="I53" s="87"/>
      <c r="J53" s="87"/>
      <c r="K53" s="87"/>
      <c r="L53" s="87"/>
      <c r="M53" s="87"/>
      <c r="N53" s="87"/>
      <c r="O53" s="87"/>
      <c r="P53" s="87"/>
      <c r="Q53" s="87"/>
      <c r="R53" s="87"/>
      <c r="S53" s="87"/>
      <c r="T53" s="87"/>
      <c r="U53" s="87"/>
      <c r="V53" s="87"/>
      <c r="W53" s="87"/>
      <c r="X53" s="87"/>
      <c r="Y53" s="87"/>
      <c r="Z53" s="87"/>
      <c r="AA53" s="87"/>
      <c r="AB53" s="87"/>
      <c r="AC53" s="87"/>
      <c r="AD53" s="87"/>
      <c r="AE53" s="87"/>
      <c r="AF53" s="87"/>
      <c r="AG53" s="87"/>
      <c r="AH53" s="87"/>
      <c r="AI53" s="87"/>
      <c r="AJ53" s="87"/>
      <c r="AK53" s="87"/>
      <c r="AL53" s="87"/>
      <c r="AM53" s="87"/>
      <c r="AN53" s="87"/>
      <c r="AO53" s="87"/>
      <c r="AP53" s="87"/>
      <c r="AQ53" s="87"/>
      <c r="AR53" s="87"/>
      <c r="AS53" s="87"/>
      <c r="AT53" s="87"/>
      <c r="AU53" s="87"/>
      <c r="AV53" s="87"/>
      <c r="AW53" s="87"/>
      <c r="AX53" s="87"/>
      <c r="AY53" s="87"/>
      <c r="AZ53" s="87"/>
      <c r="BA53" s="87"/>
      <c r="BB53" s="87"/>
    </row>
    <row r="54" spans="2:54" ht="15" customHeight="1" x14ac:dyDescent="0.2">
      <c r="B54" s="50"/>
      <c r="C54" s="50"/>
      <c r="D54" s="87"/>
      <c r="E54" s="87"/>
      <c r="F54" s="87"/>
      <c r="G54" s="87"/>
      <c r="H54" s="87"/>
      <c r="I54" s="87"/>
      <c r="J54" s="87"/>
      <c r="K54" s="87"/>
      <c r="L54" s="87"/>
      <c r="M54" s="87"/>
      <c r="N54" s="87"/>
      <c r="O54" s="87"/>
      <c r="P54" s="87"/>
      <c r="Q54" s="87"/>
      <c r="R54" s="87"/>
      <c r="S54" s="87"/>
      <c r="T54" s="87"/>
      <c r="U54" s="87"/>
      <c r="V54" s="87"/>
      <c r="W54" s="87"/>
      <c r="X54" s="87"/>
      <c r="Y54" s="87"/>
      <c r="Z54" s="87"/>
      <c r="AA54" s="87"/>
      <c r="AB54" s="87"/>
      <c r="AC54" s="87"/>
      <c r="AD54" s="87"/>
      <c r="AE54" s="87"/>
      <c r="AF54" s="87"/>
      <c r="AG54" s="87"/>
      <c r="AH54" s="87"/>
      <c r="AI54" s="87"/>
      <c r="AJ54" s="87"/>
      <c r="AK54" s="87"/>
      <c r="AL54" s="87"/>
      <c r="AM54" s="87"/>
      <c r="AN54" s="87"/>
      <c r="AO54" s="87"/>
      <c r="AP54" s="87"/>
      <c r="AQ54" s="87"/>
      <c r="AR54" s="87"/>
      <c r="AS54" s="87"/>
      <c r="AT54" s="87"/>
      <c r="AU54" s="87"/>
      <c r="AV54" s="87"/>
      <c r="AW54" s="87"/>
      <c r="AX54" s="87"/>
      <c r="AY54" s="87"/>
      <c r="AZ54" s="87"/>
      <c r="BA54" s="87"/>
      <c r="BB54" s="87"/>
    </row>
    <row r="55" spans="2:54" ht="15" customHeight="1" x14ac:dyDescent="0.2">
      <c r="B55" s="50"/>
      <c r="C55" s="50"/>
      <c r="D55" s="50"/>
      <c r="E55" s="50"/>
      <c r="F55" s="50"/>
      <c r="G55" s="50"/>
      <c r="H55" s="50"/>
      <c r="I55" s="50"/>
      <c r="J55" s="50"/>
      <c r="K55" s="50"/>
      <c r="L55" s="50"/>
      <c r="M55" s="50"/>
      <c r="N55" s="50"/>
      <c r="O55" s="50"/>
      <c r="P55" s="50"/>
      <c r="Q55" s="50"/>
      <c r="R55" s="50"/>
      <c r="S55" s="50"/>
      <c r="T55" s="50"/>
      <c r="U55" s="50"/>
      <c r="V55" s="50"/>
      <c r="W55" s="50"/>
      <c r="X55" s="50"/>
      <c r="Y55" s="50"/>
      <c r="Z55" s="50"/>
      <c r="AA55" s="50"/>
      <c r="AB55" s="50"/>
      <c r="AC55" s="50"/>
      <c r="AD55" s="50"/>
      <c r="AE55" s="50"/>
      <c r="AF55" s="50"/>
      <c r="AG55" s="50"/>
      <c r="AH55" s="50"/>
      <c r="AI55" s="50"/>
      <c r="AJ55" s="50"/>
      <c r="AK55" s="50"/>
      <c r="AL55" s="50"/>
      <c r="AM55" s="50"/>
      <c r="AN55" s="50"/>
      <c r="AO55" s="50"/>
      <c r="AP55" s="50"/>
      <c r="AQ55" s="50"/>
      <c r="AR55" s="50"/>
      <c r="AS55" s="50"/>
      <c r="AT55" s="50"/>
      <c r="AU55" s="50"/>
      <c r="AV55" s="82" t="s">
        <v>24</v>
      </c>
      <c r="AW55" s="82"/>
      <c r="AX55" s="82"/>
      <c r="AY55" s="82"/>
      <c r="AZ55" s="82"/>
      <c r="BA55" s="82"/>
      <c r="BB55" s="82"/>
    </row>
    <row r="56" spans="2:54" ht="15" customHeight="1" x14ac:dyDescent="0.2">
      <c r="B56" s="50"/>
      <c r="C56" s="50"/>
      <c r="D56" s="50"/>
      <c r="E56" s="83" t="s">
        <v>15</v>
      </c>
      <c r="F56" s="75"/>
      <c r="G56" s="75"/>
      <c r="H56" s="75"/>
      <c r="I56" s="76"/>
      <c r="J56" s="83"/>
      <c r="K56" s="75"/>
      <c r="L56" s="75"/>
      <c r="M56" s="75"/>
      <c r="N56" s="75"/>
      <c r="O56" s="75"/>
      <c r="P56" s="75"/>
      <c r="Q56" s="75"/>
      <c r="R56" s="75"/>
      <c r="S56" s="76"/>
      <c r="T56" s="64" t="s">
        <v>21</v>
      </c>
      <c r="U56" s="65"/>
      <c r="V56" s="65"/>
      <c r="W56" s="65"/>
      <c r="X56" s="65"/>
      <c r="Y56" s="65"/>
      <c r="Z56" s="65"/>
      <c r="AA56" s="65"/>
      <c r="AB56" s="65"/>
      <c r="AC56" s="65"/>
      <c r="AD56" s="65"/>
      <c r="AE56" s="65"/>
      <c r="AF56" s="65"/>
      <c r="AG56" s="65"/>
      <c r="AH56" s="65"/>
      <c r="AI56" s="65"/>
      <c r="AJ56" s="65"/>
      <c r="AK56" s="65"/>
      <c r="AL56" s="65"/>
      <c r="AM56" s="65"/>
      <c r="AN56" s="65"/>
      <c r="AO56" s="65"/>
      <c r="AP56" s="65"/>
      <c r="AQ56" s="65"/>
      <c r="AR56" s="65"/>
      <c r="AS56" s="65"/>
      <c r="AT56" s="65"/>
      <c r="AU56" s="67"/>
      <c r="AV56" s="83" t="s">
        <v>20</v>
      </c>
      <c r="AW56" s="75"/>
      <c r="AX56" s="75"/>
      <c r="AY56" s="75"/>
      <c r="AZ56" s="75"/>
      <c r="BA56" s="75"/>
      <c r="BB56" s="76"/>
    </row>
    <row r="57" spans="2:54" ht="15" customHeight="1" x14ac:dyDescent="0.2">
      <c r="B57" s="50"/>
      <c r="C57" s="50"/>
      <c r="D57" s="50"/>
      <c r="E57" s="77"/>
      <c r="F57" s="78"/>
      <c r="G57" s="78"/>
      <c r="H57" s="78"/>
      <c r="I57" s="79"/>
      <c r="J57" s="77"/>
      <c r="K57" s="78"/>
      <c r="L57" s="78"/>
      <c r="M57" s="78"/>
      <c r="N57" s="78"/>
      <c r="O57" s="78"/>
      <c r="P57" s="78"/>
      <c r="Q57" s="78"/>
      <c r="R57" s="78"/>
      <c r="S57" s="79"/>
      <c r="T57" s="64" t="s">
        <v>16</v>
      </c>
      <c r="U57" s="65"/>
      <c r="V57" s="65"/>
      <c r="W57" s="65"/>
      <c r="X57" s="65"/>
      <c r="Y57" s="65"/>
      <c r="Z57" s="67"/>
      <c r="AA57" s="63" t="s">
        <v>17</v>
      </c>
      <c r="AB57" s="63"/>
      <c r="AC57" s="63"/>
      <c r="AD57" s="63"/>
      <c r="AE57" s="63"/>
      <c r="AF57" s="63"/>
      <c r="AG57" s="63"/>
      <c r="AH57" s="63" t="s">
        <v>18</v>
      </c>
      <c r="AI57" s="63"/>
      <c r="AJ57" s="63"/>
      <c r="AK57" s="63"/>
      <c r="AL57" s="63"/>
      <c r="AM57" s="63"/>
      <c r="AN57" s="63"/>
      <c r="AO57" s="63" t="s">
        <v>19</v>
      </c>
      <c r="AP57" s="63"/>
      <c r="AQ57" s="63"/>
      <c r="AR57" s="63"/>
      <c r="AS57" s="63"/>
      <c r="AT57" s="63"/>
      <c r="AU57" s="63"/>
      <c r="AV57" s="77"/>
      <c r="AW57" s="78"/>
      <c r="AX57" s="78"/>
      <c r="AY57" s="78"/>
      <c r="AZ57" s="78"/>
      <c r="BA57" s="78"/>
      <c r="BB57" s="79"/>
    </row>
    <row r="58" spans="2:54" ht="15" customHeight="1" x14ac:dyDescent="0.2">
      <c r="B58" s="50"/>
      <c r="C58" s="50"/>
      <c r="D58" s="50"/>
      <c r="E58" s="74" t="s">
        <v>151</v>
      </c>
      <c r="F58" s="75"/>
      <c r="G58" s="75"/>
      <c r="H58" s="75"/>
      <c r="I58" s="76"/>
      <c r="J58" s="63" t="s">
        <v>22</v>
      </c>
      <c r="K58" s="63"/>
      <c r="L58" s="63"/>
      <c r="M58" s="63"/>
      <c r="N58" s="63"/>
      <c r="O58" s="63"/>
      <c r="P58" s="63"/>
      <c r="Q58" s="63"/>
      <c r="R58" s="63"/>
      <c r="S58" s="63"/>
      <c r="T58" s="73">
        <v>0</v>
      </c>
      <c r="U58" s="73"/>
      <c r="V58" s="73"/>
      <c r="W58" s="73"/>
      <c r="X58" s="73"/>
      <c r="Y58" s="73"/>
      <c r="Z58" s="73"/>
      <c r="AA58" s="73">
        <v>0</v>
      </c>
      <c r="AB58" s="73"/>
      <c r="AC58" s="73"/>
      <c r="AD58" s="73"/>
      <c r="AE58" s="73"/>
      <c r="AF58" s="73"/>
      <c r="AG58" s="73"/>
      <c r="AH58" s="68">
        <v>5538</v>
      </c>
      <c r="AI58" s="69"/>
      <c r="AJ58" s="69"/>
      <c r="AK58" s="69"/>
      <c r="AL58" s="69"/>
      <c r="AM58" s="69"/>
      <c r="AN58" s="70"/>
      <c r="AO58" s="68">
        <v>205783</v>
      </c>
      <c r="AP58" s="69"/>
      <c r="AQ58" s="69"/>
      <c r="AR58" s="69"/>
      <c r="AS58" s="69"/>
      <c r="AT58" s="69"/>
      <c r="AU58" s="70"/>
      <c r="AV58" s="68">
        <f t="shared" ref="AV58:AV62" si="3">SUM(T58:AU58)</f>
        <v>211321</v>
      </c>
      <c r="AW58" s="69"/>
      <c r="AX58" s="69"/>
      <c r="AY58" s="69"/>
      <c r="AZ58" s="69"/>
      <c r="BA58" s="69"/>
      <c r="BB58" s="70"/>
    </row>
    <row r="59" spans="2:54" ht="15" customHeight="1" x14ac:dyDescent="0.2">
      <c r="B59" s="50"/>
      <c r="C59" s="50"/>
      <c r="D59" s="50"/>
      <c r="E59" s="77"/>
      <c r="F59" s="78"/>
      <c r="G59" s="78"/>
      <c r="H59" s="78"/>
      <c r="I59" s="79"/>
      <c r="J59" s="63" t="s">
        <v>107</v>
      </c>
      <c r="K59" s="63"/>
      <c r="L59" s="63"/>
      <c r="M59" s="63"/>
      <c r="N59" s="63"/>
      <c r="O59" s="63"/>
      <c r="P59" s="63"/>
      <c r="Q59" s="63"/>
      <c r="R59" s="63"/>
      <c r="S59" s="63"/>
      <c r="T59" s="73">
        <v>0</v>
      </c>
      <c r="U59" s="73"/>
      <c r="V59" s="73"/>
      <c r="W59" s="73"/>
      <c r="X59" s="73"/>
      <c r="Y59" s="73"/>
      <c r="Z59" s="73"/>
      <c r="AA59" s="73">
        <v>0</v>
      </c>
      <c r="AB59" s="73"/>
      <c r="AC59" s="73"/>
      <c r="AD59" s="73"/>
      <c r="AE59" s="73"/>
      <c r="AF59" s="73"/>
      <c r="AG59" s="73"/>
      <c r="AH59" s="68">
        <v>5053</v>
      </c>
      <c r="AI59" s="69"/>
      <c r="AJ59" s="69"/>
      <c r="AK59" s="69"/>
      <c r="AL59" s="69"/>
      <c r="AM59" s="69"/>
      <c r="AN59" s="70"/>
      <c r="AO59" s="68">
        <v>204997</v>
      </c>
      <c r="AP59" s="69"/>
      <c r="AQ59" s="69"/>
      <c r="AR59" s="69"/>
      <c r="AS59" s="69"/>
      <c r="AT59" s="69"/>
      <c r="AU59" s="70"/>
      <c r="AV59" s="68">
        <f t="shared" si="3"/>
        <v>210050</v>
      </c>
      <c r="AW59" s="69"/>
      <c r="AX59" s="69"/>
      <c r="AY59" s="69"/>
      <c r="AZ59" s="69"/>
      <c r="BA59" s="69"/>
      <c r="BB59" s="70"/>
    </row>
    <row r="60" spans="2:54" ht="15" customHeight="1" x14ac:dyDescent="0.2">
      <c r="B60" s="50"/>
      <c r="C60" s="50"/>
      <c r="D60" s="50"/>
      <c r="E60" s="71" t="s">
        <v>152</v>
      </c>
      <c r="F60" s="63"/>
      <c r="G60" s="63"/>
      <c r="H60" s="63"/>
      <c r="I60" s="63"/>
      <c r="J60" s="63" t="s">
        <v>22</v>
      </c>
      <c r="K60" s="63"/>
      <c r="L60" s="63"/>
      <c r="M60" s="63"/>
      <c r="N60" s="63"/>
      <c r="O60" s="63"/>
      <c r="P60" s="63"/>
      <c r="Q60" s="63"/>
      <c r="R60" s="63"/>
      <c r="S60" s="63"/>
      <c r="T60" s="73">
        <v>0</v>
      </c>
      <c r="U60" s="73"/>
      <c r="V60" s="73"/>
      <c r="W60" s="73"/>
      <c r="X60" s="73"/>
      <c r="Y60" s="73"/>
      <c r="Z60" s="73"/>
      <c r="AA60" s="73">
        <v>0</v>
      </c>
      <c r="AB60" s="73"/>
      <c r="AC60" s="73"/>
      <c r="AD60" s="73"/>
      <c r="AE60" s="73"/>
      <c r="AF60" s="73"/>
      <c r="AG60" s="73"/>
      <c r="AH60" s="68">
        <v>5533</v>
      </c>
      <c r="AI60" s="69"/>
      <c r="AJ60" s="69"/>
      <c r="AK60" s="69"/>
      <c r="AL60" s="69"/>
      <c r="AM60" s="69"/>
      <c r="AN60" s="70"/>
      <c r="AO60" s="68">
        <v>207402</v>
      </c>
      <c r="AP60" s="69"/>
      <c r="AQ60" s="69"/>
      <c r="AR60" s="69"/>
      <c r="AS60" s="69"/>
      <c r="AT60" s="69"/>
      <c r="AU60" s="70"/>
      <c r="AV60" s="68">
        <f t="shared" si="3"/>
        <v>212935</v>
      </c>
      <c r="AW60" s="69"/>
      <c r="AX60" s="69"/>
      <c r="AY60" s="69"/>
      <c r="AZ60" s="69"/>
      <c r="BA60" s="69"/>
      <c r="BB60" s="70"/>
    </row>
    <row r="61" spans="2:54" ht="15" customHeight="1" x14ac:dyDescent="0.2">
      <c r="B61" s="50"/>
      <c r="C61" s="50"/>
      <c r="D61" s="50"/>
      <c r="E61" s="63"/>
      <c r="F61" s="63"/>
      <c r="G61" s="63"/>
      <c r="H61" s="63"/>
      <c r="I61" s="63"/>
      <c r="J61" s="63" t="s">
        <v>23</v>
      </c>
      <c r="K61" s="63"/>
      <c r="L61" s="63"/>
      <c r="M61" s="63"/>
      <c r="N61" s="63"/>
      <c r="O61" s="63"/>
      <c r="P61" s="63"/>
      <c r="Q61" s="63"/>
      <c r="R61" s="63"/>
      <c r="S61" s="63"/>
      <c r="T61" s="73">
        <v>0</v>
      </c>
      <c r="U61" s="73"/>
      <c r="V61" s="73"/>
      <c r="W61" s="73"/>
      <c r="X61" s="73"/>
      <c r="Y61" s="73"/>
      <c r="Z61" s="73"/>
      <c r="AA61" s="73">
        <v>0</v>
      </c>
      <c r="AB61" s="73"/>
      <c r="AC61" s="73"/>
      <c r="AD61" s="73"/>
      <c r="AE61" s="73"/>
      <c r="AF61" s="73"/>
      <c r="AG61" s="73"/>
      <c r="AH61" s="68">
        <v>5334</v>
      </c>
      <c r="AI61" s="69"/>
      <c r="AJ61" s="69"/>
      <c r="AK61" s="69"/>
      <c r="AL61" s="69"/>
      <c r="AM61" s="69"/>
      <c r="AN61" s="70"/>
      <c r="AO61" s="68">
        <v>206282</v>
      </c>
      <c r="AP61" s="69"/>
      <c r="AQ61" s="69"/>
      <c r="AR61" s="69"/>
      <c r="AS61" s="69"/>
      <c r="AT61" s="69"/>
      <c r="AU61" s="70"/>
      <c r="AV61" s="68">
        <f t="shared" si="3"/>
        <v>211616</v>
      </c>
      <c r="AW61" s="69"/>
      <c r="AX61" s="69"/>
      <c r="AY61" s="69"/>
      <c r="AZ61" s="69"/>
      <c r="BA61" s="69"/>
      <c r="BB61" s="70"/>
    </row>
    <row r="62" spans="2:54" ht="15" customHeight="1" x14ac:dyDescent="0.2">
      <c r="B62" s="50"/>
      <c r="C62" s="50"/>
      <c r="D62" s="50"/>
      <c r="E62" s="71" t="s">
        <v>224</v>
      </c>
      <c r="F62" s="63"/>
      <c r="G62" s="63"/>
      <c r="H62" s="63"/>
      <c r="I62" s="63"/>
      <c r="J62" s="63" t="s">
        <v>253</v>
      </c>
      <c r="K62" s="63"/>
      <c r="L62" s="63"/>
      <c r="M62" s="63"/>
      <c r="N62" s="63"/>
      <c r="O62" s="63"/>
      <c r="P62" s="63"/>
      <c r="Q62" s="63"/>
      <c r="R62" s="63"/>
      <c r="S62" s="63"/>
      <c r="T62" s="73">
        <v>0</v>
      </c>
      <c r="U62" s="73"/>
      <c r="V62" s="73"/>
      <c r="W62" s="73"/>
      <c r="X62" s="73"/>
      <c r="Y62" s="73"/>
      <c r="Z62" s="73"/>
      <c r="AA62" s="73">
        <v>0</v>
      </c>
      <c r="AB62" s="73"/>
      <c r="AC62" s="73"/>
      <c r="AD62" s="73"/>
      <c r="AE62" s="73"/>
      <c r="AF62" s="73"/>
      <c r="AG62" s="73"/>
      <c r="AH62" s="68">
        <v>5633</v>
      </c>
      <c r="AI62" s="69"/>
      <c r="AJ62" s="69"/>
      <c r="AK62" s="69"/>
      <c r="AL62" s="69"/>
      <c r="AM62" s="69"/>
      <c r="AN62" s="70"/>
      <c r="AO62" s="68">
        <v>199679</v>
      </c>
      <c r="AP62" s="69"/>
      <c r="AQ62" s="69"/>
      <c r="AR62" s="69"/>
      <c r="AS62" s="69"/>
      <c r="AT62" s="69"/>
      <c r="AU62" s="70"/>
      <c r="AV62" s="68">
        <f t="shared" si="3"/>
        <v>205312</v>
      </c>
      <c r="AW62" s="69"/>
      <c r="AX62" s="69"/>
      <c r="AY62" s="69"/>
      <c r="AZ62" s="69"/>
      <c r="BA62" s="69"/>
      <c r="BB62" s="70"/>
    </row>
    <row r="63" spans="2:54" ht="15" customHeight="1" x14ac:dyDescent="0.2">
      <c r="B63" s="50"/>
      <c r="C63" s="50"/>
      <c r="D63" s="50"/>
      <c r="E63" s="63"/>
      <c r="F63" s="63"/>
      <c r="G63" s="63"/>
      <c r="H63" s="63"/>
      <c r="I63" s="63"/>
      <c r="J63" s="63" t="s">
        <v>254</v>
      </c>
      <c r="K63" s="63"/>
      <c r="L63" s="63"/>
      <c r="M63" s="63"/>
      <c r="N63" s="63"/>
      <c r="O63" s="63"/>
      <c r="P63" s="63"/>
      <c r="Q63" s="63"/>
      <c r="R63" s="63"/>
      <c r="S63" s="63"/>
      <c r="T63" s="73">
        <v>0</v>
      </c>
      <c r="U63" s="73"/>
      <c r="V63" s="73"/>
      <c r="W63" s="73"/>
      <c r="X63" s="73"/>
      <c r="Y63" s="73"/>
      <c r="Z63" s="73"/>
      <c r="AA63" s="73">
        <v>0</v>
      </c>
      <c r="AB63" s="73"/>
      <c r="AC63" s="73"/>
      <c r="AD63" s="73"/>
      <c r="AE63" s="73"/>
      <c r="AF63" s="73"/>
      <c r="AG63" s="73"/>
      <c r="AH63" s="68">
        <v>4972</v>
      </c>
      <c r="AI63" s="69"/>
      <c r="AJ63" s="69"/>
      <c r="AK63" s="69"/>
      <c r="AL63" s="69"/>
      <c r="AM63" s="69"/>
      <c r="AN63" s="70"/>
      <c r="AO63" s="68">
        <v>200319</v>
      </c>
      <c r="AP63" s="69"/>
      <c r="AQ63" s="69"/>
      <c r="AR63" s="69"/>
      <c r="AS63" s="69"/>
      <c r="AT63" s="69"/>
      <c r="AU63" s="70"/>
      <c r="AV63" s="68">
        <v>205953</v>
      </c>
      <c r="AW63" s="69"/>
      <c r="AX63" s="69"/>
      <c r="AY63" s="69"/>
      <c r="AZ63" s="69"/>
      <c r="BA63" s="69"/>
      <c r="BB63" s="70"/>
    </row>
    <row r="64" spans="2:54" ht="15" customHeight="1" x14ac:dyDescent="0.2">
      <c r="B64" s="50"/>
      <c r="C64" s="50"/>
      <c r="D64" s="50"/>
      <c r="E64" s="80"/>
      <c r="F64" s="80"/>
      <c r="G64" s="81" t="s">
        <v>103</v>
      </c>
      <c r="H64" s="81"/>
      <c r="I64" s="81"/>
      <c r="J64" s="81"/>
      <c r="K64" s="81"/>
      <c r="L64" s="81"/>
      <c r="M64" s="81"/>
      <c r="N64" s="81"/>
      <c r="O64" s="81"/>
      <c r="P64" s="81"/>
      <c r="Q64" s="81"/>
      <c r="R64" s="81"/>
      <c r="S64" s="81"/>
      <c r="T64" s="81"/>
      <c r="U64" s="81"/>
      <c r="V64" s="81"/>
      <c r="W64" s="81"/>
      <c r="X64" s="81"/>
      <c r="Y64" s="81"/>
      <c r="Z64" s="81"/>
      <c r="AA64" s="81"/>
      <c r="AB64" s="81"/>
      <c r="AC64" s="81"/>
      <c r="AD64" s="81"/>
      <c r="AE64" s="81"/>
      <c r="AF64" s="81"/>
      <c r="AG64" s="81"/>
      <c r="AH64" s="81"/>
      <c r="AI64" s="81"/>
      <c r="AJ64" s="81"/>
      <c r="AK64" s="81"/>
      <c r="AL64" s="81"/>
      <c r="AM64" s="81"/>
      <c r="AN64" s="81"/>
      <c r="AO64" s="81"/>
      <c r="AP64" s="81"/>
      <c r="AQ64" s="81"/>
      <c r="AR64" s="81"/>
      <c r="AS64" s="81"/>
      <c r="AT64" s="81"/>
      <c r="AU64" s="81"/>
      <c r="AV64" s="81"/>
      <c r="AW64" s="81"/>
      <c r="AX64" s="81"/>
      <c r="AY64" s="81"/>
      <c r="AZ64" s="81"/>
      <c r="BA64" s="81"/>
      <c r="BB64" s="81"/>
    </row>
    <row r="65" spans="2:54" ht="15" customHeight="1" x14ac:dyDescent="0.2">
      <c r="B65" s="50"/>
      <c r="C65" s="50"/>
      <c r="D65" s="50"/>
      <c r="E65" s="46"/>
      <c r="F65" s="46"/>
      <c r="G65" s="43"/>
      <c r="H65" s="43"/>
      <c r="I65" s="43"/>
      <c r="J65" s="43"/>
      <c r="K65" s="43"/>
      <c r="L65" s="43"/>
      <c r="M65" s="43"/>
      <c r="N65" s="43"/>
      <c r="O65" s="43"/>
      <c r="P65" s="43"/>
      <c r="Q65" s="43"/>
      <c r="R65" s="43"/>
      <c r="S65" s="43"/>
      <c r="T65" s="43"/>
      <c r="U65" s="43"/>
      <c r="V65" s="43"/>
      <c r="W65" s="43"/>
      <c r="X65" s="43"/>
      <c r="Y65" s="43"/>
      <c r="Z65" s="43"/>
      <c r="AA65" s="43"/>
      <c r="AB65" s="43"/>
      <c r="AC65" s="43"/>
      <c r="AD65" s="43"/>
      <c r="AE65" s="43"/>
      <c r="AF65" s="43"/>
      <c r="AG65" s="43"/>
      <c r="AH65" s="43"/>
      <c r="AI65" s="43"/>
      <c r="AJ65" s="43"/>
      <c r="AK65" s="43"/>
      <c r="AL65" s="43"/>
      <c r="AM65" s="43"/>
      <c r="AN65" s="43"/>
      <c r="AO65" s="43"/>
      <c r="AP65" s="43"/>
      <c r="AQ65" s="43"/>
      <c r="AR65" s="43"/>
      <c r="AS65" s="43"/>
      <c r="AT65" s="43"/>
      <c r="AU65" s="43"/>
      <c r="AV65" s="43"/>
      <c r="AW65" s="43"/>
      <c r="AX65" s="43"/>
      <c r="AY65" s="43"/>
      <c r="AZ65" s="43"/>
      <c r="BA65" s="43"/>
      <c r="BB65" s="43"/>
    </row>
    <row r="66" spans="2:54" ht="15" customHeight="1" x14ac:dyDescent="0.2">
      <c r="B66" s="50"/>
      <c r="C66" s="50"/>
      <c r="D66" s="50"/>
      <c r="E66" s="72" t="s">
        <v>29</v>
      </c>
      <c r="F66" s="72"/>
      <c r="G66" s="72"/>
      <c r="H66" s="72"/>
      <c r="I66" s="72"/>
      <c r="J66" s="72"/>
      <c r="K66" s="72"/>
      <c r="L66" s="72"/>
      <c r="M66" s="72"/>
      <c r="N66" s="72"/>
      <c r="O66" s="72"/>
      <c r="P66" s="72"/>
      <c r="Q66" s="72"/>
      <c r="R66" s="72"/>
      <c r="S66" s="72"/>
      <c r="T66" s="72"/>
      <c r="U66" s="72"/>
      <c r="V66" s="72"/>
      <c r="W66" s="72"/>
      <c r="X66" s="72"/>
      <c r="Y66" s="72"/>
      <c r="Z66" s="72"/>
      <c r="AA66" s="72"/>
      <c r="AB66" s="72"/>
      <c r="AC66" s="72"/>
      <c r="AD66" s="72"/>
      <c r="AE66" s="72"/>
      <c r="AF66" s="72"/>
      <c r="AG66" s="72"/>
      <c r="AH66" s="72"/>
      <c r="AI66" s="72"/>
      <c r="AJ66" s="72"/>
      <c r="AK66" s="72"/>
      <c r="AL66" s="72"/>
      <c r="AM66" s="72"/>
      <c r="AN66" s="72"/>
      <c r="AO66" s="72"/>
      <c r="AP66" s="72"/>
      <c r="AQ66" s="72"/>
      <c r="AR66" s="72"/>
      <c r="AS66" s="72"/>
      <c r="AT66" s="72"/>
      <c r="AU66" s="72"/>
      <c r="AV66" s="72"/>
      <c r="AW66" s="72"/>
      <c r="AX66" s="72"/>
      <c r="AY66" s="72"/>
      <c r="AZ66" s="72"/>
      <c r="BA66" s="72"/>
      <c r="BB66" s="72"/>
    </row>
    <row r="67" spans="2:54" ht="15" customHeight="1" x14ac:dyDescent="0.2">
      <c r="B67" s="50"/>
      <c r="C67" s="50"/>
      <c r="D67" s="50"/>
      <c r="E67" s="64" t="s">
        <v>47</v>
      </c>
      <c r="F67" s="65"/>
      <c r="G67" s="65"/>
      <c r="H67" s="65"/>
      <c r="I67" s="65"/>
      <c r="J67" s="65"/>
      <c r="K67" s="65"/>
      <c r="L67" s="65"/>
      <c r="M67" s="65"/>
      <c r="N67" s="65"/>
      <c r="O67" s="65"/>
      <c r="P67" s="65"/>
      <c r="Q67" s="65"/>
      <c r="R67" s="65"/>
      <c r="S67" s="65"/>
      <c r="T67" s="65"/>
      <c r="U67" s="65"/>
      <c r="V67" s="65"/>
      <c r="W67" s="67"/>
      <c r="X67" s="64" t="s">
        <v>48</v>
      </c>
      <c r="Y67" s="65"/>
      <c r="Z67" s="65"/>
      <c r="AA67" s="65"/>
      <c r="AB67" s="65"/>
      <c r="AC67" s="65"/>
      <c r="AD67" s="65"/>
      <c r="AE67" s="65"/>
      <c r="AF67" s="65"/>
      <c r="AG67" s="65"/>
      <c r="AH67" s="65"/>
      <c r="AI67" s="65"/>
      <c r="AJ67" s="65"/>
      <c r="AK67" s="65"/>
      <c r="AL67" s="65"/>
      <c r="AM67" s="65"/>
      <c r="AN67" s="65"/>
      <c r="AO67" s="65"/>
      <c r="AP67" s="67"/>
      <c r="AQ67" s="63" t="s">
        <v>49</v>
      </c>
      <c r="AR67" s="63"/>
      <c r="AS67" s="63"/>
      <c r="AT67" s="63"/>
      <c r="AU67" s="63"/>
      <c r="AV67" s="63"/>
      <c r="AW67" s="63"/>
      <c r="AX67" s="63"/>
      <c r="AY67" s="63"/>
      <c r="AZ67" s="63"/>
      <c r="BA67" s="63"/>
      <c r="BB67" s="63"/>
    </row>
    <row r="68" spans="2:54" ht="15" customHeight="1" x14ac:dyDescent="0.2">
      <c r="B68" s="50"/>
      <c r="C68" s="50"/>
      <c r="D68" s="50"/>
      <c r="E68" s="64"/>
      <c r="F68" s="65"/>
      <c r="G68" s="66" t="s">
        <v>30</v>
      </c>
      <c r="H68" s="66"/>
      <c r="I68" s="66"/>
      <c r="J68" s="66"/>
      <c r="K68" s="66"/>
      <c r="L68" s="66"/>
      <c r="M68" s="66"/>
      <c r="N68" s="66"/>
      <c r="O68" s="66"/>
      <c r="P68" s="66"/>
      <c r="Q68" s="66"/>
      <c r="R68" s="66"/>
      <c r="S68" s="66"/>
      <c r="T68" s="66"/>
      <c r="U68" s="66"/>
      <c r="V68" s="65"/>
      <c r="W68" s="67"/>
      <c r="X68" s="64"/>
      <c r="Y68" s="65"/>
      <c r="Z68" s="66" t="s">
        <v>31</v>
      </c>
      <c r="AA68" s="66"/>
      <c r="AB68" s="66"/>
      <c r="AC68" s="66"/>
      <c r="AD68" s="66"/>
      <c r="AE68" s="66"/>
      <c r="AF68" s="66"/>
      <c r="AG68" s="66"/>
      <c r="AH68" s="66"/>
      <c r="AI68" s="66"/>
      <c r="AJ68" s="66"/>
      <c r="AK68" s="66"/>
      <c r="AL68" s="66"/>
      <c r="AM68" s="66"/>
      <c r="AN68" s="66"/>
      <c r="AO68" s="65"/>
      <c r="AP68" s="67"/>
      <c r="AQ68" s="63">
        <v>105</v>
      </c>
      <c r="AR68" s="63"/>
      <c r="AS68" s="63"/>
      <c r="AT68" s="63"/>
      <c r="AU68" s="63"/>
      <c r="AV68" s="63"/>
      <c r="AW68" s="63"/>
      <c r="AX68" s="63"/>
      <c r="AY68" s="63"/>
      <c r="AZ68" s="63"/>
      <c r="BA68" s="63"/>
      <c r="BB68" s="63"/>
    </row>
    <row r="69" spans="2:54" ht="15" customHeight="1" x14ac:dyDescent="0.2">
      <c r="B69" s="50"/>
      <c r="C69" s="50"/>
      <c r="D69" s="50"/>
      <c r="E69" s="64"/>
      <c r="F69" s="65"/>
      <c r="G69" s="66" t="s">
        <v>32</v>
      </c>
      <c r="H69" s="66"/>
      <c r="I69" s="66"/>
      <c r="J69" s="66"/>
      <c r="K69" s="66"/>
      <c r="L69" s="66"/>
      <c r="M69" s="66"/>
      <c r="N69" s="66"/>
      <c r="O69" s="66"/>
      <c r="P69" s="66"/>
      <c r="Q69" s="66"/>
      <c r="R69" s="66"/>
      <c r="S69" s="66"/>
      <c r="T69" s="66"/>
      <c r="U69" s="66"/>
      <c r="V69" s="65"/>
      <c r="W69" s="67"/>
      <c r="X69" s="64"/>
      <c r="Y69" s="65"/>
      <c r="Z69" s="66" t="s">
        <v>33</v>
      </c>
      <c r="AA69" s="66"/>
      <c r="AB69" s="66"/>
      <c r="AC69" s="66"/>
      <c r="AD69" s="66"/>
      <c r="AE69" s="66"/>
      <c r="AF69" s="66"/>
      <c r="AG69" s="66"/>
      <c r="AH69" s="66"/>
      <c r="AI69" s="66"/>
      <c r="AJ69" s="66"/>
      <c r="AK69" s="66"/>
      <c r="AL69" s="66"/>
      <c r="AM69" s="66"/>
      <c r="AN69" s="66"/>
      <c r="AO69" s="65"/>
      <c r="AP69" s="67"/>
      <c r="AQ69" s="63">
        <v>105</v>
      </c>
      <c r="AR69" s="63"/>
      <c r="AS69" s="63"/>
      <c r="AT69" s="63"/>
      <c r="AU69" s="63"/>
      <c r="AV69" s="63"/>
      <c r="AW69" s="63"/>
      <c r="AX69" s="63"/>
      <c r="AY69" s="63"/>
      <c r="AZ69" s="63"/>
      <c r="BA69" s="63"/>
      <c r="BB69" s="63"/>
    </row>
    <row r="70" spans="2:54" ht="15" customHeight="1" x14ac:dyDescent="0.2">
      <c r="B70" s="50"/>
      <c r="C70" s="50"/>
      <c r="D70" s="50"/>
      <c r="E70" s="64"/>
      <c r="F70" s="65"/>
      <c r="G70" s="66" t="s">
        <v>109</v>
      </c>
      <c r="H70" s="66"/>
      <c r="I70" s="66"/>
      <c r="J70" s="66"/>
      <c r="K70" s="66"/>
      <c r="L70" s="66"/>
      <c r="M70" s="66"/>
      <c r="N70" s="66"/>
      <c r="O70" s="66"/>
      <c r="P70" s="66"/>
      <c r="Q70" s="66"/>
      <c r="R70" s="66"/>
      <c r="S70" s="66"/>
      <c r="T70" s="66"/>
      <c r="U70" s="66"/>
      <c r="V70" s="65"/>
      <c r="W70" s="67"/>
      <c r="X70" s="64"/>
      <c r="Y70" s="65"/>
      <c r="Z70" s="66" t="s">
        <v>34</v>
      </c>
      <c r="AA70" s="66"/>
      <c r="AB70" s="66"/>
      <c r="AC70" s="66"/>
      <c r="AD70" s="66"/>
      <c r="AE70" s="66"/>
      <c r="AF70" s="66"/>
      <c r="AG70" s="66"/>
      <c r="AH70" s="66"/>
      <c r="AI70" s="66"/>
      <c r="AJ70" s="66"/>
      <c r="AK70" s="66"/>
      <c r="AL70" s="66"/>
      <c r="AM70" s="66"/>
      <c r="AN70" s="66"/>
      <c r="AO70" s="65"/>
      <c r="AP70" s="67"/>
      <c r="AQ70" s="63">
        <v>49</v>
      </c>
      <c r="AR70" s="63"/>
      <c r="AS70" s="63"/>
      <c r="AT70" s="63"/>
      <c r="AU70" s="63"/>
      <c r="AV70" s="63"/>
      <c r="AW70" s="63"/>
      <c r="AX70" s="63"/>
      <c r="AY70" s="63"/>
      <c r="AZ70" s="63"/>
      <c r="BA70" s="63"/>
      <c r="BB70" s="63"/>
    </row>
    <row r="71" spans="2:54" ht="15" customHeight="1" x14ac:dyDescent="0.2">
      <c r="B71" s="50"/>
      <c r="C71" s="50"/>
      <c r="D71" s="50"/>
      <c r="E71" s="64"/>
      <c r="F71" s="65"/>
      <c r="G71" s="66" t="s">
        <v>35</v>
      </c>
      <c r="H71" s="66"/>
      <c r="I71" s="66"/>
      <c r="J71" s="66"/>
      <c r="K71" s="66"/>
      <c r="L71" s="66"/>
      <c r="M71" s="66"/>
      <c r="N71" s="66"/>
      <c r="O71" s="66"/>
      <c r="P71" s="66"/>
      <c r="Q71" s="66"/>
      <c r="R71" s="66"/>
      <c r="S71" s="66"/>
      <c r="T71" s="66"/>
      <c r="U71" s="66"/>
      <c r="V71" s="65"/>
      <c r="W71" s="67"/>
      <c r="X71" s="64"/>
      <c r="Y71" s="65"/>
      <c r="Z71" s="66" t="s">
        <v>36</v>
      </c>
      <c r="AA71" s="66"/>
      <c r="AB71" s="66"/>
      <c r="AC71" s="66"/>
      <c r="AD71" s="66"/>
      <c r="AE71" s="66"/>
      <c r="AF71" s="66"/>
      <c r="AG71" s="66"/>
      <c r="AH71" s="66"/>
      <c r="AI71" s="66"/>
      <c r="AJ71" s="66"/>
      <c r="AK71" s="66"/>
      <c r="AL71" s="66"/>
      <c r="AM71" s="66"/>
      <c r="AN71" s="66"/>
      <c r="AO71" s="65"/>
      <c r="AP71" s="67"/>
      <c r="AQ71" s="63">
        <v>58</v>
      </c>
      <c r="AR71" s="63"/>
      <c r="AS71" s="63"/>
      <c r="AT71" s="63"/>
      <c r="AU71" s="63"/>
      <c r="AV71" s="63"/>
      <c r="AW71" s="63"/>
      <c r="AX71" s="63"/>
      <c r="AY71" s="63"/>
      <c r="AZ71" s="63"/>
      <c r="BA71" s="63"/>
      <c r="BB71" s="63"/>
    </row>
    <row r="72" spans="2:54" ht="15" customHeight="1" x14ac:dyDescent="0.2">
      <c r="B72" s="50"/>
      <c r="C72" s="50"/>
      <c r="D72" s="50"/>
      <c r="E72" s="64"/>
      <c r="F72" s="65"/>
      <c r="G72" s="66" t="s">
        <v>37</v>
      </c>
      <c r="H72" s="66"/>
      <c r="I72" s="66"/>
      <c r="J72" s="66"/>
      <c r="K72" s="66"/>
      <c r="L72" s="66"/>
      <c r="M72" s="66"/>
      <c r="N72" s="66"/>
      <c r="O72" s="66"/>
      <c r="P72" s="66"/>
      <c r="Q72" s="66"/>
      <c r="R72" s="66"/>
      <c r="S72" s="66"/>
      <c r="T72" s="66"/>
      <c r="U72" s="66"/>
      <c r="V72" s="65"/>
      <c r="W72" s="67"/>
      <c r="X72" s="64"/>
      <c r="Y72" s="65"/>
      <c r="Z72" s="66" t="s">
        <v>38</v>
      </c>
      <c r="AA72" s="66"/>
      <c r="AB72" s="66"/>
      <c r="AC72" s="66"/>
      <c r="AD72" s="66"/>
      <c r="AE72" s="66"/>
      <c r="AF72" s="66"/>
      <c r="AG72" s="66"/>
      <c r="AH72" s="66"/>
      <c r="AI72" s="66"/>
      <c r="AJ72" s="66"/>
      <c r="AK72" s="66"/>
      <c r="AL72" s="66"/>
      <c r="AM72" s="66"/>
      <c r="AN72" s="66"/>
      <c r="AO72" s="65"/>
      <c r="AP72" s="67"/>
      <c r="AQ72" s="63">
        <v>62</v>
      </c>
      <c r="AR72" s="63"/>
      <c r="AS72" s="63"/>
      <c r="AT72" s="63"/>
      <c r="AU72" s="63"/>
      <c r="AV72" s="63"/>
      <c r="AW72" s="63"/>
      <c r="AX72" s="63"/>
      <c r="AY72" s="63"/>
      <c r="AZ72" s="63"/>
      <c r="BA72" s="63"/>
      <c r="BB72" s="63"/>
    </row>
    <row r="73" spans="2:54" ht="15" customHeight="1" x14ac:dyDescent="0.2">
      <c r="B73" s="50"/>
      <c r="C73" s="50"/>
      <c r="D73" s="50"/>
      <c r="E73" s="64"/>
      <c r="F73" s="65"/>
      <c r="G73" s="66" t="s">
        <v>39</v>
      </c>
      <c r="H73" s="66"/>
      <c r="I73" s="66"/>
      <c r="J73" s="66"/>
      <c r="K73" s="66"/>
      <c r="L73" s="66"/>
      <c r="M73" s="66"/>
      <c r="N73" s="66"/>
      <c r="O73" s="66"/>
      <c r="P73" s="66"/>
      <c r="Q73" s="66"/>
      <c r="R73" s="66"/>
      <c r="S73" s="66"/>
      <c r="T73" s="66"/>
      <c r="U73" s="66"/>
      <c r="V73" s="65"/>
      <c r="W73" s="67"/>
      <c r="X73" s="64"/>
      <c r="Y73" s="65"/>
      <c r="Z73" s="66" t="s">
        <v>40</v>
      </c>
      <c r="AA73" s="66"/>
      <c r="AB73" s="66"/>
      <c r="AC73" s="66"/>
      <c r="AD73" s="66"/>
      <c r="AE73" s="66"/>
      <c r="AF73" s="66"/>
      <c r="AG73" s="66"/>
      <c r="AH73" s="66"/>
      <c r="AI73" s="66"/>
      <c r="AJ73" s="66"/>
      <c r="AK73" s="66"/>
      <c r="AL73" s="66"/>
      <c r="AM73" s="66"/>
      <c r="AN73" s="66"/>
      <c r="AO73" s="65"/>
      <c r="AP73" s="67"/>
      <c r="AQ73" s="63">
        <v>204</v>
      </c>
      <c r="AR73" s="63"/>
      <c r="AS73" s="63"/>
      <c r="AT73" s="63"/>
      <c r="AU73" s="63"/>
      <c r="AV73" s="63"/>
      <c r="AW73" s="63"/>
      <c r="AX73" s="63"/>
      <c r="AY73" s="63"/>
      <c r="AZ73" s="63"/>
      <c r="BA73" s="63"/>
      <c r="BB73" s="63"/>
    </row>
    <row r="74" spans="2:54" ht="15" customHeight="1" x14ac:dyDescent="0.2">
      <c r="B74" s="50"/>
      <c r="C74" s="50"/>
      <c r="D74" s="50"/>
      <c r="E74" s="64"/>
      <c r="F74" s="65"/>
      <c r="G74" s="66" t="s">
        <v>41</v>
      </c>
      <c r="H74" s="66"/>
      <c r="I74" s="66"/>
      <c r="J74" s="66"/>
      <c r="K74" s="66"/>
      <c r="L74" s="66"/>
      <c r="M74" s="66"/>
      <c r="N74" s="66"/>
      <c r="O74" s="66"/>
      <c r="P74" s="66"/>
      <c r="Q74" s="66"/>
      <c r="R74" s="66"/>
      <c r="S74" s="66"/>
      <c r="T74" s="66"/>
      <c r="U74" s="66"/>
      <c r="V74" s="65"/>
      <c r="W74" s="67"/>
      <c r="X74" s="64"/>
      <c r="Y74" s="65"/>
      <c r="Z74" s="66" t="s">
        <v>42</v>
      </c>
      <c r="AA74" s="66"/>
      <c r="AB74" s="66"/>
      <c r="AC74" s="66"/>
      <c r="AD74" s="66"/>
      <c r="AE74" s="66"/>
      <c r="AF74" s="66"/>
      <c r="AG74" s="66"/>
      <c r="AH74" s="66"/>
      <c r="AI74" s="66"/>
      <c r="AJ74" s="66"/>
      <c r="AK74" s="66"/>
      <c r="AL74" s="66"/>
      <c r="AM74" s="66"/>
      <c r="AN74" s="66"/>
      <c r="AO74" s="65"/>
      <c r="AP74" s="67"/>
      <c r="AQ74" s="63">
        <v>17</v>
      </c>
      <c r="AR74" s="63"/>
      <c r="AS74" s="63"/>
      <c r="AT74" s="63"/>
      <c r="AU74" s="63"/>
      <c r="AV74" s="63"/>
      <c r="AW74" s="63"/>
      <c r="AX74" s="63"/>
      <c r="AY74" s="63"/>
      <c r="AZ74" s="63"/>
      <c r="BA74" s="63"/>
      <c r="BB74" s="63"/>
    </row>
    <row r="75" spans="2:54" ht="15" customHeight="1" x14ac:dyDescent="0.2">
      <c r="B75" s="50"/>
      <c r="C75" s="50"/>
      <c r="D75" s="50"/>
      <c r="E75" s="64"/>
      <c r="F75" s="65"/>
      <c r="G75" s="66" t="s">
        <v>43</v>
      </c>
      <c r="H75" s="66"/>
      <c r="I75" s="66"/>
      <c r="J75" s="66"/>
      <c r="K75" s="66"/>
      <c r="L75" s="66"/>
      <c r="M75" s="66"/>
      <c r="N75" s="66"/>
      <c r="O75" s="66"/>
      <c r="P75" s="66"/>
      <c r="Q75" s="66"/>
      <c r="R75" s="66"/>
      <c r="S75" s="66"/>
      <c r="T75" s="66"/>
      <c r="U75" s="66"/>
      <c r="V75" s="65"/>
      <c r="W75" s="67"/>
      <c r="X75" s="64"/>
      <c r="Y75" s="65"/>
      <c r="Z75" s="66" t="s">
        <v>44</v>
      </c>
      <c r="AA75" s="66"/>
      <c r="AB75" s="66"/>
      <c r="AC75" s="66"/>
      <c r="AD75" s="66"/>
      <c r="AE75" s="66"/>
      <c r="AF75" s="66"/>
      <c r="AG75" s="66"/>
      <c r="AH75" s="66"/>
      <c r="AI75" s="66"/>
      <c r="AJ75" s="66"/>
      <c r="AK75" s="66"/>
      <c r="AL75" s="66"/>
      <c r="AM75" s="66"/>
      <c r="AN75" s="66"/>
      <c r="AO75" s="65"/>
      <c r="AP75" s="67"/>
      <c r="AQ75" s="63">
        <v>13</v>
      </c>
      <c r="AR75" s="63"/>
      <c r="AS75" s="63"/>
      <c r="AT75" s="63"/>
      <c r="AU75" s="63"/>
      <c r="AV75" s="63"/>
      <c r="AW75" s="63"/>
      <c r="AX75" s="63"/>
      <c r="AY75" s="63"/>
      <c r="AZ75" s="63"/>
      <c r="BA75" s="63"/>
      <c r="BB75" s="63"/>
    </row>
    <row r="76" spans="2:54" ht="15" customHeight="1" x14ac:dyDescent="0.2">
      <c r="B76" s="50"/>
      <c r="C76" s="50"/>
      <c r="D76" s="50"/>
      <c r="E76" s="64"/>
      <c r="F76" s="65"/>
      <c r="G76" s="66" t="s">
        <v>45</v>
      </c>
      <c r="H76" s="66"/>
      <c r="I76" s="66"/>
      <c r="J76" s="66"/>
      <c r="K76" s="66"/>
      <c r="L76" s="66"/>
      <c r="M76" s="66"/>
      <c r="N76" s="66"/>
      <c r="O76" s="66"/>
      <c r="P76" s="66"/>
      <c r="Q76" s="66"/>
      <c r="R76" s="66"/>
      <c r="S76" s="66"/>
      <c r="T76" s="66"/>
      <c r="U76" s="66"/>
      <c r="V76" s="65"/>
      <c r="W76" s="67"/>
      <c r="X76" s="64"/>
      <c r="Y76" s="65"/>
      <c r="Z76" s="66" t="s">
        <v>46</v>
      </c>
      <c r="AA76" s="66"/>
      <c r="AB76" s="66"/>
      <c r="AC76" s="66"/>
      <c r="AD76" s="66"/>
      <c r="AE76" s="66"/>
      <c r="AF76" s="66"/>
      <c r="AG76" s="66"/>
      <c r="AH76" s="66"/>
      <c r="AI76" s="66"/>
      <c r="AJ76" s="66"/>
      <c r="AK76" s="66"/>
      <c r="AL76" s="66"/>
      <c r="AM76" s="66"/>
      <c r="AN76" s="66"/>
      <c r="AO76" s="65"/>
      <c r="AP76" s="67"/>
      <c r="AQ76" s="63">
        <v>4</v>
      </c>
      <c r="AR76" s="63"/>
      <c r="AS76" s="63"/>
      <c r="AT76" s="63"/>
      <c r="AU76" s="63"/>
      <c r="AV76" s="63"/>
      <c r="AW76" s="63"/>
      <c r="AX76" s="63"/>
      <c r="AY76" s="63"/>
      <c r="AZ76" s="63"/>
      <c r="BA76" s="63"/>
      <c r="BB76" s="63"/>
    </row>
    <row r="77" spans="2:54" ht="15" customHeight="1" x14ac:dyDescent="0.2">
      <c r="B77" s="50"/>
      <c r="C77" s="50"/>
      <c r="D77" s="50"/>
      <c r="E77" s="46"/>
      <c r="F77" s="46"/>
      <c r="G77" s="43"/>
      <c r="H77" s="43"/>
      <c r="I77" s="43"/>
      <c r="J77" s="43"/>
      <c r="K77" s="43"/>
      <c r="L77" s="43"/>
      <c r="M77" s="43"/>
      <c r="N77" s="43"/>
      <c r="O77" s="43"/>
      <c r="P77" s="43"/>
      <c r="Q77" s="43"/>
      <c r="R77" s="43"/>
      <c r="S77" s="43"/>
      <c r="T77" s="43"/>
      <c r="U77" s="43"/>
      <c r="V77" s="46"/>
      <c r="W77" s="46"/>
      <c r="X77" s="46"/>
      <c r="Y77" s="46"/>
      <c r="Z77" s="43"/>
      <c r="AA77" s="43"/>
      <c r="AB77" s="43"/>
      <c r="AC77" s="43"/>
      <c r="AD77" s="43"/>
      <c r="AE77" s="43"/>
      <c r="AF77" s="43"/>
      <c r="AG77" s="43"/>
      <c r="AH77" s="43"/>
      <c r="AI77" s="43"/>
      <c r="AJ77" s="43"/>
      <c r="AK77" s="43"/>
      <c r="AL77" s="43"/>
      <c r="AM77" s="43"/>
      <c r="AN77" s="43"/>
      <c r="AO77" s="46"/>
      <c r="AP77" s="46"/>
      <c r="AQ77" s="46"/>
      <c r="AR77" s="46"/>
      <c r="AS77" s="46"/>
      <c r="AT77" s="46"/>
      <c r="AU77" s="46"/>
      <c r="AV77" s="46"/>
      <c r="AW77" s="46"/>
      <c r="AX77" s="46"/>
      <c r="AY77" s="46"/>
      <c r="AZ77" s="46"/>
      <c r="BA77" s="46"/>
      <c r="BB77" s="46"/>
    </row>
    <row r="78" spans="2:54" ht="13.5" customHeight="1" x14ac:dyDescent="0.2">
      <c r="E78" s="21"/>
      <c r="F78" s="21"/>
      <c r="G78" s="23"/>
      <c r="H78" s="23"/>
      <c r="I78" s="23"/>
      <c r="J78" s="23"/>
      <c r="K78" s="23"/>
      <c r="L78" s="23"/>
      <c r="M78" s="23"/>
      <c r="N78" s="23"/>
      <c r="O78" s="23"/>
      <c r="P78" s="23"/>
      <c r="Q78" s="23"/>
      <c r="R78" s="23"/>
      <c r="S78" s="23"/>
      <c r="T78" s="23"/>
      <c r="U78" s="23"/>
      <c r="V78" s="21"/>
      <c r="W78" s="21"/>
      <c r="X78" s="21"/>
      <c r="Y78" s="21"/>
      <c r="Z78" s="23"/>
      <c r="AA78" s="23"/>
      <c r="AB78" s="23"/>
      <c r="AC78" s="23"/>
      <c r="AD78" s="23"/>
      <c r="AE78" s="23"/>
      <c r="AF78" s="23"/>
      <c r="AG78" s="23"/>
      <c r="AH78" s="23"/>
      <c r="AI78" s="23"/>
      <c r="AJ78" s="23"/>
      <c r="AK78" s="23"/>
      <c r="AL78" s="23"/>
      <c r="AM78" s="23"/>
      <c r="AN78" s="23"/>
      <c r="AO78" s="21"/>
      <c r="AP78" s="21"/>
      <c r="AQ78" s="21"/>
      <c r="AR78" s="21"/>
      <c r="AS78" s="21"/>
      <c r="AT78" s="21"/>
      <c r="AU78" s="21"/>
      <c r="AV78" s="21"/>
      <c r="AW78" s="21"/>
      <c r="AX78" s="21"/>
      <c r="AY78" s="21"/>
      <c r="AZ78" s="21"/>
      <c r="BA78" s="21"/>
      <c r="BB78" s="21"/>
    </row>
    <row r="79" spans="2:54" ht="13.5" customHeight="1" x14ac:dyDescent="0.2">
      <c r="E79" s="21"/>
      <c r="F79" s="21"/>
      <c r="G79" s="23"/>
      <c r="H79" s="23"/>
      <c r="I79" s="23"/>
      <c r="J79" s="23"/>
      <c r="K79" s="23"/>
      <c r="L79" s="23"/>
      <c r="M79" s="23"/>
      <c r="N79" s="23"/>
      <c r="O79" s="23"/>
      <c r="P79" s="23"/>
      <c r="Q79" s="23"/>
      <c r="R79" s="23"/>
      <c r="S79" s="23"/>
      <c r="T79" s="23"/>
      <c r="U79" s="23"/>
      <c r="V79" s="21"/>
      <c r="W79" s="21"/>
      <c r="X79" s="21"/>
      <c r="Y79" s="21"/>
      <c r="Z79" s="23"/>
      <c r="AA79" s="23"/>
      <c r="AB79" s="23"/>
      <c r="AC79" s="23"/>
      <c r="AD79" s="23"/>
      <c r="AE79" s="23"/>
      <c r="AF79" s="23"/>
      <c r="AG79" s="23"/>
      <c r="AH79" s="23"/>
      <c r="AI79" s="23"/>
      <c r="AJ79" s="23"/>
      <c r="AK79" s="23"/>
      <c r="AL79" s="23"/>
      <c r="AM79" s="23"/>
      <c r="AN79" s="23"/>
      <c r="AO79" s="21"/>
      <c r="AP79" s="21"/>
      <c r="AQ79" s="21"/>
      <c r="AR79" s="21"/>
      <c r="AS79" s="21"/>
      <c r="AT79" s="21"/>
      <c r="AU79" s="21"/>
      <c r="AV79" s="21"/>
      <c r="AW79" s="21"/>
      <c r="AX79" s="21"/>
      <c r="AY79" s="21"/>
      <c r="AZ79" s="21"/>
      <c r="BA79" s="21"/>
      <c r="BB79" s="21"/>
    </row>
  </sheetData>
  <mergeCells count="252">
    <mergeCell ref="J42:S42"/>
    <mergeCell ref="T42:Z42"/>
    <mergeCell ref="AA42:AG42"/>
    <mergeCell ref="AH42:AN42"/>
    <mergeCell ref="AO42:AU42"/>
    <mergeCell ref="AV42:BB42"/>
    <mergeCell ref="AV25:BB25"/>
    <mergeCell ref="J26:S26"/>
    <mergeCell ref="T26:Z26"/>
    <mergeCell ref="AA26:AG26"/>
    <mergeCell ref="AH26:AN26"/>
    <mergeCell ref="AO26:AU26"/>
    <mergeCell ref="AV26:BB26"/>
    <mergeCell ref="J25:S25"/>
    <mergeCell ref="T25:Z25"/>
    <mergeCell ref="AA25:AG25"/>
    <mergeCell ref="AH25:AN25"/>
    <mergeCell ref="AO25:AU25"/>
    <mergeCell ref="AV37:BB37"/>
    <mergeCell ref="T27:Z27"/>
    <mergeCell ref="AA27:AG27"/>
    <mergeCell ref="AH27:AN27"/>
    <mergeCell ref="J41:S41"/>
    <mergeCell ref="AA28:AG28"/>
    <mergeCell ref="B1:BB2"/>
    <mergeCell ref="B4:BB5"/>
    <mergeCell ref="B7:C7"/>
    <mergeCell ref="D7:BB7"/>
    <mergeCell ref="D8:BB9"/>
    <mergeCell ref="B12:C12"/>
    <mergeCell ref="D12:BB12"/>
    <mergeCell ref="D13:BB14"/>
    <mergeCell ref="B17:C17"/>
    <mergeCell ref="D17:BB17"/>
    <mergeCell ref="B32:C32"/>
    <mergeCell ref="D32:BB32"/>
    <mergeCell ref="AA22:AG22"/>
    <mergeCell ref="AH22:AN22"/>
    <mergeCell ref="AO22:AU22"/>
    <mergeCell ref="J24:S24"/>
    <mergeCell ref="T24:Z24"/>
    <mergeCell ref="AA24:AG24"/>
    <mergeCell ref="AV27:BB27"/>
    <mergeCell ref="J28:S28"/>
    <mergeCell ref="AV28:BB28"/>
    <mergeCell ref="E27:I28"/>
    <mergeCell ref="E23:I24"/>
    <mergeCell ref="J27:S27"/>
    <mergeCell ref="J23:S23"/>
    <mergeCell ref="T23:Z23"/>
    <mergeCell ref="AA23:AG23"/>
    <mergeCell ref="AH23:AN23"/>
    <mergeCell ref="AO23:AU23"/>
    <mergeCell ref="AV23:BB23"/>
    <mergeCell ref="E29:F29"/>
    <mergeCell ref="G29:BB29"/>
    <mergeCell ref="E25:I26"/>
    <mergeCell ref="AH24:AN24"/>
    <mergeCell ref="AH28:AN28"/>
    <mergeCell ref="AO28:AU28"/>
    <mergeCell ref="AO27:AU27"/>
    <mergeCell ref="AV41:BB41"/>
    <mergeCell ref="J40:S40"/>
    <mergeCell ref="T40:Z40"/>
    <mergeCell ref="AA40:AG40"/>
    <mergeCell ref="AH40:AN40"/>
    <mergeCell ref="AO40:AU40"/>
    <mergeCell ref="D33:BB36"/>
    <mergeCell ref="D18:BB19"/>
    <mergeCell ref="AV20:BB20"/>
    <mergeCell ref="E21:I22"/>
    <mergeCell ref="J21:S22"/>
    <mergeCell ref="T21:AU21"/>
    <mergeCell ref="AV21:BB22"/>
    <mergeCell ref="T22:Z22"/>
    <mergeCell ref="E40:I42"/>
    <mergeCell ref="E38:I39"/>
    <mergeCell ref="J38:S39"/>
    <mergeCell ref="T38:AU38"/>
    <mergeCell ref="AV38:BB39"/>
    <mergeCell ref="T39:Z39"/>
    <mergeCell ref="AA39:AG39"/>
    <mergeCell ref="AH39:AN39"/>
    <mergeCell ref="AO39:AU39"/>
    <mergeCell ref="AV40:BB40"/>
    <mergeCell ref="AV24:BB24"/>
    <mergeCell ref="T41:Z41"/>
    <mergeCell ref="AA41:AG41"/>
    <mergeCell ref="AH41:AN41"/>
    <mergeCell ref="AO41:AU41"/>
    <mergeCell ref="AO24:AU24"/>
    <mergeCell ref="T28:Z28"/>
    <mergeCell ref="AV43:BB43"/>
    <mergeCell ref="J44:S44"/>
    <mergeCell ref="T44:Z44"/>
    <mergeCell ref="AA44:AG44"/>
    <mergeCell ref="AH44:AN44"/>
    <mergeCell ref="AO44:AU44"/>
    <mergeCell ref="AV44:BB44"/>
    <mergeCell ref="E43:I45"/>
    <mergeCell ref="J43:S43"/>
    <mergeCell ref="T43:Z43"/>
    <mergeCell ref="AA43:AG43"/>
    <mergeCell ref="AH43:AN43"/>
    <mergeCell ref="AO43:AU43"/>
    <mergeCell ref="J45:S45"/>
    <mergeCell ref="T45:Z45"/>
    <mergeCell ref="AA45:AG45"/>
    <mergeCell ref="AH45:AN45"/>
    <mergeCell ref="AO45:AU45"/>
    <mergeCell ref="AV45:BB45"/>
    <mergeCell ref="E49:F49"/>
    <mergeCell ref="G49:BB49"/>
    <mergeCell ref="B52:C52"/>
    <mergeCell ref="D52:BB52"/>
    <mergeCell ref="D53:BB54"/>
    <mergeCell ref="AV47:BB47"/>
    <mergeCell ref="J48:S48"/>
    <mergeCell ref="E46:I48"/>
    <mergeCell ref="J46:S46"/>
    <mergeCell ref="AV46:BB46"/>
    <mergeCell ref="J47:S47"/>
    <mergeCell ref="AV48:BB48"/>
    <mergeCell ref="T47:Z47"/>
    <mergeCell ref="AA47:AG47"/>
    <mergeCell ref="AH47:AN47"/>
    <mergeCell ref="AO47:AU47"/>
    <mergeCell ref="T48:Z48"/>
    <mergeCell ref="AA48:AG48"/>
    <mergeCell ref="AH48:AN48"/>
    <mergeCell ref="AO48:AU48"/>
    <mergeCell ref="T46:Z46"/>
    <mergeCell ref="AA46:AG46"/>
    <mergeCell ref="AH46:AN46"/>
    <mergeCell ref="AO46:AU46"/>
    <mergeCell ref="AV55:BB55"/>
    <mergeCell ref="E56:I57"/>
    <mergeCell ref="J56:S57"/>
    <mergeCell ref="T56:AU56"/>
    <mergeCell ref="AV56:BB57"/>
    <mergeCell ref="T57:Z57"/>
    <mergeCell ref="AA57:AG57"/>
    <mergeCell ref="AH57:AN57"/>
    <mergeCell ref="AO57:AU57"/>
    <mergeCell ref="AV60:BB60"/>
    <mergeCell ref="E60:I61"/>
    <mergeCell ref="J60:S60"/>
    <mergeCell ref="T60:Z60"/>
    <mergeCell ref="AA60:AG60"/>
    <mergeCell ref="AH60:AN60"/>
    <mergeCell ref="AO60:AU60"/>
    <mergeCell ref="E64:F64"/>
    <mergeCell ref="G64:BB64"/>
    <mergeCell ref="J61:S61"/>
    <mergeCell ref="T61:Z61"/>
    <mergeCell ref="AA61:AG61"/>
    <mergeCell ref="AH61:AN61"/>
    <mergeCell ref="AO61:AU61"/>
    <mergeCell ref="AV61:BB61"/>
    <mergeCell ref="AO62:AU62"/>
    <mergeCell ref="AV58:BB58"/>
    <mergeCell ref="J59:S59"/>
    <mergeCell ref="T59:Z59"/>
    <mergeCell ref="AA59:AG59"/>
    <mergeCell ref="AH59:AN59"/>
    <mergeCell ref="AO59:AU59"/>
    <mergeCell ref="AV59:BB59"/>
    <mergeCell ref="E58:I59"/>
    <mergeCell ref="J58:S58"/>
    <mergeCell ref="T58:Z58"/>
    <mergeCell ref="AA58:AG58"/>
    <mergeCell ref="AH58:AN58"/>
    <mergeCell ref="AO58:AU58"/>
    <mergeCell ref="E67:W67"/>
    <mergeCell ref="X67:AP67"/>
    <mergeCell ref="AQ67:BB67"/>
    <mergeCell ref="AV62:BB62"/>
    <mergeCell ref="J63:S63"/>
    <mergeCell ref="AV63:BB63"/>
    <mergeCell ref="E62:I63"/>
    <mergeCell ref="J62:S62"/>
    <mergeCell ref="E66:BB66"/>
    <mergeCell ref="T63:Z63"/>
    <mergeCell ref="AA63:AG63"/>
    <mergeCell ref="AH63:AN63"/>
    <mergeCell ref="AO63:AU63"/>
    <mergeCell ref="T62:Z62"/>
    <mergeCell ref="AA62:AG62"/>
    <mergeCell ref="AH62:AN62"/>
    <mergeCell ref="AQ68:BB68"/>
    <mergeCell ref="E69:F69"/>
    <mergeCell ref="G69:U69"/>
    <mergeCell ref="V69:W69"/>
    <mergeCell ref="X69:Y69"/>
    <mergeCell ref="Z69:AN69"/>
    <mergeCell ref="AO69:AP69"/>
    <mergeCell ref="AQ69:BB69"/>
    <mergeCell ref="E68:F68"/>
    <mergeCell ref="G68:U68"/>
    <mergeCell ref="V68:W68"/>
    <mergeCell ref="X68:Y68"/>
    <mergeCell ref="Z68:AN68"/>
    <mergeCell ref="AO68:AP68"/>
    <mergeCell ref="AQ70:BB70"/>
    <mergeCell ref="E71:F71"/>
    <mergeCell ref="G71:U71"/>
    <mergeCell ref="V71:W71"/>
    <mergeCell ref="X71:Y71"/>
    <mergeCell ref="Z71:AN71"/>
    <mergeCell ref="AO71:AP71"/>
    <mergeCell ref="AQ71:BB71"/>
    <mergeCell ref="E70:F70"/>
    <mergeCell ref="G70:U70"/>
    <mergeCell ref="V70:W70"/>
    <mergeCell ref="X70:Y70"/>
    <mergeCell ref="Z70:AN70"/>
    <mergeCell ref="AO70:AP70"/>
    <mergeCell ref="AQ72:BB72"/>
    <mergeCell ref="E73:F73"/>
    <mergeCell ref="G73:U73"/>
    <mergeCell ref="V73:W73"/>
    <mergeCell ref="X73:Y73"/>
    <mergeCell ref="Z73:AN73"/>
    <mergeCell ref="AO73:AP73"/>
    <mergeCell ref="AQ73:BB73"/>
    <mergeCell ref="E72:F72"/>
    <mergeCell ref="G72:U72"/>
    <mergeCell ref="V72:W72"/>
    <mergeCell ref="X72:Y72"/>
    <mergeCell ref="Z72:AN72"/>
    <mergeCell ref="AO72:AP72"/>
    <mergeCell ref="AQ76:BB76"/>
    <mergeCell ref="E76:F76"/>
    <mergeCell ref="G76:U76"/>
    <mergeCell ref="V76:W76"/>
    <mergeCell ref="X76:Y76"/>
    <mergeCell ref="Z76:AN76"/>
    <mergeCell ref="AO76:AP76"/>
    <mergeCell ref="AQ74:BB74"/>
    <mergeCell ref="E75:F75"/>
    <mergeCell ref="G75:U75"/>
    <mergeCell ref="V75:W75"/>
    <mergeCell ref="X75:Y75"/>
    <mergeCell ref="Z75:AN75"/>
    <mergeCell ref="AO75:AP75"/>
    <mergeCell ref="AQ75:BB75"/>
    <mergeCell ref="E74:F74"/>
    <mergeCell ref="G74:U74"/>
    <mergeCell ref="V74:W74"/>
    <mergeCell ref="X74:Y74"/>
    <mergeCell ref="Z74:AN74"/>
    <mergeCell ref="AO74:AP74"/>
  </mergeCells>
  <phoneticPr fontId="2"/>
  <printOptions horizontalCentered="1"/>
  <pageMargins left="0.78740157480314965" right="0.78740157480314965" top="0.78740157480314965" bottom="0.78740157480314965" header="0" footer="0"/>
  <pageSetup paperSize="9" scale="98" orientation="portrait" r:id="rId1"/>
  <rowBreaks count="1" manualBreakCount="1">
    <brk id="50" min="1" max="107"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000"/>
  </sheetPr>
  <dimension ref="B1:DI197"/>
  <sheetViews>
    <sheetView view="pageBreakPreview" topLeftCell="A181" zoomScale="115" zoomScaleNormal="100" zoomScaleSheetLayoutView="115" workbookViewId="0">
      <selection activeCell="BM193" sqref="BM193"/>
    </sheetView>
  </sheetViews>
  <sheetFormatPr defaultColWidth="1.6640625" defaultRowHeight="13.5" customHeight="1" x14ac:dyDescent="0.2"/>
  <cols>
    <col min="1" max="1" width="1.6640625" style="6"/>
    <col min="2" max="2" width="1.6640625" style="6" customWidth="1"/>
    <col min="3" max="9" width="1.6640625" style="6"/>
    <col min="10" max="10" width="2.33203125" style="6" customWidth="1"/>
    <col min="11" max="16384" width="1.6640625" style="6"/>
  </cols>
  <sheetData>
    <row r="1" spans="2:113" ht="13.5" customHeight="1" x14ac:dyDescent="0.2">
      <c r="B1" s="96" t="s">
        <v>149</v>
      </c>
      <c r="C1" s="96"/>
      <c r="D1" s="96"/>
      <c r="E1" s="96"/>
      <c r="F1" s="96"/>
      <c r="G1" s="96"/>
      <c r="H1" s="96"/>
      <c r="I1" s="96"/>
      <c r="J1" s="96"/>
      <c r="K1" s="96"/>
      <c r="L1" s="96"/>
      <c r="M1" s="96"/>
      <c r="N1" s="96"/>
      <c r="O1" s="96"/>
      <c r="P1" s="96"/>
      <c r="Q1" s="96"/>
      <c r="R1" s="96"/>
      <c r="S1" s="96"/>
      <c r="T1" s="96"/>
      <c r="U1" s="96"/>
      <c r="V1" s="96"/>
      <c r="W1" s="96"/>
      <c r="X1" s="96"/>
      <c r="Y1" s="96"/>
      <c r="Z1" s="96"/>
      <c r="AA1" s="96"/>
      <c r="AB1" s="96"/>
      <c r="AC1" s="96"/>
      <c r="AD1" s="96"/>
      <c r="AE1" s="96"/>
      <c r="AF1" s="96"/>
      <c r="AG1" s="96"/>
      <c r="AH1" s="96"/>
      <c r="AI1" s="96"/>
      <c r="AJ1" s="96"/>
      <c r="AK1" s="96"/>
      <c r="AL1" s="96"/>
      <c r="AM1" s="96"/>
      <c r="AN1" s="96"/>
      <c r="AO1" s="96"/>
      <c r="AP1" s="96"/>
      <c r="AQ1" s="96"/>
      <c r="AR1" s="96"/>
      <c r="AS1" s="96"/>
      <c r="AT1" s="96"/>
      <c r="AU1" s="96"/>
      <c r="AV1" s="96"/>
      <c r="AW1" s="96"/>
      <c r="AX1" s="96"/>
      <c r="AY1" s="96"/>
      <c r="AZ1" s="96"/>
      <c r="BA1" s="96"/>
      <c r="BB1" s="96"/>
    </row>
    <row r="2" spans="2:113" ht="13.5" customHeight="1" x14ac:dyDescent="0.2">
      <c r="B2" s="96"/>
      <c r="C2" s="96"/>
      <c r="D2" s="96"/>
      <c r="E2" s="96"/>
      <c r="F2" s="96"/>
      <c r="G2" s="96"/>
      <c r="H2" s="96"/>
      <c r="I2" s="96"/>
      <c r="J2" s="96"/>
      <c r="K2" s="96"/>
      <c r="L2" s="96"/>
      <c r="M2" s="96"/>
      <c r="N2" s="96"/>
      <c r="O2" s="96"/>
      <c r="P2" s="96"/>
      <c r="Q2" s="96"/>
      <c r="R2" s="96"/>
      <c r="S2" s="96"/>
      <c r="T2" s="96"/>
      <c r="U2" s="96"/>
      <c r="V2" s="96"/>
      <c r="W2" s="96"/>
      <c r="X2" s="96"/>
      <c r="Y2" s="96"/>
      <c r="Z2" s="96"/>
      <c r="AA2" s="96"/>
      <c r="AB2" s="96"/>
      <c r="AC2" s="96"/>
      <c r="AD2" s="96"/>
      <c r="AE2" s="96"/>
      <c r="AF2" s="96"/>
      <c r="AG2" s="96"/>
      <c r="AH2" s="96"/>
      <c r="AI2" s="96"/>
      <c r="AJ2" s="96"/>
      <c r="AK2" s="96"/>
      <c r="AL2" s="96"/>
      <c r="AM2" s="96"/>
      <c r="AN2" s="96"/>
      <c r="AO2" s="96"/>
      <c r="AP2" s="96"/>
      <c r="AQ2" s="96"/>
      <c r="AR2" s="96"/>
      <c r="AS2" s="96"/>
      <c r="AT2" s="96"/>
      <c r="AU2" s="96"/>
      <c r="AV2" s="96"/>
      <c r="AW2" s="96"/>
      <c r="AX2" s="96"/>
      <c r="AY2" s="96"/>
      <c r="AZ2" s="96"/>
      <c r="BA2" s="96"/>
      <c r="BB2" s="96"/>
    </row>
    <row r="3" spans="2:113" ht="15" customHeight="1" x14ac:dyDescent="0.2">
      <c r="B3" s="9"/>
      <c r="C3" s="9"/>
      <c r="D3" s="9"/>
      <c r="E3" s="9"/>
      <c r="F3" s="9"/>
      <c r="G3" s="9"/>
      <c r="H3" s="9"/>
      <c r="I3" s="9"/>
      <c r="J3" s="9"/>
      <c r="K3" s="9"/>
      <c r="L3" s="9"/>
      <c r="M3" s="9"/>
      <c r="N3" s="9"/>
      <c r="O3" s="9"/>
      <c r="P3" s="9"/>
      <c r="Q3" s="9"/>
      <c r="R3" s="9"/>
      <c r="S3" s="9"/>
      <c r="T3" s="9"/>
      <c r="U3" s="9"/>
      <c r="V3" s="9"/>
      <c r="W3" s="9"/>
      <c r="X3" s="9"/>
      <c r="Y3" s="9"/>
      <c r="Z3" s="9"/>
      <c r="AA3" s="9"/>
      <c r="AB3" s="9"/>
      <c r="AC3" s="9"/>
      <c r="AD3" s="9"/>
      <c r="AE3" s="9"/>
      <c r="AF3" s="9"/>
      <c r="AG3" s="9"/>
      <c r="AH3" s="9"/>
      <c r="AI3" s="9"/>
      <c r="AJ3" s="9"/>
      <c r="AK3" s="9"/>
      <c r="AL3" s="9"/>
      <c r="AM3" s="9"/>
      <c r="AN3" s="9"/>
      <c r="AO3" s="9"/>
      <c r="AP3" s="9"/>
      <c r="AQ3" s="9"/>
      <c r="AR3" s="9"/>
      <c r="AS3" s="9"/>
      <c r="AT3" s="9"/>
      <c r="AU3" s="9"/>
      <c r="AV3" s="9"/>
      <c r="AW3" s="9"/>
      <c r="AX3" s="9"/>
      <c r="AY3" s="9"/>
      <c r="AZ3" s="9"/>
      <c r="BA3" s="9"/>
      <c r="BB3" s="9"/>
    </row>
    <row r="4" spans="2:113" s="31" customFormat="1" ht="15" customHeight="1" x14ac:dyDescent="0.2">
      <c r="B4" s="85" t="s">
        <v>8</v>
      </c>
      <c r="C4" s="86"/>
      <c r="D4" s="86" t="s">
        <v>158</v>
      </c>
      <c r="E4" s="86"/>
      <c r="F4" s="86"/>
      <c r="G4" s="86"/>
      <c r="H4" s="86"/>
      <c r="I4" s="86"/>
      <c r="J4" s="86"/>
      <c r="K4" s="86"/>
      <c r="L4" s="86"/>
      <c r="M4" s="86"/>
      <c r="N4" s="86"/>
      <c r="O4" s="86"/>
      <c r="P4" s="86"/>
      <c r="Q4" s="86"/>
      <c r="R4" s="86"/>
      <c r="S4" s="86"/>
      <c r="T4" s="86"/>
      <c r="U4" s="86"/>
      <c r="V4" s="86"/>
      <c r="W4" s="86"/>
      <c r="X4" s="86"/>
      <c r="Y4" s="86"/>
      <c r="Z4" s="86"/>
      <c r="AA4" s="86"/>
      <c r="AB4" s="86"/>
      <c r="AC4" s="86"/>
      <c r="AD4" s="86"/>
      <c r="AE4" s="86"/>
      <c r="AF4" s="86"/>
      <c r="AG4" s="86"/>
      <c r="AH4" s="86"/>
      <c r="AI4" s="86"/>
      <c r="AJ4" s="86"/>
      <c r="AK4" s="86"/>
      <c r="AL4" s="86"/>
      <c r="AM4" s="86"/>
      <c r="AN4" s="86"/>
      <c r="AO4" s="86"/>
      <c r="AP4" s="86"/>
      <c r="AQ4" s="86"/>
      <c r="AR4" s="86"/>
      <c r="AS4" s="86"/>
      <c r="AT4" s="86"/>
      <c r="AU4" s="86"/>
      <c r="AV4" s="86"/>
      <c r="AW4" s="86"/>
      <c r="AX4" s="86"/>
      <c r="AY4" s="86"/>
      <c r="AZ4" s="86"/>
      <c r="BA4" s="86"/>
      <c r="BB4" s="86"/>
    </row>
    <row r="5" spans="2:113" ht="15" customHeight="1" x14ac:dyDescent="0.2">
      <c r="B5" s="50"/>
      <c r="C5" s="50"/>
      <c r="D5" s="87" t="s">
        <v>112</v>
      </c>
      <c r="E5" s="87"/>
      <c r="F5" s="87"/>
      <c r="G5" s="87"/>
      <c r="H5" s="87"/>
      <c r="I5" s="87"/>
      <c r="J5" s="87"/>
      <c r="K5" s="87"/>
      <c r="L5" s="87"/>
      <c r="M5" s="87"/>
      <c r="N5" s="87"/>
      <c r="O5" s="87"/>
      <c r="P5" s="87"/>
      <c r="Q5" s="87"/>
      <c r="R5" s="87"/>
      <c r="S5" s="87"/>
      <c r="T5" s="87"/>
      <c r="U5" s="87"/>
      <c r="V5" s="87"/>
      <c r="W5" s="87"/>
      <c r="X5" s="87"/>
      <c r="Y5" s="87"/>
      <c r="Z5" s="87"/>
      <c r="AA5" s="87"/>
      <c r="AB5" s="87"/>
      <c r="AC5" s="87"/>
      <c r="AD5" s="87"/>
      <c r="AE5" s="87"/>
      <c r="AF5" s="87"/>
      <c r="AG5" s="87"/>
      <c r="AH5" s="87"/>
      <c r="AI5" s="87"/>
      <c r="AJ5" s="87"/>
      <c r="AK5" s="87"/>
      <c r="AL5" s="87"/>
      <c r="AM5" s="87"/>
      <c r="AN5" s="87"/>
      <c r="AO5" s="87"/>
      <c r="AP5" s="87"/>
      <c r="AQ5" s="87"/>
      <c r="AR5" s="87"/>
      <c r="AS5" s="87"/>
      <c r="AT5" s="87"/>
      <c r="AU5" s="87"/>
      <c r="AV5" s="87"/>
      <c r="AW5" s="87"/>
      <c r="AX5" s="87"/>
      <c r="AY5" s="87"/>
      <c r="AZ5" s="87"/>
      <c r="BA5" s="87"/>
      <c r="BB5" s="87"/>
    </row>
    <row r="6" spans="2:113" ht="15" customHeight="1" x14ac:dyDescent="0.2">
      <c r="B6" s="38"/>
      <c r="C6" s="22"/>
      <c r="D6" s="87"/>
      <c r="E6" s="87"/>
      <c r="F6" s="87"/>
      <c r="G6" s="87"/>
      <c r="H6" s="87"/>
      <c r="I6" s="87"/>
      <c r="J6" s="87"/>
      <c r="K6" s="87"/>
      <c r="L6" s="87"/>
      <c r="M6" s="87"/>
      <c r="N6" s="87"/>
      <c r="O6" s="87"/>
      <c r="P6" s="87"/>
      <c r="Q6" s="87"/>
      <c r="R6" s="87"/>
      <c r="S6" s="87"/>
      <c r="T6" s="87"/>
      <c r="U6" s="87"/>
      <c r="V6" s="87"/>
      <c r="W6" s="87"/>
      <c r="X6" s="87"/>
      <c r="Y6" s="87"/>
      <c r="Z6" s="87"/>
      <c r="AA6" s="87"/>
      <c r="AB6" s="87"/>
      <c r="AC6" s="87"/>
      <c r="AD6" s="87"/>
      <c r="AE6" s="87"/>
      <c r="AF6" s="87"/>
      <c r="AG6" s="87"/>
      <c r="AH6" s="87"/>
      <c r="AI6" s="87"/>
      <c r="AJ6" s="87"/>
      <c r="AK6" s="87"/>
      <c r="AL6" s="87"/>
      <c r="AM6" s="87"/>
      <c r="AN6" s="87"/>
      <c r="AO6" s="87"/>
      <c r="AP6" s="87"/>
      <c r="AQ6" s="87"/>
      <c r="AR6" s="87"/>
      <c r="AS6" s="87"/>
      <c r="AT6" s="87"/>
      <c r="AU6" s="87"/>
      <c r="AV6" s="87"/>
      <c r="AW6" s="87"/>
      <c r="AX6" s="87"/>
      <c r="AY6" s="87"/>
      <c r="AZ6" s="87"/>
      <c r="BA6" s="87"/>
      <c r="BB6" s="87"/>
    </row>
    <row r="7" spans="2:113" ht="15" customHeight="1" x14ac:dyDescent="0.2">
      <c r="B7" s="38"/>
      <c r="C7" s="22"/>
      <c r="D7" s="87"/>
      <c r="E7" s="87"/>
      <c r="F7" s="87"/>
      <c r="G7" s="87"/>
      <c r="H7" s="87"/>
      <c r="I7" s="87"/>
      <c r="J7" s="87"/>
      <c r="K7" s="87"/>
      <c r="L7" s="87"/>
      <c r="M7" s="87"/>
      <c r="N7" s="87"/>
      <c r="O7" s="87"/>
      <c r="P7" s="87"/>
      <c r="Q7" s="87"/>
      <c r="R7" s="87"/>
      <c r="S7" s="87"/>
      <c r="T7" s="87"/>
      <c r="U7" s="87"/>
      <c r="V7" s="87"/>
      <c r="W7" s="87"/>
      <c r="X7" s="87"/>
      <c r="Y7" s="87"/>
      <c r="Z7" s="87"/>
      <c r="AA7" s="87"/>
      <c r="AB7" s="87"/>
      <c r="AC7" s="87"/>
      <c r="AD7" s="87"/>
      <c r="AE7" s="87"/>
      <c r="AF7" s="87"/>
      <c r="AG7" s="87"/>
      <c r="AH7" s="87"/>
      <c r="AI7" s="87"/>
      <c r="AJ7" s="87"/>
      <c r="AK7" s="87"/>
      <c r="AL7" s="87"/>
      <c r="AM7" s="87"/>
      <c r="AN7" s="87"/>
      <c r="AO7" s="87"/>
      <c r="AP7" s="87"/>
      <c r="AQ7" s="87"/>
      <c r="AR7" s="87"/>
      <c r="AS7" s="87"/>
      <c r="AT7" s="87"/>
      <c r="AU7" s="87"/>
      <c r="AV7" s="87"/>
      <c r="AW7" s="87"/>
      <c r="AX7" s="87"/>
      <c r="AY7" s="87"/>
      <c r="AZ7" s="87"/>
      <c r="BA7" s="87"/>
      <c r="BB7" s="87"/>
    </row>
    <row r="8" spans="2:113" ht="15" customHeight="1" x14ac:dyDescent="0.2">
      <c r="B8" s="38"/>
      <c r="C8" s="22"/>
      <c r="D8" s="34"/>
      <c r="E8" s="34"/>
      <c r="F8" s="34"/>
      <c r="G8" s="34"/>
      <c r="H8" s="34"/>
      <c r="I8" s="34"/>
      <c r="J8" s="34"/>
      <c r="K8" s="34"/>
      <c r="L8" s="34"/>
      <c r="M8" s="34"/>
      <c r="N8" s="34"/>
      <c r="O8" s="34"/>
      <c r="P8" s="34"/>
      <c r="Q8" s="34"/>
      <c r="R8" s="34"/>
      <c r="S8" s="34"/>
      <c r="T8" s="34"/>
      <c r="U8" s="34"/>
      <c r="V8" s="34"/>
      <c r="W8" s="34"/>
      <c r="X8" s="34"/>
      <c r="Y8" s="34"/>
      <c r="Z8" s="34"/>
      <c r="AA8" s="34"/>
      <c r="AB8" s="34"/>
      <c r="AC8" s="34"/>
      <c r="AD8" s="34"/>
      <c r="AE8" s="34"/>
      <c r="AF8" s="34"/>
      <c r="AG8" s="34"/>
      <c r="AH8" s="34"/>
      <c r="AI8" s="34"/>
      <c r="AJ8" s="34"/>
      <c r="AK8" s="34"/>
      <c r="AL8" s="34"/>
      <c r="AM8" s="34"/>
      <c r="AN8" s="34"/>
      <c r="AO8" s="34"/>
      <c r="AP8" s="34"/>
      <c r="AQ8" s="34"/>
      <c r="AR8" s="34"/>
      <c r="AS8" s="34"/>
      <c r="AT8" s="34"/>
      <c r="AU8" s="34"/>
      <c r="AV8" s="34"/>
      <c r="AW8" s="34"/>
      <c r="AX8" s="34"/>
      <c r="AY8" s="34"/>
      <c r="AZ8" s="34"/>
      <c r="BA8" s="34"/>
      <c r="BB8" s="34"/>
    </row>
    <row r="9" spans="2:113" ht="15" customHeight="1" x14ac:dyDescent="0.2">
      <c r="B9" s="38"/>
      <c r="C9" s="22"/>
      <c r="D9" s="34"/>
      <c r="E9" s="34"/>
      <c r="F9" s="34"/>
      <c r="G9" s="34"/>
      <c r="H9" s="34"/>
      <c r="I9" s="34"/>
      <c r="J9" s="34"/>
      <c r="K9" s="34"/>
      <c r="L9" s="34"/>
      <c r="M9" s="34"/>
      <c r="N9" s="34"/>
      <c r="O9" s="34"/>
      <c r="P9" s="34"/>
      <c r="Q9" s="34"/>
      <c r="R9" s="34"/>
      <c r="S9" s="34"/>
      <c r="T9" s="34"/>
      <c r="U9" s="34"/>
      <c r="V9" s="34"/>
      <c r="W9" s="34"/>
      <c r="X9" s="34"/>
      <c r="Y9" s="34"/>
      <c r="Z9" s="34"/>
      <c r="AA9" s="34"/>
      <c r="AB9" s="34"/>
      <c r="AC9" s="34"/>
      <c r="AD9" s="34"/>
      <c r="AE9" s="34"/>
      <c r="AF9" s="34"/>
      <c r="AG9" s="34"/>
      <c r="AH9" s="34"/>
      <c r="AI9" s="34"/>
      <c r="AJ9" s="34"/>
      <c r="AK9" s="34"/>
      <c r="AL9" s="34"/>
      <c r="AM9" s="34"/>
      <c r="AN9" s="34"/>
      <c r="AO9" s="34"/>
      <c r="AP9" s="34"/>
      <c r="AQ9" s="34"/>
      <c r="AR9" s="34"/>
      <c r="AS9" s="34"/>
      <c r="AT9" s="34"/>
      <c r="AU9" s="34"/>
      <c r="AV9" s="34"/>
      <c r="AW9" s="34"/>
      <c r="AX9" s="34"/>
      <c r="AY9" s="34"/>
      <c r="AZ9" s="34"/>
      <c r="BA9" s="34"/>
      <c r="BB9" s="34"/>
    </row>
    <row r="10" spans="2:113" s="31" customFormat="1" ht="15" customHeight="1" x14ac:dyDescent="0.2">
      <c r="B10" s="85" t="s">
        <v>50</v>
      </c>
      <c r="C10" s="86"/>
      <c r="D10" s="86" t="s">
        <v>115</v>
      </c>
      <c r="E10" s="86"/>
      <c r="F10" s="86"/>
      <c r="G10" s="86"/>
      <c r="H10" s="86"/>
      <c r="I10" s="86"/>
      <c r="J10" s="86"/>
      <c r="K10" s="86"/>
      <c r="L10" s="86"/>
      <c r="M10" s="86"/>
      <c r="N10" s="86"/>
      <c r="O10" s="86"/>
      <c r="P10" s="86"/>
      <c r="Q10" s="86"/>
      <c r="R10" s="86"/>
      <c r="S10" s="86"/>
      <c r="T10" s="86"/>
      <c r="U10" s="86"/>
      <c r="V10" s="86"/>
      <c r="W10" s="86"/>
      <c r="X10" s="86"/>
      <c r="Y10" s="86"/>
      <c r="Z10" s="86"/>
      <c r="AA10" s="86"/>
      <c r="AB10" s="86"/>
      <c r="AC10" s="86"/>
      <c r="AD10" s="86"/>
      <c r="AE10" s="86"/>
      <c r="AF10" s="86"/>
      <c r="AG10" s="86"/>
      <c r="AH10" s="86"/>
      <c r="AI10" s="86"/>
      <c r="AJ10" s="86"/>
      <c r="AK10" s="86"/>
      <c r="AL10" s="86"/>
      <c r="AM10" s="86"/>
      <c r="AN10" s="86"/>
      <c r="AO10" s="86"/>
      <c r="AP10" s="86"/>
      <c r="AQ10" s="86"/>
      <c r="AR10" s="86"/>
      <c r="AS10" s="86"/>
      <c r="AT10" s="86"/>
      <c r="AU10" s="86"/>
      <c r="AV10" s="86"/>
      <c r="AW10" s="86"/>
      <c r="AX10" s="86"/>
      <c r="AY10" s="86"/>
      <c r="AZ10" s="86"/>
      <c r="BA10" s="86"/>
      <c r="BB10" s="86"/>
    </row>
    <row r="11" spans="2:113" ht="15" customHeight="1" x14ac:dyDescent="0.2">
      <c r="B11" s="38"/>
      <c r="C11" s="22"/>
      <c r="D11" s="87" t="s">
        <v>159</v>
      </c>
      <c r="E11" s="87"/>
      <c r="F11" s="87"/>
      <c r="G11" s="87"/>
      <c r="H11" s="87"/>
      <c r="I11" s="87"/>
      <c r="J11" s="87"/>
      <c r="K11" s="87"/>
      <c r="L11" s="87"/>
      <c r="M11" s="87"/>
      <c r="N11" s="87"/>
      <c r="O11" s="87"/>
      <c r="P11" s="87"/>
      <c r="Q11" s="87"/>
      <c r="R11" s="87"/>
      <c r="S11" s="87"/>
      <c r="T11" s="87"/>
      <c r="U11" s="87"/>
      <c r="V11" s="87"/>
      <c r="W11" s="87"/>
      <c r="X11" s="87"/>
      <c r="Y11" s="87"/>
      <c r="Z11" s="87"/>
      <c r="AA11" s="87"/>
      <c r="AB11" s="87"/>
      <c r="AC11" s="87"/>
      <c r="AD11" s="87"/>
      <c r="AE11" s="87"/>
      <c r="AF11" s="87"/>
      <c r="AG11" s="87"/>
      <c r="AH11" s="87"/>
      <c r="AI11" s="87"/>
      <c r="AJ11" s="87"/>
      <c r="AK11" s="87"/>
      <c r="AL11" s="87"/>
      <c r="AM11" s="87"/>
      <c r="AN11" s="87"/>
      <c r="AO11" s="87"/>
      <c r="AP11" s="87"/>
      <c r="AQ11" s="87"/>
      <c r="AR11" s="87"/>
      <c r="AS11" s="87"/>
      <c r="AT11" s="87"/>
      <c r="AU11" s="87"/>
      <c r="AV11" s="87"/>
      <c r="AW11" s="87"/>
      <c r="AX11" s="87"/>
      <c r="AY11" s="87"/>
      <c r="AZ11" s="87"/>
      <c r="BA11" s="87"/>
      <c r="BB11" s="87"/>
    </row>
    <row r="12" spans="2:113" ht="15" customHeight="1" x14ac:dyDescent="0.2">
      <c r="B12" s="38"/>
      <c r="C12" s="22"/>
      <c r="D12" s="34"/>
      <c r="E12" s="34"/>
      <c r="F12" s="34"/>
      <c r="G12" s="34"/>
      <c r="H12" s="34"/>
      <c r="I12" s="34"/>
      <c r="J12" s="34"/>
      <c r="K12" s="34"/>
      <c r="L12" s="34"/>
      <c r="M12" s="34"/>
      <c r="N12" s="34"/>
      <c r="O12" s="34"/>
      <c r="P12" s="34"/>
      <c r="Q12" s="34"/>
      <c r="R12" s="34"/>
      <c r="S12" s="34"/>
      <c r="T12" s="34"/>
      <c r="U12" s="34"/>
      <c r="V12" s="34"/>
      <c r="W12" s="34"/>
      <c r="X12" s="34"/>
      <c r="Y12" s="34"/>
      <c r="Z12" s="34"/>
      <c r="AA12" s="34"/>
      <c r="AB12" s="34"/>
      <c r="AC12" s="34"/>
      <c r="AD12" s="34"/>
      <c r="AE12" s="34"/>
      <c r="AF12" s="34"/>
      <c r="AG12" s="34"/>
      <c r="AH12" s="34"/>
      <c r="AI12" s="34"/>
      <c r="AJ12" s="34"/>
      <c r="AK12" s="34"/>
      <c r="AL12" s="34"/>
      <c r="AM12" s="34"/>
      <c r="AN12" s="34"/>
      <c r="AO12" s="34"/>
      <c r="AP12" s="34"/>
      <c r="AQ12" s="34"/>
      <c r="AR12" s="34"/>
      <c r="AS12" s="34"/>
      <c r="AT12" s="34"/>
      <c r="AU12" s="34"/>
      <c r="AV12" s="34"/>
      <c r="AW12" s="34"/>
      <c r="AX12" s="34"/>
      <c r="AY12" s="34"/>
      <c r="AZ12" s="34"/>
      <c r="BA12" s="34"/>
      <c r="BB12" s="34"/>
      <c r="BJ12" s="8"/>
      <c r="BK12" s="8"/>
      <c r="BL12" s="8"/>
      <c r="BM12" s="8"/>
      <c r="BN12" s="8"/>
      <c r="BO12" s="8"/>
      <c r="BP12" s="8"/>
      <c r="BQ12" s="8"/>
      <c r="BR12" s="8"/>
      <c r="BS12" s="8"/>
      <c r="BT12" s="8"/>
      <c r="BU12" s="8"/>
      <c r="BV12" s="8"/>
      <c r="BW12" s="8"/>
      <c r="BX12" s="8"/>
      <c r="BY12" s="8"/>
      <c r="BZ12" s="8"/>
      <c r="CA12" s="8"/>
      <c r="CB12" s="8"/>
      <c r="CC12" s="8"/>
      <c r="CD12" s="8"/>
      <c r="CE12" s="8"/>
      <c r="CF12" s="8"/>
      <c r="CG12" s="8"/>
      <c r="CH12" s="8"/>
      <c r="CI12" s="8"/>
      <c r="CJ12" s="8"/>
      <c r="CK12" s="8"/>
      <c r="CL12" s="8"/>
      <c r="CM12" s="8"/>
      <c r="CN12" s="8"/>
      <c r="CO12" s="8"/>
      <c r="CP12" s="8"/>
      <c r="CQ12" s="8"/>
      <c r="CR12" s="8"/>
      <c r="CS12" s="8"/>
      <c r="CT12" s="8"/>
      <c r="CU12" s="8"/>
      <c r="CV12" s="8"/>
      <c r="CW12" s="8"/>
      <c r="CX12" s="8"/>
      <c r="CY12" s="8"/>
      <c r="CZ12" s="8"/>
      <c r="DA12" s="8"/>
      <c r="DB12" s="8"/>
      <c r="DC12" s="8"/>
      <c r="DD12" s="8"/>
      <c r="DE12" s="8"/>
      <c r="DF12" s="8"/>
      <c r="DG12" s="8"/>
      <c r="DH12" s="8"/>
      <c r="DI12" s="8"/>
    </row>
    <row r="13" spans="2:113" ht="15" customHeight="1" x14ac:dyDescent="0.2">
      <c r="B13" s="50"/>
      <c r="C13" s="50"/>
      <c r="D13" s="85" t="s">
        <v>14</v>
      </c>
      <c r="E13" s="85"/>
      <c r="F13" s="85"/>
      <c r="G13" s="85"/>
      <c r="H13" s="72" t="s">
        <v>99</v>
      </c>
      <c r="I13" s="72"/>
      <c r="J13" s="72"/>
      <c r="K13" s="72"/>
      <c r="L13" s="72"/>
      <c r="M13" s="72"/>
      <c r="N13" s="72"/>
      <c r="O13" s="72"/>
      <c r="P13" s="72"/>
      <c r="Q13" s="72"/>
      <c r="R13" s="72"/>
      <c r="S13" s="72"/>
      <c r="T13" s="72"/>
      <c r="U13" s="72"/>
      <c r="V13" s="72"/>
      <c r="W13" s="72"/>
      <c r="X13" s="72"/>
      <c r="Y13" s="72"/>
      <c r="Z13" s="72"/>
      <c r="AA13" s="72"/>
      <c r="AB13" s="72"/>
      <c r="AC13" s="72"/>
      <c r="AD13" s="72"/>
      <c r="AE13" s="72"/>
      <c r="AF13" s="72"/>
      <c r="AG13" s="72"/>
      <c r="AH13" s="72"/>
      <c r="AI13" s="72"/>
      <c r="AJ13" s="72"/>
      <c r="AK13" s="72"/>
      <c r="AL13" s="72"/>
      <c r="AM13" s="72"/>
      <c r="AN13" s="72"/>
      <c r="AO13" s="72"/>
      <c r="AP13" s="72"/>
      <c r="AQ13" s="72"/>
      <c r="AR13" s="72"/>
      <c r="AS13" s="72"/>
      <c r="AT13" s="82" t="s">
        <v>100</v>
      </c>
      <c r="AU13" s="82"/>
      <c r="AV13" s="82"/>
      <c r="AW13" s="82"/>
      <c r="AX13" s="82"/>
      <c r="AY13" s="82"/>
      <c r="AZ13" s="82"/>
      <c r="BA13" s="82"/>
      <c r="BB13" s="82"/>
      <c r="BJ13" s="8"/>
      <c r="BK13" s="8"/>
      <c r="BL13" s="8"/>
      <c r="BM13" s="8"/>
      <c r="BN13" s="8"/>
      <c r="BO13" s="8"/>
      <c r="BP13" s="8"/>
      <c r="BQ13" s="8"/>
      <c r="BR13" s="8"/>
      <c r="BS13" s="8"/>
      <c r="BT13" s="8"/>
      <c r="BU13" s="8"/>
      <c r="BV13" s="8"/>
      <c r="BW13" s="8"/>
      <c r="BX13" s="8"/>
      <c r="BY13" s="8"/>
      <c r="BZ13" s="8"/>
      <c r="CA13" s="8"/>
      <c r="CB13" s="8"/>
      <c r="CC13" s="8"/>
      <c r="CD13" s="8"/>
      <c r="CE13" s="8"/>
      <c r="CF13" s="8"/>
      <c r="CG13" s="8"/>
      <c r="CH13" s="8"/>
      <c r="CI13" s="8"/>
      <c r="CJ13" s="8"/>
      <c r="CK13" s="8"/>
      <c r="CL13" s="8"/>
      <c r="CM13" s="8"/>
      <c r="CN13" s="8"/>
      <c r="CO13" s="8"/>
      <c r="CP13" s="8"/>
      <c r="CQ13" s="8"/>
      <c r="CR13" s="8"/>
      <c r="CS13" s="8"/>
      <c r="CT13" s="8"/>
      <c r="CU13" s="8"/>
      <c r="CV13" s="8"/>
      <c r="CW13" s="8"/>
      <c r="CX13" s="8"/>
      <c r="CY13" s="8"/>
      <c r="CZ13" s="8"/>
      <c r="DA13" s="8"/>
      <c r="DB13" s="8"/>
      <c r="DC13" s="8"/>
      <c r="DD13" s="8"/>
      <c r="DE13" s="8"/>
      <c r="DF13" s="8"/>
      <c r="DG13" s="8"/>
      <c r="DH13" s="8"/>
      <c r="DI13" s="8"/>
    </row>
    <row r="14" spans="2:113" ht="15" customHeight="1" x14ac:dyDescent="0.2">
      <c r="B14" s="38"/>
      <c r="C14" s="22"/>
      <c r="D14" s="34"/>
      <c r="E14" s="118"/>
      <c r="F14" s="119"/>
      <c r="G14" s="119"/>
      <c r="H14" s="119"/>
      <c r="I14" s="119"/>
      <c r="J14" s="119"/>
      <c r="K14" s="119"/>
      <c r="L14" s="119"/>
      <c r="M14" s="119"/>
      <c r="N14" s="119"/>
      <c r="O14" s="119"/>
      <c r="P14" s="119"/>
      <c r="Q14" s="119"/>
      <c r="R14" s="120"/>
      <c r="S14" s="124" t="s">
        <v>250</v>
      </c>
      <c r="T14" s="125"/>
      <c r="U14" s="125"/>
      <c r="V14" s="125"/>
      <c r="W14" s="125"/>
      <c r="X14" s="125"/>
      <c r="Y14" s="125"/>
      <c r="Z14" s="125"/>
      <c r="AA14" s="126"/>
      <c r="AB14" s="118" t="s">
        <v>97</v>
      </c>
      <c r="AC14" s="119"/>
      <c r="AD14" s="119"/>
      <c r="AE14" s="119"/>
      <c r="AF14" s="119"/>
      <c r="AG14" s="119"/>
      <c r="AH14" s="119"/>
      <c r="AI14" s="119"/>
      <c r="AJ14" s="120"/>
      <c r="AK14" s="118" t="s">
        <v>98</v>
      </c>
      <c r="AL14" s="119"/>
      <c r="AM14" s="119"/>
      <c r="AN14" s="119"/>
      <c r="AO14" s="119"/>
      <c r="AP14" s="119"/>
      <c r="AQ14" s="119"/>
      <c r="AR14" s="119"/>
      <c r="AS14" s="120"/>
      <c r="AT14" s="124" t="s">
        <v>251</v>
      </c>
      <c r="AU14" s="125"/>
      <c r="AV14" s="125"/>
      <c r="AW14" s="125"/>
      <c r="AX14" s="125"/>
      <c r="AY14" s="125"/>
      <c r="AZ14" s="125"/>
      <c r="BA14" s="125"/>
      <c r="BB14" s="126"/>
      <c r="BJ14" s="8"/>
      <c r="BK14" s="57"/>
      <c r="BL14" s="133"/>
      <c r="BM14" s="133"/>
      <c r="BN14" s="133"/>
      <c r="BO14" s="133"/>
      <c r="BP14" s="133"/>
      <c r="BQ14" s="133"/>
      <c r="BR14" s="133"/>
      <c r="BS14" s="133"/>
      <c r="BT14" s="133"/>
      <c r="BU14" s="133"/>
      <c r="BV14" s="133"/>
      <c r="BW14" s="133"/>
      <c r="BX14" s="133"/>
      <c r="BY14" s="133"/>
      <c r="BZ14" s="134"/>
      <c r="CA14" s="134"/>
      <c r="CB14" s="134"/>
      <c r="CC14" s="134"/>
      <c r="CD14" s="134"/>
      <c r="CE14" s="134"/>
      <c r="CF14" s="134"/>
      <c r="CG14" s="134"/>
      <c r="CH14" s="134"/>
      <c r="CI14" s="135"/>
      <c r="CJ14" s="135"/>
      <c r="CK14" s="135"/>
      <c r="CL14" s="135"/>
      <c r="CM14" s="135"/>
      <c r="CN14" s="135"/>
      <c r="CO14" s="135"/>
      <c r="CP14" s="135"/>
      <c r="CQ14" s="135"/>
      <c r="CR14" s="135"/>
      <c r="CS14" s="135"/>
      <c r="CT14" s="135"/>
      <c r="CU14" s="135"/>
      <c r="CV14" s="135"/>
      <c r="CW14" s="135"/>
      <c r="CX14" s="135"/>
      <c r="CY14" s="135"/>
      <c r="CZ14" s="135"/>
      <c r="DA14" s="134"/>
      <c r="DB14" s="134"/>
      <c r="DC14" s="134"/>
      <c r="DD14" s="134"/>
      <c r="DE14" s="134"/>
      <c r="DF14" s="134"/>
      <c r="DG14" s="134"/>
      <c r="DH14" s="134"/>
      <c r="DI14" s="134"/>
    </row>
    <row r="15" spans="2:113" ht="15" customHeight="1" x14ac:dyDescent="0.2">
      <c r="B15" s="38"/>
      <c r="C15" s="22"/>
      <c r="D15" s="34"/>
      <c r="E15" s="121"/>
      <c r="F15" s="122"/>
      <c r="G15" s="122"/>
      <c r="H15" s="122"/>
      <c r="I15" s="122"/>
      <c r="J15" s="122"/>
      <c r="K15" s="122"/>
      <c r="L15" s="122"/>
      <c r="M15" s="122"/>
      <c r="N15" s="122"/>
      <c r="O15" s="122"/>
      <c r="P15" s="122"/>
      <c r="Q15" s="122"/>
      <c r="R15" s="123"/>
      <c r="S15" s="127" t="s">
        <v>160</v>
      </c>
      <c r="T15" s="128"/>
      <c r="U15" s="128"/>
      <c r="V15" s="128"/>
      <c r="W15" s="128"/>
      <c r="X15" s="128"/>
      <c r="Y15" s="128"/>
      <c r="Z15" s="128"/>
      <c r="AA15" s="129"/>
      <c r="AB15" s="121" t="s">
        <v>161</v>
      </c>
      <c r="AC15" s="122"/>
      <c r="AD15" s="122"/>
      <c r="AE15" s="122"/>
      <c r="AF15" s="122"/>
      <c r="AG15" s="122"/>
      <c r="AH15" s="122"/>
      <c r="AI15" s="122"/>
      <c r="AJ15" s="123"/>
      <c r="AK15" s="121" t="s">
        <v>162</v>
      </c>
      <c r="AL15" s="122"/>
      <c r="AM15" s="122"/>
      <c r="AN15" s="122"/>
      <c r="AO15" s="122"/>
      <c r="AP15" s="122"/>
      <c r="AQ15" s="122"/>
      <c r="AR15" s="122"/>
      <c r="AS15" s="123"/>
      <c r="AT15" s="127" t="s">
        <v>163</v>
      </c>
      <c r="AU15" s="128"/>
      <c r="AV15" s="128"/>
      <c r="AW15" s="128"/>
      <c r="AX15" s="128"/>
      <c r="AY15" s="128"/>
      <c r="AZ15" s="128"/>
      <c r="BA15" s="128"/>
      <c r="BB15" s="129"/>
      <c r="BJ15" s="8"/>
      <c r="BK15" s="57"/>
      <c r="BL15" s="133"/>
      <c r="BM15" s="133"/>
      <c r="BN15" s="133"/>
      <c r="BO15" s="133"/>
      <c r="BP15" s="133"/>
      <c r="BQ15" s="133"/>
      <c r="BR15" s="133"/>
      <c r="BS15" s="133"/>
      <c r="BT15" s="133"/>
      <c r="BU15" s="133"/>
      <c r="BV15" s="133"/>
      <c r="BW15" s="133"/>
      <c r="BX15" s="133"/>
      <c r="BY15" s="133"/>
      <c r="BZ15" s="134"/>
      <c r="CA15" s="134"/>
      <c r="CB15" s="134"/>
      <c r="CC15" s="134"/>
      <c r="CD15" s="134"/>
      <c r="CE15" s="134"/>
      <c r="CF15" s="134"/>
      <c r="CG15" s="134"/>
      <c r="CH15" s="134"/>
      <c r="CI15" s="135"/>
      <c r="CJ15" s="135"/>
      <c r="CK15" s="135"/>
      <c r="CL15" s="135"/>
      <c r="CM15" s="135"/>
      <c r="CN15" s="135"/>
      <c r="CO15" s="135"/>
      <c r="CP15" s="135"/>
      <c r="CQ15" s="135"/>
      <c r="CR15" s="135"/>
      <c r="CS15" s="135"/>
      <c r="CT15" s="135"/>
      <c r="CU15" s="135"/>
      <c r="CV15" s="135"/>
      <c r="CW15" s="135"/>
      <c r="CX15" s="135"/>
      <c r="CY15" s="135"/>
      <c r="CZ15" s="135"/>
      <c r="DA15" s="134"/>
      <c r="DB15" s="134"/>
      <c r="DC15" s="134"/>
      <c r="DD15" s="134"/>
      <c r="DE15" s="134"/>
      <c r="DF15" s="134"/>
      <c r="DG15" s="134"/>
      <c r="DH15" s="134"/>
      <c r="DI15" s="134"/>
    </row>
    <row r="16" spans="2:113" ht="15" customHeight="1" x14ac:dyDescent="0.2">
      <c r="B16" s="38"/>
      <c r="C16" s="22"/>
      <c r="D16" s="34"/>
      <c r="E16" s="97" t="s">
        <v>164</v>
      </c>
      <c r="F16" s="98"/>
      <c r="G16" s="98"/>
      <c r="H16" s="98"/>
      <c r="I16" s="98"/>
      <c r="J16" s="98"/>
      <c r="K16" s="98"/>
      <c r="L16" s="98"/>
      <c r="M16" s="98"/>
      <c r="N16" s="98"/>
      <c r="O16" s="98"/>
      <c r="P16" s="98"/>
      <c r="Q16" s="98"/>
      <c r="R16" s="99"/>
      <c r="S16" s="68">
        <v>504442234</v>
      </c>
      <c r="T16" s="69"/>
      <c r="U16" s="69"/>
      <c r="V16" s="69"/>
      <c r="W16" s="69"/>
      <c r="X16" s="69"/>
      <c r="Y16" s="69"/>
      <c r="Z16" s="69"/>
      <c r="AA16" s="70"/>
      <c r="AB16" s="100">
        <v>11557822</v>
      </c>
      <c r="AC16" s="101"/>
      <c r="AD16" s="101"/>
      <c r="AE16" s="101"/>
      <c r="AF16" s="101"/>
      <c r="AG16" s="101"/>
      <c r="AH16" s="101"/>
      <c r="AI16" s="101"/>
      <c r="AJ16" s="102"/>
      <c r="AK16" s="100">
        <f>4017000+23000</f>
        <v>4040000</v>
      </c>
      <c r="AL16" s="101"/>
      <c r="AM16" s="101"/>
      <c r="AN16" s="101"/>
      <c r="AO16" s="101"/>
      <c r="AP16" s="101"/>
      <c r="AQ16" s="101"/>
      <c r="AR16" s="101"/>
      <c r="AS16" s="102"/>
      <c r="AT16" s="100">
        <f>+S16+AB16-AK16</f>
        <v>511960056</v>
      </c>
      <c r="AU16" s="101"/>
      <c r="AV16" s="101"/>
      <c r="AW16" s="101"/>
      <c r="AX16" s="101"/>
      <c r="AY16" s="101"/>
      <c r="AZ16" s="101"/>
      <c r="BA16" s="101"/>
      <c r="BB16" s="102"/>
      <c r="BF16" s="18"/>
      <c r="BJ16" s="8"/>
      <c r="BK16" s="57"/>
      <c r="BL16" s="131"/>
      <c r="BM16" s="131"/>
      <c r="BN16" s="131"/>
      <c r="BO16" s="131"/>
      <c r="BP16" s="131"/>
      <c r="BQ16" s="131"/>
      <c r="BR16" s="131"/>
      <c r="BS16" s="131"/>
      <c r="BT16" s="131"/>
      <c r="BU16" s="131"/>
      <c r="BV16" s="131"/>
      <c r="BW16" s="131"/>
      <c r="BX16" s="131"/>
      <c r="BY16" s="131"/>
      <c r="BZ16" s="132"/>
      <c r="CA16" s="132"/>
      <c r="CB16" s="132"/>
      <c r="CC16" s="132"/>
      <c r="CD16" s="132"/>
      <c r="CE16" s="132"/>
      <c r="CF16" s="132"/>
      <c r="CG16" s="132"/>
      <c r="CH16" s="132"/>
      <c r="CI16" s="130"/>
      <c r="CJ16" s="130"/>
      <c r="CK16" s="130"/>
      <c r="CL16" s="130"/>
      <c r="CM16" s="130"/>
      <c r="CN16" s="130"/>
      <c r="CO16" s="130"/>
      <c r="CP16" s="130"/>
      <c r="CQ16" s="130"/>
      <c r="CR16" s="130"/>
      <c r="CS16" s="130"/>
      <c r="CT16" s="130"/>
      <c r="CU16" s="130"/>
      <c r="CV16" s="130"/>
      <c r="CW16" s="130"/>
      <c r="CX16" s="130"/>
      <c r="CY16" s="130"/>
      <c r="CZ16" s="130"/>
      <c r="DA16" s="130"/>
      <c r="DB16" s="130"/>
      <c r="DC16" s="130"/>
      <c r="DD16" s="130"/>
      <c r="DE16" s="130"/>
      <c r="DF16" s="130"/>
      <c r="DG16" s="130"/>
      <c r="DH16" s="130"/>
      <c r="DI16" s="130"/>
    </row>
    <row r="17" spans="2:113" ht="15" customHeight="1" x14ac:dyDescent="0.2">
      <c r="B17" s="38"/>
      <c r="C17" s="22"/>
      <c r="D17" s="34"/>
      <c r="E17" s="97" t="s">
        <v>165</v>
      </c>
      <c r="F17" s="98"/>
      <c r="G17" s="98"/>
      <c r="H17" s="98"/>
      <c r="I17" s="98"/>
      <c r="J17" s="98"/>
      <c r="K17" s="98"/>
      <c r="L17" s="98"/>
      <c r="M17" s="98"/>
      <c r="N17" s="98"/>
      <c r="O17" s="98"/>
      <c r="P17" s="98"/>
      <c r="Q17" s="98"/>
      <c r="R17" s="99"/>
      <c r="S17" s="100">
        <v>14376840</v>
      </c>
      <c r="T17" s="101"/>
      <c r="U17" s="101"/>
      <c r="V17" s="101"/>
      <c r="W17" s="101"/>
      <c r="X17" s="101"/>
      <c r="Y17" s="101"/>
      <c r="Z17" s="101"/>
      <c r="AA17" s="102"/>
      <c r="AB17" s="100">
        <v>2607706</v>
      </c>
      <c r="AC17" s="101"/>
      <c r="AD17" s="101"/>
      <c r="AE17" s="101"/>
      <c r="AF17" s="101"/>
      <c r="AG17" s="101"/>
      <c r="AH17" s="101"/>
      <c r="AI17" s="101"/>
      <c r="AJ17" s="102"/>
      <c r="AK17" s="100">
        <v>6104516</v>
      </c>
      <c r="AL17" s="101"/>
      <c r="AM17" s="101"/>
      <c r="AN17" s="101"/>
      <c r="AO17" s="101"/>
      <c r="AP17" s="101"/>
      <c r="AQ17" s="101"/>
      <c r="AR17" s="101"/>
      <c r="AS17" s="102"/>
      <c r="AT17" s="100">
        <f t="shared" ref="AT17:AT25" si="0">+S17+AB17-AK17</f>
        <v>10880030</v>
      </c>
      <c r="AU17" s="101"/>
      <c r="AV17" s="101"/>
      <c r="AW17" s="101"/>
      <c r="AX17" s="101"/>
      <c r="AY17" s="101"/>
      <c r="AZ17" s="101"/>
      <c r="BA17" s="101"/>
      <c r="BB17" s="102"/>
      <c r="BJ17" s="8"/>
      <c r="BK17" s="57"/>
      <c r="BL17" s="131"/>
      <c r="BM17" s="131"/>
      <c r="BN17" s="131"/>
      <c r="BO17" s="131"/>
      <c r="BP17" s="131"/>
      <c r="BQ17" s="131"/>
      <c r="BR17" s="131"/>
      <c r="BS17" s="131"/>
      <c r="BT17" s="131"/>
      <c r="BU17" s="131"/>
      <c r="BV17" s="131"/>
      <c r="BW17" s="131"/>
      <c r="BX17" s="131"/>
      <c r="BY17" s="131"/>
      <c r="BZ17" s="130"/>
      <c r="CA17" s="130"/>
      <c r="CB17" s="130"/>
      <c r="CC17" s="130"/>
      <c r="CD17" s="130"/>
      <c r="CE17" s="130"/>
      <c r="CF17" s="130"/>
      <c r="CG17" s="130"/>
      <c r="CH17" s="130"/>
      <c r="CI17" s="130"/>
      <c r="CJ17" s="130"/>
      <c r="CK17" s="130"/>
      <c r="CL17" s="130"/>
      <c r="CM17" s="130"/>
      <c r="CN17" s="130"/>
      <c r="CO17" s="130"/>
      <c r="CP17" s="130"/>
      <c r="CQ17" s="130"/>
      <c r="CR17" s="130"/>
      <c r="CS17" s="130"/>
      <c r="CT17" s="130"/>
      <c r="CU17" s="130"/>
      <c r="CV17" s="130"/>
      <c r="CW17" s="130"/>
      <c r="CX17" s="130"/>
      <c r="CY17" s="130"/>
      <c r="CZ17" s="130"/>
      <c r="DA17" s="130"/>
      <c r="DB17" s="130"/>
      <c r="DC17" s="130"/>
      <c r="DD17" s="130"/>
      <c r="DE17" s="130"/>
      <c r="DF17" s="130"/>
      <c r="DG17" s="130"/>
      <c r="DH17" s="130"/>
      <c r="DI17" s="130"/>
    </row>
    <row r="18" spans="2:113" ht="15" customHeight="1" x14ac:dyDescent="0.2">
      <c r="B18" s="38"/>
      <c r="C18" s="22"/>
      <c r="D18" s="34"/>
      <c r="E18" s="97" t="s">
        <v>166</v>
      </c>
      <c r="F18" s="98"/>
      <c r="G18" s="98"/>
      <c r="H18" s="98"/>
      <c r="I18" s="98"/>
      <c r="J18" s="98"/>
      <c r="K18" s="98"/>
      <c r="L18" s="98"/>
      <c r="M18" s="98"/>
      <c r="N18" s="98"/>
      <c r="O18" s="98"/>
      <c r="P18" s="98"/>
      <c r="Q18" s="98"/>
      <c r="R18" s="99"/>
      <c r="S18" s="100">
        <v>78533159</v>
      </c>
      <c r="T18" s="101"/>
      <c r="U18" s="101"/>
      <c r="V18" s="101"/>
      <c r="W18" s="101"/>
      <c r="X18" s="101"/>
      <c r="Y18" s="101"/>
      <c r="Z18" s="101"/>
      <c r="AA18" s="102"/>
      <c r="AB18" s="100">
        <f>120000+62147</f>
        <v>182147</v>
      </c>
      <c r="AC18" s="101"/>
      <c r="AD18" s="101"/>
      <c r="AE18" s="101"/>
      <c r="AF18" s="101"/>
      <c r="AG18" s="101"/>
      <c r="AH18" s="101"/>
      <c r="AI18" s="101"/>
      <c r="AJ18" s="102"/>
      <c r="AK18" s="100">
        <v>1986721</v>
      </c>
      <c r="AL18" s="101"/>
      <c r="AM18" s="101"/>
      <c r="AN18" s="101"/>
      <c r="AO18" s="101"/>
      <c r="AP18" s="101"/>
      <c r="AQ18" s="101"/>
      <c r="AR18" s="101"/>
      <c r="AS18" s="102"/>
      <c r="AT18" s="100">
        <f t="shared" si="0"/>
        <v>76728585</v>
      </c>
      <c r="AU18" s="101"/>
      <c r="AV18" s="101"/>
      <c r="AW18" s="101"/>
      <c r="AX18" s="101"/>
      <c r="AY18" s="101"/>
      <c r="AZ18" s="101"/>
      <c r="BA18" s="101"/>
      <c r="BB18" s="102"/>
      <c r="BJ18" s="8"/>
      <c r="BK18" s="57"/>
      <c r="BL18" s="131"/>
      <c r="BM18" s="131"/>
      <c r="BN18" s="131"/>
      <c r="BO18" s="131"/>
      <c r="BP18" s="131"/>
      <c r="BQ18" s="131"/>
      <c r="BR18" s="131"/>
      <c r="BS18" s="131"/>
      <c r="BT18" s="131"/>
      <c r="BU18" s="131"/>
      <c r="BV18" s="131"/>
      <c r="BW18" s="131"/>
      <c r="BX18" s="131"/>
      <c r="BY18" s="131"/>
      <c r="BZ18" s="130"/>
      <c r="CA18" s="130"/>
      <c r="CB18" s="130"/>
      <c r="CC18" s="130"/>
      <c r="CD18" s="130"/>
      <c r="CE18" s="130"/>
      <c r="CF18" s="130"/>
      <c r="CG18" s="130"/>
      <c r="CH18" s="130"/>
      <c r="CI18" s="130"/>
      <c r="CJ18" s="130"/>
      <c r="CK18" s="130"/>
      <c r="CL18" s="130"/>
      <c r="CM18" s="130"/>
      <c r="CN18" s="130"/>
      <c r="CO18" s="130"/>
      <c r="CP18" s="130"/>
      <c r="CQ18" s="130"/>
      <c r="CR18" s="130"/>
      <c r="CS18" s="130"/>
      <c r="CT18" s="130"/>
      <c r="CU18" s="130"/>
      <c r="CV18" s="130"/>
      <c r="CW18" s="130"/>
      <c r="CX18" s="130"/>
      <c r="CY18" s="130"/>
      <c r="CZ18" s="130"/>
      <c r="DA18" s="130"/>
      <c r="DB18" s="130"/>
      <c r="DC18" s="130"/>
      <c r="DD18" s="130"/>
      <c r="DE18" s="130"/>
      <c r="DF18" s="130"/>
      <c r="DG18" s="130"/>
      <c r="DH18" s="130"/>
      <c r="DI18" s="130"/>
    </row>
    <row r="19" spans="2:113" ht="15" customHeight="1" x14ac:dyDescent="0.2">
      <c r="B19" s="38"/>
      <c r="C19" s="22"/>
      <c r="D19" s="34"/>
      <c r="E19" s="97" t="s">
        <v>167</v>
      </c>
      <c r="F19" s="98"/>
      <c r="G19" s="98"/>
      <c r="H19" s="98"/>
      <c r="I19" s="98"/>
      <c r="J19" s="98"/>
      <c r="K19" s="98"/>
      <c r="L19" s="98"/>
      <c r="M19" s="98"/>
      <c r="N19" s="98"/>
      <c r="O19" s="98"/>
      <c r="P19" s="98"/>
      <c r="Q19" s="98"/>
      <c r="R19" s="99"/>
      <c r="S19" s="100">
        <v>55217244</v>
      </c>
      <c r="T19" s="101"/>
      <c r="U19" s="101"/>
      <c r="V19" s="101"/>
      <c r="W19" s="101"/>
      <c r="X19" s="101"/>
      <c r="Y19" s="101"/>
      <c r="Z19" s="101"/>
      <c r="AA19" s="102"/>
      <c r="AB19" s="100">
        <v>1737748</v>
      </c>
      <c r="AC19" s="101"/>
      <c r="AD19" s="101"/>
      <c r="AE19" s="101"/>
      <c r="AF19" s="101"/>
      <c r="AG19" s="101"/>
      <c r="AH19" s="101"/>
      <c r="AI19" s="101"/>
      <c r="AJ19" s="102"/>
      <c r="AK19" s="100">
        <v>4177626</v>
      </c>
      <c r="AL19" s="101"/>
      <c r="AM19" s="101"/>
      <c r="AN19" s="101"/>
      <c r="AO19" s="101"/>
      <c r="AP19" s="101"/>
      <c r="AQ19" s="101"/>
      <c r="AR19" s="101"/>
      <c r="AS19" s="102"/>
      <c r="AT19" s="100">
        <f t="shared" si="0"/>
        <v>52777366</v>
      </c>
      <c r="AU19" s="101"/>
      <c r="AV19" s="101"/>
      <c r="AW19" s="101"/>
      <c r="AX19" s="101"/>
      <c r="AY19" s="101"/>
      <c r="AZ19" s="101"/>
      <c r="BA19" s="101"/>
      <c r="BB19" s="102"/>
      <c r="BJ19" s="8"/>
      <c r="BK19" s="57"/>
      <c r="BL19" s="131"/>
      <c r="BM19" s="131"/>
      <c r="BN19" s="131"/>
      <c r="BO19" s="131"/>
      <c r="BP19" s="131"/>
      <c r="BQ19" s="131"/>
      <c r="BR19" s="131"/>
      <c r="BS19" s="131"/>
      <c r="BT19" s="131"/>
      <c r="BU19" s="131"/>
      <c r="BV19" s="131"/>
      <c r="BW19" s="131"/>
      <c r="BX19" s="131"/>
      <c r="BY19" s="131"/>
      <c r="BZ19" s="130"/>
      <c r="CA19" s="130"/>
      <c r="CB19" s="130"/>
      <c r="CC19" s="130"/>
      <c r="CD19" s="130"/>
      <c r="CE19" s="130"/>
      <c r="CF19" s="130"/>
      <c r="CG19" s="130"/>
      <c r="CH19" s="130"/>
      <c r="CI19" s="130"/>
      <c r="CJ19" s="130"/>
      <c r="CK19" s="130"/>
      <c r="CL19" s="130"/>
      <c r="CM19" s="130"/>
      <c r="CN19" s="130"/>
      <c r="CO19" s="130"/>
      <c r="CP19" s="130"/>
      <c r="CQ19" s="130"/>
      <c r="CR19" s="130"/>
      <c r="CS19" s="130"/>
      <c r="CT19" s="130"/>
      <c r="CU19" s="130"/>
      <c r="CV19" s="130"/>
      <c r="CW19" s="130"/>
      <c r="CX19" s="130"/>
      <c r="CY19" s="130"/>
      <c r="CZ19" s="130"/>
      <c r="DA19" s="130"/>
      <c r="DB19" s="130"/>
      <c r="DC19" s="130"/>
      <c r="DD19" s="130"/>
      <c r="DE19" s="130"/>
      <c r="DF19" s="130"/>
      <c r="DG19" s="130"/>
      <c r="DH19" s="130"/>
      <c r="DI19" s="130"/>
    </row>
    <row r="20" spans="2:113" ht="15" customHeight="1" x14ac:dyDescent="0.2">
      <c r="B20" s="38"/>
      <c r="C20" s="22"/>
      <c r="D20" s="34"/>
      <c r="E20" s="97" t="s">
        <v>168</v>
      </c>
      <c r="F20" s="98"/>
      <c r="G20" s="98"/>
      <c r="H20" s="98"/>
      <c r="I20" s="98"/>
      <c r="J20" s="98"/>
      <c r="K20" s="98"/>
      <c r="L20" s="98"/>
      <c r="M20" s="98"/>
      <c r="N20" s="98"/>
      <c r="O20" s="98"/>
      <c r="P20" s="98"/>
      <c r="Q20" s="98"/>
      <c r="R20" s="99"/>
      <c r="S20" s="100">
        <v>38489059</v>
      </c>
      <c r="T20" s="101"/>
      <c r="U20" s="101"/>
      <c r="V20" s="101"/>
      <c r="W20" s="101"/>
      <c r="X20" s="101"/>
      <c r="Y20" s="101"/>
      <c r="Z20" s="101"/>
      <c r="AA20" s="102"/>
      <c r="AB20" s="100">
        <v>30479</v>
      </c>
      <c r="AC20" s="101"/>
      <c r="AD20" s="101"/>
      <c r="AE20" s="101"/>
      <c r="AF20" s="101"/>
      <c r="AG20" s="101"/>
      <c r="AH20" s="101"/>
      <c r="AI20" s="101"/>
      <c r="AJ20" s="102"/>
      <c r="AK20" s="100">
        <v>889128</v>
      </c>
      <c r="AL20" s="101"/>
      <c r="AM20" s="101"/>
      <c r="AN20" s="101"/>
      <c r="AO20" s="101"/>
      <c r="AP20" s="101"/>
      <c r="AQ20" s="101"/>
      <c r="AR20" s="101"/>
      <c r="AS20" s="102"/>
      <c r="AT20" s="100">
        <f t="shared" si="0"/>
        <v>37630410</v>
      </c>
      <c r="AU20" s="101"/>
      <c r="AV20" s="101"/>
      <c r="AW20" s="101"/>
      <c r="AX20" s="101"/>
      <c r="AY20" s="101"/>
      <c r="AZ20" s="101"/>
      <c r="BA20" s="101"/>
      <c r="BB20" s="102"/>
      <c r="BJ20" s="8"/>
      <c r="BK20" s="57"/>
      <c r="BL20" s="131"/>
      <c r="BM20" s="131"/>
      <c r="BN20" s="131"/>
      <c r="BO20" s="131"/>
      <c r="BP20" s="131"/>
      <c r="BQ20" s="131"/>
      <c r="BR20" s="131"/>
      <c r="BS20" s="131"/>
      <c r="BT20" s="131"/>
      <c r="BU20" s="131"/>
      <c r="BV20" s="131"/>
      <c r="BW20" s="131"/>
      <c r="BX20" s="131"/>
      <c r="BY20" s="131"/>
      <c r="BZ20" s="130"/>
      <c r="CA20" s="130"/>
      <c r="CB20" s="130"/>
      <c r="CC20" s="130"/>
      <c r="CD20" s="130"/>
      <c r="CE20" s="130"/>
      <c r="CF20" s="130"/>
      <c r="CG20" s="130"/>
      <c r="CH20" s="130"/>
      <c r="CI20" s="130"/>
      <c r="CJ20" s="130"/>
      <c r="CK20" s="130"/>
      <c r="CL20" s="130"/>
      <c r="CM20" s="130"/>
      <c r="CN20" s="130"/>
      <c r="CO20" s="130"/>
      <c r="CP20" s="130"/>
      <c r="CQ20" s="130"/>
      <c r="CR20" s="130"/>
      <c r="CS20" s="130"/>
      <c r="CT20" s="130"/>
      <c r="CU20" s="130"/>
      <c r="CV20" s="130"/>
      <c r="CW20" s="130"/>
      <c r="CX20" s="130"/>
      <c r="CY20" s="130"/>
      <c r="CZ20" s="130"/>
      <c r="DA20" s="130"/>
      <c r="DB20" s="130"/>
      <c r="DC20" s="130"/>
      <c r="DD20" s="130"/>
      <c r="DE20" s="130"/>
      <c r="DF20" s="130"/>
      <c r="DG20" s="130"/>
      <c r="DH20" s="130"/>
      <c r="DI20" s="130"/>
    </row>
    <row r="21" spans="2:113" ht="15" customHeight="1" x14ac:dyDescent="0.2">
      <c r="B21" s="38"/>
      <c r="C21" s="22"/>
      <c r="D21" s="34"/>
      <c r="E21" s="97" t="s">
        <v>169</v>
      </c>
      <c r="F21" s="98"/>
      <c r="G21" s="98"/>
      <c r="H21" s="98"/>
      <c r="I21" s="98"/>
      <c r="J21" s="98"/>
      <c r="K21" s="98"/>
      <c r="L21" s="98"/>
      <c r="M21" s="98"/>
      <c r="N21" s="98"/>
      <c r="O21" s="98"/>
      <c r="P21" s="98"/>
      <c r="Q21" s="98"/>
      <c r="R21" s="99"/>
      <c r="S21" s="100">
        <v>9538482</v>
      </c>
      <c r="T21" s="101"/>
      <c r="U21" s="101"/>
      <c r="V21" s="101"/>
      <c r="W21" s="101"/>
      <c r="X21" s="101"/>
      <c r="Y21" s="101"/>
      <c r="Z21" s="101"/>
      <c r="AA21" s="102"/>
      <c r="AB21" s="100">
        <v>7731</v>
      </c>
      <c r="AC21" s="101"/>
      <c r="AD21" s="101"/>
      <c r="AE21" s="101"/>
      <c r="AF21" s="101"/>
      <c r="AG21" s="101"/>
      <c r="AH21" s="101"/>
      <c r="AI21" s="101"/>
      <c r="AJ21" s="102"/>
      <c r="AK21" s="100">
        <v>0</v>
      </c>
      <c r="AL21" s="101"/>
      <c r="AM21" s="101"/>
      <c r="AN21" s="101"/>
      <c r="AO21" s="101"/>
      <c r="AP21" s="101"/>
      <c r="AQ21" s="101"/>
      <c r="AR21" s="101"/>
      <c r="AS21" s="102"/>
      <c r="AT21" s="100">
        <f t="shared" si="0"/>
        <v>9546213</v>
      </c>
      <c r="AU21" s="101"/>
      <c r="AV21" s="101"/>
      <c r="AW21" s="101"/>
      <c r="AX21" s="101"/>
      <c r="AY21" s="101"/>
      <c r="AZ21" s="101"/>
      <c r="BA21" s="101"/>
      <c r="BB21" s="102"/>
      <c r="BJ21" s="8"/>
      <c r="BK21" s="57"/>
      <c r="BL21" s="131"/>
      <c r="BM21" s="131"/>
      <c r="BN21" s="131"/>
      <c r="BO21" s="131"/>
      <c r="BP21" s="131"/>
      <c r="BQ21" s="131"/>
      <c r="BR21" s="131"/>
      <c r="BS21" s="131"/>
      <c r="BT21" s="131"/>
      <c r="BU21" s="131"/>
      <c r="BV21" s="131"/>
      <c r="BW21" s="131"/>
      <c r="BX21" s="131"/>
      <c r="BY21" s="131"/>
      <c r="BZ21" s="130"/>
      <c r="CA21" s="130"/>
      <c r="CB21" s="130"/>
      <c r="CC21" s="130"/>
      <c r="CD21" s="130"/>
      <c r="CE21" s="130"/>
      <c r="CF21" s="130"/>
      <c r="CG21" s="130"/>
      <c r="CH21" s="130"/>
      <c r="CI21" s="130"/>
      <c r="CJ21" s="130"/>
      <c r="CK21" s="130"/>
      <c r="CL21" s="130"/>
      <c r="CM21" s="130"/>
      <c r="CN21" s="130"/>
      <c r="CO21" s="130"/>
      <c r="CP21" s="130"/>
      <c r="CQ21" s="130"/>
      <c r="CR21" s="130"/>
      <c r="CS21" s="130"/>
      <c r="CT21" s="130"/>
      <c r="CU21" s="130"/>
      <c r="CV21" s="130"/>
      <c r="CW21" s="130"/>
      <c r="CX21" s="130"/>
      <c r="CY21" s="130"/>
      <c r="CZ21" s="130"/>
      <c r="DA21" s="130"/>
      <c r="DB21" s="130"/>
      <c r="DC21" s="130"/>
      <c r="DD21" s="130"/>
      <c r="DE21" s="130"/>
      <c r="DF21" s="130"/>
      <c r="DG21" s="130"/>
      <c r="DH21" s="130"/>
      <c r="DI21" s="130"/>
    </row>
    <row r="22" spans="2:113" ht="15" customHeight="1" x14ac:dyDescent="0.2">
      <c r="B22" s="38"/>
      <c r="C22" s="22"/>
      <c r="D22" s="34"/>
      <c r="E22" s="97" t="s">
        <v>170</v>
      </c>
      <c r="F22" s="98"/>
      <c r="G22" s="98"/>
      <c r="H22" s="98"/>
      <c r="I22" s="98"/>
      <c r="J22" s="98"/>
      <c r="K22" s="98"/>
      <c r="L22" s="98"/>
      <c r="M22" s="98"/>
      <c r="N22" s="98"/>
      <c r="O22" s="98"/>
      <c r="P22" s="98"/>
      <c r="Q22" s="98"/>
      <c r="R22" s="99"/>
      <c r="S22" s="100">
        <v>3178858</v>
      </c>
      <c r="T22" s="101"/>
      <c r="U22" s="101"/>
      <c r="V22" s="101"/>
      <c r="W22" s="101"/>
      <c r="X22" s="101"/>
      <c r="Y22" s="101"/>
      <c r="Z22" s="101"/>
      <c r="AA22" s="102"/>
      <c r="AB22" s="100">
        <v>1002732</v>
      </c>
      <c r="AC22" s="101"/>
      <c r="AD22" s="101"/>
      <c r="AE22" s="101"/>
      <c r="AF22" s="101"/>
      <c r="AG22" s="101"/>
      <c r="AH22" s="101"/>
      <c r="AI22" s="101"/>
      <c r="AJ22" s="102"/>
      <c r="AK22" s="100">
        <v>808500</v>
      </c>
      <c r="AL22" s="101"/>
      <c r="AM22" s="101"/>
      <c r="AN22" s="101"/>
      <c r="AO22" s="101"/>
      <c r="AP22" s="101"/>
      <c r="AQ22" s="101"/>
      <c r="AR22" s="101"/>
      <c r="AS22" s="102"/>
      <c r="AT22" s="100">
        <f t="shared" si="0"/>
        <v>3373090</v>
      </c>
      <c r="AU22" s="101"/>
      <c r="AV22" s="101"/>
      <c r="AW22" s="101"/>
      <c r="AX22" s="101"/>
      <c r="AY22" s="101"/>
      <c r="AZ22" s="101"/>
      <c r="BA22" s="101"/>
      <c r="BB22" s="102"/>
      <c r="BJ22" s="8"/>
      <c r="BK22" s="57"/>
      <c r="BL22" s="131"/>
      <c r="BM22" s="131"/>
      <c r="BN22" s="131"/>
      <c r="BO22" s="131"/>
      <c r="BP22" s="131"/>
      <c r="BQ22" s="131"/>
      <c r="BR22" s="131"/>
      <c r="BS22" s="131"/>
      <c r="BT22" s="131"/>
      <c r="BU22" s="131"/>
      <c r="BV22" s="131"/>
      <c r="BW22" s="131"/>
      <c r="BX22" s="131"/>
      <c r="BY22" s="131"/>
      <c r="BZ22" s="130"/>
      <c r="CA22" s="130"/>
      <c r="CB22" s="130"/>
      <c r="CC22" s="130"/>
      <c r="CD22" s="130"/>
      <c r="CE22" s="130"/>
      <c r="CF22" s="130"/>
      <c r="CG22" s="130"/>
      <c r="CH22" s="130"/>
      <c r="CI22" s="130"/>
      <c r="CJ22" s="130"/>
      <c r="CK22" s="130"/>
      <c r="CL22" s="130"/>
      <c r="CM22" s="130"/>
      <c r="CN22" s="130"/>
      <c r="CO22" s="130"/>
      <c r="CP22" s="130"/>
      <c r="CQ22" s="130"/>
      <c r="CR22" s="130"/>
      <c r="CS22" s="130"/>
      <c r="CT22" s="130"/>
      <c r="CU22" s="130"/>
      <c r="CV22" s="130"/>
      <c r="CW22" s="130"/>
      <c r="CX22" s="130"/>
      <c r="CY22" s="130"/>
      <c r="CZ22" s="130"/>
      <c r="DA22" s="130"/>
      <c r="DB22" s="130"/>
      <c r="DC22" s="130"/>
      <c r="DD22" s="130"/>
      <c r="DE22" s="130"/>
      <c r="DF22" s="130"/>
      <c r="DG22" s="130"/>
      <c r="DH22" s="130"/>
      <c r="DI22" s="130"/>
    </row>
    <row r="23" spans="2:113" ht="15" customHeight="1" x14ac:dyDescent="0.2">
      <c r="B23" s="38"/>
      <c r="C23" s="22"/>
      <c r="D23" s="34"/>
      <c r="E23" s="97" t="s">
        <v>171</v>
      </c>
      <c r="F23" s="98"/>
      <c r="G23" s="98"/>
      <c r="H23" s="98"/>
      <c r="I23" s="98"/>
      <c r="J23" s="98"/>
      <c r="K23" s="98"/>
      <c r="L23" s="98"/>
      <c r="M23" s="98"/>
      <c r="N23" s="98"/>
      <c r="O23" s="98"/>
      <c r="P23" s="98"/>
      <c r="Q23" s="98"/>
      <c r="R23" s="99"/>
      <c r="S23" s="100">
        <v>4122405</v>
      </c>
      <c r="T23" s="101"/>
      <c r="U23" s="101"/>
      <c r="V23" s="101"/>
      <c r="W23" s="101"/>
      <c r="X23" s="101"/>
      <c r="Y23" s="101"/>
      <c r="Z23" s="101"/>
      <c r="AA23" s="102"/>
      <c r="AB23" s="100">
        <v>3001</v>
      </c>
      <c r="AC23" s="101"/>
      <c r="AD23" s="101"/>
      <c r="AE23" s="101"/>
      <c r="AF23" s="101"/>
      <c r="AG23" s="101"/>
      <c r="AH23" s="101"/>
      <c r="AI23" s="101"/>
      <c r="AJ23" s="102"/>
      <c r="AK23" s="100">
        <v>420000</v>
      </c>
      <c r="AL23" s="101"/>
      <c r="AM23" s="101"/>
      <c r="AN23" s="101"/>
      <c r="AO23" s="101"/>
      <c r="AP23" s="101"/>
      <c r="AQ23" s="101"/>
      <c r="AR23" s="101"/>
      <c r="AS23" s="102"/>
      <c r="AT23" s="100">
        <f t="shared" si="0"/>
        <v>3705406</v>
      </c>
      <c r="AU23" s="101"/>
      <c r="AV23" s="101"/>
      <c r="AW23" s="101"/>
      <c r="AX23" s="101"/>
      <c r="AY23" s="101"/>
      <c r="AZ23" s="101"/>
      <c r="BA23" s="101"/>
      <c r="BB23" s="102"/>
      <c r="BJ23" s="8"/>
      <c r="BK23" s="57"/>
      <c r="BL23" s="131"/>
      <c r="BM23" s="131"/>
      <c r="BN23" s="131"/>
      <c r="BO23" s="131"/>
      <c r="BP23" s="131"/>
      <c r="BQ23" s="131"/>
      <c r="BR23" s="131"/>
      <c r="BS23" s="131"/>
      <c r="BT23" s="131"/>
      <c r="BU23" s="131"/>
      <c r="BV23" s="131"/>
      <c r="BW23" s="131"/>
      <c r="BX23" s="131"/>
      <c r="BY23" s="131"/>
      <c r="BZ23" s="130"/>
      <c r="CA23" s="130"/>
      <c r="CB23" s="130"/>
      <c r="CC23" s="130"/>
      <c r="CD23" s="130"/>
      <c r="CE23" s="130"/>
      <c r="CF23" s="130"/>
      <c r="CG23" s="130"/>
      <c r="CH23" s="130"/>
      <c r="CI23" s="130"/>
      <c r="CJ23" s="130"/>
      <c r="CK23" s="130"/>
      <c r="CL23" s="130"/>
      <c r="CM23" s="130"/>
      <c r="CN23" s="130"/>
      <c r="CO23" s="130"/>
      <c r="CP23" s="130"/>
      <c r="CQ23" s="130"/>
      <c r="CR23" s="130"/>
      <c r="CS23" s="130"/>
      <c r="CT23" s="130"/>
      <c r="CU23" s="130"/>
      <c r="CV23" s="130"/>
      <c r="CW23" s="130"/>
      <c r="CX23" s="130"/>
      <c r="CY23" s="130"/>
      <c r="CZ23" s="130"/>
      <c r="DA23" s="130"/>
      <c r="DB23" s="130"/>
      <c r="DC23" s="130"/>
      <c r="DD23" s="130"/>
      <c r="DE23" s="130"/>
      <c r="DF23" s="130"/>
      <c r="DG23" s="130"/>
      <c r="DH23" s="130"/>
      <c r="DI23" s="130"/>
    </row>
    <row r="24" spans="2:113" ht="15" customHeight="1" x14ac:dyDescent="0.2">
      <c r="B24" s="38"/>
      <c r="C24" s="22"/>
      <c r="D24" s="34"/>
      <c r="E24" s="97" t="s">
        <v>172</v>
      </c>
      <c r="F24" s="98"/>
      <c r="G24" s="98"/>
      <c r="H24" s="98"/>
      <c r="I24" s="98"/>
      <c r="J24" s="98"/>
      <c r="K24" s="98"/>
      <c r="L24" s="98"/>
      <c r="M24" s="98"/>
      <c r="N24" s="98"/>
      <c r="O24" s="98"/>
      <c r="P24" s="98"/>
      <c r="Q24" s="98"/>
      <c r="R24" s="99"/>
      <c r="S24" s="100">
        <v>4560981</v>
      </c>
      <c r="T24" s="101"/>
      <c r="U24" s="101"/>
      <c r="V24" s="101"/>
      <c r="W24" s="101"/>
      <c r="X24" s="101"/>
      <c r="Y24" s="101"/>
      <c r="Z24" s="101"/>
      <c r="AA24" s="102"/>
      <c r="AB24" s="100">
        <v>83551206</v>
      </c>
      <c r="AC24" s="101"/>
      <c r="AD24" s="101"/>
      <c r="AE24" s="101"/>
      <c r="AF24" s="101"/>
      <c r="AG24" s="101"/>
      <c r="AH24" s="101"/>
      <c r="AI24" s="101"/>
      <c r="AJ24" s="102"/>
      <c r="AK24" s="100">
        <v>3583650</v>
      </c>
      <c r="AL24" s="101"/>
      <c r="AM24" s="101"/>
      <c r="AN24" s="101"/>
      <c r="AO24" s="101"/>
      <c r="AP24" s="101"/>
      <c r="AQ24" s="101"/>
      <c r="AR24" s="101"/>
      <c r="AS24" s="102"/>
      <c r="AT24" s="100">
        <f t="shared" si="0"/>
        <v>84528537</v>
      </c>
      <c r="AU24" s="101"/>
      <c r="AV24" s="101"/>
      <c r="AW24" s="101"/>
      <c r="AX24" s="101"/>
      <c r="AY24" s="101"/>
      <c r="AZ24" s="101"/>
      <c r="BA24" s="101"/>
      <c r="BB24" s="102"/>
      <c r="BJ24" s="8"/>
      <c r="BK24" s="57"/>
      <c r="BL24" s="131"/>
      <c r="BM24" s="131"/>
      <c r="BN24" s="131"/>
      <c r="BO24" s="131"/>
      <c r="BP24" s="131"/>
      <c r="BQ24" s="131"/>
      <c r="BR24" s="131"/>
      <c r="BS24" s="131"/>
      <c r="BT24" s="131"/>
      <c r="BU24" s="131"/>
      <c r="BV24" s="131"/>
      <c r="BW24" s="131"/>
      <c r="BX24" s="131"/>
      <c r="BY24" s="131"/>
      <c r="BZ24" s="130"/>
      <c r="CA24" s="130"/>
      <c r="CB24" s="130"/>
      <c r="CC24" s="130"/>
      <c r="CD24" s="130"/>
      <c r="CE24" s="130"/>
      <c r="CF24" s="130"/>
      <c r="CG24" s="130"/>
      <c r="CH24" s="130"/>
      <c r="CI24" s="130"/>
      <c r="CJ24" s="130"/>
      <c r="CK24" s="130"/>
      <c r="CL24" s="130"/>
      <c r="CM24" s="130"/>
      <c r="CN24" s="130"/>
      <c r="CO24" s="130"/>
      <c r="CP24" s="130"/>
      <c r="CQ24" s="130"/>
      <c r="CR24" s="130"/>
      <c r="CS24" s="130"/>
      <c r="CT24" s="130"/>
      <c r="CU24" s="130"/>
      <c r="CV24" s="130"/>
      <c r="CW24" s="130"/>
      <c r="CX24" s="130"/>
      <c r="CY24" s="130"/>
      <c r="CZ24" s="130"/>
      <c r="DA24" s="130"/>
      <c r="DB24" s="130"/>
      <c r="DC24" s="130"/>
      <c r="DD24" s="130"/>
      <c r="DE24" s="130"/>
      <c r="DF24" s="130"/>
      <c r="DG24" s="130"/>
      <c r="DH24" s="130"/>
      <c r="DI24" s="130"/>
    </row>
    <row r="25" spans="2:113" ht="15" customHeight="1" x14ac:dyDescent="0.2">
      <c r="B25" s="38"/>
      <c r="C25" s="22"/>
      <c r="D25" s="34"/>
      <c r="E25" s="97" t="s">
        <v>173</v>
      </c>
      <c r="F25" s="98"/>
      <c r="G25" s="98"/>
      <c r="H25" s="98"/>
      <c r="I25" s="98"/>
      <c r="J25" s="98"/>
      <c r="K25" s="98"/>
      <c r="L25" s="98"/>
      <c r="M25" s="98"/>
      <c r="N25" s="98"/>
      <c r="O25" s="98"/>
      <c r="P25" s="98"/>
      <c r="Q25" s="98"/>
      <c r="R25" s="99"/>
      <c r="S25" s="100">
        <v>28107735</v>
      </c>
      <c r="T25" s="101"/>
      <c r="U25" s="101"/>
      <c r="V25" s="101"/>
      <c r="W25" s="101"/>
      <c r="X25" s="101"/>
      <c r="Y25" s="101"/>
      <c r="Z25" s="101"/>
      <c r="AA25" s="102"/>
      <c r="AB25" s="100">
        <f>10000+22792</f>
        <v>32792</v>
      </c>
      <c r="AC25" s="101"/>
      <c r="AD25" s="101"/>
      <c r="AE25" s="101"/>
      <c r="AF25" s="101"/>
      <c r="AG25" s="101"/>
      <c r="AH25" s="101"/>
      <c r="AI25" s="101"/>
      <c r="AJ25" s="102"/>
      <c r="AK25" s="100">
        <v>0</v>
      </c>
      <c r="AL25" s="101"/>
      <c r="AM25" s="101"/>
      <c r="AN25" s="101"/>
      <c r="AO25" s="101"/>
      <c r="AP25" s="101"/>
      <c r="AQ25" s="101"/>
      <c r="AR25" s="101"/>
      <c r="AS25" s="102"/>
      <c r="AT25" s="100">
        <f t="shared" si="0"/>
        <v>28140527</v>
      </c>
      <c r="AU25" s="101"/>
      <c r="AV25" s="101"/>
      <c r="AW25" s="101"/>
      <c r="AX25" s="101"/>
      <c r="AY25" s="101"/>
      <c r="AZ25" s="101"/>
      <c r="BA25" s="101"/>
      <c r="BB25" s="102"/>
      <c r="BJ25" s="8"/>
      <c r="BK25" s="57"/>
      <c r="BL25" s="131"/>
      <c r="BM25" s="131"/>
      <c r="BN25" s="131"/>
      <c r="BO25" s="131"/>
      <c r="BP25" s="131"/>
      <c r="BQ25" s="131"/>
      <c r="BR25" s="131"/>
      <c r="BS25" s="131"/>
      <c r="BT25" s="131"/>
      <c r="BU25" s="131"/>
      <c r="BV25" s="131"/>
      <c r="BW25" s="131"/>
      <c r="BX25" s="131"/>
      <c r="BY25" s="131"/>
      <c r="BZ25" s="130"/>
      <c r="CA25" s="130"/>
      <c r="CB25" s="130"/>
      <c r="CC25" s="130"/>
      <c r="CD25" s="130"/>
      <c r="CE25" s="130"/>
      <c r="CF25" s="130"/>
      <c r="CG25" s="130"/>
      <c r="CH25" s="130"/>
      <c r="CI25" s="130"/>
      <c r="CJ25" s="130"/>
      <c r="CK25" s="130"/>
      <c r="CL25" s="130"/>
      <c r="CM25" s="130"/>
      <c r="CN25" s="130"/>
      <c r="CO25" s="130"/>
      <c r="CP25" s="130"/>
      <c r="CQ25" s="130"/>
      <c r="CR25" s="130"/>
      <c r="CS25" s="130"/>
      <c r="CT25" s="130"/>
      <c r="CU25" s="130"/>
      <c r="CV25" s="130"/>
      <c r="CW25" s="130"/>
      <c r="CX25" s="130"/>
      <c r="CY25" s="130"/>
      <c r="CZ25" s="130"/>
      <c r="DA25" s="130"/>
      <c r="DB25" s="130"/>
      <c r="DC25" s="130"/>
      <c r="DD25" s="130"/>
      <c r="DE25" s="130"/>
      <c r="DF25" s="130"/>
      <c r="DG25" s="130"/>
      <c r="DH25" s="130"/>
      <c r="DI25" s="130"/>
    </row>
    <row r="26" spans="2:113" ht="15" customHeight="1" x14ac:dyDescent="0.2">
      <c r="B26" s="38"/>
      <c r="C26" s="22"/>
      <c r="D26" s="34"/>
      <c r="E26" s="97" t="s">
        <v>211</v>
      </c>
      <c r="F26" s="98"/>
      <c r="G26" s="98"/>
      <c r="H26" s="98"/>
      <c r="I26" s="98"/>
      <c r="J26" s="98"/>
      <c r="K26" s="98"/>
      <c r="L26" s="98"/>
      <c r="M26" s="98"/>
      <c r="N26" s="98"/>
      <c r="O26" s="98"/>
      <c r="P26" s="98"/>
      <c r="Q26" s="98"/>
      <c r="R26" s="99"/>
      <c r="S26" s="100">
        <v>9473831</v>
      </c>
      <c r="T26" s="101"/>
      <c r="U26" s="101"/>
      <c r="V26" s="101"/>
      <c r="W26" s="101"/>
      <c r="X26" s="101"/>
      <c r="Y26" s="101"/>
      <c r="Z26" s="101"/>
      <c r="AA26" s="102"/>
      <c r="AB26" s="100">
        <v>8427783</v>
      </c>
      <c r="AC26" s="101"/>
      <c r="AD26" s="101"/>
      <c r="AE26" s="101"/>
      <c r="AF26" s="101"/>
      <c r="AG26" s="101"/>
      <c r="AH26" s="101"/>
      <c r="AI26" s="101"/>
      <c r="AJ26" s="102"/>
      <c r="AK26" s="100">
        <v>7488049</v>
      </c>
      <c r="AL26" s="101"/>
      <c r="AM26" s="101"/>
      <c r="AN26" s="101"/>
      <c r="AO26" s="101"/>
      <c r="AP26" s="101"/>
      <c r="AQ26" s="101"/>
      <c r="AR26" s="101"/>
      <c r="AS26" s="102"/>
      <c r="AT26" s="100">
        <f>+S26+AB26-AK26</f>
        <v>10413565</v>
      </c>
      <c r="AU26" s="101"/>
      <c r="AV26" s="101"/>
      <c r="AW26" s="101"/>
      <c r="AX26" s="101"/>
      <c r="AY26" s="101"/>
      <c r="AZ26" s="101"/>
      <c r="BA26" s="101"/>
      <c r="BB26" s="102"/>
      <c r="BJ26" s="8"/>
      <c r="BK26" s="57"/>
      <c r="BL26" s="131"/>
      <c r="BM26" s="131"/>
      <c r="BN26" s="131"/>
      <c r="BO26" s="131"/>
      <c r="BP26" s="131"/>
      <c r="BQ26" s="131"/>
      <c r="BR26" s="131"/>
      <c r="BS26" s="131"/>
      <c r="BT26" s="131"/>
      <c r="BU26" s="131"/>
      <c r="BV26" s="131"/>
      <c r="BW26" s="131"/>
      <c r="BX26" s="131"/>
      <c r="BY26" s="131"/>
      <c r="BZ26" s="130"/>
      <c r="CA26" s="130"/>
      <c r="CB26" s="130"/>
      <c r="CC26" s="130"/>
      <c r="CD26" s="130"/>
      <c r="CE26" s="130"/>
      <c r="CF26" s="130"/>
      <c r="CG26" s="130"/>
      <c r="CH26" s="130"/>
      <c r="CI26" s="130"/>
      <c r="CJ26" s="130"/>
      <c r="CK26" s="130"/>
      <c r="CL26" s="130"/>
      <c r="CM26" s="130"/>
      <c r="CN26" s="130"/>
      <c r="CO26" s="130"/>
      <c r="CP26" s="130"/>
      <c r="CQ26" s="130"/>
      <c r="CR26" s="130"/>
      <c r="CS26" s="130"/>
      <c r="CT26" s="130"/>
      <c r="CU26" s="130"/>
      <c r="CV26" s="130"/>
      <c r="CW26" s="130"/>
      <c r="CX26" s="130"/>
      <c r="CY26" s="130"/>
      <c r="CZ26" s="130"/>
      <c r="DA26" s="130"/>
      <c r="DB26" s="130"/>
      <c r="DC26" s="130"/>
      <c r="DD26" s="130"/>
      <c r="DE26" s="130"/>
      <c r="DF26" s="130"/>
      <c r="DG26" s="130"/>
      <c r="DH26" s="130"/>
      <c r="DI26" s="130"/>
    </row>
    <row r="27" spans="2:113" ht="15" customHeight="1" x14ac:dyDescent="0.2">
      <c r="B27" s="38"/>
      <c r="C27" s="22"/>
      <c r="D27" s="34"/>
      <c r="E27" s="97" t="s">
        <v>231</v>
      </c>
      <c r="F27" s="98"/>
      <c r="G27" s="98"/>
      <c r="H27" s="98"/>
      <c r="I27" s="98"/>
      <c r="J27" s="98"/>
      <c r="K27" s="98"/>
      <c r="L27" s="98"/>
      <c r="M27" s="98"/>
      <c r="N27" s="98"/>
      <c r="O27" s="98"/>
      <c r="P27" s="98"/>
      <c r="Q27" s="98"/>
      <c r="R27" s="99"/>
      <c r="S27" s="100">
        <v>0</v>
      </c>
      <c r="T27" s="101"/>
      <c r="U27" s="101"/>
      <c r="V27" s="101"/>
      <c r="W27" s="101"/>
      <c r="X27" s="101"/>
      <c r="Y27" s="101"/>
      <c r="Z27" s="101"/>
      <c r="AA27" s="102"/>
      <c r="AB27" s="100">
        <v>1738496</v>
      </c>
      <c r="AC27" s="101"/>
      <c r="AD27" s="101"/>
      <c r="AE27" s="101"/>
      <c r="AF27" s="101"/>
      <c r="AG27" s="101"/>
      <c r="AH27" s="101"/>
      <c r="AI27" s="101"/>
      <c r="AJ27" s="102"/>
      <c r="AK27" s="100">
        <v>510600</v>
      </c>
      <c r="AL27" s="101"/>
      <c r="AM27" s="101"/>
      <c r="AN27" s="101"/>
      <c r="AO27" s="101"/>
      <c r="AP27" s="101"/>
      <c r="AQ27" s="101"/>
      <c r="AR27" s="101"/>
      <c r="AS27" s="102"/>
      <c r="AT27" s="100">
        <f>+AB27-AK27</f>
        <v>1227896</v>
      </c>
      <c r="AU27" s="101"/>
      <c r="AV27" s="101"/>
      <c r="AW27" s="101"/>
      <c r="AX27" s="101"/>
      <c r="AY27" s="101"/>
      <c r="AZ27" s="101"/>
      <c r="BA27" s="101"/>
      <c r="BB27" s="102"/>
      <c r="BJ27" s="8"/>
      <c r="BK27" s="57"/>
      <c r="BL27" s="131"/>
      <c r="BM27" s="131"/>
      <c r="BN27" s="131"/>
      <c r="BO27" s="131"/>
      <c r="BP27" s="131"/>
      <c r="BQ27" s="131"/>
      <c r="BR27" s="131"/>
      <c r="BS27" s="131"/>
      <c r="BT27" s="131"/>
      <c r="BU27" s="131"/>
      <c r="BV27" s="131"/>
      <c r="BW27" s="131"/>
      <c r="BX27" s="131"/>
      <c r="BY27" s="131"/>
      <c r="BZ27" s="130"/>
      <c r="CA27" s="130"/>
      <c r="CB27" s="130"/>
      <c r="CC27" s="130"/>
      <c r="CD27" s="130"/>
      <c r="CE27" s="130"/>
      <c r="CF27" s="130"/>
      <c r="CG27" s="130"/>
      <c r="CH27" s="130"/>
      <c r="CI27" s="130"/>
      <c r="CJ27" s="130"/>
      <c r="CK27" s="130"/>
      <c r="CL27" s="130"/>
      <c r="CM27" s="130"/>
      <c r="CN27" s="130"/>
      <c r="CO27" s="130"/>
      <c r="CP27" s="130"/>
      <c r="CQ27" s="130"/>
      <c r="CR27" s="130"/>
      <c r="CS27" s="130"/>
      <c r="CT27" s="130"/>
      <c r="CU27" s="130"/>
      <c r="CV27" s="130"/>
      <c r="CW27" s="130"/>
      <c r="CX27" s="130"/>
      <c r="CY27" s="130"/>
      <c r="CZ27" s="130"/>
      <c r="DA27" s="130"/>
      <c r="DB27" s="130"/>
      <c r="DC27" s="130"/>
      <c r="DD27" s="130"/>
      <c r="DE27" s="130"/>
      <c r="DF27" s="130"/>
      <c r="DG27" s="130"/>
      <c r="DH27" s="130"/>
      <c r="DI27" s="130"/>
    </row>
    <row r="28" spans="2:113" ht="15" customHeight="1" x14ac:dyDescent="0.2">
      <c r="B28" s="38"/>
      <c r="C28" s="22"/>
      <c r="D28" s="34"/>
      <c r="E28" s="97" t="s">
        <v>20</v>
      </c>
      <c r="F28" s="98"/>
      <c r="G28" s="98"/>
      <c r="H28" s="98"/>
      <c r="I28" s="98"/>
      <c r="J28" s="98"/>
      <c r="K28" s="98"/>
      <c r="L28" s="98"/>
      <c r="M28" s="98"/>
      <c r="N28" s="98"/>
      <c r="O28" s="98"/>
      <c r="P28" s="98"/>
      <c r="Q28" s="98"/>
      <c r="R28" s="99"/>
      <c r="S28" s="100">
        <f>SUM(S16:AA27)</f>
        <v>750040828</v>
      </c>
      <c r="T28" s="101"/>
      <c r="U28" s="101"/>
      <c r="V28" s="101"/>
      <c r="W28" s="101"/>
      <c r="X28" s="101"/>
      <c r="Y28" s="101"/>
      <c r="Z28" s="101"/>
      <c r="AA28" s="102"/>
      <c r="AB28" s="100">
        <f>SUM(AB16:AJ27)</f>
        <v>110879643</v>
      </c>
      <c r="AC28" s="101"/>
      <c r="AD28" s="101"/>
      <c r="AE28" s="101"/>
      <c r="AF28" s="101"/>
      <c r="AG28" s="101"/>
      <c r="AH28" s="101"/>
      <c r="AI28" s="101"/>
      <c r="AJ28" s="102"/>
      <c r="AK28" s="100">
        <f>SUM(AK16:AS27)</f>
        <v>30008790</v>
      </c>
      <c r="AL28" s="101"/>
      <c r="AM28" s="101"/>
      <c r="AN28" s="101"/>
      <c r="AO28" s="101"/>
      <c r="AP28" s="101"/>
      <c r="AQ28" s="101"/>
      <c r="AR28" s="101"/>
      <c r="AS28" s="102"/>
      <c r="AT28" s="100">
        <f>SUM(AT16:BB27)</f>
        <v>830911681</v>
      </c>
      <c r="AU28" s="101"/>
      <c r="AV28" s="101"/>
      <c r="AW28" s="101"/>
      <c r="AX28" s="101"/>
      <c r="AY28" s="101"/>
      <c r="AZ28" s="101"/>
      <c r="BA28" s="101"/>
      <c r="BB28" s="102"/>
      <c r="BJ28" s="8"/>
      <c r="BK28" s="57"/>
      <c r="BL28" s="131"/>
      <c r="BM28" s="131"/>
      <c r="BN28" s="131"/>
      <c r="BO28" s="131"/>
      <c r="BP28" s="131"/>
      <c r="BQ28" s="131"/>
      <c r="BR28" s="131"/>
      <c r="BS28" s="131"/>
      <c r="BT28" s="131"/>
      <c r="BU28" s="131"/>
      <c r="BV28" s="131"/>
      <c r="BW28" s="131"/>
      <c r="BX28" s="131"/>
      <c r="BY28" s="131"/>
      <c r="BZ28" s="130"/>
      <c r="CA28" s="130"/>
      <c r="CB28" s="130"/>
      <c r="CC28" s="130"/>
      <c r="CD28" s="130"/>
      <c r="CE28" s="130"/>
      <c r="CF28" s="130"/>
      <c r="CG28" s="130"/>
      <c r="CH28" s="130"/>
      <c r="CI28" s="130"/>
      <c r="CJ28" s="130"/>
      <c r="CK28" s="130"/>
      <c r="CL28" s="130"/>
      <c r="CM28" s="130"/>
      <c r="CN28" s="130"/>
      <c r="CO28" s="130"/>
      <c r="CP28" s="130"/>
      <c r="CQ28" s="130"/>
      <c r="CR28" s="130"/>
      <c r="CS28" s="130"/>
      <c r="CT28" s="130"/>
      <c r="CU28" s="130"/>
      <c r="CV28" s="130"/>
      <c r="CW28" s="130"/>
      <c r="CX28" s="130"/>
      <c r="CY28" s="130"/>
      <c r="CZ28" s="130"/>
      <c r="DA28" s="130"/>
      <c r="DB28" s="130"/>
      <c r="DC28" s="130"/>
      <c r="DD28" s="130"/>
      <c r="DE28" s="130"/>
      <c r="DF28" s="130"/>
      <c r="DG28" s="130"/>
      <c r="DH28" s="130"/>
      <c r="DI28" s="130"/>
    </row>
    <row r="29" spans="2:113" ht="15" customHeight="1" x14ac:dyDescent="0.2">
      <c r="B29" s="38"/>
      <c r="C29" s="22"/>
      <c r="D29" s="87" t="s">
        <v>174</v>
      </c>
      <c r="E29" s="87"/>
      <c r="F29" s="87"/>
      <c r="G29" s="87"/>
      <c r="H29" s="87"/>
      <c r="I29" s="87"/>
      <c r="J29" s="87"/>
      <c r="K29" s="87"/>
      <c r="L29" s="87"/>
      <c r="M29" s="87"/>
      <c r="N29" s="87"/>
      <c r="O29" s="87"/>
      <c r="P29" s="87"/>
      <c r="Q29" s="87"/>
      <c r="R29" s="87"/>
      <c r="S29" s="87"/>
      <c r="T29" s="87"/>
      <c r="U29" s="87"/>
      <c r="V29" s="87"/>
      <c r="W29" s="87"/>
      <c r="X29" s="87"/>
      <c r="Y29" s="87"/>
      <c r="Z29" s="87"/>
      <c r="AA29" s="87"/>
      <c r="AB29" s="87"/>
      <c r="AC29" s="87"/>
      <c r="AD29" s="87"/>
      <c r="AE29" s="87"/>
      <c r="AF29" s="87"/>
      <c r="AG29" s="87"/>
      <c r="AH29" s="87"/>
      <c r="AI29" s="87"/>
      <c r="AJ29" s="87"/>
      <c r="AK29" s="87"/>
      <c r="AL29" s="87"/>
      <c r="AM29" s="87"/>
      <c r="AN29" s="87"/>
      <c r="AO29" s="87"/>
      <c r="AP29" s="87"/>
      <c r="AQ29" s="87"/>
      <c r="AR29" s="87"/>
      <c r="AS29" s="87"/>
      <c r="AT29" s="87"/>
      <c r="AU29" s="87"/>
      <c r="AV29" s="87"/>
      <c r="AW29" s="87"/>
      <c r="AX29" s="87"/>
      <c r="AY29" s="87"/>
      <c r="AZ29" s="87"/>
      <c r="BA29" s="87"/>
      <c r="BB29" s="87"/>
      <c r="BJ29" s="8"/>
      <c r="BK29" s="136"/>
      <c r="BL29" s="136"/>
      <c r="BM29" s="136"/>
      <c r="BN29" s="136"/>
      <c r="BO29" s="136"/>
      <c r="BP29" s="136"/>
      <c r="BQ29" s="136"/>
      <c r="BR29" s="136"/>
      <c r="BS29" s="136"/>
      <c r="BT29" s="136"/>
      <c r="BU29" s="136"/>
      <c r="BV29" s="136"/>
      <c r="BW29" s="136"/>
      <c r="BX29" s="136"/>
      <c r="BY29" s="136"/>
      <c r="BZ29" s="136"/>
      <c r="CA29" s="136"/>
      <c r="CB29" s="136"/>
      <c r="CC29" s="136"/>
      <c r="CD29" s="136"/>
      <c r="CE29" s="136"/>
      <c r="CF29" s="136"/>
      <c r="CG29" s="136"/>
      <c r="CH29" s="136"/>
      <c r="CI29" s="136"/>
      <c r="CJ29" s="136"/>
      <c r="CK29" s="136"/>
      <c r="CL29" s="136"/>
      <c r="CM29" s="136"/>
      <c r="CN29" s="136"/>
      <c r="CO29" s="136"/>
      <c r="CP29" s="136"/>
      <c r="CQ29" s="136"/>
      <c r="CR29" s="136"/>
      <c r="CS29" s="136"/>
      <c r="CT29" s="136"/>
      <c r="CU29" s="136"/>
      <c r="CV29" s="136"/>
      <c r="CW29" s="136"/>
      <c r="CX29" s="136"/>
      <c r="CY29" s="136"/>
      <c r="CZ29" s="136"/>
      <c r="DA29" s="136"/>
      <c r="DB29" s="136"/>
      <c r="DC29" s="136"/>
      <c r="DD29" s="136"/>
      <c r="DE29" s="136"/>
      <c r="DF29" s="136"/>
      <c r="DG29" s="136"/>
      <c r="DH29" s="136"/>
      <c r="DI29" s="136"/>
    </row>
    <row r="30" spans="2:113" ht="15" customHeight="1" x14ac:dyDescent="0.2">
      <c r="B30" s="38"/>
      <c r="C30" s="22"/>
      <c r="D30" s="34"/>
      <c r="E30" s="10"/>
      <c r="F30" s="10"/>
      <c r="G30" s="10"/>
      <c r="H30" s="10"/>
      <c r="I30" s="10"/>
      <c r="J30" s="10"/>
      <c r="K30" s="10"/>
      <c r="L30" s="10"/>
      <c r="M30" s="10"/>
      <c r="N30" s="10"/>
      <c r="O30" s="10"/>
      <c r="P30" s="10"/>
      <c r="Q30" s="10"/>
      <c r="R30" s="10"/>
      <c r="S30" s="11"/>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c r="AR30" s="11"/>
      <c r="AS30" s="11"/>
      <c r="AT30" s="11"/>
      <c r="AU30" s="11"/>
      <c r="AV30" s="11"/>
      <c r="AW30" s="11"/>
      <c r="AX30" s="11"/>
      <c r="AY30" s="11"/>
      <c r="AZ30" s="11"/>
      <c r="BA30" s="11"/>
      <c r="BB30" s="11"/>
      <c r="BJ30" s="8"/>
      <c r="BK30" s="8"/>
      <c r="BL30" s="8"/>
      <c r="BM30" s="8"/>
      <c r="BN30" s="8"/>
      <c r="BO30" s="8"/>
      <c r="BP30" s="8"/>
      <c r="BQ30" s="8"/>
      <c r="BR30" s="8"/>
      <c r="BS30" s="8"/>
      <c r="BT30" s="8"/>
      <c r="BU30" s="8"/>
      <c r="BV30" s="8"/>
      <c r="BW30" s="8"/>
      <c r="BX30" s="8"/>
      <c r="BY30" s="8"/>
      <c r="BZ30" s="8"/>
      <c r="CA30" s="8"/>
      <c r="CB30" s="8"/>
      <c r="CC30" s="8"/>
      <c r="CD30" s="8"/>
      <c r="CE30" s="8"/>
      <c r="CF30" s="8"/>
      <c r="CG30" s="8"/>
      <c r="CH30" s="8"/>
      <c r="CI30" s="8"/>
      <c r="CJ30" s="8"/>
      <c r="CK30" s="8"/>
      <c r="CL30" s="8"/>
      <c r="CM30" s="8"/>
      <c r="CN30" s="8"/>
      <c r="CO30" s="8"/>
      <c r="CP30" s="8"/>
      <c r="CQ30" s="8"/>
      <c r="CR30" s="8"/>
      <c r="CS30" s="8"/>
      <c r="CT30" s="8"/>
      <c r="CU30" s="8"/>
      <c r="CV30" s="8"/>
      <c r="CW30" s="8"/>
      <c r="CX30" s="8"/>
      <c r="CY30" s="8"/>
      <c r="CZ30" s="8"/>
      <c r="DA30" s="8"/>
      <c r="DB30" s="8"/>
      <c r="DC30" s="8"/>
      <c r="DD30" s="8"/>
      <c r="DE30" s="8"/>
      <c r="DF30" s="8"/>
      <c r="DG30" s="8"/>
      <c r="DH30" s="8"/>
      <c r="DI30" s="8"/>
    </row>
    <row r="31" spans="2:113" ht="15" customHeight="1" x14ac:dyDescent="0.2">
      <c r="B31" s="38"/>
      <c r="C31" s="22"/>
      <c r="D31" s="34"/>
      <c r="E31" s="10"/>
      <c r="F31" s="10"/>
      <c r="G31" s="10"/>
      <c r="H31" s="10"/>
      <c r="I31" s="10"/>
      <c r="J31" s="10"/>
      <c r="K31" s="10"/>
      <c r="L31" s="10"/>
      <c r="M31" s="10"/>
      <c r="N31" s="10"/>
      <c r="O31" s="10"/>
      <c r="P31" s="10"/>
      <c r="Q31" s="10"/>
      <c r="R31" s="10"/>
      <c r="S31" s="11"/>
      <c r="T31" s="11"/>
      <c r="U31" s="11"/>
      <c r="V31" s="11"/>
      <c r="W31" s="11"/>
      <c r="X31" s="11"/>
      <c r="Y31" s="11"/>
      <c r="Z31" s="11"/>
      <c r="AA31" s="11"/>
      <c r="AB31" s="11"/>
      <c r="AC31" s="11"/>
      <c r="AD31" s="11"/>
      <c r="AE31" s="11"/>
      <c r="AF31" s="11"/>
      <c r="AG31" s="11"/>
      <c r="AH31" s="11"/>
      <c r="AI31" s="11"/>
      <c r="AJ31" s="11"/>
      <c r="AK31" s="11"/>
      <c r="AL31" s="11"/>
      <c r="AM31" s="11"/>
      <c r="AN31" s="11"/>
      <c r="AO31" s="11"/>
      <c r="AP31" s="11"/>
      <c r="AQ31" s="11"/>
      <c r="AR31" s="11"/>
      <c r="AS31" s="11"/>
      <c r="AT31" s="11"/>
      <c r="AU31" s="11"/>
      <c r="AV31" s="11"/>
      <c r="AW31" s="11"/>
      <c r="AX31" s="11"/>
      <c r="AY31" s="11"/>
      <c r="AZ31" s="11"/>
      <c r="BA31" s="11"/>
      <c r="BB31" s="11"/>
      <c r="BJ31" s="8"/>
      <c r="BK31" s="8"/>
      <c r="BL31" s="8"/>
      <c r="BM31" s="8"/>
      <c r="BN31" s="8"/>
      <c r="BO31" s="8"/>
      <c r="BP31" s="8"/>
      <c r="BQ31" s="8"/>
      <c r="BR31" s="8"/>
      <c r="BS31" s="8"/>
      <c r="BT31" s="8"/>
      <c r="BU31" s="8"/>
      <c r="BV31" s="8"/>
      <c r="BW31" s="8"/>
      <c r="BX31" s="8"/>
      <c r="BY31" s="8"/>
      <c r="BZ31" s="8"/>
      <c r="CA31" s="8"/>
      <c r="CB31" s="8"/>
      <c r="CC31" s="8"/>
      <c r="CD31" s="8"/>
      <c r="CE31" s="8"/>
      <c r="CF31" s="8"/>
      <c r="CG31" s="8"/>
      <c r="CH31" s="8"/>
      <c r="CI31" s="8"/>
      <c r="CJ31" s="8"/>
      <c r="CK31" s="8"/>
      <c r="CL31" s="8"/>
      <c r="CM31" s="8"/>
      <c r="CN31" s="8"/>
      <c r="CO31" s="8"/>
      <c r="CP31" s="8"/>
      <c r="CQ31" s="8"/>
      <c r="CR31" s="8"/>
      <c r="CS31" s="8"/>
      <c r="CT31" s="8"/>
      <c r="CU31" s="8"/>
      <c r="CV31" s="8"/>
      <c r="CW31" s="8"/>
      <c r="CX31" s="8"/>
      <c r="CY31" s="8"/>
      <c r="CZ31" s="8"/>
      <c r="DA31" s="8"/>
      <c r="DB31" s="8"/>
      <c r="DC31" s="8"/>
      <c r="DD31" s="8"/>
      <c r="DE31" s="8"/>
      <c r="DF31" s="8"/>
      <c r="DG31" s="8"/>
      <c r="DH31" s="8"/>
      <c r="DI31" s="8"/>
    </row>
    <row r="32" spans="2:113" ht="15" customHeight="1" x14ac:dyDescent="0.2">
      <c r="B32" s="50"/>
      <c r="C32" s="50"/>
      <c r="D32" s="117" t="s">
        <v>26</v>
      </c>
      <c r="E32" s="117"/>
      <c r="F32" s="117"/>
      <c r="G32" s="117"/>
      <c r="H32" s="87" t="s">
        <v>175</v>
      </c>
      <c r="I32" s="87"/>
      <c r="J32" s="87"/>
      <c r="K32" s="87"/>
      <c r="L32" s="87"/>
      <c r="M32" s="87"/>
      <c r="N32" s="87"/>
      <c r="O32" s="87"/>
      <c r="P32" s="87"/>
      <c r="Q32" s="87"/>
      <c r="R32" s="87"/>
      <c r="S32" s="87"/>
      <c r="T32" s="87"/>
      <c r="U32" s="87"/>
      <c r="V32" s="87"/>
      <c r="W32" s="87"/>
      <c r="X32" s="87"/>
      <c r="Y32" s="87"/>
      <c r="Z32" s="87"/>
      <c r="AA32" s="87"/>
      <c r="AB32" s="87"/>
      <c r="AC32" s="87"/>
      <c r="AD32" s="87"/>
      <c r="AE32" s="87"/>
      <c r="AF32" s="87"/>
      <c r="AG32" s="87"/>
      <c r="AH32" s="87"/>
      <c r="AI32" s="87"/>
      <c r="AJ32" s="87"/>
      <c r="AK32" s="87"/>
      <c r="AL32" s="87"/>
      <c r="AM32" s="87"/>
      <c r="AN32" s="87"/>
      <c r="AO32" s="87"/>
      <c r="AP32" s="87"/>
      <c r="AQ32" s="87"/>
      <c r="AR32" s="87"/>
      <c r="AS32" s="87"/>
      <c r="AT32" s="87"/>
      <c r="AU32" s="87"/>
      <c r="AV32" s="87"/>
      <c r="AW32" s="87"/>
      <c r="AX32" s="87"/>
      <c r="AY32" s="87"/>
      <c r="AZ32" s="87"/>
      <c r="BA32" s="87"/>
      <c r="BB32" s="87"/>
      <c r="BJ32" s="8"/>
      <c r="BK32" s="8"/>
      <c r="BL32" s="8"/>
      <c r="BM32" s="8"/>
      <c r="BN32" s="8"/>
      <c r="BO32" s="8"/>
      <c r="BP32" s="8"/>
      <c r="BQ32" s="8"/>
      <c r="BR32" s="8"/>
      <c r="BS32" s="8"/>
      <c r="BT32" s="8"/>
      <c r="BU32" s="8"/>
      <c r="BV32" s="8"/>
      <c r="BW32" s="8"/>
      <c r="BX32" s="8"/>
      <c r="BY32" s="8"/>
      <c r="BZ32" s="8"/>
      <c r="CA32" s="8"/>
      <c r="CB32" s="8"/>
      <c r="CC32" s="8"/>
      <c r="CD32" s="8"/>
      <c r="CE32" s="8"/>
      <c r="CF32" s="8"/>
      <c r="CG32" s="8"/>
      <c r="CH32" s="8"/>
      <c r="CI32" s="8"/>
      <c r="CJ32" s="8"/>
      <c r="CK32" s="8"/>
      <c r="CL32" s="8"/>
      <c r="CM32" s="8"/>
      <c r="CN32" s="8"/>
      <c r="CO32" s="8"/>
      <c r="CP32" s="8"/>
      <c r="CQ32" s="8"/>
      <c r="CR32" s="8"/>
      <c r="CS32" s="8"/>
      <c r="CT32" s="8"/>
      <c r="CU32" s="8"/>
      <c r="CV32" s="8"/>
      <c r="CW32" s="8"/>
      <c r="CX32" s="8"/>
      <c r="CY32" s="8"/>
      <c r="CZ32" s="8"/>
      <c r="DA32" s="8"/>
      <c r="DB32" s="8"/>
      <c r="DC32" s="8"/>
      <c r="DD32" s="8"/>
      <c r="DE32" s="8"/>
      <c r="DF32" s="8"/>
      <c r="DG32" s="8"/>
      <c r="DH32" s="8"/>
      <c r="DI32" s="8"/>
    </row>
    <row r="33" spans="2:113" ht="15" customHeight="1" x14ac:dyDescent="0.2">
      <c r="B33" s="38"/>
      <c r="C33" s="22"/>
      <c r="D33" s="25"/>
      <c r="E33" s="25"/>
      <c r="F33" s="25"/>
      <c r="G33" s="25"/>
      <c r="H33" s="87" t="s">
        <v>222</v>
      </c>
      <c r="I33" s="87"/>
      <c r="J33" s="87"/>
      <c r="K33" s="87"/>
      <c r="L33" s="87"/>
      <c r="M33" s="87"/>
      <c r="N33" s="87"/>
      <c r="O33" s="87"/>
      <c r="P33" s="87"/>
      <c r="Q33" s="87"/>
      <c r="R33" s="87"/>
      <c r="S33" s="87"/>
      <c r="T33" s="87"/>
      <c r="U33" s="87"/>
      <c r="V33" s="87"/>
      <c r="W33" s="87"/>
      <c r="X33" s="87"/>
      <c r="Y33" s="87"/>
      <c r="Z33" s="87"/>
      <c r="AA33" s="87"/>
      <c r="AB33" s="87"/>
      <c r="AC33" s="87"/>
      <c r="AD33" s="87"/>
      <c r="AE33" s="87"/>
      <c r="AF33" s="87"/>
      <c r="AG33" s="87"/>
      <c r="AH33" s="87"/>
      <c r="AI33" s="87"/>
      <c r="AJ33" s="87"/>
      <c r="AK33" s="87"/>
      <c r="AL33" s="87"/>
      <c r="AM33" s="87"/>
      <c r="AN33" s="87"/>
      <c r="AO33" s="87"/>
      <c r="AP33" s="87"/>
      <c r="AQ33" s="87"/>
      <c r="AR33" s="87"/>
      <c r="AS33" s="87"/>
      <c r="AT33" s="87"/>
      <c r="AU33" s="87"/>
      <c r="AV33" s="87"/>
      <c r="AW33" s="87"/>
      <c r="AX33" s="87"/>
      <c r="AY33" s="87"/>
      <c r="AZ33" s="87"/>
      <c r="BA33" s="87"/>
      <c r="BB33" s="87"/>
      <c r="BJ33" s="8"/>
      <c r="BK33" s="8"/>
      <c r="BL33" s="8"/>
      <c r="BM33" s="8"/>
      <c r="BN33" s="8"/>
      <c r="BO33" s="8"/>
      <c r="BP33" s="8"/>
      <c r="BQ33" s="8"/>
      <c r="BR33" s="8"/>
      <c r="BS33" s="8"/>
      <c r="BT33" s="8"/>
      <c r="BU33" s="8"/>
      <c r="BV33" s="8"/>
      <c r="BW33" s="8"/>
      <c r="BX33" s="8"/>
      <c r="BY33" s="8"/>
      <c r="BZ33" s="8"/>
      <c r="CA33" s="8"/>
      <c r="CB33" s="8"/>
      <c r="CC33" s="8"/>
      <c r="CD33" s="8"/>
      <c r="CE33" s="8"/>
      <c r="CF33" s="8"/>
      <c r="CG33" s="8"/>
      <c r="CH33" s="8"/>
      <c r="CI33" s="8"/>
      <c r="CJ33" s="8"/>
      <c r="CK33" s="8"/>
      <c r="CL33" s="8"/>
      <c r="CM33" s="8"/>
      <c r="CN33" s="8"/>
      <c r="CO33" s="8"/>
      <c r="CP33" s="8"/>
      <c r="CQ33" s="8"/>
      <c r="CR33" s="8"/>
      <c r="CS33" s="8"/>
      <c r="CT33" s="8"/>
      <c r="CU33" s="8"/>
      <c r="CV33" s="8"/>
      <c r="CW33" s="8"/>
      <c r="CX33" s="8"/>
      <c r="CY33" s="8"/>
      <c r="CZ33" s="8"/>
      <c r="DA33" s="8"/>
      <c r="DB33" s="8"/>
      <c r="DC33" s="8"/>
      <c r="DD33" s="8"/>
      <c r="DE33" s="8"/>
      <c r="DF33" s="8"/>
      <c r="DG33" s="8"/>
      <c r="DH33" s="8"/>
      <c r="DI33" s="8"/>
    </row>
    <row r="34" spans="2:113" ht="15" customHeight="1" x14ac:dyDescent="0.2">
      <c r="B34" s="38"/>
      <c r="C34" s="22"/>
      <c r="D34" s="25"/>
      <c r="E34" s="25"/>
      <c r="F34" s="25"/>
      <c r="G34" s="25"/>
      <c r="H34" s="87"/>
      <c r="I34" s="87"/>
      <c r="J34" s="87"/>
      <c r="K34" s="87"/>
      <c r="L34" s="87"/>
      <c r="M34" s="87"/>
      <c r="N34" s="87"/>
      <c r="O34" s="87"/>
      <c r="P34" s="87"/>
      <c r="Q34" s="87"/>
      <c r="R34" s="87"/>
      <c r="S34" s="87"/>
      <c r="T34" s="87"/>
      <c r="U34" s="87"/>
      <c r="V34" s="87"/>
      <c r="W34" s="87"/>
      <c r="X34" s="87"/>
      <c r="Y34" s="87"/>
      <c r="Z34" s="87"/>
      <c r="AA34" s="87"/>
      <c r="AB34" s="87"/>
      <c r="AC34" s="87"/>
      <c r="AD34" s="87"/>
      <c r="AE34" s="87"/>
      <c r="AF34" s="87"/>
      <c r="AG34" s="87"/>
      <c r="AH34" s="87"/>
      <c r="AI34" s="87"/>
      <c r="AJ34" s="87"/>
      <c r="AK34" s="87"/>
      <c r="AL34" s="87"/>
      <c r="AM34" s="87"/>
      <c r="AN34" s="87"/>
      <c r="AO34" s="87"/>
      <c r="AP34" s="87"/>
      <c r="AQ34" s="87"/>
      <c r="AR34" s="87"/>
      <c r="AS34" s="87"/>
      <c r="AT34" s="87"/>
      <c r="AU34" s="87"/>
      <c r="AV34" s="87"/>
      <c r="AW34" s="87"/>
      <c r="AX34" s="87"/>
      <c r="AY34" s="87"/>
      <c r="AZ34" s="87"/>
      <c r="BA34" s="87"/>
      <c r="BB34" s="87"/>
      <c r="BJ34" s="8"/>
      <c r="BK34" s="8"/>
      <c r="BL34" s="8"/>
      <c r="BM34" s="8"/>
      <c r="BN34" s="8"/>
      <c r="BO34" s="8"/>
      <c r="BP34" s="8"/>
      <c r="BQ34" s="8"/>
      <c r="BR34" s="8"/>
      <c r="BS34" s="8"/>
      <c r="BT34" s="8"/>
      <c r="BU34" s="8"/>
      <c r="BV34" s="8"/>
      <c r="BW34" s="8"/>
      <c r="BX34" s="8"/>
      <c r="BY34" s="8"/>
      <c r="BZ34" s="8"/>
      <c r="CA34" s="8"/>
      <c r="CB34" s="8"/>
      <c r="CC34" s="8"/>
      <c r="CD34" s="8"/>
      <c r="CE34" s="8"/>
      <c r="CF34" s="8"/>
      <c r="CG34" s="8"/>
      <c r="CH34" s="8"/>
      <c r="CI34" s="8"/>
      <c r="CJ34" s="8"/>
      <c r="CK34" s="8"/>
      <c r="CL34" s="8"/>
      <c r="CM34" s="8"/>
      <c r="CN34" s="8"/>
      <c r="CO34" s="8"/>
      <c r="CP34" s="8"/>
      <c r="CQ34" s="8"/>
      <c r="CR34" s="8"/>
      <c r="CS34" s="8"/>
      <c r="CT34" s="8"/>
      <c r="CU34" s="8"/>
      <c r="CV34" s="8"/>
      <c r="CW34" s="8"/>
      <c r="CX34" s="8"/>
      <c r="CY34" s="8"/>
      <c r="CZ34" s="8"/>
      <c r="DA34" s="8"/>
      <c r="DB34" s="8"/>
      <c r="DC34" s="8"/>
      <c r="DD34" s="8"/>
      <c r="DE34" s="8"/>
      <c r="DF34" s="8"/>
      <c r="DG34" s="8"/>
      <c r="DH34" s="8"/>
      <c r="DI34" s="8"/>
    </row>
    <row r="35" spans="2:113" ht="15" customHeight="1" x14ac:dyDescent="0.2">
      <c r="B35" s="50"/>
      <c r="C35" s="50"/>
      <c r="D35" s="50"/>
      <c r="E35" s="50"/>
      <c r="F35" s="50"/>
      <c r="G35" s="50"/>
      <c r="H35" s="50"/>
      <c r="I35" s="50"/>
      <c r="J35" s="50"/>
      <c r="K35" s="50"/>
      <c r="L35" s="50"/>
      <c r="M35" s="50"/>
      <c r="N35" s="50"/>
      <c r="O35" s="50"/>
      <c r="P35" s="50"/>
      <c r="Q35" s="50"/>
      <c r="R35" s="50"/>
      <c r="S35" s="50"/>
      <c r="T35" s="50"/>
      <c r="U35" s="50"/>
      <c r="V35" s="50"/>
      <c r="W35" s="50"/>
      <c r="X35" s="50"/>
      <c r="Y35" s="50"/>
      <c r="Z35" s="50"/>
      <c r="AA35" s="50"/>
      <c r="AB35" s="50"/>
      <c r="AC35" s="50"/>
      <c r="AD35" s="50"/>
      <c r="AE35" s="50"/>
      <c r="AF35" s="50"/>
      <c r="AG35" s="50"/>
      <c r="AH35" s="50"/>
      <c r="AI35" s="50"/>
      <c r="AJ35" s="50"/>
      <c r="AK35" s="50"/>
      <c r="AL35" s="50"/>
      <c r="AM35" s="50"/>
      <c r="AN35" s="50"/>
      <c r="AO35" s="50"/>
      <c r="AP35" s="50"/>
      <c r="AQ35" s="50"/>
      <c r="AR35" s="50"/>
      <c r="AS35" s="50"/>
      <c r="AT35" s="50"/>
      <c r="AU35" s="50"/>
      <c r="AV35" s="82" t="s">
        <v>24</v>
      </c>
      <c r="AW35" s="82"/>
      <c r="AX35" s="82"/>
      <c r="AY35" s="82"/>
      <c r="AZ35" s="82"/>
      <c r="BA35" s="82"/>
      <c r="BB35" s="82"/>
      <c r="BJ35" s="8"/>
      <c r="BK35" s="8"/>
      <c r="BL35" s="8"/>
      <c r="BM35" s="8"/>
      <c r="BN35" s="8"/>
      <c r="BO35" s="8"/>
      <c r="BP35" s="8"/>
      <c r="BQ35" s="8"/>
      <c r="BR35" s="8"/>
      <c r="BS35" s="8"/>
      <c r="BT35" s="8"/>
      <c r="BU35" s="8"/>
      <c r="BV35" s="8"/>
      <c r="BW35" s="8"/>
      <c r="BX35" s="8"/>
      <c r="BY35" s="8"/>
      <c r="BZ35" s="8"/>
      <c r="CA35" s="8"/>
      <c r="CB35" s="8"/>
      <c r="CC35" s="8"/>
      <c r="CD35" s="8"/>
      <c r="CE35" s="8"/>
      <c r="CF35" s="8"/>
      <c r="CG35" s="8"/>
      <c r="CH35" s="8"/>
      <c r="CI35" s="8"/>
      <c r="CJ35" s="8"/>
      <c r="CK35" s="8"/>
      <c r="CL35" s="8"/>
      <c r="CM35" s="8"/>
      <c r="CN35" s="8"/>
      <c r="CO35" s="8"/>
      <c r="CP35" s="8"/>
      <c r="CQ35" s="8"/>
      <c r="CR35" s="8"/>
      <c r="CS35" s="8"/>
      <c r="CT35" s="8"/>
      <c r="CU35" s="8"/>
      <c r="CV35" s="8"/>
      <c r="CW35" s="8"/>
      <c r="CX35" s="8"/>
      <c r="CY35" s="8"/>
      <c r="CZ35" s="8"/>
      <c r="DA35" s="8"/>
      <c r="DB35" s="8"/>
      <c r="DC35" s="8"/>
      <c r="DD35" s="8"/>
      <c r="DE35" s="8"/>
      <c r="DF35" s="8"/>
      <c r="DG35" s="8"/>
      <c r="DH35" s="8"/>
      <c r="DI35" s="8"/>
    </row>
    <row r="36" spans="2:113" ht="15" customHeight="1" x14ac:dyDescent="0.2">
      <c r="B36" s="50"/>
      <c r="C36" s="50"/>
      <c r="D36" s="50"/>
      <c r="E36" s="83" t="s">
        <v>15</v>
      </c>
      <c r="F36" s="75"/>
      <c r="G36" s="75"/>
      <c r="H36" s="75"/>
      <c r="I36" s="76"/>
      <c r="J36" s="83"/>
      <c r="K36" s="75"/>
      <c r="L36" s="75"/>
      <c r="M36" s="75"/>
      <c r="N36" s="75"/>
      <c r="O36" s="75"/>
      <c r="P36" s="75"/>
      <c r="Q36" s="75"/>
      <c r="R36" s="75"/>
      <c r="S36" s="76"/>
      <c r="T36" s="64" t="s">
        <v>21</v>
      </c>
      <c r="U36" s="65"/>
      <c r="V36" s="65"/>
      <c r="W36" s="65"/>
      <c r="X36" s="65"/>
      <c r="Y36" s="65"/>
      <c r="Z36" s="65"/>
      <c r="AA36" s="65"/>
      <c r="AB36" s="65"/>
      <c r="AC36" s="65"/>
      <c r="AD36" s="65"/>
      <c r="AE36" s="65"/>
      <c r="AF36" s="65"/>
      <c r="AG36" s="65"/>
      <c r="AH36" s="65"/>
      <c r="AI36" s="65"/>
      <c r="AJ36" s="65"/>
      <c r="AK36" s="65"/>
      <c r="AL36" s="65"/>
      <c r="AM36" s="65"/>
      <c r="AN36" s="65"/>
      <c r="AO36" s="65"/>
      <c r="AP36" s="65"/>
      <c r="AQ36" s="65"/>
      <c r="AR36" s="65"/>
      <c r="AS36" s="65"/>
      <c r="AT36" s="65"/>
      <c r="AU36" s="67"/>
      <c r="AV36" s="83" t="s">
        <v>20</v>
      </c>
      <c r="AW36" s="75"/>
      <c r="AX36" s="75"/>
      <c r="AY36" s="75"/>
      <c r="AZ36" s="75"/>
      <c r="BA36" s="75"/>
      <c r="BB36" s="76"/>
      <c r="BJ36" s="8"/>
      <c r="BK36" s="8"/>
      <c r="BL36" s="8"/>
      <c r="BM36" s="8"/>
      <c r="BN36" s="8"/>
      <c r="BO36" s="8"/>
      <c r="BP36" s="8"/>
      <c r="BQ36" s="8"/>
      <c r="BR36" s="8"/>
      <c r="BS36" s="8"/>
      <c r="BT36" s="8"/>
      <c r="BU36" s="8"/>
      <c r="BV36" s="8"/>
      <c r="BW36" s="8"/>
      <c r="BX36" s="8"/>
      <c r="BY36" s="8"/>
      <c r="BZ36" s="8"/>
      <c r="CA36" s="8"/>
      <c r="CB36" s="8"/>
      <c r="CC36" s="8"/>
      <c r="CD36" s="8"/>
      <c r="CE36" s="8"/>
      <c r="CF36" s="8"/>
      <c r="CG36" s="8"/>
      <c r="CH36" s="8"/>
      <c r="CI36" s="8"/>
      <c r="CJ36" s="8"/>
      <c r="CK36" s="8"/>
      <c r="CL36" s="8"/>
      <c r="CM36" s="8"/>
      <c r="CN36" s="8"/>
      <c r="CO36" s="8"/>
      <c r="CP36" s="8"/>
      <c r="CQ36" s="8"/>
      <c r="CR36" s="8"/>
      <c r="CS36" s="8"/>
      <c r="CT36" s="8"/>
      <c r="CU36" s="8"/>
      <c r="CV36" s="8"/>
      <c r="CW36" s="8"/>
      <c r="CX36" s="8"/>
      <c r="CY36" s="8"/>
      <c r="CZ36" s="8"/>
      <c r="DA36" s="8"/>
      <c r="DB36" s="8"/>
      <c r="DC36" s="8"/>
      <c r="DD36" s="8"/>
      <c r="DE36" s="8"/>
      <c r="DF36" s="8"/>
      <c r="DG36" s="8"/>
      <c r="DH36" s="8"/>
      <c r="DI36" s="8"/>
    </row>
    <row r="37" spans="2:113" ht="15" customHeight="1" x14ac:dyDescent="0.2">
      <c r="B37" s="50"/>
      <c r="C37" s="50"/>
      <c r="D37" s="50"/>
      <c r="E37" s="77"/>
      <c r="F37" s="78"/>
      <c r="G37" s="78"/>
      <c r="H37" s="78"/>
      <c r="I37" s="79"/>
      <c r="J37" s="77"/>
      <c r="K37" s="78"/>
      <c r="L37" s="78"/>
      <c r="M37" s="78"/>
      <c r="N37" s="78"/>
      <c r="O37" s="78"/>
      <c r="P37" s="78"/>
      <c r="Q37" s="78"/>
      <c r="R37" s="78"/>
      <c r="S37" s="79"/>
      <c r="T37" s="63" t="s">
        <v>16</v>
      </c>
      <c r="U37" s="63"/>
      <c r="V37" s="63"/>
      <c r="W37" s="63"/>
      <c r="X37" s="63"/>
      <c r="Y37" s="63"/>
      <c r="Z37" s="63"/>
      <c r="AA37" s="63" t="s">
        <v>17</v>
      </c>
      <c r="AB37" s="63"/>
      <c r="AC37" s="63"/>
      <c r="AD37" s="63"/>
      <c r="AE37" s="63"/>
      <c r="AF37" s="63"/>
      <c r="AG37" s="63"/>
      <c r="AH37" s="63" t="s">
        <v>18</v>
      </c>
      <c r="AI37" s="63"/>
      <c r="AJ37" s="63"/>
      <c r="AK37" s="63"/>
      <c r="AL37" s="63"/>
      <c r="AM37" s="63"/>
      <c r="AN37" s="63"/>
      <c r="AO37" s="63" t="s">
        <v>19</v>
      </c>
      <c r="AP37" s="63"/>
      <c r="AQ37" s="63"/>
      <c r="AR37" s="63"/>
      <c r="AS37" s="63"/>
      <c r="AT37" s="63"/>
      <c r="AU37" s="63"/>
      <c r="AV37" s="77"/>
      <c r="AW37" s="78"/>
      <c r="AX37" s="78"/>
      <c r="AY37" s="78"/>
      <c r="AZ37" s="78"/>
      <c r="BA37" s="78"/>
      <c r="BB37" s="79"/>
      <c r="BJ37" s="8"/>
      <c r="BK37" s="8"/>
      <c r="BL37" s="8"/>
      <c r="BM37" s="8"/>
      <c r="BN37" s="8"/>
      <c r="BO37" s="8"/>
      <c r="BP37" s="8"/>
      <c r="BQ37" s="8"/>
      <c r="BR37" s="8"/>
      <c r="BS37" s="8"/>
      <c r="BT37" s="8"/>
      <c r="BU37" s="8"/>
      <c r="BV37" s="8"/>
      <c r="BW37" s="8"/>
      <c r="BX37" s="8"/>
      <c r="BY37" s="8"/>
      <c r="BZ37" s="8"/>
      <c r="CA37" s="8"/>
      <c r="CB37" s="8"/>
      <c r="CC37" s="8"/>
      <c r="CD37" s="8"/>
      <c r="CE37" s="8"/>
      <c r="CF37" s="8"/>
      <c r="CG37" s="8"/>
      <c r="CH37" s="8"/>
      <c r="CI37" s="8"/>
      <c r="CJ37" s="8"/>
      <c r="CK37" s="8"/>
      <c r="CL37" s="8"/>
      <c r="CM37" s="8"/>
      <c r="CN37" s="8"/>
      <c r="CO37" s="8"/>
      <c r="CP37" s="8"/>
      <c r="CQ37" s="8"/>
      <c r="CR37" s="8"/>
      <c r="CS37" s="8"/>
      <c r="CT37" s="8"/>
      <c r="CU37" s="8"/>
      <c r="CV37" s="8"/>
      <c r="CW37" s="8"/>
      <c r="CX37" s="8"/>
      <c r="CY37" s="8"/>
      <c r="CZ37" s="8"/>
      <c r="DA37" s="8"/>
      <c r="DB37" s="8"/>
      <c r="DC37" s="8"/>
      <c r="DD37" s="8"/>
      <c r="DE37" s="8"/>
      <c r="DF37" s="8"/>
      <c r="DG37" s="8"/>
      <c r="DH37" s="8"/>
      <c r="DI37" s="8"/>
    </row>
    <row r="38" spans="2:113" ht="15" customHeight="1" x14ac:dyDescent="0.2">
      <c r="B38" s="50"/>
      <c r="C38" s="50"/>
      <c r="D38" s="50"/>
      <c r="E38" s="74" t="s">
        <v>151</v>
      </c>
      <c r="F38" s="75"/>
      <c r="G38" s="75"/>
      <c r="H38" s="75"/>
      <c r="I38" s="76"/>
      <c r="J38" s="64" t="s">
        <v>22</v>
      </c>
      <c r="K38" s="65"/>
      <c r="L38" s="65"/>
      <c r="M38" s="65"/>
      <c r="N38" s="65"/>
      <c r="O38" s="65"/>
      <c r="P38" s="65"/>
      <c r="Q38" s="65"/>
      <c r="R38" s="65"/>
      <c r="S38" s="67"/>
      <c r="T38" s="68">
        <v>0</v>
      </c>
      <c r="U38" s="69"/>
      <c r="V38" s="69"/>
      <c r="W38" s="69"/>
      <c r="X38" s="69"/>
      <c r="Y38" s="69"/>
      <c r="Z38" s="70"/>
      <c r="AA38" s="68">
        <v>0</v>
      </c>
      <c r="AB38" s="69"/>
      <c r="AC38" s="69"/>
      <c r="AD38" s="69"/>
      <c r="AE38" s="69"/>
      <c r="AF38" s="69"/>
      <c r="AG38" s="70"/>
      <c r="AH38" s="68">
        <v>8000</v>
      </c>
      <c r="AI38" s="69"/>
      <c r="AJ38" s="69"/>
      <c r="AK38" s="69"/>
      <c r="AL38" s="69"/>
      <c r="AM38" s="69"/>
      <c r="AN38" s="70"/>
      <c r="AO38" s="68">
        <v>0</v>
      </c>
      <c r="AP38" s="69"/>
      <c r="AQ38" s="69"/>
      <c r="AR38" s="69"/>
      <c r="AS38" s="69"/>
      <c r="AT38" s="69"/>
      <c r="AU38" s="70"/>
      <c r="AV38" s="68">
        <f t="shared" ref="AV38:AV39" si="1">SUM(T38:AU38)</f>
        <v>8000</v>
      </c>
      <c r="AW38" s="69"/>
      <c r="AX38" s="69"/>
      <c r="AY38" s="69"/>
      <c r="AZ38" s="69"/>
      <c r="BA38" s="69"/>
      <c r="BB38" s="70"/>
      <c r="BJ38" s="8"/>
      <c r="BK38" s="8"/>
      <c r="BL38" s="8"/>
      <c r="BM38" s="8"/>
      <c r="BN38" s="8"/>
      <c r="BO38" s="8"/>
      <c r="BP38" s="8"/>
      <c r="BQ38" s="8"/>
      <c r="BR38" s="8"/>
      <c r="BS38" s="8"/>
      <c r="BT38" s="8"/>
      <c r="BU38" s="8"/>
      <c r="BV38" s="8"/>
      <c r="BW38" s="8"/>
      <c r="BX38" s="8"/>
      <c r="BY38" s="8"/>
      <c r="BZ38" s="8"/>
      <c r="CA38" s="8"/>
      <c r="CB38" s="8"/>
      <c r="CC38" s="8"/>
      <c r="CD38" s="8"/>
      <c r="CE38" s="8"/>
      <c r="CF38" s="8"/>
      <c r="CG38" s="8"/>
      <c r="CH38" s="8"/>
      <c r="CI38" s="8"/>
      <c r="CJ38" s="8"/>
      <c r="CK38" s="8"/>
      <c r="CL38" s="8"/>
      <c r="CM38" s="8"/>
      <c r="CN38" s="8"/>
      <c r="CO38" s="8"/>
      <c r="CP38" s="8"/>
      <c r="CQ38" s="8"/>
      <c r="CR38" s="8"/>
      <c r="CS38" s="8"/>
      <c r="CT38" s="8"/>
      <c r="CU38" s="8"/>
      <c r="CV38" s="8"/>
      <c r="CW38" s="8"/>
      <c r="CX38" s="8"/>
      <c r="CY38" s="8"/>
      <c r="CZ38" s="8"/>
      <c r="DA38" s="8"/>
      <c r="DB38" s="8"/>
      <c r="DC38" s="8"/>
      <c r="DD38" s="8"/>
      <c r="DE38" s="8"/>
      <c r="DF38" s="8"/>
      <c r="DG38" s="8"/>
      <c r="DH38" s="8"/>
      <c r="DI38" s="8"/>
    </row>
    <row r="39" spans="2:113" ht="15" customHeight="1" x14ac:dyDescent="0.2">
      <c r="B39" s="50"/>
      <c r="C39" s="50"/>
      <c r="D39" s="50"/>
      <c r="E39" s="77"/>
      <c r="F39" s="78"/>
      <c r="G39" s="78"/>
      <c r="H39" s="78"/>
      <c r="I39" s="79"/>
      <c r="J39" s="64" t="s">
        <v>23</v>
      </c>
      <c r="K39" s="65"/>
      <c r="L39" s="65"/>
      <c r="M39" s="65"/>
      <c r="N39" s="65"/>
      <c r="O39" s="65"/>
      <c r="P39" s="65"/>
      <c r="Q39" s="65"/>
      <c r="R39" s="65"/>
      <c r="S39" s="67"/>
      <c r="T39" s="68">
        <v>0</v>
      </c>
      <c r="U39" s="69"/>
      <c r="V39" s="69"/>
      <c r="W39" s="69"/>
      <c r="X39" s="69"/>
      <c r="Y39" s="69"/>
      <c r="Z39" s="70"/>
      <c r="AA39" s="68">
        <v>0</v>
      </c>
      <c r="AB39" s="69"/>
      <c r="AC39" s="69"/>
      <c r="AD39" s="69"/>
      <c r="AE39" s="69"/>
      <c r="AF39" s="69"/>
      <c r="AG39" s="70"/>
      <c r="AH39" s="68">
        <v>7431</v>
      </c>
      <c r="AI39" s="69"/>
      <c r="AJ39" s="69"/>
      <c r="AK39" s="69"/>
      <c r="AL39" s="69"/>
      <c r="AM39" s="69"/>
      <c r="AN39" s="70"/>
      <c r="AO39" s="68">
        <v>0</v>
      </c>
      <c r="AP39" s="69"/>
      <c r="AQ39" s="69"/>
      <c r="AR39" s="69"/>
      <c r="AS39" s="69"/>
      <c r="AT39" s="69"/>
      <c r="AU39" s="70"/>
      <c r="AV39" s="68">
        <f t="shared" si="1"/>
        <v>7431</v>
      </c>
      <c r="AW39" s="69"/>
      <c r="AX39" s="69"/>
      <c r="AY39" s="69"/>
      <c r="AZ39" s="69"/>
      <c r="BA39" s="69"/>
      <c r="BB39" s="70"/>
      <c r="BJ39" s="8"/>
      <c r="BK39" s="8"/>
      <c r="BL39" s="8"/>
      <c r="BM39" s="8"/>
      <c r="BN39" s="8"/>
      <c r="BO39" s="8"/>
      <c r="BP39" s="8"/>
      <c r="BQ39" s="8"/>
      <c r="BR39" s="8"/>
      <c r="BS39" s="8"/>
      <c r="BT39" s="8"/>
      <c r="BU39" s="8"/>
      <c r="BV39" s="8"/>
      <c r="BW39" s="8"/>
      <c r="BX39" s="8"/>
      <c r="BY39" s="8"/>
      <c r="BZ39" s="8"/>
      <c r="CA39" s="8"/>
      <c r="CB39" s="8"/>
      <c r="CC39" s="8"/>
      <c r="CD39" s="8"/>
      <c r="CE39" s="8"/>
      <c r="CF39" s="8"/>
      <c r="CG39" s="8"/>
      <c r="CH39" s="8"/>
      <c r="CI39" s="8"/>
      <c r="CJ39" s="8"/>
      <c r="CK39" s="8"/>
      <c r="CL39" s="8"/>
      <c r="CM39" s="8"/>
      <c r="CN39" s="8"/>
      <c r="CO39" s="8"/>
      <c r="CP39" s="8"/>
      <c r="CQ39" s="8"/>
      <c r="CR39" s="8"/>
      <c r="CS39" s="8"/>
      <c r="CT39" s="8"/>
      <c r="CU39" s="8"/>
      <c r="CV39" s="8"/>
      <c r="CW39" s="8"/>
      <c r="CX39" s="8"/>
      <c r="CY39" s="8"/>
      <c r="CZ39" s="8"/>
      <c r="DA39" s="8"/>
      <c r="DB39" s="8"/>
      <c r="DC39" s="8"/>
      <c r="DD39" s="8"/>
      <c r="DE39" s="8"/>
      <c r="DF39" s="8"/>
      <c r="DG39" s="8"/>
      <c r="DH39" s="8"/>
      <c r="DI39" s="8"/>
    </row>
    <row r="40" spans="2:113" ht="15" customHeight="1" x14ac:dyDescent="0.2">
      <c r="B40" s="50"/>
      <c r="C40" s="50"/>
      <c r="D40" s="50"/>
      <c r="E40" s="74" t="s">
        <v>152</v>
      </c>
      <c r="F40" s="75"/>
      <c r="G40" s="75"/>
      <c r="H40" s="75"/>
      <c r="I40" s="76"/>
      <c r="J40" s="64" t="s">
        <v>22</v>
      </c>
      <c r="K40" s="65"/>
      <c r="L40" s="65"/>
      <c r="M40" s="65"/>
      <c r="N40" s="65"/>
      <c r="O40" s="65"/>
      <c r="P40" s="65"/>
      <c r="Q40" s="65"/>
      <c r="R40" s="65"/>
      <c r="S40" s="67"/>
      <c r="T40" s="68">
        <v>0</v>
      </c>
      <c r="U40" s="69"/>
      <c r="V40" s="69"/>
      <c r="W40" s="69"/>
      <c r="X40" s="69"/>
      <c r="Y40" s="69"/>
      <c r="Z40" s="70"/>
      <c r="AA40" s="68">
        <v>0</v>
      </c>
      <c r="AB40" s="69"/>
      <c r="AC40" s="69"/>
      <c r="AD40" s="69"/>
      <c r="AE40" s="69"/>
      <c r="AF40" s="69"/>
      <c r="AG40" s="70"/>
      <c r="AH40" s="68">
        <v>3000</v>
      </c>
      <c r="AI40" s="69"/>
      <c r="AJ40" s="69"/>
      <c r="AK40" s="69"/>
      <c r="AL40" s="69"/>
      <c r="AM40" s="69"/>
      <c r="AN40" s="70"/>
      <c r="AO40" s="68">
        <v>0</v>
      </c>
      <c r="AP40" s="69"/>
      <c r="AQ40" s="69"/>
      <c r="AR40" s="69"/>
      <c r="AS40" s="69"/>
      <c r="AT40" s="69"/>
      <c r="AU40" s="70"/>
      <c r="AV40" s="68">
        <f>SUM(T40:AU40)</f>
        <v>3000</v>
      </c>
      <c r="AW40" s="69"/>
      <c r="AX40" s="69"/>
      <c r="AY40" s="69"/>
      <c r="AZ40" s="69"/>
      <c r="BA40" s="69"/>
      <c r="BB40" s="70"/>
      <c r="BJ40" s="8"/>
      <c r="BK40" s="8"/>
      <c r="BL40" s="8"/>
      <c r="BM40" s="8"/>
      <c r="BN40" s="8"/>
      <c r="BO40" s="8"/>
      <c r="BP40" s="8"/>
      <c r="BQ40" s="8"/>
      <c r="BR40" s="8"/>
      <c r="BS40" s="8"/>
      <c r="BT40" s="8"/>
      <c r="BU40" s="8"/>
      <c r="BV40" s="8"/>
      <c r="BW40" s="8"/>
      <c r="BX40" s="8"/>
      <c r="BY40" s="8"/>
      <c r="BZ40" s="8"/>
      <c r="CA40" s="8"/>
      <c r="CB40" s="8"/>
      <c r="CC40" s="8"/>
      <c r="CD40" s="8"/>
      <c r="CE40" s="8"/>
      <c r="CF40" s="8"/>
      <c r="CG40" s="8"/>
      <c r="CH40" s="8"/>
      <c r="CI40" s="8"/>
      <c r="CJ40" s="8"/>
      <c r="CK40" s="8"/>
      <c r="CL40" s="8"/>
      <c r="CM40" s="8"/>
      <c r="CN40" s="8"/>
      <c r="CO40" s="8"/>
      <c r="CP40" s="8"/>
      <c r="CQ40" s="8"/>
      <c r="CR40" s="8"/>
      <c r="CS40" s="8"/>
      <c r="CT40" s="8"/>
      <c r="CU40" s="8"/>
      <c r="CV40" s="8"/>
      <c r="CW40" s="8"/>
      <c r="CX40" s="8"/>
      <c r="CY40" s="8"/>
      <c r="CZ40" s="8"/>
      <c r="DA40" s="8"/>
      <c r="DB40" s="8"/>
      <c r="DC40" s="8"/>
      <c r="DD40" s="8"/>
      <c r="DE40" s="8"/>
      <c r="DF40" s="8"/>
      <c r="DG40" s="8"/>
      <c r="DH40" s="8"/>
      <c r="DI40" s="8"/>
    </row>
    <row r="41" spans="2:113" ht="15" customHeight="1" x14ac:dyDescent="0.2">
      <c r="B41" s="50"/>
      <c r="C41" s="50"/>
      <c r="D41" s="50"/>
      <c r="E41" s="77"/>
      <c r="F41" s="78"/>
      <c r="G41" s="78"/>
      <c r="H41" s="78"/>
      <c r="I41" s="79"/>
      <c r="J41" s="64" t="s">
        <v>23</v>
      </c>
      <c r="K41" s="65"/>
      <c r="L41" s="65"/>
      <c r="M41" s="65"/>
      <c r="N41" s="65"/>
      <c r="O41" s="65"/>
      <c r="P41" s="65"/>
      <c r="Q41" s="65"/>
      <c r="R41" s="65"/>
      <c r="S41" s="67"/>
      <c r="T41" s="68">
        <v>0</v>
      </c>
      <c r="U41" s="69"/>
      <c r="V41" s="69"/>
      <c r="W41" s="69"/>
      <c r="X41" s="69"/>
      <c r="Y41" s="69"/>
      <c r="Z41" s="70"/>
      <c r="AA41" s="68">
        <v>0</v>
      </c>
      <c r="AB41" s="69"/>
      <c r="AC41" s="69"/>
      <c r="AD41" s="69"/>
      <c r="AE41" s="69"/>
      <c r="AF41" s="69"/>
      <c r="AG41" s="70"/>
      <c r="AH41" s="68">
        <v>479</v>
      </c>
      <c r="AI41" s="69"/>
      <c r="AJ41" s="69"/>
      <c r="AK41" s="69"/>
      <c r="AL41" s="69"/>
      <c r="AM41" s="69"/>
      <c r="AN41" s="70"/>
      <c r="AO41" s="68">
        <v>0</v>
      </c>
      <c r="AP41" s="69"/>
      <c r="AQ41" s="69"/>
      <c r="AR41" s="69"/>
      <c r="AS41" s="69"/>
      <c r="AT41" s="69"/>
      <c r="AU41" s="70"/>
      <c r="AV41" s="68">
        <f>SUM(T41:AU41)</f>
        <v>479</v>
      </c>
      <c r="AW41" s="69"/>
      <c r="AX41" s="69"/>
      <c r="AY41" s="69"/>
      <c r="AZ41" s="69"/>
      <c r="BA41" s="69"/>
      <c r="BB41" s="70"/>
      <c r="BJ41" s="8"/>
      <c r="BK41" s="8"/>
      <c r="BL41" s="8"/>
      <c r="BM41" s="8"/>
      <c r="BN41" s="8"/>
      <c r="BO41" s="8"/>
      <c r="BP41" s="8"/>
      <c r="BQ41" s="8"/>
      <c r="BR41" s="8"/>
      <c r="BS41" s="8"/>
      <c r="BT41" s="8"/>
      <c r="BU41" s="8"/>
      <c r="BV41" s="8"/>
      <c r="BW41" s="8"/>
      <c r="BX41" s="8"/>
      <c r="BY41" s="8"/>
      <c r="BZ41" s="8"/>
      <c r="CA41" s="8"/>
      <c r="CB41" s="8"/>
      <c r="CC41" s="8"/>
      <c r="CD41" s="8"/>
      <c r="CE41" s="8"/>
      <c r="CF41" s="8"/>
      <c r="CG41" s="8"/>
      <c r="CH41" s="8"/>
      <c r="CI41" s="8"/>
      <c r="CJ41" s="8"/>
      <c r="CK41" s="8"/>
      <c r="CL41" s="8"/>
      <c r="CM41" s="8"/>
      <c r="CN41" s="8"/>
      <c r="CO41" s="8"/>
      <c r="CP41" s="8"/>
      <c r="CQ41" s="8"/>
      <c r="CR41" s="8"/>
      <c r="CS41" s="8"/>
      <c r="CT41" s="8"/>
      <c r="CU41" s="8"/>
      <c r="CV41" s="8"/>
      <c r="CW41" s="8"/>
      <c r="CX41" s="8"/>
      <c r="CY41" s="8"/>
      <c r="CZ41" s="8"/>
      <c r="DA41" s="8"/>
      <c r="DB41" s="8"/>
      <c r="DC41" s="8"/>
      <c r="DD41" s="8"/>
      <c r="DE41" s="8"/>
      <c r="DF41" s="8"/>
      <c r="DG41" s="8"/>
      <c r="DH41" s="8"/>
      <c r="DI41" s="8"/>
    </row>
    <row r="42" spans="2:113" ht="15" customHeight="1" x14ac:dyDescent="0.2">
      <c r="B42" s="50"/>
      <c r="C42" s="50"/>
      <c r="D42" s="50"/>
      <c r="E42" s="74" t="s">
        <v>224</v>
      </c>
      <c r="F42" s="75"/>
      <c r="G42" s="75"/>
      <c r="H42" s="75"/>
      <c r="I42" s="76"/>
      <c r="J42" s="64" t="s">
        <v>253</v>
      </c>
      <c r="K42" s="65"/>
      <c r="L42" s="65"/>
      <c r="M42" s="65"/>
      <c r="N42" s="65"/>
      <c r="O42" s="65"/>
      <c r="P42" s="65"/>
      <c r="Q42" s="65"/>
      <c r="R42" s="65"/>
      <c r="S42" s="67"/>
      <c r="T42" s="68">
        <v>0</v>
      </c>
      <c r="U42" s="69"/>
      <c r="V42" s="69"/>
      <c r="W42" s="69"/>
      <c r="X42" s="69"/>
      <c r="Y42" s="69"/>
      <c r="Z42" s="70"/>
      <c r="AA42" s="68">
        <v>0</v>
      </c>
      <c r="AB42" s="69"/>
      <c r="AC42" s="69"/>
      <c r="AD42" s="69"/>
      <c r="AE42" s="69"/>
      <c r="AF42" s="69"/>
      <c r="AG42" s="70"/>
      <c r="AH42" s="68">
        <v>3000</v>
      </c>
      <c r="AI42" s="69"/>
      <c r="AJ42" s="69"/>
      <c r="AK42" s="69"/>
      <c r="AL42" s="69"/>
      <c r="AM42" s="69"/>
      <c r="AN42" s="70"/>
      <c r="AO42" s="68">
        <v>0</v>
      </c>
      <c r="AP42" s="69"/>
      <c r="AQ42" s="69"/>
      <c r="AR42" s="69"/>
      <c r="AS42" s="69"/>
      <c r="AT42" s="69"/>
      <c r="AU42" s="70"/>
      <c r="AV42" s="68">
        <f>SUM(T42:AU42)</f>
        <v>3000</v>
      </c>
      <c r="AW42" s="69"/>
      <c r="AX42" s="69"/>
      <c r="AY42" s="69"/>
      <c r="AZ42" s="69"/>
      <c r="BA42" s="69"/>
      <c r="BB42" s="70"/>
      <c r="BJ42" s="8"/>
      <c r="BK42" s="8"/>
      <c r="BL42" s="8"/>
      <c r="BM42" s="8"/>
      <c r="BN42" s="8"/>
      <c r="BO42" s="8"/>
      <c r="BP42" s="8"/>
      <c r="BQ42" s="8"/>
      <c r="BR42" s="8"/>
      <c r="BS42" s="8"/>
      <c r="BT42" s="8"/>
      <c r="BU42" s="8"/>
      <c r="BV42" s="8"/>
      <c r="BW42" s="8"/>
      <c r="BX42" s="8"/>
      <c r="BY42" s="8"/>
      <c r="BZ42" s="8"/>
      <c r="CA42" s="8"/>
      <c r="CB42" s="8"/>
      <c r="CC42" s="8"/>
      <c r="CD42" s="8"/>
      <c r="CE42" s="8"/>
      <c r="CF42" s="8"/>
      <c r="CG42" s="8"/>
      <c r="CH42" s="8"/>
      <c r="CI42" s="8"/>
      <c r="CJ42" s="8"/>
      <c r="CK42" s="8"/>
      <c r="CL42" s="8"/>
      <c r="CM42" s="8"/>
      <c r="CN42" s="8"/>
      <c r="CO42" s="8"/>
      <c r="CP42" s="8"/>
      <c r="CQ42" s="8"/>
      <c r="CR42" s="8"/>
      <c r="CS42" s="8"/>
      <c r="CT42" s="8"/>
      <c r="CU42" s="8"/>
      <c r="CV42" s="8"/>
      <c r="CW42" s="8"/>
      <c r="CX42" s="8"/>
      <c r="CY42" s="8"/>
      <c r="CZ42" s="8"/>
      <c r="DA42" s="8"/>
      <c r="DB42" s="8"/>
      <c r="DC42" s="8"/>
      <c r="DD42" s="8"/>
      <c r="DE42" s="8"/>
      <c r="DF42" s="8"/>
      <c r="DG42" s="8"/>
      <c r="DH42" s="8"/>
      <c r="DI42" s="8"/>
    </row>
    <row r="43" spans="2:113" ht="15" customHeight="1" x14ac:dyDescent="0.2">
      <c r="B43" s="50"/>
      <c r="C43" s="50"/>
      <c r="D43" s="50"/>
      <c r="E43" s="77"/>
      <c r="F43" s="78"/>
      <c r="G43" s="78"/>
      <c r="H43" s="78"/>
      <c r="I43" s="79"/>
      <c r="J43" s="64" t="s">
        <v>254</v>
      </c>
      <c r="K43" s="65"/>
      <c r="L43" s="65"/>
      <c r="M43" s="65"/>
      <c r="N43" s="65"/>
      <c r="O43" s="65"/>
      <c r="P43" s="65"/>
      <c r="Q43" s="65"/>
      <c r="R43" s="65"/>
      <c r="S43" s="67"/>
      <c r="T43" s="68">
        <v>0</v>
      </c>
      <c r="U43" s="69"/>
      <c r="V43" s="69"/>
      <c r="W43" s="69"/>
      <c r="X43" s="69"/>
      <c r="Y43" s="69"/>
      <c r="Z43" s="70"/>
      <c r="AA43" s="68">
        <v>0</v>
      </c>
      <c r="AB43" s="69"/>
      <c r="AC43" s="69"/>
      <c r="AD43" s="69"/>
      <c r="AE43" s="69"/>
      <c r="AF43" s="69"/>
      <c r="AG43" s="70"/>
      <c r="AH43" s="68">
        <v>1037</v>
      </c>
      <c r="AI43" s="69"/>
      <c r="AJ43" s="69"/>
      <c r="AK43" s="69"/>
      <c r="AL43" s="69"/>
      <c r="AM43" s="69"/>
      <c r="AN43" s="70"/>
      <c r="AO43" s="68">
        <v>0</v>
      </c>
      <c r="AP43" s="69"/>
      <c r="AQ43" s="69"/>
      <c r="AR43" s="69"/>
      <c r="AS43" s="69"/>
      <c r="AT43" s="69"/>
      <c r="AU43" s="70"/>
      <c r="AV43" s="68">
        <f>SUM(T43:AU43)</f>
        <v>1037</v>
      </c>
      <c r="AW43" s="69"/>
      <c r="AX43" s="69"/>
      <c r="AY43" s="69"/>
      <c r="AZ43" s="69"/>
      <c r="BA43" s="69"/>
      <c r="BB43" s="70"/>
      <c r="BJ43" s="8"/>
      <c r="BK43" s="8"/>
      <c r="BL43" s="8"/>
      <c r="BM43" s="8"/>
      <c r="BN43" s="8"/>
      <c r="BO43" s="8"/>
      <c r="BP43" s="8"/>
      <c r="BQ43" s="8"/>
      <c r="BR43" s="8"/>
      <c r="BS43" s="8"/>
      <c r="BT43" s="8"/>
      <c r="BU43" s="8"/>
      <c r="BV43" s="8"/>
      <c r="BW43" s="8"/>
      <c r="BX43" s="8"/>
      <c r="BY43" s="8"/>
      <c r="BZ43" s="8"/>
      <c r="CA43" s="8"/>
      <c r="CB43" s="8"/>
      <c r="CC43" s="8"/>
      <c r="CD43" s="8"/>
      <c r="CE43" s="8"/>
      <c r="CF43" s="8"/>
      <c r="CG43" s="8"/>
      <c r="CH43" s="8"/>
      <c r="CI43" s="8"/>
      <c r="CJ43" s="8"/>
      <c r="CK43" s="8"/>
      <c r="CL43" s="8"/>
      <c r="CM43" s="8"/>
      <c r="CN43" s="8"/>
      <c r="CO43" s="8"/>
      <c r="CP43" s="8"/>
      <c r="CQ43" s="8"/>
      <c r="CR43" s="8"/>
      <c r="CS43" s="8"/>
      <c r="CT43" s="8"/>
      <c r="CU43" s="8"/>
      <c r="CV43" s="8"/>
      <c r="CW43" s="8"/>
      <c r="CX43" s="8"/>
      <c r="CY43" s="8"/>
      <c r="CZ43" s="8"/>
      <c r="DA43" s="8"/>
      <c r="DB43" s="8"/>
      <c r="DC43" s="8"/>
      <c r="DD43" s="8"/>
      <c r="DE43" s="8"/>
      <c r="DF43" s="8"/>
      <c r="DG43" s="8"/>
      <c r="DH43" s="8"/>
      <c r="DI43" s="8"/>
    </row>
    <row r="44" spans="2:113" ht="15" customHeight="1" x14ac:dyDescent="0.2">
      <c r="B44" s="50"/>
      <c r="C44" s="50"/>
      <c r="D44" s="50"/>
      <c r="E44" s="46"/>
      <c r="F44" s="46"/>
      <c r="G44" s="46"/>
      <c r="H44" s="46"/>
      <c r="I44" s="46"/>
      <c r="J44" s="46"/>
      <c r="K44" s="46"/>
      <c r="L44" s="46"/>
      <c r="M44" s="46"/>
      <c r="N44" s="46"/>
      <c r="O44" s="46"/>
      <c r="P44" s="46"/>
      <c r="Q44" s="46"/>
      <c r="R44" s="46"/>
      <c r="S44" s="46"/>
      <c r="T44" s="45"/>
      <c r="U44" s="45"/>
      <c r="V44" s="45"/>
      <c r="W44" s="45"/>
      <c r="X44" s="45"/>
      <c r="Y44" s="45"/>
      <c r="Z44" s="45"/>
      <c r="AA44" s="45"/>
      <c r="AB44" s="45"/>
      <c r="AC44" s="45"/>
      <c r="AD44" s="45"/>
      <c r="AE44" s="45"/>
      <c r="AF44" s="45"/>
      <c r="AG44" s="45"/>
      <c r="AH44" s="45"/>
      <c r="AI44" s="45"/>
      <c r="AJ44" s="45"/>
      <c r="AK44" s="45"/>
      <c r="AL44" s="45"/>
      <c r="AM44" s="45"/>
      <c r="AN44" s="45"/>
      <c r="AO44" s="45"/>
      <c r="AP44" s="45"/>
      <c r="AQ44" s="45"/>
      <c r="AR44" s="45"/>
      <c r="AS44" s="45"/>
      <c r="AT44" s="45"/>
      <c r="AU44" s="45"/>
      <c r="AV44" s="45"/>
      <c r="AW44" s="45"/>
      <c r="AX44" s="45"/>
      <c r="AY44" s="45"/>
      <c r="AZ44" s="45"/>
      <c r="BA44" s="45"/>
      <c r="BB44" s="45"/>
      <c r="BJ44" s="8"/>
      <c r="BK44" s="8"/>
      <c r="BL44" s="8"/>
      <c r="BM44" s="8"/>
      <c r="BN44" s="8"/>
      <c r="BO44" s="8"/>
      <c r="BP44" s="8"/>
      <c r="BQ44" s="8"/>
      <c r="BR44" s="8"/>
      <c r="BS44" s="8"/>
      <c r="BT44" s="8"/>
      <c r="BU44" s="8"/>
      <c r="BV44" s="8"/>
      <c r="BW44" s="8"/>
      <c r="BX44" s="8"/>
      <c r="BY44" s="8"/>
      <c r="BZ44" s="8"/>
      <c r="CA44" s="8"/>
      <c r="CB44" s="8"/>
      <c r="CC44" s="8"/>
      <c r="CD44" s="8"/>
      <c r="CE44" s="8"/>
      <c r="CF44" s="8"/>
      <c r="CG44" s="8"/>
      <c r="CH44" s="8"/>
      <c r="CI44" s="8"/>
      <c r="CJ44" s="8"/>
      <c r="CK44" s="8"/>
      <c r="CL44" s="8"/>
      <c r="CM44" s="8"/>
      <c r="CN44" s="8"/>
      <c r="CO44" s="8"/>
      <c r="CP44" s="8"/>
      <c r="CQ44" s="8"/>
      <c r="CR44" s="8"/>
      <c r="CS44" s="8"/>
      <c r="CT44" s="8"/>
      <c r="CU44" s="8"/>
      <c r="CV44" s="8"/>
      <c r="CW44" s="8"/>
      <c r="CX44" s="8"/>
      <c r="CY44" s="8"/>
      <c r="CZ44" s="8"/>
      <c r="DA44" s="8"/>
      <c r="DB44" s="8"/>
      <c r="DC44" s="8"/>
      <c r="DD44" s="8"/>
      <c r="DE44" s="8"/>
      <c r="DF44" s="8"/>
      <c r="DG44" s="8"/>
      <c r="DH44" s="8"/>
      <c r="DI44" s="8"/>
    </row>
    <row r="45" spans="2:113" ht="15" customHeight="1" x14ac:dyDescent="0.2">
      <c r="B45" s="38"/>
      <c r="C45" s="22"/>
      <c r="D45" s="34"/>
      <c r="E45" s="87" t="s">
        <v>81</v>
      </c>
      <c r="F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87"/>
      <c r="AK45" s="87"/>
      <c r="AL45" s="87"/>
      <c r="AM45" s="87"/>
      <c r="AN45" s="87"/>
      <c r="AO45" s="87"/>
      <c r="AP45" s="87"/>
      <c r="AQ45" s="87"/>
      <c r="AR45" s="87"/>
      <c r="AS45" s="87"/>
      <c r="AT45" s="87"/>
      <c r="AU45" s="87"/>
      <c r="AV45" s="87"/>
      <c r="AW45" s="87"/>
      <c r="AX45" s="87"/>
      <c r="AY45" s="87"/>
      <c r="AZ45" s="87"/>
      <c r="BA45" s="87"/>
      <c r="BB45" s="87"/>
      <c r="BJ45" s="8"/>
      <c r="BK45" s="8"/>
      <c r="BL45" s="8"/>
      <c r="BM45" s="8"/>
      <c r="BN45" s="8"/>
      <c r="BO45" s="8"/>
      <c r="BP45" s="8"/>
      <c r="BQ45" s="8"/>
      <c r="BR45" s="8"/>
      <c r="BS45" s="8"/>
      <c r="BT45" s="8"/>
      <c r="BU45" s="8"/>
      <c r="BV45" s="8"/>
      <c r="BW45" s="8"/>
      <c r="BX45" s="8"/>
      <c r="BY45" s="8"/>
      <c r="BZ45" s="8"/>
      <c r="CA45" s="8"/>
      <c r="CB45" s="8"/>
      <c r="CC45" s="8"/>
      <c r="CD45" s="8"/>
      <c r="CE45" s="8"/>
      <c r="CF45" s="8"/>
      <c r="CG45" s="8"/>
      <c r="CH45" s="8"/>
      <c r="CI45" s="8"/>
      <c r="CJ45" s="8"/>
      <c r="CK45" s="8"/>
      <c r="CL45" s="8"/>
      <c r="CM45" s="8"/>
      <c r="CN45" s="8"/>
      <c r="CO45" s="8"/>
      <c r="CP45" s="8"/>
      <c r="CQ45" s="8"/>
      <c r="CR45" s="8"/>
      <c r="CS45" s="8"/>
      <c r="CT45" s="8"/>
      <c r="CU45" s="8"/>
      <c r="CV45" s="8"/>
      <c r="CW45" s="8"/>
      <c r="CX45" s="8"/>
      <c r="CY45" s="8"/>
      <c r="CZ45" s="8"/>
      <c r="DA45" s="8"/>
      <c r="DB45" s="8"/>
      <c r="DC45" s="8"/>
      <c r="DD45" s="8"/>
      <c r="DE45" s="8"/>
      <c r="DF45" s="8"/>
      <c r="DG45" s="8"/>
      <c r="DH45" s="8"/>
      <c r="DI45" s="8"/>
    </row>
    <row r="46" spans="2:113" ht="15" customHeight="1" x14ac:dyDescent="0.2">
      <c r="B46" s="38"/>
      <c r="C46" s="22"/>
      <c r="D46" s="34"/>
      <c r="E46" s="63" t="s">
        <v>15</v>
      </c>
      <c r="F46" s="63"/>
      <c r="G46" s="63"/>
      <c r="H46" s="63"/>
      <c r="I46" s="63"/>
      <c r="J46" s="63" t="s">
        <v>84</v>
      </c>
      <c r="K46" s="63"/>
      <c r="L46" s="63"/>
      <c r="M46" s="63"/>
      <c r="N46" s="63"/>
      <c r="O46" s="63"/>
      <c r="P46" s="63"/>
      <c r="Q46" s="63"/>
      <c r="R46" s="63"/>
      <c r="S46" s="63"/>
      <c r="T46" s="63"/>
      <c r="U46" s="63"/>
      <c r="V46" s="63"/>
      <c r="W46" s="63"/>
      <c r="X46" s="63"/>
      <c r="Y46" s="63" t="s">
        <v>85</v>
      </c>
      <c r="Z46" s="63"/>
      <c r="AA46" s="63"/>
      <c r="AB46" s="63"/>
      <c r="AC46" s="63"/>
      <c r="AD46" s="63"/>
      <c r="AE46" s="63"/>
      <c r="AF46" s="63"/>
      <c r="AG46" s="63"/>
      <c r="AH46" s="63"/>
      <c r="AI46" s="63"/>
      <c r="AJ46" s="63"/>
      <c r="AK46" s="63"/>
      <c r="AL46" s="63"/>
      <c r="AM46" s="63"/>
      <c r="AN46" s="34"/>
      <c r="AO46" s="34"/>
      <c r="AP46" s="34"/>
      <c r="AQ46" s="34"/>
      <c r="AR46" s="34"/>
      <c r="AS46" s="34"/>
      <c r="AT46" s="34"/>
      <c r="AU46" s="34"/>
      <c r="AV46" s="34"/>
      <c r="AW46" s="34"/>
      <c r="AX46" s="34"/>
      <c r="AY46" s="34"/>
      <c r="AZ46" s="34"/>
      <c r="BA46" s="34"/>
      <c r="BB46" s="34"/>
      <c r="BJ46" s="8"/>
      <c r="BK46" s="8"/>
      <c r="BL46" s="8"/>
      <c r="BM46" s="8"/>
      <c r="BN46" s="8"/>
      <c r="BO46" s="8"/>
      <c r="BP46" s="8"/>
      <c r="BQ46" s="8"/>
      <c r="BR46" s="8"/>
      <c r="BS46" s="8"/>
      <c r="BT46" s="8"/>
      <c r="BU46" s="8"/>
      <c r="BV46" s="8"/>
      <c r="BW46" s="8"/>
      <c r="BX46" s="8"/>
      <c r="BY46" s="8"/>
      <c r="BZ46" s="8"/>
      <c r="CA46" s="8"/>
      <c r="CB46" s="8"/>
      <c r="CC46" s="8"/>
      <c r="CD46" s="8"/>
      <c r="CE46" s="8"/>
      <c r="CF46" s="8"/>
      <c r="CG46" s="8"/>
      <c r="CH46" s="8"/>
      <c r="CI46" s="8"/>
      <c r="CJ46" s="8"/>
      <c r="CK46" s="8"/>
      <c r="CL46" s="8"/>
      <c r="CM46" s="8"/>
      <c r="CN46" s="8"/>
      <c r="CO46" s="8"/>
      <c r="CP46" s="8"/>
      <c r="CQ46" s="8"/>
      <c r="CR46" s="8"/>
      <c r="CS46" s="8"/>
      <c r="CT46" s="8"/>
      <c r="CU46" s="8"/>
      <c r="CV46" s="8"/>
      <c r="CW46" s="8"/>
      <c r="CX46" s="8"/>
      <c r="CY46" s="8"/>
      <c r="CZ46" s="8"/>
      <c r="DA46" s="8"/>
      <c r="DB46" s="8"/>
      <c r="DC46" s="8"/>
      <c r="DD46" s="8"/>
      <c r="DE46" s="8"/>
      <c r="DF46" s="8"/>
      <c r="DG46" s="8"/>
      <c r="DH46" s="8"/>
      <c r="DI46" s="8"/>
    </row>
    <row r="47" spans="2:113" ht="15" customHeight="1" x14ac:dyDescent="0.2">
      <c r="B47" s="38"/>
      <c r="C47" s="22"/>
      <c r="D47" s="34"/>
      <c r="E47" s="71" t="s">
        <v>151</v>
      </c>
      <c r="F47" s="63"/>
      <c r="G47" s="63"/>
      <c r="H47" s="63"/>
      <c r="I47" s="63"/>
      <c r="J47" s="63">
        <v>3</v>
      </c>
      <c r="K47" s="63"/>
      <c r="L47" s="63"/>
      <c r="M47" s="63"/>
      <c r="N47" s="63"/>
      <c r="O47" s="63"/>
      <c r="P47" s="63"/>
      <c r="Q47" s="63"/>
      <c r="R47" s="63"/>
      <c r="S47" s="63"/>
      <c r="T47" s="63"/>
      <c r="U47" s="63"/>
      <c r="V47" s="63"/>
      <c r="W47" s="63"/>
      <c r="X47" s="63"/>
      <c r="Y47" s="103">
        <v>661.1</v>
      </c>
      <c r="Z47" s="103"/>
      <c r="AA47" s="103"/>
      <c r="AB47" s="103"/>
      <c r="AC47" s="103"/>
      <c r="AD47" s="103"/>
      <c r="AE47" s="103"/>
      <c r="AF47" s="103"/>
      <c r="AG47" s="103"/>
      <c r="AH47" s="103"/>
      <c r="AI47" s="103"/>
      <c r="AJ47" s="103"/>
      <c r="AK47" s="103"/>
      <c r="AL47" s="103"/>
      <c r="AM47" s="103"/>
      <c r="AN47" s="34"/>
      <c r="AO47" s="34"/>
      <c r="AP47" s="34"/>
      <c r="AQ47" s="34"/>
      <c r="AR47" s="34"/>
      <c r="AS47" s="34"/>
      <c r="AT47" s="34"/>
      <c r="AU47" s="34"/>
      <c r="AV47" s="34"/>
      <c r="AW47" s="34"/>
      <c r="AX47" s="34"/>
      <c r="AY47" s="34"/>
      <c r="AZ47" s="34"/>
      <c r="BA47" s="34"/>
      <c r="BB47" s="34"/>
      <c r="BJ47" s="8"/>
      <c r="BK47" s="8"/>
      <c r="BL47" s="8"/>
      <c r="BM47" s="8"/>
      <c r="BN47" s="8"/>
      <c r="BO47" s="8"/>
      <c r="BP47" s="8"/>
      <c r="BQ47" s="8"/>
      <c r="BR47" s="8"/>
      <c r="BS47" s="8"/>
      <c r="BT47" s="8"/>
      <c r="BU47" s="8"/>
      <c r="BV47" s="8"/>
      <c r="BW47" s="8"/>
      <c r="BX47" s="8"/>
      <c r="BY47" s="8"/>
      <c r="BZ47" s="8"/>
      <c r="CA47" s="8"/>
      <c r="CB47" s="8"/>
      <c r="CC47" s="8"/>
      <c r="CD47" s="8"/>
      <c r="CE47" s="8"/>
      <c r="CF47" s="8"/>
      <c r="CG47" s="8"/>
      <c r="CH47" s="8"/>
      <c r="CI47" s="8"/>
      <c r="CJ47" s="8"/>
      <c r="CK47" s="8"/>
      <c r="CL47" s="8"/>
      <c r="CM47" s="8"/>
      <c r="CN47" s="8"/>
      <c r="CO47" s="8"/>
      <c r="CP47" s="8"/>
      <c r="CQ47" s="8"/>
      <c r="CR47" s="8"/>
      <c r="CS47" s="8"/>
      <c r="CT47" s="8"/>
      <c r="CU47" s="8"/>
      <c r="CV47" s="8"/>
      <c r="CW47" s="8"/>
      <c r="CX47" s="8"/>
      <c r="CY47" s="8"/>
      <c r="CZ47" s="8"/>
      <c r="DA47" s="8"/>
      <c r="DB47" s="8"/>
      <c r="DC47" s="8"/>
      <c r="DD47" s="8"/>
      <c r="DE47" s="8"/>
      <c r="DF47" s="8"/>
      <c r="DG47" s="8"/>
      <c r="DH47" s="8"/>
      <c r="DI47" s="8"/>
    </row>
    <row r="48" spans="2:113" ht="15" customHeight="1" x14ac:dyDescent="0.2">
      <c r="B48" s="38"/>
      <c r="C48" s="22"/>
      <c r="D48" s="34"/>
      <c r="E48" s="114" t="s">
        <v>152</v>
      </c>
      <c r="F48" s="115"/>
      <c r="G48" s="115"/>
      <c r="H48" s="115"/>
      <c r="I48" s="116"/>
      <c r="J48" s="64">
        <v>1</v>
      </c>
      <c r="K48" s="65"/>
      <c r="L48" s="65"/>
      <c r="M48" s="65"/>
      <c r="N48" s="65"/>
      <c r="O48" s="65"/>
      <c r="P48" s="65"/>
      <c r="Q48" s="65"/>
      <c r="R48" s="65"/>
      <c r="S48" s="65"/>
      <c r="T48" s="65"/>
      <c r="U48" s="65"/>
      <c r="V48" s="65"/>
      <c r="W48" s="65"/>
      <c r="X48" s="67"/>
      <c r="Y48" s="106">
        <v>54.9</v>
      </c>
      <c r="Z48" s="107"/>
      <c r="AA48" s="107"/>
      <c r="AB48" s="107"/>
      <c r="AC48" s="107"/>
      <c r="AD48" s="107"/>
      <c r="AE48" s="107"/>
      <c r="AF48" s="107"/>
      <c r="AG48" s="107"/>
      <c r="AH48" s="107"/>
      <c r="AI48" s="107"/>
      <c r="AJ48" s="107"/>
      <c r="AK48" s="107"/>
      <c r="AL48" s="107"/>
      <c r="AM48" s="108"/>
      <c r="AN48" s="34"/>
      <c r="AO48" s="34"/>
      <c r="AP48" s="34"/>
      <c r="AQ48" s="34"/>
      <c r="AR48" s="34"/>
      <c r="AS48" s="34"/>
      <c r="AT48" s="34"/>
      <c r="AU48" s="34"/>
      <c r="AV48" s="34"/>
      <c r="AW48" s="34"/>
      <c r="AX48" s="34"/>
      <c r="AY48" s="34"/>
      <c r="AZ48" s="34"/>
      <c r="BA48" s="34"/>
      <c r="BB48" s="34"/>
      <c r="BJ48" s="8"/>
      <c r="BK48" s="8"/>
      <c r="BL48" s="8"/>
      <c r="BM48" s="8"/>
      <c r="BN48" s="8"/>
      <c r="BO48" s="8"/>
      <c r="BP48" s="8"/>
      <c r="BQ48" s="8"/>
      <c r="BR48" s="8"/>
      <c r="BS48" s="8"/>
      <c r="BT48" s="8"/>
      <c r="BU48" s="8"/>
      <c r="BV48" s="8"/>
      <c r="BW48" s="8"/>
      <c r="BX48" s="8"/>
      <c r="BY48" s="8"/>
      <c r="BZ48" s="8"/>
      <c r="CA48" s="8"/>
      <c r="CB48" s="8"/>
      <c r="CC48" s="8"/>
      <c r="CD48" s="8"/>
      <c r="CE48" s="8"/>
      <c r="CF48" s="8"/>
      <c r="CG48" s="8"/>
      <c r="CH48" s="8"/>
      <c r="CI48" s="8"/>
      <c r="CJ48" s="8"/>
      <c r="CK48" s="8"/>
      <c r="CL48" s="8"/>
      <c r="CM48" s="8"/>
      <c r="CN48" s="8"/>
      <c r="CO48" s="8"/>
      <c r="CP48" s="8"/>
      <c r="CQ48" s="8"/>
      <c r="CR48" s="8"/>
      <c r="CS48" s="8"/>
      <c r="CT48" s="8"/>
      <c r="CU48" s="8"/>
      <c r="CV48" s="8"/>
      <c r="CW48" s="8"/>
      <c r="CX48" s="8"/>
      <c r="CY48" s="8"/>
      <c r="CZ48" s="8"/>
      <c r="DA48" s="8"/>
      <c r="DB48" s="8"/>
      <c r="DC48" s="8"/>
      <c r="DD48" s="8"/>
      <c r="DE48" s="8"/>
      <c r="DF48" s="8"/>
      <c r="DG48" s="8"/>
      <c r="DH48" s="8"/>
      <c r="DI48" s="8"/>
    </row>
    <row r="49" spans="2:113" ht="15" customHeight="1" x14ac:dyDescent="0.2">
      <c r="B49" s="38"/>
      <c r="C49" s="22"/>
      <c r="D49" s="34"/>
      <c r="E49" s="114" t="s">
        <v>224</v>
      </c>
      <c r="F49" s="115"/>
      <c r="G49" s="115"/>
      <c r="H49" s="115"/>
      <c r="I49" s="116"/>
      <c r="J49" s="64">
        <v>1</v>
      </c>
      <c r="K49" s="65"/>
      <c r="L49" s="65"/>
      <c r="M49" s="65"/>
      <c r="N49" s="65"/>
      <c r="O49" s="65"/>
      <c r="P49" s="65"/>
      <c r="Q49" s="65"/>
      <c r="R49" s="65"/>
      <c r="S49" s="65"/>
      <c r="T49" s="65"/>
      <c r="U49" s="65"/>
      <c r="V49" s="65"/>
      <c r="W49" s="65"/>
      <c r="X49" s="67"/>
      <c r="Y49" s="106">
        <v>402</v>
      </c>
      <c r="Z49" s="107"/>
      <c r="AA49" s="107"/>
      <c r="AB49" s="107"/>
      <c r="AC49" s="107"/>
      <c r="AD49" s="107"/>
      <c r="AE49" s="107"/>
      <c r="AF49" s="107"/>
      <c r="AG49" s="107"/>
      <c r="AH49" s="107"/>
      <c r="AI49" s="107"/>
      <c r="AJ49" s="107"/>
      <c r="AK49" s="107"/>
      <c r="AL49" s="107"/>
      <c r="AM49" s="108"/>
      <c r="AN49" s="34"/>
      <c r="AO49" s="34"/>
      <c r="AP49" s="34"/>
      <c r="AQ49" s="34"/>
      <c r="AR49" s="34"/>
      <c r="AS49" s="34"/>
      <c r="AT49" s="34"/>
      <c r="AU49" s="34"/>
      <c r="AV49" s="34"/>
      <c r="AW49" s="34"/>
      <c r="AX49" s="34"/>
      <c r="AY49" s="34"/>
      <c r="AZ49" s="34"/>
      <c r="BA49" s="34"/>
      <c r="BB49" s="34"/>
      <c r="BJ49" s="8"/>
      <c r="BK49" s="8"/>
      <c r="BL49" s="8"/>
      <c r="BM49" s="8"/>
      <c r="BN49" s="8"/>
      <c r="BO49" s="8"/>
      <c r="BP49" s="8"/>
      <c r="BQ49" s="8"/>
      <c r="BR49" s="8"/>
      <c r="BS49" s="8"/>
      <c r="BT49" s="8"/>
      <c r="BU49" s="8"/>
      <c r="BV49" s="8"/>
      <c r="BW49" s="8"/>
      <c r="BX49" s="8"/>
      <c r="BY49" s="8"/>
      <c r="BZ49" s="8"/>
      <c r="CA49" s="8"/>
      <c r="CB49" s="8"/>
      <c r="CC49" s="8"/>
      <c r="CD49" s="8"/>
      <c r="CE49" s="8"/>
      <c r="CF49" s="8"/>
      <c r="CG49" s="8"/>
      <c r="CH49" s="8"/>
      <c r="CI49" s="8"/>
      <c r="CJ49" s="8"/>
      <c r="CK49" s="8"/>
      <c r="CL49" s="8"/>
      <c r="CM49" s="8"/>
      <c r="CN49" s="8"/>
      <c r="CO49" s="8"/>
      <c r="CP49" s="8"/>
      <c r="CQ49" s="8"/>
      <c r="CR49" s="8"/>
      <c r="CS49" s="8"/>
      <c r="CT49" s="8"/>
      <c r="CU49" s="8"/>
      <c r="CV49" s="8"/>
      <c r="CW49" s="8"/>
      <c r="CX49" s="8"/>
      <c r="CY49" s="8"/>
      <c r="CZ49" s="8"/>
      <c r="DA49" s="8"/>
      <c r="DB49" s="8"/>
      <c r="DC49" s="8"/>
      <c r="DD49" s="8"/>
      <c r="DE49" s="8"/>
      <c r="DF49" s="8"/>
      <c r="DG49" s="8"/>
      <c r="DH49" s="8"/>
      <c r="DI49" s="8"/>
    </row>
    <row r="50" spans="2:113" ht="15" customHeight="1" x14ac:dyDescent="0.2">
      <c r="B50" s="50"/>
      <c r="C50" s="50"/>
      <c r="D50" s="50"/>
      <c r="E50" s="46"/>
      <c r="F50" s="46"/>
      <c r="G50" s="46"/>
      <c r="H50" s="46"/>
      <c r="I50" s="46"/>
      <c r="J50" s="46"/>
      <c r="K50" s="46"/>
      <c r="L50" s="46"/>
      <c r="M50" s="46"/>
      <c r="N50" s="46"/>
      <c r="O50" s="46"/>
      <c r="P50" s="46"/>
      <c r="Q50" s="46"/>
      <c r="R50" s="46"/>
      <c r="S50" s="46"/>
      <c r="T50" s="45"/>
      <c r="U50" s="45"/>
      <c r="V50" s="45"/>
      <c r="W50" s="45"/>
      <c r="X50" s="45"/>
      <c r="Y50" s="45"/>
      <c r="Z50" s="45"/>
      <c r="AA50" s="45"/>
      <c r="AB50" s="45"/>
      <c r="AC50" s="45"/>
      <c r="AD50" s="45"/>
      <c r="AE50" s="45"/>
      <c r="AF50" s="45"/>
      <c r="AG50" s="45"/>
      <c r="AH50" s="45"/>
      <c r="AI50" s="45"/>
      <c r="AJ50" s="45"/>
      <c r="AK50" s="45"/>
      <c r="AL50" s="45"/>
      <c r="AM50" s="45"/>
      <c r="AN50" s="45"/>
      <c r="AO50" s="45"/>
      <c r="AP50" s="45"/>
      <c r="AQ50" s="45"/>
      <c r="AR50" s="45"/>
      <c r="AS50" s="45"/>
      <c r="AT50" s="45"/>
      <c r="AU50" s="45"/>
      <c r="AV50" s="45"/>
      <c r="AW50" s="45"/>
      <c r="AX50" s="45"/>
      <c r="AY50" s="45"/>
      <c r="AZ50" s="45"/>
      <c r="BA50" s="45"/>
      <c r="BB50" s="45"/>
      <c r="BJ50" s="8"/>
      <c r="BK50" s="8"/>
      <c r="BL50" s="8"/>
      <c r="BM50" s="8"/>
      <c r="BN50" s="8"/>
      <c r="BO50" s="8"/>
      <c r="BP50" s="8"/>
      <c r="BQ50" s="8"/>
      <c r="BR50" s="8"/>
      <c r="BS50" s="8"/>
      <c r="BT50" s="8"/>
      <c r="BU50" s="8"/>
      <c r="BV50" s="8"/>
      <c r="BW50" s="8"/>
      <c r="BX50" s="8"/>
      <c r="BY50" s="8"/>
      <c r="BZ50" s="8"/>
      <c r="CA50" s="8"/>
      <c r="CB50" s="8"/>
      <c r="CC50" s="8"/>
      <c r="CD50" s="8"/>
      <c r="CE50" s="8"/>
      <c r="CF50" s="8"/>
      <c r="CG50" s="8"/>
      <c r="CH50" s="8"/>
      <c r="CI50" s="8"/>
      <c r="CJ50" s="8"/>
      <c r="CK50" s="8"/>
      <c r="CL50" s="8"/>
      <c r="CM50" s="8"/>
      <c r="CN50" s="8"/>
      <c r="CO50" s="8"/>
      <c r="CP50" s="8"/>
      <c r="CQ50" s="8"/>
      <c r="CR50" s="8"/>
      <c r="CS50" s="8"/>
      <c r="CT50" s="8"/>
      <c r="CU50" s="8"/>
      <c r="CV50" s="8"/>
      <c r="CW50" s="8"/>
      <c r="CX50" s="8"/>
      <c r="CY50" s="8"/>
      <c r="CZ50" s="8"/>
      <c r="DA50" s="8"/>
      <c r="DB50" s="8"/>
      <c r="DC50" s="8"/>
      <c r="DD50" s="8"/>
      <c r="DE50" s="8"/>
      <c r="DF50" s="8"/>
      <c r="DG50" s="8"/>
      <c r="DH50" s="8"/>
      <c r="DI50" s="8"/>
    </row>
    <row r="51" spans="2:113" ht="15" customHeight="1" x14ac:dyDescent="0.2">
      <c r="B51" s="50"/>
      <c r="C51" s="50"/>
      <c r="D51" s="117" t="s">
        <v>176</v>
      </c>
      <c r="E51" s="117"/>
      <c r="F51" s="117"/>
      <c r="G51" s="117"/>
      <c r="H51" s="87" t="s">
        <v>113</v>
      </c>
      <c r="I51" s="87"/>
      <c r="J51" s="87"/>
      <c r="K51" s="87"/>
      <c r="L51" s="87"/>
      <c r="M51" s="87"/>
      <c r="N51" s="87"/>
      <c r="O51" s="87"/>
      <c r="P51" s="87"/>
      <c r="Q51" s="87"/>
      <c r="R51" s="87"/>
      <c r="S51" s="87"/>
      <c r="T51" s="87"/>
      <c r="U51" s="87"/>
      <c r="V51" s="87"/>
      <c r="W51" s="87"/>
      <c r="X51" s="87"/>
      <c r="Y51" s="87"/>
      <c r="Z51" s="87"/>
      <c r="AA51" s="87"/>
      <c r="AB51" s="87"/>
      <c r="AC51" s="87"/>
      <c r="AD51" s="87"/>
      <c r="AE51" s="87"/>
      <c r="AF51" s="87"/>
      <c r="AG51" s="87"/>
      <c r="AH51" s="87"/>
      <c r="AI51" s="87"/>
      <c r="AJ51" s="87"/>
      <c r="AK51" s="87"/>
      <c r="AL51" s="87"/>
      <c r="AM51" s="87"/>
      <c r="AN51" s="87"/>
      <c r="AO51" s="87"/>
      <c r="AP51" s="87"/>
      <c r="AQ51" s="87"/>
      <c r="AR51" s="87"/>
      <c r="AS51" s="87"/>
      <c r="AT51" s="87"/>
      <c r="AU51" s="87"/>
      <c r="AV51" s="87"/>
      <c r="AW51" s="87"/>
      <c r="AX51" s="87"/>
      <c r="AY51" s="87"/>
      <c r="AZ51" s="87"/>
      <c r="BA51" s="87"/>
      <c r="BB51" s="87"/>
    </row>
    <row r="52" spans="2:113" ht="15" customHeight="1" x14ac:dyDescent="0.2">
      <c r="B52" s="38"/>
      <c r="C52" s="22"/>
      <c r="D52" s="25"/>
      <c r="E52" s="25"/>
      <c r="F52" s="25"/>
      <c r="G52" s="25"/>
      <c r="H52" s="87" t="s">
        <v>223</v>
      </c>
      <c r="I52" s="87"/>
      <c r="J52" s="87"/>
      <c r="K52" s="87"/>
      <c r="L52" s="87"/>
      <c r="M52" s="87"/>
      <c r="N52" s="87"/>
      <c r="O52" s="87"/>
      <c r="P52" s="87"/>
      <c r="Q52" s="87"/>
      <c r="R52" s="87"/>
      <c r="S52" s="87"/>
      <c r="T52" s="87"/>
      <c r="U52" s="87"/>
      <c r="V52" s="87"/>
      <c r="W52" s="87"/>
      <c r="X52" s="87"/>
      <c r="Y52" s="87"/>
      <c r="Z52" s="87"/>
      <c r="AA52" s="87"/>
      <c r="AB52" s="87"/>
      <c r="AC52" s="87"/>
      <c r="AD52" s="87"/>
      <c r="AE52" s="87"/>
      <c r="AF52" s="87"/>
      <c r="AG52" s="87"/>
      <c r="AH52" s="87"/>
      <c r="AI52" s="87"/>
      <c r="AJ52" s="87"/>
      <c r="AK52" s="87"/>
      <c r="AL52" s="87"/>
      <c r="AM52" s="87"/>
      <c r="AN52" s="87"/>
      <c r="AO52" s="87"/>
      <c r="AP52" s="87"/>
      <c r="AQ52" s="87"/>
      <c r="AR52" s="87"/>
      <c r="AS52" s="87"/>
      <c r="AT52" s="87"/>
      <c r="AU52" s="87"/>
      <c r="AV52" s="87"/>
      <c r="AW52" s="87"/>
      <c r="AX52" s="87"/>
      <c r="AY52" s="87"/>
      <c r="AZ52" s="87"/>
      <c r="BA52" s="87"/>
      <c r="BB52" s="87"/>
    </row>
    <row r="53" spans="2:113" ht="15" customHeight="1" x14ac:dyDescent="0.2">
      <c r="B53" s="38"/>
      <c r="C53" s="22"/>
      <c r="D53" s="25"/>
      <c r="E53" s="25"/>
      <c r="F53" s="25"/>
      <c r="G53" s="25"/>
      <c r="H53" s="87"/>
      <c r="I53" s="87"/>
      <c r="J53" s="87"/>
      <c r="K53" s="87"/>
      <c r="L53" s="87"/>
      <c r="M53" s="87"/>
      <c r="N53" s="87"/>
      <c r="O53" s="87"/>
      <c r="P53" s="87"/>
      <c r="Q53" s="87"/>
      <c r="R53" s="87"/>
      <c r="S53" s="87"/>
      <c r="T53" s="87"/>
      <c r="U53" s="87"/>
      <c r="V53" s="87"/>
      <c r="W53" s="87"/>
      <c r="X53" s="87"/>
      <c r="Y53" s="87"/>
      <c r="Z53" s="87"/>
      <c r="AA53" s="87"/>
      <c r="AB53" s="87"/>
      <c r="AC53" s="87"/>
      <c r="AD53" s="87"/>
      <c r="AE53" s="87"/>
      <c r="AF53" s="87"/>
      <c r="AG53" s="87"/>
      <c r="AH53" s="87"/>
      <c r="AI53" s="87"/>
      <c r="AJ53" s="87"/>
      <c r="AK53" s="87"/>
      <c r="AL53" s="87"/>
      <c r="AM53" s="87"/>
      <c r="AN53" s="87"/>
      <c r="AO53" s="87"/>
      <c r="AP53" s="87"/>
      <c r="AQ53" s="87"/>
      <c r="AR53" s="87"/>
      <c r="AS53" s="87"/>
      <c r="AT53" s="87"/>
      <c r="AU53" s="87"/>
      <c r="AV53" s="87"/>
      <c r="AW53" s="87"/>
      <c r="AX53" s="87"/>
      <c r="AY53" s="87"/>
      <c r="AZ53" s="87"/>
      <c r="BA53" s="87"/>
      <c r="BB53" s="87"/>
    </row>
    <row r="54" spans="2:113" ht="15" customHeight="1" x14ac:dyDescent="0.2">
      <c r="B54" s="50"/>
      <c r="C54" s="50"/>
      <c r="D54" s="50"/>
      <c r="E54" s="50"/>
      <c r="F54" s="50"/>
      <c r="G54" s="50"/>
      <c r="H54" s="50"/>
      <c r="I54" s="50"/>
      <c r="J54" s="50"/>
      <c r="K54" s="50"/>
      <c r="L54" s="50"/>
      <c r="M54" s="50"/>
      <c r="N54" s="50"/>
      <c r="O54" s="50"/>
      <c r="P54" s="50"/>
      <c r="Q54" s="50"/>
      <c r="R54" s="50"/>
      <c r="S54" s="50"/>
      <c r="T54" s="50"/>
      <c r="U54" s="50"/>
      <c r="V54" s="50"/>
      <c r="W54" s="50"/>
      <c r="X54" s="50"/>
      <c r="Y54" s="50"/>
      <c r="Z54" s="50"/>
      <c r="AA54" s="50"/>
      <c r="AB54" s="50"/>
      <c r="AC54" s="50"/>
      <c r="AD54" s="50"/>
      <c r="AE54" s="50"/>
      <c r="AF54" s="50"/>
      <c r="AG54" s="50"/>
      <c r="AH54" s="50"/>
      <c r="AI54" s="50"/>
      <c r="AJ54" s="50"/>
      <c r="AK54" s="50"/>
      <c r="AL54" s="50"/>
      <c r="AM54" s="50"/>
      <c r="AN54" s="50"/>
      <c r="AO54" s="50"/>
      <c r="AP54" s="50"/>
      <c r="AQ54" s="50"/>
      <c r="AR54" s="50"/>
      <c r="AS54" s="50"/>
      <c r="AT54" s="50"/>
      <c r="AU54" s="50"/>
      <c r="AV54" s="82" t="s">
        <v>24</v>
      </c>
      <c r="AW54" s="82"/>
      <c r="AX54" s="82"/>
      <c r="AY54" s="82"/>
      <c r="AZ54" s="82"/>
      <c r="BA54" s="82"/>
      <c r="BB54" s="82"/>
    </row>
    <row r="55" spans="2:113" ht="15" customHeight="1" x14ac:dyDescent="0.2">
      <c r="B55" s="50"/>
      <c r="C55" s="50"/>
      <c r="D55" s="50"/>
      <c r="E55" s="83" t="s">
        <v>15</v>
      </c>
      <c r="F55" s="75"/>
      <c r="G55" s="75"/>
      <c r="H55" s="75"/>
      <c r="I55" s="76"/>
      <c r="J55" s="83"/>
      <c r="K55" s="75"/>
      <c r="L55" s="75"/>
      <c r="M55" s="75"/>
      <c r="N55" s="75"/>
      <c r="O55" s="75"/>
      <c r="P55" s="75"/>
      <c r="Q55" s="75"/>
      <c r="R55" s="75"/>
      <c r="S55" s="76"/>
      <c r="T55" s="64" t="s">
        <v>21</v>
      </c>
      <c r="U55" s="65"/>
      <c r="V55" s="65"/>
      <c r="W55" s="65"/>
      <c r="X55" s="65"/>
      <c r="Y55" s="65"/>
      <c r="Z55" s="65"/>
      <c r="AA55" s="65"/>
      <c r="AB55" s="65"/>
      <c r="AC55" s="65"/>
      <c r="AD55" s="65"/>
      <c r="AE55" s="65"/>
      <c r="AF55" s="65"/>
      <c r="AG55" s="65"/>
      <c r="AH55" s="65"/>
      <c r="AI55" s="65"/>
      <c r="AJ55" s="65"/>
      <c r="AK55" s="65"/>
      <c r="AL55" s="65"/>
      <c r="AM55" s="65"/>
      <c r="AN55" s="65"/>
      <c r="AO55" s="65"/>
      <c r="AP55" s="65"/>
      <c r="AQ55" s="65"/>
      <c r="AR55" s="65"/>
      <c r="AS55" s="65"/>
      <c r="AT55" s="65"/>
      <c r="AU55" s="67"/>
      <c r="AV55" s="83" t="s">
        <v>20</v>
      </c>
      <c r="AW55" s="75"/>
      <c r="AX55" s="75"/>
      <c r="AY55" s="75"/>
      <c r="AZ55" s="75"/>
      <c r="BA55" s="75"/>
      <c r="BB55" s="76"/>
    </row>
    <row r="56" spans="2:113" ht="15" customHeight="1" x14ac:dyDescent="0.2">
      <c r="B56" s="50"/>
      <c r="C56" s="50"/>
      <c r="D56" s="50"/>
      <c r="E56" s="77"/>
      <c r="F56" s="78"/>
      <c r="G56" s="78"/>
      <c r="H56" s="78"/>
      <c r="I56" s="79"/>
      <c r="J56" s="77"/>
      <c r="K56" s="78"/>
      <c r="L56" s="78"/>
      <c r="M56" s="78"/>
      <c r="N56" s="78"/>
      <c r="O56" s="78"/>
      <c r="P56" s="78"/>
      <c r="Q56" s="78"/>
      <c r="R56" s="78"/>
      <c r="S56" s="79"/>
      <c r="T56" s="63" t="s">
        <v>16</v>
      </c>
      <c r="U56" s="63"/>
      <c r="V56" s="63"/>
      <c r="W56" s="63"/>
      <c r="X56" s="63"/>
      <c r="Y56" s="63"/>
      <c r="Z56" s="63"/>
      <c r="AA56" s="63" t="s">
        <v>17</v>
      </c>
      <c r="AB56" s="63"/>
      <c r="AC56" s="63"/>
      <c r="AD56" s="63"/>
      <c r="AE56" s="63"/>
      <c r="AF56" s="63"/>
      <c r="AG56" s="63"/>
      <c r="AH56" s="63" t="s">
        <v>18</v>
      </c>
      <c r="AI56" s="63"/>
      <c r="AJ56" s="63"/>
      <c r="AK56" s="63"/>
      <c r="AL56" s="63"/>
      <c r="AM56" s="63"/>
      <c r="AN56" s="63"/>
      <c r="AO56" s="63" t="s">
        <v>19</v>
      </c>
      <c r="AP56" s="63"/>
      <c r="AQ56" s="63"/>
      <c r="AR56" s="63"/>
      <c r="AS56" s="63"/>
      <c r="AT56" s="63"/>
      <c r="AU56" s="63"/>
      <c r="AV56" s="77"/>
      <c r="AW56" s="78"/>
      <c r="AX56" s="78"/>
      <c r="AY56" s="78"/>
      <c r="AZ56" s="78"/>
      <c r="BA56" s="78"/>
      <c r="BB56" s="79"/>
    </row>
    <row r="57" spans="2:113" ht="15" customHeight="1" x14ac:dyDescent="0.2">
      <c r="B57" s="50"/>
      <c r="C57" s="50"/>
      <c r="D57" s="50"/>
      <c r="E57" s="74" t="s">
        <v>151</v>
      </c>
      <c r="F57" s="75"/>
      <c r="G57" s="75"/>
      <c r="H57" s="75"/>
      <c r="I57" s="76"/>
      <c r="J57" s="64" t="s">
        <v>22</v>
      </c>
      <c r="K57" s="65"/>
      <c r="L57" s="65"/>
      <c r="M57" s="65"/>
      <c r="N57" s="65"/>
      <c r="O57" s="65"/>
      <c r="P57" s="65"/>
      <c r="Q57" s="65"/>
      <c r="R57" s="65"/>
      <c r="S57" s="67"/>
      <c r="T57" s="68">
        <v>0</v>
      </c>
      <c r="U57" s="69"/>
      <c r="V57" s="69"/>
      <c r="W57" s="69"/>
      <c r="X57" s="69"/>
      <c r="Y57" s="69"/>
      <c r="Z57" s="70"/>
      <c r="AA57" s="68">
        <v>0</v>
      </c>
      <c r="AB57" s="69"/>
      <c r="AC57" s="69"/>
      <c r="AD57" s="69"/>
      <c r="AE57" s="69"/>
      <c r="AF57" s="69"/>
      <c r="AG57" s="70"/>
      <c r="AH57" s="68">
        <v>7483</v>
      </c>
      <c r="AI57" s="69"/>
      <c r="AJ57" s="69"/>
      <c r="AK57" s="69"/>
      <c r="AL57" s="69"/>
      <c r="AM57" s="69"/>
      <c r="AN57" s="70"/>
      <c r="AO57" s="68">
        <v>0</v>
      </c>
      <c r="AP57" s="69"/>
      <c r="AQ57" s="69"/>
      <c r="AR57" s="69"/>
      <c r="AS57" s="69"/>
      <c r="AT57" s="69"/>
      <c r="AU57" s="70"/>
      <c r="AV57" s="68">
        <f t="shared" ref="AV57:AV62" si="2">SUM(T57:AU57)</f>
        <v>7483</v>
      </c>
      <c r="AW57" s="69"/>
      <c r="AX57" s="69"/>
      <c r="AY57" s="69"/>
      <c r="AZ57" s="69"/>
      <c r="BA57" s="69"/>
      <c r="BB57" s="70"/>
    </row>
    <row r="58" spans="2:113" ht="15" customHeight="1" x14ac:dyDescent="0.2">
      <c r="B58" s="50"/>
      <c r="C58" s="50"/>
      <c r="D58" s="50"/>
      <c r="E58" s="77"/>
      <c r="F58" s="78"/>
      <c r="G58" s="78"/>
      <c r="H58" s="78"/>
      <c r="I58" s="79"/>
      <c r="J58" s="64" t="s">
        <v>23</v>
      </c>
      <c r="K58" s="65"/>
      <c r="L58" s="65"/>
      <c r="M58" s="65"/>
      <c r="N58" s="65"/>
      <c r="O58" s="65"/>
      <c r="P58" s="65"/>
      <c r="Q58" s="65"/>
      <c r="R58" s="65"/>
      <c r="S58" s="67"/>
      <c r="T58" s="68">
        <v>0</v>
      </c>
      <c r="U58" s="69"/>
      <c r="V58" s="69"/>
      <c r="W58" s="69"/>
      <c r="X58" s="69"/>
      <c r="Y58" s="69"/>
      <c r="Z58" s="70"/>
      <c r="AA58" s="68">
        <v>0</v>
      </c>
      <c r="AB58" s="69"/>
      <c r="AC58" s="69"/>
      <c r="AD58" s="69"/>
      <c r="AE58" s="69"/>
      <c r="AF58" s="69"/>
      <c r="AG58" s="70"/>
      <c r="AH58" s="68">
        <v>2596</v>
      </c>
      <c r="AI58" s="69"/>
      <c r="AJ58" s="69"/>
      <c r="AK58" s="69"/>
      <c r="AL58" s="69"/>
      <c r="AM58" s="69"/>
      <c r="AN58" s="70"/>
      <c r="AO58" s="68">
        <v>0</v>
      </c>
      <c r="AP58" s="69"/>
      <c r="AQ58" s="69"/>
      <c r="AR58" s="69"/>
      <c r="AS58" s="69"/>
      <c r="AT58" s="69"/>
      <c r="AU58" s="70"/>
      <c r="AV58" s="68">
        <f t="shared" si="2"/>
        <v>2596</v>
      </c>
      <c r="AW58" s="69"/>
      <c r="AX58" s="69"/>
      <c r="AY58" s="69"/>
      <c r="AZ58" s="69"/>
      <c r="BA58" s="69"/>
      <c r="BB58" s="70"/>
    </row>
    <row r="59" spans="2:113" ht="15" customHeight="1" x14ac:dyDescent="0.2">
      <c r="B59" s="50"/>
      <c r="C59" s="50"/>
      <c r="D59" s="50"/>
      <c r="E59" s="74" t="s">
        <v>152</v>
      </c>
      <c r="F59" s="75"/>
      <c r="G59" s="75"/>
      <c r="H59" s="75"/>
      <c r="I59" s="76"/>
      <c r="J59" s="64" t="s">
        <v>22</v>
      </c>
      <c r="K59" s="65"/>
      <c r="L59" s="65"/>
      <c r="M59" s="65"/>
      <c r="N59" s="65"/>
      <c r="O59" s="65"/>
      <c r="P59" s="65"/>
      <c r="Q59" s="65"/>
      <c r="R59" s="65"/>
      <c r="S59" s="67"/>
      <c r="T59" s="68">
        <v>0</v>
      </c>
      <c r="U59" s="69"/>
      <c r="V59" s="69"/>
      <c r="W59" s="69"/>
      <c r="X59" s="69"/>
      <c r="Y59" s="69"/>
      <c r="Z59" s="70"/>
      <c r="AA59" s="68">
        <v>0</v>
      </c>
      <c r="AB59" s="69"/>
      <c r="AC59" s="69"/>
      <c r="AD59" s="69"/>
      <c r="AE59" s="69"/>
      <c r="AF59" s="69"/>
      <c r="AG59" s="70"/>
      <c r="AH59" s="68">
        <v>7640</v>
      </c>
      <c r="AI59" s="69"/>
      <c r="AJ59" s="69"/>
      <c r="AK59" s="69"/>
      <c r="AL59" s="69"/>
      <c r="AM59" s="69"/>
      <c r="AN59" s="70"/>
      <c r="AO59" s="68">
        <v>0</v>
      </c>
      <c r="AP59" s="69"/>
      <c r="AQ59" s="69"/>
      <c r="AR59" s="69"/>
      <c r="AS59" s="69"/>
      <c r="AT59" s="69"/>
      <c r="AU59" s="70"/>
      <c r="AV59" s="68">
        <f t="shared" si="2"/>
        <v>7640</v>
      </c>
      <c r="AW59" s="69"/>
      <c r="AX59" s="69"/>
      <c r="AY59" s="69"/>
      <c r="AZ59" s="69"/>
      <c r="BA59" s="69"/>
      <c r="BB59" s="70"/>
    </row>
    <row r="60" spans="2:113" ht="15" customHeight="1" x14ac:dyDescent="0.2">
      <c r="B60" s="50"/>
      <c r="C60" s="50"/>
      <c r="D60" s="50"/>
      <c r="E60" s="77"/>
      <c r="F60" s="78"/>
      <c r="G60" s="78"/>
      <c r="H60" s="78"/>
      <c r="I60" s="79"/>
      <c r="J60" s="64" t="s">
        <v>23</v>
      </c>
      <c r="K60" s="65"/>
      <c r="L60" s="65"/>
      <c r="M60" s="65"/>
      <c r="N60" s="65"/>
      <c r="O60" s="65"/>
      <c r="P60" s="65"/>
      <c r="Q60" s="65"/>
      <c r="R60" s="65"/>
      <c r="S60" s="67"/>
      <c r="T60" s="68">
        <v>0</v>
      </c>
      <c r="U60" s="69"/>
      <c r="V60" s="69"/>
      <c r="W60" s="69"/>
      <c r="X60" s="69"/>
      <c r="Y60" s="69"/>
      <c r="Z60" s="70"/>
      <c r="AA60" s="68">
        <v>0</v>
      </c>
      <c r="AB60" s="69"/>
      <c r="AC60" s="69"/>
      <c r="AD60" s="69"/>
      <c r="AE60" s="69"/>
      <c r="AF60" s="69"/>
      <c r="AG60" s="70"/>
      <c r="AH60" s="68">
        <v>3113</v>
      </c>
      <c r="AI60" s="69"/>
      <c r="AJ60" s="69"/>
      <c r="AK60" s="69"/>
      <c r="AL60" s="69"/>
      <c r="AM60" s="69"/>
      <c r="AN60" s="70"/>
      <c r="AO60" s="68">
        <v>0</v>
      </c>
      <c r="AP60" s="69"/>
      <c r="AQ60" s="69"/>
      <c r="AR60" s="69"/>
      <c r="AS60" s="69"/>
      <c r="AT60" s="69"/>
      <c r="AU60" s="70"/>
      <c r="AV60" s="68">
        <f t="shared" si="2"/>
        <v>3113</v>
      </c>
      <c r="AW60" s="69"/>
      <c r="AX60" s="69"/>
      <c r="AY60" s="69"/>
      <c r="AZ60" s="69"/>
      <c r="BA60" s="69"/>
      <c r="BB60" s="70"/>
    </row>
    <row r="61" spans="2:113" ht="15" customHeight="1" x14ac:dyDescent="0.2">
      <c r="B61" s="50"/>
      <c r="C61" s="50"/>
      <c r="D61" s="50"/>
      <c r="E61" s="74" t="s">
        <v>224</v>
      </c>
      <c r="F61" s="75"/>
      <c r="G61" s="75"/>
      <c r="H61" s="75"/>
      <c r="I61" s="76"/>
      <c r="J61" s="64" t="s">
        <v>253</v>
      </c>
      <c r="K61" s="65"/>
      <c r="L61" s="65"/>
      <c r="M61" s="65"/>
      <c r="N61" s="65"/>
      <c r="O61" s="65"/>
      <c r="P61" s="65"/>
      <c r="Q61" s="65"/>
      <c r="R61" s="65"/>
      <c r="S61" s="67"/>
      <c r="T61" s="68">
        <v>0</v>
      </c>
      <c r="U61" s="69"/>
      <c r="V61" s="69"/>
      <c r="W61" s="69"/>
      <c r="X61" s="69"/>
      <c r="Y61" s="69"/>
      <c r="Z61" s="70"/>
      <c r="AA61" s="68">
        <v>0</v>
      </c>
      <c r="AB61" s="69"/>
      <c r="AC61" s="69"/>
      <c r="AD61" s="69"/>
      <c r="AE61" s="69"/>
      <c r="AF61" s="69"/>
      <c r="AG61" s="70"/>
      <c r="AH61" s="68">
        <v>7736</v>
      </c>
      <c r="AI61" s="69"/>
      <c r="AJ61" s="69"/>
      <c r="AK61" s="69"/>
      <c r="AL61" s="69"/>
      <c r="AM61" s="69"/>
      <c r="AN61" s="70"/>
      <c r="AO61" s="68">
        <v>0</v>
      </c>
      <c r="AP61" s="69"/>
      <c r="AQ61" s="69"/>
      <c r="AR61" s="69"/>
      <c r="AS61" s="69"/>
      <c r="AT61" s="69"/>
      <c r="AU61" s="70"/>
      <c r="AV61" s="68">
        <f t="shared" si="2"/>
        <v>7736</v>
      </c>
      <c r="AW61" s="69"/>
      <c r="AX61" s="69"/>
      <c r="AY61" s="69"/>
      <c r="AZ61" s="69"/>
      <c r="BA61" s="69"/>
      <c r="BB61" s="70"/>
    </row>
    <row r="62" spans="2:113" ht="15" customHeight="1" x14ac:dyDescent="0.2">
      <c r="B62" s="50"/>
      <c r="C62" s="50"/>
      <c r="D62" s="50"/>
      <c r="E62" s="77"/>
      <c r="F62" s="78"/>
      <c r="G62" s="78"/>
      <c r="H62" s="78"/>
      <c r="I62" s="79"/>
      <c r="J62" s="64" t="s">
        <v>254</v>
      </c>
      <c r="K62" s="65"/>
      <c r="L62" s="65"/>
      <c r="M62" s="65"/>
      <c r="N62" s="65"/>
      <c r="O62" s="65"/>
      <c r="P62" s="65"/>
      <c r="Q62" s="65"/>
      <c r="R62" s="65"/>
      <c r="S62" s="67"/>
      <c r="T62" s="68">
        <v>0</v>
      </c>
      <c r="U62" s="69"/>
      <c r="V62" s="69"/>
      <c r="W62" s="69"/>
      <c r="X62" s="69"/>
      <c r="Y62" s="69"/>
      <c r="Z62" s="70"/>
      <c r="AA62" s="68">
        <v>0</v>
      </c>
      <c r="AB62" s="69"/>
      <c r="AC62" s="69"/>
      <c r="AD62" s="69"/>
      <c r="AE62" s="69"/>
      <c r="AF62" s="69"/>
      <c r="AG62" s="70"/>
      <c r="AH62" s="68">
        <v>3003</v>
      </c>
      <c r="AI62" s="69"/>
      <c r="AJ62" s="69"/>
      <c r="AK62" s="69"/>
      <c r="AL62" s="69"/>
      <c r="AM62" s="69"/>
      <c r="AN62" s="70"/>
      <c r="AO62" s="68">
        <v>0</v>
      </c>
      <c r="AP62" s="69"/>
      <c r="AQ62" s="69"/>
      <c r="AR62" s="69"/>
      <c r="AS62" s="69"/>
      <c r="AT62" s="69"/>
      <c r="AU62" s="70"/>
      <c r="AV62" s="68">
        <f t="shared" si="2"/>
        <v>3003</v>
      </c>
      <c r="AW62" s="69"/>
      <c r="AX62" s="69"/>
      <c r="AY62" s="69"/>
      <c r="AZ62" s="69"/>
      <c r="BA62" s="69"/>
      <c r="BB62" s="70"/>
    </row>
    <row r="63" spans="2:113" ht="15" customHeight="1" x14ac:dyDescent="0.2">
      <c r="B63" s="50"/>
      <c r="C63" s="50"/>
      <c r="D63" s="50"/>
      <c r="E63" s="50"/>
      <c r="F63" s="50"/>
      <c r="G63" s="50"/>
      <c r="H63" s="50"/>
      <c r="I63" s="50"/>
      <c r="J63" s="50"/>
      <c r="K63" s="50"/>
      <c r="L63" s="50"/>
      <c r="M63" s="50"/>
      <c r="N63" s="50"/>
      <c r="O63" s="50"/>
      <c r="P63" s="50"/>
      <c r="Q63" s="50"/>
      <c r="R63" s="50"/>
      <c r="S63" s="50"/>
      <c r="T63" s="50"/>
      <c r="U63" s="50"/>
      <c r="V63" s="50"/>
      <c r="W63" s="50"/>
      <c r="X63" s="50"/>
      <c r="Y63" s="50"/>
      <c r="Z63" s="50"/>
      <c r="AA63" s="50"/>
      <c r="AB63" s="50"/>
      <c r="AC63" s="50"/>
      <c r="AD63" s="50"/>
      <c r="AE63" s="50"/>
      <c r="AF63" s="50"/>
      <c r="AG63" s="50"/>
      <c r="AH63" s="50"/>
      <c r="AI63" s="50"/>
      <c r="AJ63" s="50"/>
      <c r="AK63" s="50"/>
      <c r="AL63" s="50"/>
      <c r="AM63" s="50"/>
      <c r="AN63" s="50"/>
      <c r="AO63" s="50"/>
      <c r="AP63" s="50"/>
      <c r="AQ63" s="50"/>
      <c r="AR63" s="50"/>
      <c r="AS63" s="50"/>
      <c r="AT63" s="50"/>
      <c r="AU63" s="50"/>
      <c r="AV63" s="50"/>
      <c r="AW63" s="50"/>
      <c r="AX63" s="50"/>
      <c r="AY63" s="50"/>
      <c r="AZ63" s="50"/>
      <c r="BA63" s="50"/>
      <c r="BB63" s="50"/>
    </row>
    <row r="64" spans="2:113" ht="15" customHeight="1" x14ac:dyDescent="0.2">
      <c r="B64" s="38"/>
      <c r="C64" s="22"/>
      <c r="D64" s="34"/>
      <c r="E64" s="87" t="s">
        <v>86</v>
      </c>
      <c r="F64" s="87"/>
      <c r="G64" s="87"/>
      <c r="H64" s="87"/>
      <c r="I64" s="87"/>
      <c r="J64" s="87"/>
      <c r="K64" s="87"/>
      <c r="L64" s="87"/>
      <c r="M64" s="87"/>
      <c r="N64" s="87"/>
      <c r="O64" s="87"/>
      <c r="P64" s="87"/>
      <c r="Q64" s="87"/>
      <c r="R64" s="87"/>
      <c r="S64" s="87"/>
      <c r="T64" s="87"/>
      <c r="U64" s="87"/>
      <c r="V64" s="87"/>
      <c r="W64" s="87"/>
      <c r="X64" s="87"/>
      <c r="Y64" s="87"/>
      <c r="Z64" s="87"/>
      <c r="AA64" s="87"/>
      <c r="AB64" s="87"/>
      <c r="AC64" s="87"/>
      <c r="AD64" s="87"/>
      <c r="AE64" s="87"/>
      <c r="AF64" s="87"/>
      <c r="AG64" s="87"/>
      <c r="AH64" s="87"/>
      <c r="AI64" s="87"/>
      <c r="AJ64" s="87"/>
      <c r="AK64" s="87"/>
      <c r="AL64" s="87"/>
      <c r="AM64" s="87"/>
      <c r="AN64" s="87"/>
      <c r="AO64" s="87"/>
      <c r="AP64" s="87"/>
      <c r="AQ64" s="87"/>
      <c r="AR64" s="87"/>
      <c r="AS64" s="87"/>
      <c r="AT64" s="87"/>
      <c r="AU64" s="87"/>
      <c r="AV64" s="87"/>
      <c r="AW64" s="87"/>
      <c r="AX64" s="87"/>
      <c r="AY64" s="87"/>
      <c r="AZ64" s="87"/>
      <c r="BA64" s="87"/>
      <c r="BB64" s="87"/>
    </row>
    <row r="65" spans="2:54" ht="15" customHeight="1" x14ac:dyDescent="0.2">
      <c r="B65" s="38"/>
      <c r="C65" s="22"/>
      <c r="D65" s="34"/>
      <c r="E65" s="63" t="s">
        <v>15</v>
      </c>
      <c r="F65" s="63"/>
      <c r="G65" s="63"/>
      <c r="H65" s="63"/>
      <c r="I65" s="63"/>
      <c r="J65" s="63" t="s">
        <v>82</v>
      </c>
      <c r="K65" s="63"/>
      <c r="L65" s="63"/>
      <c r="M65" s="63"/>
      <c r="N65" s="63"/>
      <c r="O65" s="63"/>
      <c r="P65" s="63"/>
      <c r="Q65" s="63"/>
      <c r="R65" s="63"/>
      <c r="S65" s="63"/>
      <c r="T65" s="63"/>
      <c r="U65" s="63"/>
      <c r="V65" s="63"/>
      <c r="W65" s="63"/>
      <c r="X65" s="63"/>
      <c r="Y65" s="63" t="s">
        <v>83</v>
      </c>
      <c r="Z65" s="63"/>
      <c r="AA65" s="63"/>
      <c r="AB65" s="63"/>
      <c r="AC65" s="63"/>
      <c r="AD65" s="63"/>
      <c r="AE65" s="63"/>
      <c r="AF65" s="63"/>
      <c r="AG65" s="63"/>
      <c r="AH65" s="63"/>
      <c r="AI65" s="63"/>
      <c r="AJ65" s="63"/>
      <c r="AK65" s="63"/>
      <c r="AL65" s="63"/>
      <c r="AM65" s="63"/>
      <c r="AN65" s="34"/>
      <c r="AO65" s="34"/>
      <c r="AP65" s="34"/>
      <c r="AQ65" s="34"/>
      <c r="AR65" s="34"/>
      <c r="AS65" s="34"/>
      <c r="AT65" s="34"/>
      <c r="AU65" s="34"/>
      <c r="AV65" s="34"/>
      <c r="AW65" s="34"/>
      <c r="AX65" s="34"/>
      <c r="AY65" s="34"/>
      <c r="AZ65" s="34"/>
      <c r="BA65" s="34"/>
      <c r="BB65" s="34"/>
    </row>
    <row r="66" spans="2:54" ht="15" customHeight="1" x14ac:dyDescent="0.2">
      <c r="B66" s="38"/>
      <c r="C66" s="22"/>
      <c r="D66" s="34"/>
      <c r="E66" s="114" t="s">
        <v>151</v>
      </c>
      <c r="F66" s="65"/>
      <c r="G66" s="65"/>
      <c r="H66" s="65"/>
      <c r="I66" s="67"/>
      <c r="J66" s="64">
        <v>76</v>
      </c>
      <c r="K66" s="65"/>
      <c r="L66" s="65"/>
      <c r="M66" s="65"/>
      <c r="N66" s="65"/>
      <c r="O66" s="65"/>
      <c r="P66" s="65"/>
      <c r="Q66" s="65"/>
      <c r="R66" s="65"/>
      <c r="S66" s="65"/>
      <c r="T66" s="65"/>
      <c r="U66" s="65"/>
      <c r="V66" s="65"/>
      <c r="W66" s="65"/>
      <c r="X66" s="67"/>
      <c r="Y66" s="106">
        <v>1972</v>
      </c>
      <c r="Z66" s="107"/>
      <c r="AA66" s="107"/>
      <c r="AB66" s="107"/>
      <c r="AC66" s="107"/>
      <c r="AD66" s="107"/>
      <c r="AE66" s="107"/>
      <c r="AF66" s="107"/>
      <c r="AG66" s="107"/>
      <c r="AH66" s="107"/>
      <c r="AI66" s="107"/>
      <c r="AJ66" s="107"/>
      <c r="AK66" s="107"/>
      <c r="AL66" s="107"/>
      <c r="AM66" s="108"/>
      <c r="AN66" s="34"/>
      <c r="AO66" s="34"/>
      <c r="AP66" s="34"/>
      <c r="AQ66" s="34"/>
      <c r="AR66" s="34"/>
      <c r="AS66" s="34"/>
      <c r="AT66" s="34"/>
      <c r="AU66" s="34"/>
      <c r="AV66" s="34"/>
      <c r="AW66" s="34"/>
      <c r="AX66" s="34"/>
      <c r="AY66" s="34"/>
      <c r="AZ66" s="34"/>
      <c r="BA66" s="34"/>
      <c r="BB66" s="34"/>
    </row>
    <row r="67" spans="2:54" ht="15" customHeight="1" x14ac:dyDescent="0.2">
      <c r="B67" s="38"/>
      <c r="C67" s="22"/>
      <c r="D67" s="34"/>
      <c r="E67" s="71" t="s">
        <v>152</v>
      </c>
      <c r="F67" s="63"/>
      <c r="G67" s="63"/>
      <c r="H67" s="63"/>
      <c r="I67" s="63"/>
      <c r="J67" s="63">
        <v>109</v>
      </c>
      <c r="K67" s="63"/>
      <c r="L67" s="63"/>
      <c r="M67" s="63"/>
      <c r="N67" s="63"/>
      <c r="O67" s="63"/>
      <c r="P67" s="63"/>
      <c r="Q67" s="63"/>
      <c r="R67" s="63"/>
      <c r="S67" s="63"/>
      <c r="T67" s="63"/>
      <c r="U67" s="63"/>
      <c r="V67" s="63"/>
      <c r="W67" s="63"/>
      <c r="X67" s="63"/>
      <c r="Y67" s="103">
        <v>2533</v>
      </c>
      <c r="Z67" s="103"/>
      <c r="AA67" s="103"/>
      <c r="AB67" s="103"/>
      <c r="AC67" s="103"/>
      <c r="AD67" s="103"/>
      <c r="AE67" s="103"/>
      <c r="AF67" s="103"/>
      <c r="AG67" s="103"/>
      <c r="AH67" s="103"/>
      <c r="AI67" s="103"/>
      <c r="AJ67" s="103"/>
      <c r="AK67" s="103"/>
      <c r="AL67" s="103"/>
      <c r="AM67" s="103"/>
      <c r="AN67" s="34"/>
      <c r="AO67" s="34"/>
      <c r="AP67" s="34"/>
      <c r="AQ67" s="34"/>
      <c r="AR67" s="34"/>
      <c r="AS67" s="34"/>
      <c r="AT67" s="34"/>
      <c r="AU67" s="34"/>
      <c r="AV67" s="34"/>
      <c r="AW67" s="34"/>
      <c r="AX67" s="34"/>
      <c r="AY67" s="34"/>
      <c r="AZ67" s="34"/>
      <c r="BA67" s="34"/>
      <c r="BB67" s="34"/>
    </row>
    <row r="68" spans="2:54" ht="15" customHeight="1" x14ac:dyDescent="0.2">
      <c r="B68" s="38"/>
      <c r="C68" s="22"/>
      <c r="D68" s="34"/>
      <c r="E68" s="114" t="s">
        <v>224</v>
      </c>
      <c r="F68" s="115"/>
      <c r="G68" s="115"/>
      <c r="H68" s="115"/>
      <c r="I68" s="116"/>
      <c r="J68" s="63">
        <v>102</v>
      </c>
      <c r="K68" s="63"/>
      <c r="L68" s="63"/>
      <c r="M68" s="63"/>
      <c r="N68" s="63"/>
      <c r="O68" s="63"/>
      <c r="P68" s="63"/>
      <c r="Q68" s="63"/>
      <c r="R68" s="63"/>
      <c r="S68" s="63"/>
      <c r="T68" s="63"/>
      <c r="U68" s="63"/>
      <c r="V68" s="63"/>
      <c r="W68" s="63"/>
      <c r="X68" s="63"/>
      <c r="Y68" s="103">
        <v>2480</v>
      </c>
      <c r="Z68" s="103"/>
      <c r="AA68" s="103"/>
      <c r="AB68" s="103"/>
      <c r="AC68" s="103"/>
      <c r="AD68" s="103"/>
      <c r="AE68" s="103"/>
      <c r="AF68" s="103"/>
      <c r="AG68" s="103"/>
      <c r="AH68" s="103"/>
      <c r="AI68" s="103"/>
      <c r="AJ68" s="103"/>
      <c r="AK68" s="103"/>
      <c r="AL68" s="103"/>
      <c r="AM68" s="103"/>
      <c r="AN68" s="34"/>
      <c r="AO68" s="34"/>
      <c r="AP68" s="34"/>
      <c r="AQ68" s="34"/>
      <c r="AR68" s="34"/>
      <c r="AS68" s="34"/>
      <c r="AT68" s="34"/>
      <c r="AU68" s="34"/>
      <c r="AV68" s="34"/>
      <c r="AW68" s="34"/>
      <c r="AX68" s="34"/>
      <c r="AY68" s="34"/>
      <c r="AZ68" s="34"/>
      <c r="BA68" s="34"/>
      <c r="BB68" s="34"/>
    </row>
    <row r="69" spans="2:54" ht="15" customHeight="1" x14ac:dyDescent="0.2">
      <c r="B69" s="38"/>
      <c r="C69" s="22"/>
      <c r="D69" s="34"/>
      <c r="E69" s="46"/>
      <c r="F69" s="46"/>
      <c r="G69" s="46"/>
      <c r="H69" s="46"/>
      <c r="I69" s="46"/>
      <c r="J69" s="46"/>
      <c r="K69" s="46"/>
      <c r="L69" s="46"/>
      <c r="M69" s="46"/>
      <c r="N69" s="46"/>
      <c r="O69" s="46"/>
      <c r="P69" s="46"/>
      <c r="Q69" s="46"/>
      <c r="R69" s="46"/>
      <c r="S69" s="46"/>
      <c r="T69" s="46"/>
      <c r="U69" s="46"/>
      <c r="V69" s="46"/>
      <c r="W69" s="46"/>
      <c r="X69" s="46"/>
      <c r="Y69" s="12"/>
      <c r="Z69" s="12"/>
      <c r="AA69" s="12"/>
      <c r="AB69" s="12"/>
      <c r="AC69" s="12"/>
      <c r="AD69" s="12"/>
      <c r="AE69" s="12"/>
      <c r="AF69" s="12"/>
      <c r="AG69" s="12"/>
      <c r="AH69" s="12"/>
      <c r="AI69" s="12"/>
      <c r="AJ69" s="12"/>
      <c r="AK69" s="12"/>
      <c r="AL69" s="12"/>
      <c r="AM69" s="12"/>
      <c r="AN69" s="34"/>
      <c r="AO69" s="34"/>
      <c r="AP69" s="34"/>
      <c r="AQ69" s="34"/>
      <c r="AR69" s="34"/>
      <c r="AS69" s="34"/>
      <c r="AT69" s="34"/>
      <c r="AU69" s="34"/>
      <c r="AV69" s="34"/>
      <c r="AW69" s="34"/>
      <c r="AX69" s="34"/>
      <c r="AY69" s="34"/>
      <c r="AZ69" s="34"/>
      <c r="BA69" s="34"/>
      <c r="BB69" s="34"/>
    </row>
    <row r="70" spans="2:54" ht="15" customHeight="1" x14ac:dyDescent="0.2">
      <c r="B70" s="38"/>
      <c r="C70" s="22"/>
      <c r="D70" s="34"/>
      <c r="E70" s="46"/>
      <c r="F70" s="46"/>
      <c r="G70" s="46"/>
      <c r="H70" s="46"/>
      <c r="I70" s="46"/>
      <c r="J70" s="46"/>
      <c r="K70" s="46"/>
      <c r="L70" s="46"/>
      <c r="M70" s="46"/>
      <c r="N70" s="46"/>
      <c r="O70" s="46"/>
      <c r="P70" s="46"/>
      <c r="Q70" s="46"/>
      <c r="R70" s="46"/>
      <c r="S70" s="46"/>
      <c r="T70" s="46"/>
      <c r="U70" s="46"/>
      <c r="V70" s="46"/>
      <c r="W70" s="46"/>
      <c r="X70" s="46"/>
      <c r="Y70" s="12"/>
      <c r="Z70" s="12"/>
      <c r="AA70" s="12"/>
      <c r="AB70" s="12"/>
      <c r="AC70" s="12"/>
      <c r="AD70" s="12"/>
      <c r="AE70" s="12"/>
      <c r="AF70" s="12"/>
      <c r="AG70" s="12"/>
      <c r="AH70" s="12"/>
      <c r="AI70" s="12"/>
      <c r="AJ70" s="12"/>
      <c r="AK70" s="12"/>
      <c r="AL70" s="12"/>
      <c r="AM70" s="12"/>
      <c r="AN70" s="34"/>
      <c r="AO70" s="34"/>
      <c r="AP70" s="34"/>
      <c r="AQ70" s="34"/>
      <c r="AR70" s="34"/>
      <c r="AS70" s="34"/>
      <c r="AT70" s="34"/>
      <c r="AU70" s="34"/>
      <c r="AV70" s="34"/>
      <c r="AW70" s="34"/>
      <c r="AX70" s="34"/>
      <c r="AY70" s="34"/>
      <c r="AZ70" s="34"/>
      <c r="BA70" s="34"/>
      <c r="BB70" s="34"/>
    </row>
    <row r="71" spans="2:54" ht="15" customHeight="1" x14ac:dyDescent="0.2">
      <c r="B71" s="50"/>
      <c r="C71" s="50"/>
      <c r="D71" s="85" t="s">
        <v>177</v>
      </c>
      <c r="E71" s="85"/>
      <c r="F71" s="85"/>
      <c r="G71" s="85"/>
      <c r="H71" s="86" t="s">
        <v>189</v>
      </c>
      <c r="I71" s="86"/>
      <c r="J71" s="86"/>
      <c r="K71" s="86"/>
      <c r="L71" s="86"/>
      <c r="M71" s="86"/>
      <c r="N71" s="86"/>
      <c r="O71" s="86"/>
      <c r="P71" s="86"/>
      <c r="Q71" s="86"/>
      <c r="R71" s="86"/>
      <c r="S71" s="86"/>
      <c r="T71" s="86"/>
      <c r="U71" s="86"/>
      <c r="V71" s="86"/>
      <c r="W71" s="86"/>
      <c r="X71" s="86"/>
      <c r="Y71" s="86"/>
      <c r="Z71" s="86"/>
      <c r="AA71" s="86"/>
      <c r="AB71" s="86"/>
      <c r="AC71" s="86"/>
      <c r="AD71" s="86"/>
      <c r="AE71" s="86"/>
      <c r="AF71" s="86"/>
      <c r="AG71" s="86"/>
      <c r="AH71" s="86"/>
      <c r="AI71" s="86"/>
      <c r="AJ71" s="86"/>
      <c r="AK71" s="86"/>
      <c r="AL71" s="86"/>
      <c r="AM71" s="86"/>
      <c r="AN71" s="86"/>
      <c r="AO71" s="86"/>
      <c r="AP71" s="86"/>
      <c r="AQ71" s="86"/>
      <c r="AR71" s="86"/>
      <c r="AS71" s="86"/>
      <c r="AT71" s="86"/>
      <c r="AU71" s="86"/>
      <c r="AV71" s="86"/>
      <c r="AW71" s="86"/>
      <c r="AX71" s="86"/>
      <c r="AY71" s="86"/>
      <c r="AZ71" s="86"/>
      <c r="BA71" s="86"/>
      <c r="BB71" s="86"/>
    </row>
    <row r="72" spans="2:54" ht="15" customHeight="1" x14ac:dyDescent="0.2">
      <c r="B72" s="50"/>
      <c r="C72" s="50"/>
      <c r="D72" s="50"/>
      <c r="E72" s="50"/>
      <c r="F72" s="50"/>
      <c r="G72" s="50"/>
      <c r="H72" s="87" t="s">
        <v>217</v>
      </c>
      <c r="I72" s="87"/>
      <c r="J72" s="87"/>
      <c r="K72" s="87"/>
      <c r="L72" s="87"/>
      <c r="M72" s="87"/>
      <c r="N72" s="87"/>
      <c r="O72" s="87"/>
      <c r="P72" s="87"/>
      <c r="Q72" s="87"/>
      <c r="R72" s="87"/>
      <c r="S72" s="87"/>
      <c r="T72" s="87"/>
      <c r="U72" s="87"/>
      <c r="V72" s="87"/>
      <c r="W72" s="87"/>
      <c r="X72" s="87"/>
      <c r="Y72" s="87"/>
      <c r="Z72" s="87"/>
      <c r="AA72" s="87"/>
      <c r="AB72" s="87"/>
      <c r="AC72" s="87"/>
      <c r="AD72" s="87"/>
      <c r="AE72" s="87"/>
      <c r="AF72" s="87"/>
      <c r="AG72" s="87"/>
      <c r="AH72" s="87"/>
      <c r="AI72" s="87"/>
      <c r="AJ72" s="87"/>
      <c r="AK72" s="87"/>
      <c r="AL72" s="87"/>
      <c r="AM72" s="87"/>
      <c r="AN72" s="87"/>
      <c r="AO72" s="87"/>
      <c r="AP72" s="87"/>
      <c r="AQ72" s="87"/>
      <c r="AR72" s="87"/>
      <c r="AS72" s="87"/>
      <c r="AT72" s="87"/>
      <c r="AU72" s="87"/>
      <c r="AV72" s="87"/>
      <c r="AW72" s="87"/>
      <c r="AX72" s="87"/>
      <c r="AY72" s="87"/>
      <c r="AZ72" s="87"/>
      <c r="BA72" s="87"/>
      <c r="BB72" s="87"/>
    </row>
    <row r="73" spans="2:54" ht="15" customHeight="1" x14ac:dyDescent="0.2">
      <c r="B73" s="50"/>
      <c r="C73" s="50"/>
      <c r="D73" s="50"/>
      <c r="E73" s="50"/>
      <c r="F73" s="50"/>
      <c r="G73" s="50"/>
      <c r="H73" s="87"/>
      <c r="I73" s="87"/>
      <c r="J73" s="87"/>
      <c r="K73" s="87"/>
      <c r="L73" s="87"/>
      <c r="M73" s="87"/>
      <c r="N73" s="87"/>
      <c r="O73" s="87"/>
      <c r="P73" s="87"/>
      <c r="Q73" s="87"/>
      <c r="R73" s="87"/>
      <c r="S73" s="87"/>
      <c r="T73" s="87"/>
      <c r="U73" s="87"/>
      <c r="V73" s="87"/>
      <c r="W73" s="87"/>
      <c r="X73" s="87"/>
      <c r="Y73" s="87"/>
      <c r="Z73" s="87"/>
      <c r="AA73" s="87"/>
      <c r="AB73" s="87"/>
      <c r="AC73" s="87"/>
      <c r="AD73" s="87"/>
      <c r="AE73" s="87"/>
      <c r="AF73" s="87"/>
      <c r="AG73" s="87"/>
      <c r="AH73" s="87"/>
      <c r="AI73" s="87"/>
      <c r="AJ73" s="87"/>
      <c r="AK73" s="87"/>
      <c r="AL73" s="87"/>
      <c r="AM73" s="87"/>
      <c r="AN73" s="87"/>
      <c r="AO73" s="87"/>
      <c r="AP73" s="87"/>
      <c r="AQ73" s="87"/>
      <c r="AR73" s="87"/>
      <c r="AS73" s="87"/>
      <c r="AT73" s="87"/>
      <c r="AU73" s="87"/>
      <c r="AV73" s="87"/>
      <c r="AW73" s="87"/>
      <c r="AX73" s="87"/>
      <c r="AY73" s="87"/>
      <c r="AZ73" s="87"/>
      <c r="BA73" s="87"/>
      <c r="BB73" s="87"/>
    </row>
    <row r="74" spans="2:54" ht="15" customHeight="1" x14ac:dyDescent="0.2">
      <c r="B74" s="50"/>
      <c r="C74" s="50"/>
      <c r="D74" s="50"/>
      <c r="E74" s="50"/>
      <c r="F74" s="50"/>
      <c r="G74" s="50"/>
      <c r="H74" s="50"/>
      <c r="I74" s="50"/>
      <c r="J74" s="50"/>
      <c r="K74" s="50"/>
      <c r="L74" s="50"/>
      <c r="M74" s="50"/>
      <c r="N74" s="50"/>
      <c r="O74" s="50"/>
      <c r="P74" s="50"/>
      <c r="Q74" s="50"/>
      <c r="R74" s="50"/>
      <c r="S74" s="50"/>
      <c r="T74" s="50"/>
      <c r="U74" s="50"/>
      <c r="V74" s="50"/>
      <c r="W74" s="50"/>
      <c r="X74" s="50"/>
      <c r="Y74" s="50"/>
      <c r="Z74" s="50"/>
      <c r="AA74" s="50"/>
      <c r="AB74" s="50"/>
      <c r="AC74" s="50"/>
      <c r="AD74" s="50"/>
      <c r="AE74" s="50"/>
      <c r="AF74" s="50"/>
      <c r="AG74" s="50"/>
      <c r="AH74" s="50"/>
      <c r="AI74" s="50"/>
      <c r="AJ74" s="50"/>
      <c r="AK74" s="50"/>
      <c r="AL74" s="50"/>
      <c r="AM74" s="50"/>
      <c r="AN74" s="50"/>
      <c r="AO74" s="50"/>
      <c r="AP74" s="50"/>
      <c r="AQ74" s="50"/>
      <c r="AR74" s="50"/>
      <c r="AS74" s="50"/>
      <c r="AT74" s="50"/>
      <c r="AU74" s="50"/>
      <c r="AV74" s="82" t="s">
        <v>24</v>
      </c>
      <c r="AW74" s="82"/>
      <c r="AX74" s="82"/>
      <c r="AY74" s="82"/>
      <c r="AZ74" s="82"/>
      <c r="BA74" s="82"/>
      <c r="BB74" s="82"/>
    </row>
    <row r="75" spans="2:54" ht="15" customHeight="1" x14ac:dyDescent="0.2">
      <c r="B75" s="50"/>
      <c r="C75" s="50"/>
      <c r="D75" s="50"/>
      <c r="E75" s="83" t="s">
        <v>15</v>
      </c>
      <c r="F75" s="75"/>
      <c r="G75" s="75"/>
      <c r="H75" s="75"/>
      <c r="I75" s="76"/>
      <c r="J75" s="83"/>
      <c r="K75" s="75"/>
      <c r="L75" s="75"/>
      <c r="M75" s="75"/>
      <c r="N75" s="75"/>
      <c r="O75" s="75"/>
      <c r="P75" s="75"/>
      <c r="Q75" s="75"/>
      <c r="R75" s="75"/>
      <c r="S75" s="76"/>
      <c r="T75" s="64" t="s">
        <v>21</v>
      </c>
      <c r="U75" s="65"/>
      <c r="V75" s="65"/>
      <c r="W75" s="65"/>
      <c r="X75" s="65"/>
      <c r="Y75" s="65"/>
      <c r="Z75" s="65"/>
      <c r="AA75" s="65"/>
      <c r="AB75" s="65"/>
      <c r="AC75" s="65"/>
      <c r="AD75" s="65"/>
      <c r="AE75" s="65"/>
      <c r="AF75" s="65"/>
      <c r="AG75" s="65"/>
      <c r="AH75" s="65"/>
      <c r="AI75" s="65"/>
      <c r="AJ75" s="65"/>
      <c r="AK75" s="65"/>
      <c r="AL75" s="65"/>
      <c r="AM75" s="65"/>
      <c r="AN75" s="65"/>
      <c r="AO75" s="65"/>
      <c r="AP75" s="65"/>
      <c r="AQ75" s="65"/>
      <c r="AR75" s="65"/>
      <c r="AS75" s="65"/>
      <c r="AT75" s="65"/>
      <c r="AU75" s="67"/>
      <c r="AV75" s="83" t="s">
        <v>20</v>
      </c>
      <c r="AW75" s="75"/>
      <c r="AX75" s="75"/>
      <c r="AY75" s="75"/>
      <c r="AZ75" s="75"/>
      <c r="BA75" s="75"/>
      <c r="BB75" s="76"/>
    </row>
    <row r="76" spans="2:54" ht="15" customHeight="1" x14ac:dyDescent="0.2">
      <c r="B76" s="50"/>
      <c r="C76" s="50"/>
      <c r="D76" s="50"/>
      <c r="E76" s="77"/>
      <c r="F76" s="78"/>
      <c r="G76" s="78"/>
      <c r="H76" s="78"/>
      <c r="I76" s="79"/>
      <c r="J76" s="77"/>
      <c r="K76" s="78"/>
      <c r="L76" s="78"/>
      <c r="M76" s="78"/>
      <c r="N76" s="78"/>
      <c r="O76" s="78"/>
      <c r="P76" s="78"/>
      <c r="Q76" s="78"/>
      <c r="R76" s="78"/>
      <c r="S76" s="79"/>
      <c r="T76" s="63" t="s">
        <v>16</v>
      </c>
      <c r="U76" s="63"/>
      <c r="V76" s="63"/>
      <c r="W76" s="63"/>
      <c r="X76" s="63"/>
      <c r="Y76" s="63"/>
      <c r="Z76" s="63"/>
      <c r="AA76" s="63" t="s">
        <v>17</v>
      </c>
      <c r="AB76" s="63"/>
      <c r="AC76" s="63"/>
      <c r="AD76" s="63"/>
      <c r="AE76" s="63"/>
      <c r="AF76" s="63"/>
      <c r="AG76" s="63"/>
      <c r="AH76" s="63" t="s">
        <v>18</v>
      </c>
      <c r="AI76" s="63"/>
      <c r="AJ76" s="63"/>
      <c r="AK76" s="63"/>
      <c r="AL76" s="63"/>
      <c r="AM76" s="63"/>
      <c r="AN76" s="63"/>
      <c r="AO76" s="63" t="s">
        <v>19</v>
      </c>
      <c r="AP76" s="63"/>
      <c r="AQ76" s="63"/>
      <c r="AR76" s="63"/>
      <c r="AS76" s="63"/>
      <c r="AT76" s="63"/>
      <c r="AU76" s="63"/>
      <c r="AV76" s="77"/>
      <c r="AW76" s="78"/>
      <c r="AX76" s="78"/>
      <c r="AY76" s="78"/>
      <c r="AZ76" s="78"/>
      <c r="BA76" s="78"/>
      <c r="BB76" s="79"/>
    </row>
    <row r="77" spans="2:54" ht="15" customHeight="1" x14ac:dyDescent="0.2">
      <c r="B77" s="50"/>
      <c r="C77" s="50"/>
      <c r="D77" s="50"/>
      <c r="E77" s="74" t="s">
        <v>151</v>
      </c>
      <c r="F77" s="75"/>
      <c r="G77" s="75"/>
      <c r="H77" s="75"/>
      <c r="I77" s="76"/>
      <c r="J77" s="64" t="s">
        <v>22</v>
      </c>
      <c r="K77" s="65"/>
      <c r="L77" s="65"/>
      <c r="M77" s="65"/>
      <c r="N77" s="65"/>
      <c r="O77" s="65"/>
      <c r="P77" s="65"/>
      <c r="Q77" s="65"/>
      <c r="R77" s="65"/>
      <c r="S77" s="67"/>
      <c r="T77" s="68">
        <v>0</v>
      </c>
      <c r="U77" s="69"/>
      <c r="V77" s="69"/>
      <c r="W77" s="69"/>
      <c r="X77" s="69"/>
      <c r="Y77" s="69"/>
      <c r="Z77" s="70"/>
      <c r="AA77" s="68">
        <v>0</v>
      </c>
      <c r="AB77" s="69"/>
      <c r="AC77" s="69"/>
      <c r="AD77" s="69"/>
      <c r="AE77" s="69"/>
      <c r="AF77" s="69"/>
      <c r="AG77" s="70"/>
      <c r="AH77" s="68">
        <v>5638</v>
      </c>
      <c r="AI77" s="69"/>
      <c r="AJ77" s="69"/>
      <c r="AK77" s="69"/>
      <c r="AL77" s="69"/>
      <c r="AM77" s="69"/>
      <c r="AN77" s="70"/>
      <c r="AO77" s="68">
        <v>0</v>
      </c>
      <c r="AP77" s="69"/>
      <c r="AQ77" s="69"/>
      <c r="AR77" s="69"/>
      <c r="AS77" s="69"/>
      <c r="AT77" s="69"/>
      <c r="AU77" s="70"/>
      <c r="AV77" s="68">
        <f>SUM(T77:AU77)</f>
        <v>5638</v>
      </c>
      <c r="AW77" s="69"/>
      <c r="AX77" s="69"/>
      <c r="AY77" s="69"/>
      <c r="AZ77" s="69"/>
      <c r="BA77" s="69"/>
      <c r="BB77" s="70"/>
    </row>
    <row r="78" spans="2:54" ht="15" customHeight="1" x14ac:dyDescent="0.2">
      <c r="B78" s="50"/>
      <c r="C78" s="50"/>
      <c r="D78" s="50"/>
      <c r="E78" s="77"/>
      <c r="F78" s="78"/>
      <c r="G78" s="78"/>
      <c r="H78" s="78"/>
      <c r="I78" s="79"/>
      <c r="J78" s="64" t="s">
        <v>23</v>
      </c>
      <c r="K78" s="65"/>
      <c r="L78" s="65"/>
      <c r="M78" s="65"/>
      <c r="N78" s="65"/>
      <c r="O78" s="65"/>
      <c r="P78" s="65"/>
      <c r="Q78" s="65"/>
      <c r="R78" s="65"/>
      <c r="S78" s="67"/>
      <c r="T78" s="68">
        <v>0</v>
      </c>
      <c r="U78" s="69"/>
      <c r="V78" s="69"/>
      <c r="W78" s="69"/>
      <c r="X78" s="69"/>
      <c r="Y78" s="69"/>
      <c r="Z78" s="70"/>
      <c r="AA78" s="68">
        <v>0</v>
      </c>
      <c r="AB78" s="69"/>
      <c r="AC78" s="69"/>
      <c r="AD78" s="69"/>
      <c r="AE78" s="69"/>
      <c r="AF78" s="69"/>
      <c r="AG78" s="70"/>
      <c r="AH78" s="68">
        <v>4860</v>
      </c>
      <c r="AI78" s="69"/>
      <c r="AJ78" s="69"/>
      <c r="AK78" s="69"/>
      <c r="AL78" s="69"/>
      <c r="AM78" s="69"/>
      <c r="AN78" s="70"/>
      <c r="AO78" s="68">
        <v>0</v>
      </c>
      <c r="AP78" s="69"/>
      <c r="AQ78" s="69"/>
      <c r="AR78" s="69"/>
      <c r="AS78" s="69"/>
      <c r="AT78" s="69"/>
      <c r="AU78" s="70"/>
      <c r="AV78" s="68">
        <f t="shared" ref="AV78" si="3">SUM(T78:AU78)</f>
        <v>4860</v>
      </c>
      <c r="AW78" s="69"/>
      <c r="AX78" s="69"/>
      <c r="AY78" s="69"/>
      <c r="AZ78" s="69"/>
      <c r="BA78" s="69"/>
      <c r="BB78" s="70"/>
    </row>
    <row r="79" spans="2:54" ht="15" customHeight="1" x14ac:dyDescent="0.2">
      <c r="B79" s="50"/>
      <c r="C79" s="50"/>
      <c r="D79" s="50"/>
      <c r="E79" s="74" t="s">
        <v>152</v>
      </c>
      <c r="F79" s="75"/>
      <c r="G79" s="75"/>
      <c r="H79" s="75"/>
      <c r="I79" s="76"/>
      <c r="J79" s="64" t="s">
        <v>22</v>
      </c>
      <c r="K79" s="65"/>
      <c r="L79" s="65"/>
      <c r="M79" s="65"/>
      <c r="N79" s="65"/>
      <c r="O79" s="65"/>
      <c r="P79" s="65"/>
      <c r="Q79" s="65"/>
      <c r="R79" s="65"/>
      <c r="S79" s="67"/>
      <c r="T79" s="68">
        <v>0</v>
      </c>
      <c r="U79" s="69"/>
      <c r="V79" s="69"/>
      <c r="W79" s="69"/>
      <c r="X79" s="69"/>
      <c r="Y79" s="69"/>
      <c r="Z79" s="70"/>
      <c r="AA79" s="68">
        <v>0</v>
      </c>
      <c r="AB79" s="69"/>
      <c r="AC79" s="69"/>
      <c r="AD79" s="69"/>
      <c r="AE79" s="69"/>
      <c r="AF79" s="69"/>
      <c r="AG79" s="70"/>
      <c r="AH79" s="68">
        <v>4772</v>
      </c>
      <c r="AI79" s="69"/>
      <c r="AJ79" s="69"/>
      <c r="AK79" s="69"/>
      <c r="AL79" s="69"/>
      <c r="AM79" s="69"/>
      <c r="AN79" s="70"/>
      <c r="AO79" s="68">
        <v>0</v>
      </c>
      <c r="AP79" s="69"/>
      <c r="AQ79" s="69"/>
      <c r="AR79" s="69"/>
      <c r="AS79" s="69"/>
      <c r="AT79" s="69"/>
      <c r="AU79" s="70"/>
      <c r="AV79" s="68">
        <f>SUM(T79:AU79)</f>
        <v>4772</v>
      </c>
      <c r="AW79" s="69"/>
      <c r="AX79" s="69"/>
      <c r="AY79" s="69"/>
      <c r="AZ79" s="69"/>
      <c r="BA79" s="69"/>
      <c r="BB79" s="70"/>
    </row>
    <row r="80" spans="2:54" ht="15" customHeight="1" x14ac:dyDescent="0.2">
      <c r="B80" s="50"/>
      <c r="C80" s="50"/>
      <c r="D80" s="50"/>
      <c r="E80" s="77"/>
      <c r="F80" s="78"/>
      <c r="G80" s="78"/>
      <c r="H80" s="78"/>
      <c r="I80" s="79"/>
      <c r="J80" s="64" t="s">
        <v>23</v>
      </c>
      <c r="K80" s="65"/>
      <c r="L80" s="65"/>
      <c r="M80" s="65"/>
      <c r="N80" s="65"/>
      <c r="O80" s="65"/>
      <c r="P80" s="65"/>
      <c r="Q80" s="65"/>
      <c r="R80" s="65"/>
      <c r="S80" s="67"/>
      <c r="T80" s="68">
        <v>0</v>
      </c>
      <c r="U80" s="69"/>
      <c r="V80" s="69"/>
      <c r="W80" s="69"/>
      <c r="X80" s="69"/>
      <c r="Y80" s="69"/>
      <c r="Z80" s="70"/>
      <c r="AA80" s="68">
        <v>0</v>
      </c>
      <c r="AB80" s="69"/>
      <c r="AC80" s="69"/>
      <c r="AD80" s="69"/>
      <c r="AE80" s="69"/>
      <c r="AF80" s="69"/>
      <c r="AG80" s="70"/>
      <c r="AH80" s="68">
        <v>3688</v>
      </c>
      <c r="AI80" s="69"/>
      <c r="AJ80" s="69"/>
      <c r="AK80" s="69"/>
      <c r="AL80" s="69"/>
      <c r="AM80" s="69"/>
      <c r="AN80" s="70"/>
      <c r="AO80" s="68">
        <v>0</v>
      </c>
      <c r="AP80" s="69"/>
      <c r="AQ80" s="69"/>
      <c r="AR80" s="69"/>
      <c r="AS80" s="69"/>
      <c r="AT80" s="69"/>
      <c r="AU80" s="70"/>
      <c r="AV80" s="68">
        <f>SUM(T80:AU80)</f>
        <v>3688</v>
      </c>
      <c r="AW80" s="69"/>
      <c r="AX80" s="69"/>
      <c r="AY80" s="69"/>
      <c r="AZ80" s="69"/>
      <c r="BA80" s="69"/>
      <c r="BB80" s="70"/>
    </row>
    <row r="81" spans="2:54" ht="15" customHeight="1" x14ac:dyDescent="0.2">
      <c r="B81" s="50"/>
      <c r="C81" s="50"/>
      <c r="D81" s="50"/>
      <c r="E81" s="74" t="s">
        <v>224</v>
      </c>
      <c r="F81" s="75"/>
      <c r="G81" s="75"/>
      <c r="H81" s="75"/>
      <c r="I81" s="76"/>
      <c r="J81" s="64" t="s">
        <v>253</v>
      </c>
      <c r="K81" s="65"/>
      <c r="L81" s="65"/>
      <c r="M81" s="65"/>
      <c r="N81" s="65"/>
      <c r="O81" s="65"/>
      <c r="P81" s="65"/>
      <c r="Q81" s="65"/>
      <c r="R81" s="65"/>
      <c r="S81" s="67"/>
      <c r="T81" s="68">
        <v>0</v>
      </c>
      <c r="U81" s="69"/>
      <c r="V81" s="69"/>
      <c r="W81" s="69"/>
      <c r="X81" s="69"/>
      <c r="Y81" s="69"/>
      <c r="Z81" s="70"/>
      <c r="AA81" s="68">
        <v>0</v>
      </c>
      <c r="AB81" s="69"/>
      <c r="AC81" s="69"/>
      <c r="AD81" s="69"/>
      <c r="AE81" s="69"/>
      <c r="AF81" s="69"/>
      <c r="AG81" s="70"/>
      <c r="AH81" s="68">
        <v>5276</v>
      </c>
      <c r="AI81" s="69"/>
      <c r="AJ81" s="69"/>
      <c r="AK81" s="69"/>
      <c r="AL81" s="69"/>
      <c r="AM81" s="69"/>
      <c r="AN81" s="70"/>
      <c r="AO81" s="68">
        <v>0</v>
      </c>
      <c r="AP81" s="69"/>
      <c r="AQ81" s="69"/>
      <c r="AR81" s="69"/>
      <c r="AS81" s="69"/>
      <c r="AT81" s="69"/>
      <c r="AU81" s="70"/>
      <c r="AV81" s="68">
        <f>SUM(T81:AU81)</f>
        <v>5276</v>
      </c>
      <c r="AW81" s="69"/>
      <c r="AX81" s="69"/>
      <c r="AY81" s="69"/>
      <c r="AZ81" s="69"/>
      <c r="BA81" s="69"/>
      <c r="BB81" s="70"/>
    </row>
    <row r="82" spans="2:54" ht="15" customHeight="1" x14ac:dyDescent="0.2">
      <c r="B82" s="50"/>
      <c r="C82" s="50"/>
      <c r="D82" s="50"/>
      <c r="E82" s="77"/>
      <c r="F82" s="78"/>
      <c r="G82" s="78"/>
      <c r="H82" s="78"/>
      <c r="I82" s="79"/>
      <c r="J82" s="64" t="s">
        <v>254</v>
      </c>
      <c r="K82" s="65"/>
      <c r="L82" s="65"/>
      <c r="M82" s="65"/>
      <c r="N82" s="65"/>
      <c r="O82" s="65"/>
      <c r="P82" s="65"/>
      <c r="Q82" s="65"/>
      <c r="R82" s="65"/>
      <c r="S82" s="67"/>
      <c r="T82" s="68">
        <v>0</v>
      </c>
      <c r="U82" s="69"/>
      <c r="V82" s="69"/>
      <c r="W82" s="69"/>
      <c r="X82" s="69"/>
      <c r="Y82" s="69"/>
      <c r="Z82" s="70"/>
      <c r="AA82" s="68">
        <v>0</v>
      </c>
      <c r="AB82" s="69"/>
      <c r="AC82" s="69"/>
      <c r="AD82" s="69"/>
      <c r="AE82" s="69"/>
      <c r="AF82" s="69"/>
      <c r="AG82" s="70"/>
      <c r="AH82" s="68">
        <v>4178</v>
      </c>
      <c r="AI82" s="69"/>
      <c r="AJ82" s="69"/>
      <c r="AK82" s="69"/>
      <c r="AL82" s="69"/>
      <c r="AM82" s="69"/>
      <c r="AN82" s="70"/>
      <c r="AO82" s="68">
        <v>0</v>
      </c>
      <c r="AP82" s="69"/>
      <c r="AQ82" s="69"/>
      <c r="AR82" s="69"/>
      <c r="AS82" s="69"/>
      <c r="AT82" s="69"/>
      <c r="AU82" s="70"/>
      <c r="AV82" s="68">
        <f>SUM(T82:AU82)</f>
        <v>4178</v>
      </c>
      <c r="AW82" s="69"/>
      <c r="AX82" s="69"/>
      <c r="AY82" s="69"/>
      <c r="AZ82" s="69"/>
      <c r="BA82" s="69"/>
      <c r="BB82" s="70"/>
    </row>
    <row r="83" spans="2:54" ht="15" customHeight="1" x14ac:dyDescent="0.2">
      <c r="B83" s="50"/>
      <c r="C83" s="50"/>
      <c r="D83" s="50"/>
      <c r="E83" s="46"/>
      <c r="F83" s="46"/>
      <c r="G83" s="46"/>
      <c r="H83" s="46"/>
      <c r="I83" s="46"/>
      <c r="J83" s="46"/>
      <c r="K83" s="46"/>
      <c r="L83" s="46"/>
      <c r="M83" s="46"/>
      <c r="N83" s="46"/>
      <c r="O83" s="46"/>
      <c r="P83" s="46"/>
      <c r="Q83" s="46"/>
      <c r="R83" s="46"/>
      <c r="S83" s="46"/>
      <c r="T83" s="45"/>
      <c r="U83" s="45"/>
      <c r="V83" s="45"/>
      <c r="W83" s="45"/>
      <c r="X83" s="45"/>
      <c r="Y83" s="45"/>
      <c r="Z83" s="45"/>
      <c r="AA83" s="45"/>
      <c r="AB83" s="45"/>
      <c r="AC83" s="45"/>
      <c r="AD83" s="45"/>
      <c r="AE83" s="45"/>
      <c r="AF83" s="45"/>
      <c r="AG83" s="45"/>
      <c r="AH83" s="45"/>
      <c r="AI83" s="45"/>
      <c r="AJ83" s="45"/>
      <c r="AK83" s="45"/>
      <c r="AL83" s="45"/>
      <c r="AM83" s="45"/>
      <c r="AN83" s="45"/>
      <c r="AO83" s="45"/>
      <c r="AP83" s="45"/>
      <c r="AQ83" s="45"/>
      <c r="AR83" s="45"/>
      <c r="AS83" s="45"/>
      <c r="AT83" s="45"/>
      <c r="AU83" s="45"/>
      <c r="AV83" s="45"/>
      <c r="AW83" s="45"/>
      <c r="AX83" s="45"/>
      <c r="AY83" s="45"/>
      <c r="AZ83" s="45"/>
      <c r="BA83" s="45"/>
      <c r="BB83" s="45"/>
    </row>
    <row r="84" spans="2:54" ht="15" customHeight="1" x14ac:dyDescent="0.2">
      <c r="B84" s="50"/>
      <c r="C84" s="50"/>
      <c r="D84" s="50"/>
      <c r="E84" s="46"/>
      <c r="F84" s="46"/>
      <c r="G84" s="46"/>
      <c r="H84" s="46"/>
      <c r="I84" s="46"/>
      <c r="J84" s="46"/>
      <c r="K84" s="46"/>
      <c r="L84" s="46"/>
      <c r="M84" s="46"/>
      <c r="N84" s="46"/>
      <c r="O84" s="46"/>
      <c r="P84" s="46"/>
      <c r="Q84" s="46"/>
      <c r="R84" s="46"/>
      <c r="S84" s="46"/>
      <c r="T84" s="45"/>
      <c r="U84" s="45"/>
      <c r="V84" s="45"/>
      <c r="W84" s="45"/>
      <c r="X84" s="45"/>
      <c r="Y84" s="45"/>
      <c r="Z84" s="45"/>
      <c r="AA84" s="45"/>
      <c r="AB84" s="45"/>
      <c r="AC84" s="45"/>
      <c r="AD84" s="45"/>
      <c r="AE84" s="45"/>
      <c r="AF84" s="45"/>
      <c r="AG84" s="45"/>
      <c r="AH84" s="45"/>
      <c r="AI84" s="45"/>
      <c r="AJ84" s="45"/>
      <c r="AK84" s="45"/>
      <c r="AL84" s="45"/>
      <c r="AM84" s="45"/>
      <c r="AN84" s="45"/>
      <c r="AO84" s="45"/>
      <c r="AP84" s="45"/>
      <c r="AQ84" s="45"/>
      <c r="AR84" s="45"/>
      <c r="AS84" s="45"/>
      <c r="AT84" s="45"/>
      <c r="AU84" s="45"/>
      <c r="AV84" s="45"/>
      <c r="AW84" s="45"/>
      <c r="AX84" s="45"/>
      <c r="AY84" s="45"/>
      <c r="AZ84" s="45"/>
      <c r="BA84" s="45"/>
      <c r="BB84" s="45"/>
    </row>
    <row r="85" spans="2:54" ht="15" customHeight="1" x14ac:dyDescent="0.2">
      <c r="B85" s="50"/>
      <c r="C85" s="50"/>
      <c r="D85" s="85" t="s">
        <v>212</v>
      </c>
      <c r="E85" s="85"/>
      <c r="F85" s="85"/>
      <c r="G85" s="85"/>
      <c r="H85" s="86" t="s">
        <v>178</v>
      </c>
      <c r="I85" s="86"/>
      <c r="J85" s="86"/>
      <c r="K85" s="86"/>
      <c r="L85" s="86"/>
      <c r="M85" s="86"/>
      <c r="N85" s="86"/>
      <c r="O85" s="86"/>
      <c r="P85" s="86"/>
      <c r="Q85" s="86"/>
      <c r="R85" s="86"/>
      <c r="S85" s="86"/>
      <c r="T85" s="86"/>
      <c r="U85" s="86"/>
      <c r="V85" s="86"/>
      <c r="W85" s="86"/>
      <c r="X85" s="86"/>
      <c r="Y85" s="86"/>
      <c r="Z85" s="86"/>
      <c r="AA85" s="86"/>
      <c r="AB85" s="86"/>
      <c r="AC85" s="86"/>
      <c r="AD85" s="86"/>
      <c r="AE85" s="86"/>
      <c r="AF85" s="86"/>
      <c r="AG85" s="86"/>
      <c r="AH85" s="86"/>
      <c r="AI85" s="86"/>
      <c r="AJ85" s="86"/>
      <c r="AK85" s="86"/>
      <c r="AL85" s="86"/>
      <c r="AM85" s="86"/>
      <c r="AN85" s="86"/>
      <c r="AO85" s="86"/>
      <c r="AP85" s="86"/>
      <c r="AQ85" s="86"/>
      <c r="AR85" s="86"/>
      <c r="AS85" s="86"/>
      <c r="AT85" s="86"/>
      <c r="AU85" s="86"/>
      <c r="AV85" s="86"/>
      <c r="AW85" s="86"/>
      <c r="AX85" s="86"/>
      <c r="AY85" s="86"/>
      <c r="AZ85" s="86"/>
      <c r="BA85" s="86"/>
      <c r="BB85" s="86"/>
    </row>
    <row r="86" spans="2:54" ht="15" customHeight="1" x14ac:dyDescent="0.2">
      <c r="B86" s="50"/>
      <c r="C86" s="50"/>
      <c r="D86" s="50"/>
      <c r="E86" s="50"/>
      <c r="F86" s="50"/>
      <c r="G86" s="50"/>
      <c r="H86" s="87" t="s">
        <v>298</v>
      </c>
      <c r="I86" s="87"/>
      <c r="J86" s="87"/>
      <c r="K86" s="87"/>
      <c r="L86" s="87"/>
      <c r="M86" s="87"/>
      <c r="N86" s="87"/>
      <c r="O86" s="87"/>
      <c r="P86" s="87"/>
      <c r="Q86" s="87"/>
      <c r="R86" s="87"/>
      <c r="S86" s="87"/>
      <c r="T86" s="87"/>
      <c r="U86" s="87"/>
      <c r="V86" s="87"/>
      <c r="W86" s="87"/>
      <c r="X86" s="87"/>
      <c r="Y86" s="87"/>
      <c r="Z86" s="87"/>
      <c r="AA86" s="87"/>
      <c r="AB86" s="87"/>
      <c r="AC86" s="87"/>
      <c r="AD86" s="87"/>
      <c r="AE86" s="87"/>
      <c r="AF86" s="87"/>
      <c r="AG86" s="87"/>
      <c r="AH86" s="87"/>
      <c r="AI86" s="87"/>
      <c r="AJ86" s="87"/>
      <c r="AK86" s="87"/>
      <c r="AL86" s="87"/>
      <c r="AM86" s="87"/>
      <c r="AN86" s="87"/>
      <c r="AO86" s="87"/>
      <c r="AP86" s="87"/>
      <c r="AQ86" s="87"/>
      <c r="AR86" s="87"/>
      <c r="AS86" s="87"/>
      <c r="AT86" s="87"/>
      <c r="AU86" s="87"/>
      <c r="AV86" s="87"/>
      <c r="AW86" s="87"/>
      <c r="AX86" s="87"/>
      <c r="AY86" s="87"/>
      <c r="AZ86" s="87"/>
      <c r="BA86" s="87"/>
      <c r="BB86" s="87"/>
    </row>
    <row r="87" spans="2:54" ht="15" customHeight="1" x14ac:dyDescent="0.2">
      <c r="B87" s="50"/>
      <c r="C87" s="50"/>
      <c r="D87" s="50"/>
      <c r="E87" s="50"/>
      <c r="F87" s="50"/>
      <c r="G87" s="50"/>
      <c r="H87" s="87"/>
      <c r="I87" s="87"/>
      <c r="J87" s="87"/>
      <c r="K87" s="87"/>
      <c r="L87" s="87"/>
      <c r="M87" s="87"/>
      <c r="N87" s="87"/>
      <c r="O87" s="87"/>
      <c r="P87" s="87"/>
      <c r="Q87" s="87"/>
      <c r="R87" s="87"/>
      <c r="S87" s="87"/>
      <c r="T87" s="87"/>
      <c r="U87" s="87"/>
      <c r="V87" s="87"/>
      <c r="W87" s="87"/>
      <c r="X87" s="87"/>
      <c r="Y87" s="87"/>
      <c r="Z87" s="87"/>
      <c r="AA87" s="87"/>
      <c r="AB87" s="87"/>
      <c r="AC87" s="87"/>
      <c r="AD87" s="87"/>
      <c r="AE87" s="87"/>
      <c r="AF87" s="87"/>
      <c r="AG87" s="87"/>
      <c r="AH87" s="87"/>
      <c r="AI87" s="87"/>
      <c r="AJ87" s="87"/>
      <c r="AK87" s="87"/>
      <c r="AL87" s="87"/>
      <c r="AM87" s="87"/>
      <c r="AN87" s="87"/>
      <c r="AO87" s="87"/>
      <c r="AP87" s="87"/>
      <c r="AQ87" s="87"/>
      <c r="AR87" s="87"/>
      <c r="AS87" s="87"/>
      <c r="AT87" s="87"/>
      <c r="AU87" s="87"/>
      <c r="AV87" s="87"/>
      <c r="AW87" s="87"/>
      <c r="AX87" s="87"/>
      <c r="AY87" s="87"/>
      <c r="AZ87" s="87"/>
      <c r="BA87" s="87"/>
      <c r="BB87" s="87"/>
    </row>
    <row r="88" spans="2:54" ht="15" customHeight="1" x14ac:dyDescent="0.2">
      <c r="B88" s="50"/>
      <c r="C88" s="50"/>
      <c r="D88" s="50"/>
      <c r="E88" s="50"/>
      <c r="F88" s="50"/>
      <c r="G88" s="50"/>
      <c r="H88" s="87"/>
      <c r="I88" s="87"/>
      <c r="J88" s="87"/>
      <c r="K88" s="87"/>
      <c r="L88" s="87"/>
      <c r="M88" s="87"/>
      <c r="N88" s="87"/>
      <c r="O88" s="87"/>
      <c r="P88" s="87"/>
      <c r="Q88" s="87"/>
      <c r="R88" s="87"/>
      <c r="S88" s="87"/>
      <c r="T88" s="87"/>
      <c r="U88" s="87"/>
      <c r="V88" s="87"/>
      <c r="W88" s="87"/>
      <c r="X88" s="87"/>
      <c r="Y88" s="87"/>
      <c r="Z88" s="87"/>
      <c r="AA88" s="87"/>
      <c r="AB88" s="87"/>
      <c r="AC88" s="87"/>
      <c r="AD88" s="87"/>
      <c r="AE88" s="87"/>
      <c r="AF88" s="87"/>
      <c r="AG88" s="87"/>
      <c r="AH88" s="87"/>
      <c r="AI88" s="87"/>
      <c r="AJ88" s="87"/>
      <c r="AK88" s="87"/>
      <c r="AL88" s="87"/>
      <c r="AM88" s="87"/>
      <c r="AN88" s="87"/>
      <c r="AO88" s="87"/>
      <c r="AP88" s="87"/>
      <c r="AQ88" s="87"/>
      <c r="AR88" s="87"/>
      <c r="AS88" s="87"/>
      <c r="AT88" s="87"/>
      <c r="AU88" s="87"/>
      <c r="AV88" s="87"/>
      <c r="AW88" s="87"/>
      <c r="AX88" s="87"/>
      <c r="AY88" s="87"/>
      <c r="AZ88" s="87"/>
      <c r="BA88" s="87"/>
      <c r="BB88" s="87"/>
    </row>
    <row r="89" spans="2:54" ht="15" customHeight="1" x14ac:dyDescent="0.2">
      <c r="B89" s="50"/>
      <c r="C89" s="50"/>
      <c r="D89" s="50"/>
      <c r="E89" s="50"/>
      <c r="F89" s="50"/>
      <c r="G89" s="50"/>
      <c r="H89" s="87"/>
      <c r="I89" s="87"/>
      <c r="J89" s="87"/>
      <c r="K89" s="87"/>
      <c r="L89" s="87"/>
      <c r="M89" s="87"/>
      <c r="N89" s="87"/>
      <c r="O89" s="87"/>
      <c r="P89" s="87"/>
      <c r="Q89" s="87"/>
      <c r="R89" s="87"/>
      <c r="S89" s="87"/>
      <c r="T89" s="87"/>
      <c r="U89" s="87"/>
      <c r="V89" s="87"/>
      <c r="W89" s="87"/>
      <c r="X89" s="87"/>
      <c r="Y89" s="87"/>
      <c r="Z89" s="87"/>
      <c r="AA89" s="87"/>
      <c r="AB89" s="87"/>
      <c r="AC89" s="87"/>
      <c r="AD89" s="87"/>
      <c r="AE89" s="87"/>
      <c r="AF89" s="87"/>
      <c r="AG89" s="87"/>
      <c r="AH89" s="87"/>
      <c r="AI89" s="87"/>
      <c r="AJ89" s="87"/>
      <c r="AK89" s="87"/>
      <c r="AL89" s="87"/>
      <c r="AM89" s="87"/>
      <c r="AN89" s="87"/>
      <c r="AO89" s="87"/>
      <c r="AP89" s="87"/>
      <c r="AQ89" s="87"/>
      <c r="AR89" s="87"/>
      <c r="AS89" s="87"/>
      <c r="AT89" s="87"/>
      <c r="AU89" s="87"/>
      <c r="AV89" s="87"/>
      <c r="AW89" s="87"/>
      <c r="AX89" s="87"/>
      <c r="AY89" s="87"/>
      <c r="AZ89" s="87"/>
      <c r="BA89" s="87"/>
      <c r="BB89" s="87"/>
    </row>
    <row r="90" spans="2:54" ht="15" customHeight="1" x14ac:dyDescent="0.2">
      <c r="B90" s="50"/>
      <c r="C90" s="50"/>
      <c r="D90" s="50"/>
      <c r="E90" s="50"/>
      <c r="F90" s="50"/>
      <c r="G90" s="50"/>
      <c r="H90" s="87" t="s">
        <v>226</v>
      </c>
      <c r="I90" s="87"/>
      <c r="J90" s="87"/>
      <c r="K90" s="87"/>
      <c r="L90" s="87"/>
      <c r="M90" s="87"/>
      <c r="N90" s="87"/>
      <c r="O90" s="87"/>
      <c r="P90" s="87"/>
      <c r="Q90" s="87"/>
      <c r="R90" s="87"/>
      <c r="S90" s="87"/>
      <c r="T90" s="87"/>
      <c r="U90" s="87"/>
      <c r="V90" s="87"/>
      <c r="W90" s="87"/>
      <c r="X90" s="87"/>
      <c r="Y90" s="87"/>
      <c r="Z90" s="87"/>
      <c r="AA90" s="87"/>
      <c r="AB90" s="87"/>
      <c r="AC90" s="87"/>
      <c r="AD90" s="87"/>
      <c r="AE90" s="87"/>
      <c r="AF90" s="87"/>
      <c r="AG90" s="87"/>
      <c r="AH90" s="87"/>
      <c r="AI90" s="87"/>
      <c r="AJ90" s="87"/>
      <c r="AK90" s="87"/>
      <c r="AL90" s="87"/>
      <c r="AM90" s="87"/>
      <c r="AN90" s="87"/>
      <c r="AO90" s="87"/>
      <c r="AP90" s="87"/>
      <c r="AQ90" s="87"/>
      <c r="AR90" s="87"/>
      <c r="AS90" s="87"/>
      <c r="AT90" s="87"/>
      <c r="AU90" s="87"/>
      <c r="AV90" s="87"/>
      <c r="AW90" s="87"/>
      <c r="AX90" s="87"/>
      <c r="AY90" s="87"/>
      <c r="AZ90" s="87"/>
      <c r="BA90" s="87"/>
      <c r="BB90" s="87"/>
    </row>
    <row r="91" spans="2:54" ht="15" customHeight="1" x14ac:dyDescent="0.2">
      <c r="B91" s="50"/>
      <c r="C91" s="50"/>
      <c r="D91" s="50"/>
      <c r="E91" s="50"/>
      <c r="F91" s="50"/>
      <c r="G91" s="50"/>
      <c r="H91" s="87"/>
      <c r="I91" s="87"/>
      <c r="J91" s="87"/>
      <c r="K91" s="87"/>
      <c r="L91" s="87"/>
      <c r="M91" s="87"/>
      <c r="N91" s="87"/>
      <c r="O91" s="87"/>
      <c r="P91" s="87"/>
      <c r="Q91" s="87"/>
      <c r="R91" s="87"/>
      <c r="S91" s="87"/>
      <c r="T91" s="87"/>
      <c r="U91" s="87"/>
      <c r="V91" s="87"/>
      <c r="W91" s="87"/>
      <c r="X91" s="87"/>
      <c r="Y91" s="87"/>
      <c r="Z91" s="87"/>
      <c r="AA91" s="87"/>
      <c r="AB91" s="87"/>
      <c r="AC91" s="87"/>
      <c r="AD91" s="87"/>
      <c r="AE91" s="87"/>
      <c r="AF91" s="87"/>
      <c r="AG91" s="87"/>
      <c r="AH91" s="87"/>
      <c r="AI91" s="87"/>
      <c r="AJ91" s="87"/>
      <c r="AK91" s="87"/>
      <c r="AL91" s="87"/>
      <c r="AM91" s="87"/>
      <c r="AN91" s="87"/>
      <c r="AO91" s="87"/>
      <c r="AP91" s="87"/>
      <c r="AQ91" s="87"/>
      <c r="AR91" s="87"/>
      <c r="AS91" s="87"/>
      <c r="AT91" s="87"/>
      <c r="AU91" s="87"/>
      <c r="AV91" s="87"/>
      <c r="AW91" s="87"/>
      <c r="AX91" s="87"/>
      <c r="AY91" s="87"/>
      <c r="AZ91" s="87"/>
      <c r="BA91" s="87"/>
      <c r="BB91" s="87"/>
    </row>
    <row r="92" spans="2:54" ht="15" customHeight="1" x14ac:dyDescent="0.2">
      <c r="B92" s="50"/>
      <c r="C92" s="50"/>
      <c r="D92" s="50"/>
      <c r="E92" s="50"/>
      <c r="F92" s="50"/>
      <c r="G92" s="50"/>
      <c r="H92" s="87"/>
      <c r="I92" s="87"/>
      <c r="J92" s="87"/>
      <c r="K92" s="87"/>
      <c r="L92" s="87"/>
      <c r="M92" s="87"/>
      <c r="N92" s="87"/>
      <c r="O92" s="87"/>
      <c r="P92" s="87"/>
      <c r="Q92" s="87"/>
      <c r="R92" s="87"/>
      <c r="S92" s="87"/>
      <c r="T92" s="87"/>
      <c r="U92" s="87"/>
      <c r="V92" s="87"/>
      <c r="W92" s="87"/>
      <c r="X92" s="87"/>
      <c r="Y92" s="87"/>
      <c r="Z92" s="87"/>
      <c r="AA92" s="87"/>
      <c r="AB92" s="87"/>
      <c r="AC92" s="87"/>
      <c r="AD92" s="87"/>
      <c r="AE92" s="87"/>
      <c r="AF92" s="87"/>
      <c r="AG92" s="87"/>
      <c r="AH92" s="87"/>
      <c r="AI92" s="87"/>
      <c r="AJ92" s="87"/>
      <c r="AK92" s="87"/>
      <c r="AL92" s="87"/>
      <c r="AM92" s="87"/>
      <c r="AN92" s="87"/>
      <c r="AO92" s="87"/>
      <c r="AP92" s="87"/>
      <c r="AQ92" s="87"/>
      <c r="AR92" s="87"/>
      <c r="AS92" s="87"/>
      <c r="AT92" s="87"/>
      <c r="AU92" s="87"/>
      <c r="AV92" s="87"/>
      <c r="AW92" s="87"/>
      <c r="AX92" s="87"/>
      <c r="AY92" s="87"/>
      <c r="AZ92" s="87"/>
      <c r="BA92" s="87"/>
      <c r="BB92" s="87"/>
    </row>
    <row r="93" spans="2:54" ht="15" customHeight="1" x14ac:dyDescent="0.2">
      <c r="B93" s="50"/>
      <c r="C93" s="50"/>
      <c r="D93" s="50"/>
      <c r="E93" s="50"/>
      <c r="F93" s="50"/>
      <c r="G93" s="50"/>
      <c r="H93" s="50"/>
      <c r="I93" s="50"/>
      <c r="J93" s="50"/>
      <c r="K93" s="50"/>
      <c r="L93" s="50"/>
      <c r="M93" s="50"/>
      <c r="N93" s="50"/>
      <c r="O93" s="50"/>
      <c r="P93" s="50"/>
      <c r="Q93" s="50"/>
      <c r="R93" s="50"/>
      <c r="S93" s="50"/>
      <c r="T93" s="50"/>
      <c r="U93" s="50"/>
      <c r="V93" s="50"/>
      <c r="W93" s="50"/>
      <c r="X93" s="50"/>
      <c r="Y93" s="50"/>
      <c r="Z93" s="50"/>
      <c r="AA93" s="50"/>
      <c r="AB93" s="50"/>
      <c r="AC93" s="50"/>
      <c r="AD93" s="50"/>
      <c r="AE93" s="50"/>
      <c r="AF93" s="50"/>
      <c r="AG93" s="50"/>
      <c r="AH93" s="50"/>
      <c r="AI93" s="50"/>
      <c r="AJ93" s="50"/>
      <c r="AK93" s="50"/>
      <c r="AL93" s="50"/>
      <c r="AM93" s="50"/>
      <c r="AN93" s="50"/>
      <c r="AO93" s="50"/>
      <c r="AP93" s="50"/>
      <c r="AQ93" s="50"/>
      <c r="AR93" s="50"/>
      <c r="AS93" s="50"/>
      <c r="AT93" s="50"/>
      <c r="AU93" s="50"/>
      <c r="AV93" s="82" t="s">
        <v>24</v>
      </c>
      <c r="AW93" s="82"/>
      <c r="AX93" s="82"/>
      <c r="AY93" s="82"/>
      <c r="AZ93" s="82"/>
      <c r="BA93" s="82"/>
      <c r="BB93" s="82"/>
    </row>
    <row r="94" spans="2:54" ht="15" customHeight="1" x14ac:dyDescent="0.2">
      <c r="B94" s="50"/>
      <c r="C94" s="50"/>
      <c r="D94" s="50"/>
      <c r="E94" s="83" t="s">
        <v>15</v>
      </c>
      <c r="F94" s="75"/>
      <c r="G94" s="75"/>
      <c r="H94" s="75"/>
      <c r="I94" s="76"/>
      <c r="J94" s="83"/>
      <c r="K94" s="75"/>
      <c r="L94" s="75"/>
      <c r="M94" s="75"/>
      <c r="N94" s="75"/>
      <c r="O94" s="75"/>
      <c r="P94" s="75"/>
      <c r="Q94" s="75"/>
      <c r="R94" s="75"/>
      <c r="S94" s="76"/>
      <c r="T94" s="64" t="s">
        <v>21</v>
      </c>
      <c r="U94" s="65"/>
      <c r="V94" s="65"/>
      <c r="W94" s="65"/>
      <c r="X94" s="65"/>
      <c r="Y94" s="65"/>
      <c r="Z94" s="65"/>
      <c r="AA94" s="65"/>
      <c r="AB94" s="65"/>
      <c r="AC94" s="65"/>
      <c r="AD94" s="65"/>
      <c r="AE94" s="65"/>
      <c r="AF94" s="65"/>
      <c r="AG94" s="65"/>
      <c r="AH94" s="65"/>
      <c r="AI94" s="65"/>
      <c r="AJ94" s="65"/>
      <c r="AK94" s="65"/>
      <c r="AL94" s="65"/>
      <c r="AM94" s="65"/>
      <c r="AN94" s="65"/>
      <c r="AO94" s="65"/>
      <c r="AP94" s="65"/>
      <c r="AQ94" s="65"/>
      <c r="AR94" s="65"/>
      <c r="AS94" s="65"/>
      <c r="AT94" s="65"/>
      <c r="AU94" s="67"/>
      <c r="AV94" s="83" t="s">
        <v>20</v>
      </c>
      <c r="AW94" s="75"/>
      <c r="AX94" s="75"/>
      <c r="AY94" s="75"/>
      <c r="AZ94" s="75"/>
      <c r="BA94" s="75"/>
      <c r="BB94" s="76"/>
    </row>
    <row r="95" spans="2:54" ht="15" customHeight="1" x14ac:dyDescent="0.2">
      <c r="B95" s="50"/>
      <c r="C95" s="50"/>
      <c r="D95" s="50"/>
      <c r="E95" s="77"/>
      <c r="F95" s="78"/>
      <c r="G95" s="78"/>
      <c r="H95" s="78"/>
      <c r="I95" s="79"/>
      <c r="J95" s="77"/>
      <c r="K95" s="78"/>
      <c r="L95" s="78"/>
      <c r="M95" s="78"/>
      <c r="N95" s="78"/>
      <c r="O95" s="78"/>
      <c r="P95" s="78"/>
      <c r="Q95" s="78"/>
      <c r="R95" s="78"/>
      <c r="S95" s="79"/>
      <c r="T95" s="64" t="s">
        <v>16</v>
      </c>
      <c r="U95" s="65"/>
      <c r="V95" s="65"/>
      <c r="W95" s="65"/>
      <c r="X95" s="65"/>
      <c r="Y95" s="65"/>
      <c r="Z95" s="67"/>
      <c r="AA95" s="64" t="s">
        <v>17</v>
      </c>
      <c r="AB95" s="65"/>
      <c r="AC95" s="65"/>
      <c r="AD95" s="65"/>
      <c r="AE95" s="65"/>
      <c r="AF95" s="65"/>
      <c r="AG95" s="67"/>
      <c r="AH95" s="64" t="s">
        <v>18</v>
      </c>
      <c r="AI95" s="65"/>
      <c r="AJ95" s="65"/>
      <c r="AK95" s="65"/>
      <c r="AL95" s="65"/>
      <c r="AM95" s="65"/>
      <c r="AN95" s="67"/>
      <c r="AO95" s="64" t="s">
        <v>19</v>
      </c>
      <c r="AP95" s="65"/>
      <c r="AQ95" s="65"/>
      <c r="AR95" s="65"/>
      <c r="AS95" s="65"/>
      <c r="AT95" s="65"/>
      <c r="AU95" s="67"/>
      <c r="AV95" s="77"/>
      <c r="AW95" s="78"/>
      <c r="AX95" s="78"/>
      <c r="AY95" s="78"/>
      <c r="AZ95" s="78"/>
      <c r="BA95" s="78"/>
      <c r="BB95" s="79"/>
    </row>
    <row r="96" spans="2:54" ht="15" customHeight="1" x14ac:dyDescent="0.2">
      <c r="B96" s="50"/>
      <c r="C96" s="50"/>
      <c r="D96" s="50"/>
      <c r="E96" s="74" t="s">
        <v>151</v>
      </c>
      <c r="F96" s="75"/>
      <c r="G96" s="75"/>
      <c r="H96" s="75"/>
      <c r="I96" s="76"/>
      <c r="J96" s="64" t="s">
        <v>22</v>
      </c>
      <c r="K96" s="65"/>
      <c r="L96" s="65"/>
      <c r="M96" s="65"/>
      <c r="N96" s="65"/>
      <c r="O96" s="65"/>
      <c r="P96" s="65"/>
      <c r="Q96" s="65"/>
      <c r="R96" s="65"/>
      <c r="S96" s="67"/>
      <c r="T96" s="68">
        <v>0</v>
      </c>
      <c r="U96" s="69"/>
      <c r="V96" s="69"/>
      <c r="W96" s="69"/>
      <c r="X96" s="69"/>
      <c r="Y96" s="69"/>
      <c r="Z96" s="70"/>
      <c r="AA96" s="68">
        <v>0</v>
      </c>
      <c r="AB96" s="69"/>
      <c r="AC96" s="69"/>
      <c r="AD96" s="69"/>
      <c r="AE96" s="69"/>
      <c r="AF96" s="69"/>
      <c r="AG96" s="70"/>
      <c r="AH96" s="68">
        <v>2140</v>
      </c>
      <c r="AI96" s="69"/>
      <c r="AJ96" s="69"/>
      <c r="AK96" s="69"/>
      <c r="AL96" s="69"/>
      <c r="AM96" s="69"/>
      <c r="AN96" s="70"/>
      <c r="AO96" s="68">
        <v>0</v>
      </c>
      <c r="AP96" s="69"/>
      <c r="AQ96" s="69"/>
      <c r="AR96" s="69"/>
      <c r="AS96" s="69"/>
      <c r="AT96" s="69"/>
      <c r="AU96" s="70"/>
      <c r="AV96" s="68">
        <f>SUM(T96:AU96)</f>
        <v>2140</v>
      </c>
      <c r="AW96" s="69"/>
      <c r="AX96" s="69"/>
      <c r="AY96" s="69"/>
      <c r="AZ96" s="69"/>
      <c r="BA96" s="69"/>
      <c r="BB96" s="70"/>
    </row>
    <row r="97" spans="2:54" ht="15" customHeight="1" x14ac:dyDescent="0.2">
      <c r="B97" s="50"/>
      <c r="C97" s="50"/>
      <c r="D97" s="50"/>
      <c r="E97" s="77"/>
      <c r="F97" s="78"/>
      <c r="G97" s="78"/>
      <c r="H97" s="78"/>
      <c r="I97" s="79"/>
      <c r="J97" s="64" t="s">
        <v>23</v>
      </c>
      <c r="K97" s="65"/>
      <c r="L97" s="65"/>
      <c r="M97" s="65"/>
      <c r="N97" s="65"/>
      <c r="O97" s="65"/>
      <c r="P97" s="65"/>
      <c r="Q97" s="65"/>
      <c r="R97" s="65"/>
      <c r="S97" s="67"/>
      <c r="T97" s="68">
        <v>0</v>
      </c>
      <c r="U97" s="69"/>
      <c r="V97" s="69"/>
      <c r="W97" s="69"/>
      <c r="X97" s="69"/>
      <c r="Y97" s="69"/>
      <c r="Z97" s="70"/>
      <c r="AA97" s="68">
        <v>0</v>
      </c>
      <c r="AB97" s="69"/>
      <c r="AC97" s="69"/>
      <c r="AD97" s="69"/>
      <c r="AE97" s="69"/>
      <c r="AF97" s="69"/>
      <c r="AG97" s="70"/>
      <c r="AH97" s="68">
        <v>1617</v>
      </c>
      <c r="AI97" s="69"/>
      <c r="AJ97" s="69"/>
      <c r="AK97" s="69"/>
      <c r="AL97" s="69"/>
      <c r="AM97" s="69"/>
      <c r="AN97" s="70"/>
      <c r="AO97" s="68">
        <v>0</v>
      </c>
      <c r="AP97" s="69"/>
      <c r="AQ97" s="69"/>
      <c r="AR97" s="69"/>
      <c r="AS97" s="69"/>
      <c r="AT97" s="69"/>
      <c r="AU97" s="70"/>
      <c r="AV97" s="68">
        <f t="shared" ref="AV97" si="4">SUM(T97:AU97)</f>
        <v>1617</v>
      </c>
      <c r="AW97" s="69"/>
      <c r="AX97" s="69"/>
      <c r="AY97" s="69"/>
      <c r="AZ97" s="69"/>
      <c r="BA97" s="69"/>
      <c r="BB97" s="70"/>
    </row>
    <row r="98" spans="2:54" ht="15" customHeight="1" x14ac:dyDescent="0.2">
      <c r="B98" s="50"/>
      <c r="C98" s="50"/>
      <c r="D98" s="50"/>
      <c r="E98" s="74" t="s">
        <v>152</v>
      </c>
      <c r="F98" s="75"/>
      <c r="G98" s="75"/>
      <c r="H98" s="75"/>
      <c r="I98" s="76"/>
      <c r="J98" s="64" t="s">
        <v>22</v>
      </c>
      <c r="K98" s="65"/>
      <c r="L98" s="65"/>
      <c r="M98" s="65"/>
      <c r="N98" s="65"/>
      <c r="O98" s="65"/>
      <c r="P98" s="65"/>
      <c r="Q98" s="65"/>
      <c r="R98" s="65"/>
      <c r="S98" s="67"/>
      <c r="T98" s="68">
        <v>0</v>
      </c>
      <c r="U98" s="69"/>
      <c r="V98" s="69"/>
      <c r="W98" s="69"/>
      <c r="X98" s="69"/>
      <c r="Y98" s="69"/>
      <c r="Z98" s="70"/>
      <c r="AA98" s="68">
        <v>0</v>
      </c>
      <c r="AB98" s="69"/>
      <c r="AC98" s="69"/>
      <c r="AD98" s="69"/>
      <c r="AE98" s="69"/>
      <c r="AF98" s="69"/>
      <c r="AG98" s="70"/>
      <c r="AH98" s="68">
        <v>4000</v>
      </c>
      <c r="AI98" s="69"/>
      <c r="AJ98" s="69"/>
      <c r="AK98" s="69"/>
      <c r="AL98" s="69"/>
      <c r="AM98" s="69"/>
      <c r="AN98" s="70"/>
      <c r="AO98" s="68">
        <v>0</v>
      </c>
      <c r="AP98" s="69"/>
      <c r="AQ98" s="69"/>
      <c r="AR98" s="69"/>
      <c r="AS98" s="69"/>
      <c r="AT98" s="69"/>
      <c r="AU98" s="70"/>
      <c r="AV98" s="68">
        <f>SUM(T98:AU98)</f>
        <v>4000</v>
      </c>
      <c r="AW98" s="69"/>
      <c r="AX98" s="69"/>
      <c r="AY98" s="69"/>
      <c r="AZ98" s="69"/>
      <c r="BA98" s="69"/>
      <c r="BB98" s="70"/>
    </row>
    <row r="99" spans="2:54" ht="15" customHeight="1" x14ac:dyDescent="0.2">
      <c r="B99" s="50"/>
      <c r="C99" s="50"/>
      <c r="D99" s="50"/>
      <c r="E99" s="77"/>
      <c r="F99" s="78"/>
      <c r="G99" s="78"/>
      <c r="H99" s="78"/>
      <c r="I99" s="79"/>
      <c r="J99" s="64" t="s">
        <v>23</v>
      </c>
      <c r="K99" s="65"/>
      <c r="L99" s="65"/>
      <c r="M99" s="65"/>
      <c r="N99" s="65"/>
      <c r="O99" s="65"/>
      <c r="P99" s="65"/>
      <c r="Q99" s="65"/>
      <c r="R99" s="65"/>
      <c r="S99" s="67"/>
      <c r="T99" s="68">
        <v>0</v>
      </c>
      <c r="U99" s="69"/>
      <c r="V99" s="69"/>
      <c r="W99" s="69"/>
      <c r="X99" s="69"/>
      <c r="Y99" s="69"/>
      <c r="Z99" s="70"/>
      <c r="AA99" s="68">
        <v>0</v>
      </c>
      <c r="AB99" s="69"/>
      <c r="AC99" s="69"/>
      <c r="AD99" s="69"/>
      <c r="AE99" s="69"/>
      <c r="AF99" s="69"/>
      <c r="AG99" s="70"/>
      <c r="AH99" s="68">
        <v>1492</v>
      </c>
      <c r="AI99" s="69"/>
      <c r="AJ99" s="69"/>
      <c r="AK99" s="69"/>
      <c r="AL99" s="69"/>
      <c r="AM99" s="69"/>
      <c r="AN99" s="70"/>
      <c r="AO99" s="68">
        <v>0</v>
      </c>
      <c r="AP99" s="69"/>
      <c r="AQ99" s="69"/>
      <c r="AR99" s="69"/>
      <c r="AS99" s="69"/>
      <c r="AT99" s="69"/>
      <c r="AU99" s="70"/>
      <c r="AV99" s="68">
        <f>SUM(T99:AU99)</f>
        <v>1492</v>
      </c>
      <c r="AW99" s="69"/>
      <c r="AX99" s="69"/>
      <c r="AY99" s="69"/>
      <c r="AZ99" s="69"/>
      <c r="BA99" s="69"/>
      <c r="BB99" s="70"/>
    </row>
    <row r="100" spans="2:54" ht="15" customHeight="1" x14ac:dyDescent="0.2">
      <c r="B100" s="50"/>
      <c r="C100" s="50"/>
      <c r="D100" s="50"/>
      <c r="E100" s="74" t="s">
        <v>224</v>
      </c>
      <c r="F100" s="75"/>
      <c r="G100" s="75"/>
      <c r="H100" s="75"/>
      <c r="I100" s="76"/>
      <c r="J100" s="64" t="s">
        <v>253</v>
      </c>
      <c r="K100" s="65"/>
      <c r="L100" s="65"/>
      <c r="M100" s="65"/>
      <c r="N100" s="65"/>
      <c r="O100" s="65"/>
      <c r="P100" s="65"/>
      <c r="Q100" s="65"/>
      <c r="R100" s="65"/>
      <c r="S100" s="67"/>
      <c r="T100" s="68">
        <v>0</v>
      </c>
      <c r="U100" s="69"/>
      <c r="V100" s="69"/>
      <c r="W100" s="69"/>
      <c r="X100" s="69"/>
      <c r="Y100" s="69"/>
      <c r="Z100" s="70"/>
      <c r="AA100" s="68">
        <v>0</v>
      </c>
      <c r="AB100" s="69"/>
      <c r="AC100" s="69"/>
      <c r="AD100" s="69"/>
      <c r="AE100" s="69"/>
      <c r="AF100" s="69"/>
      <c r="AG100" s="70"/>
      <c r="AH100" s="68">
        <v>8000</v>
      </c>
      <c r="AI100" s="69"/>
      <c r="AJ100" s="69"/>
      <c r="AK100" s="69"/>
      <c r="AL100" s="69"/>
      <c r="AM100" s="69"/>
      <c r="AN100" s="70"/>
      <c r="AO100" s="68">
        <v>0</v>
      </c>
      <c r="AP100" s="69"/>
      <c r="AQ100" s="69"/>
      <c r="AR100" s="69"/>
      <c r="AS100" s="69"/>
      <c r="AT100" s="69"/>
      <c r="AU100" s="70"/>
      <c r="AV100" s="68">
        <f>SUM(T100:AU100)</f>
        <v>8000</v>
      </c>
      <c r="AW100" s="69"/>
      <c r="AX100" s="69"/>
      <c r="AY100" s="69"/>
      <c r="AZ100" s="69"/>
      <c r="BA100" s="69"/>
      <c r="BB100" s="70"/>
    </row>
    <row r="101" spans="2:54" ht="15" customHeight="1" x14ac:dyDescent="0.2">
      <c r="B101" s="50"/>
      <c r="C101" s="50"/>
      <c r="D101" s="50"/>
      <c r="E101" s="77"/>
      <c r="F101" s="78"/>
      <c r="G101" s="78"/>
      <c r="H101" s="78"/>
      <c r="I101" s="79"/>
      <c r="J101" s="64" t="s">
        <v>254</v>
      </c>
      <c r="K101" s="65"/>
      <c r="L101" s="65"/>
      <c r="M101" s="65"/>
      <c r="N101" s="65"/>
      <c r="O101" s="65"/>
      <c r="P101" s="65"/>
      <c r="Q101" s="65"/>
      <c r="R101" s="65"/>
      <c r="S101" s="67"/>
      <c r="T101" s="68">
        <v>0</v>
      </c>
      <c r="U101" s="69"/>
      <c r="V101" s="69"/>
      <c r="W101" s="69"/>
      <c r="X101" s="69"/>
      <c r="Y101" s="69"/>
      <c r="Z101" s="70"/>
      <c r="AA101" s="68">
        <v>0</v>
      </c>
      <c r="AB101" s="69"/>
      <c r="AC101" s="69"/>
      <c r="AD101" s="69"/>
      <c r="AE101" s="69"/>
      <c r="AF101" s="69"/>
      <c r="AG101" s="70"/>
      <c r="AH101" s="68">
        <v>6105</v>
      </c>
      <c r="AI101" s="69"/>
      <c r="AJ101" s="69"/>
      <c r="AK101" s="69"/>
      <c r="AL101" s="69"/>
      <c r="AM101" s="69"/>
      <c r="AN101" s="70"/>
      <c r="AO101" s="68">
        <v>0</v>
      </c>
      <c r="AP101" s="69"/>
      <c r="AQ101" s="69"/>
      <c r="AR101" s="69"/>
      <c r="AS101" s="69"/>
      <c r="AT101" s="69"/>
      <c r="AU101" s="70"/>
      <c r="AV101" s="68">
        <f>SUM(T101:AU101)</f>
        <v>6105</v>
      </c>
      <c r="AW101" s="69"/>
      <c r="AX101" s="69"/>
      <c r="AY101" s="69"/>
      <c r="AZ101" s="69"/>
      <c r="BA101" s="69"/>
      <c r="BB101" s="70"/>
    </row>
    <row r="102" spans="2:54" ht="15" customHeight="1" x14ac:dyDescent="0.2">
      <c r="B102" s="50"/>
      <c r="C102" s="50"/>
      <c r="D102" s="50"/>
      <c r="E102" s="50"/>
      <c r="F102" s="50"/>
      <c r="G102" s="50"/>
      <c r="H102" s="50"/>
      <c r="I102" s="50"/>
      <c r="J102" s="50"/>
      <c r="K102" s="50"/>
      <c r="L102" s="50"/>
      <c r="M102" s="50"/>
      <c r="N102" s="50"/>
      <c r="O102" s="50"/>
      <c r="P102" s="50"/>
      <c r="Q102" s="50"/>
      <c r="R102" s="50"/>
      <c r="S102" s="50"/>
      <c r="T102" s="50"/>
      <c r="U102" s="50"/>
      <c r="V102" s="50"/>
      <c r="W102" s="50"/>
      <c r="X102" s="50"/>
      <c r="Y102" s="50"/>
      <c r="Z102" s="50"/>
      <c r="AA102" s="50"/>
      <c r="AB102" s="50"/>
      <c r="AC102" s="50"/>
      <c r="AD102" s="50"/>
      <c r="AE102" s="50"/>
      <c r="AF102" s="50"/>
      <c r="AG102" s="50"/>
      <c r="AH102" s="50"/>
      <c r="AI102" s="50"/>
      <c r="AJ102" s="50"/>
      <c r="AK102" s="50"/>
      <c r="AL102" s="50"/>
      <c r="AM102" s="50"/>
      <c r="AN102" s="50"/>
      <c r="AO102" s="50"/>
      <c r="AP102" s="50"/>
      <c r="AQ102" s="50"/>
      <c r="AR102" s="50"/>
      <c r="AS102" s="50"/>
      <c r="AT102" s="50"/>
      <c r="AU102" s="50"/>
      <c r="AV102" s="50"/>
      <c r="AW102" s="50"/>
      <c r="AX102" s="50"/>
      <c r="AY102" s="50"/>
      <c r="AZ102" s="50"/>
      <c r="BA102" s="50"/>
      <c r="BB102" s="50"/>
    </row>
    <row r="103" spans="2:54" ht="15" customHeight="1" x14ac:dyDescent="0.2">
      <c r="B103" s="50"/>
      <c r="C103" s="50"/>
      <c r="D103" s="50"/>
      <c r="E103" s="50"/>
      <c r="F103" s="50"/>
      <c r="G103" s="50"/>
      <c r="H103" s="50"/>
      <c r="I103" s="50"/>
      <c r="J103" s="50"/>
      <c r="K103" s="50"/>
      <c r="L103" s="50"/>
      <c r="M103" s="50"/>
      <c r="N103" s="50"/>
      <c r="O103" s="50"/>
      <c r="P103" s="50"/>
      <c r="Q103" s="50"/>
      <c r="R103" s="50"/>
      <c r="S103" s="50"/>
      <c r="T103" s="50"/>
      <c r="U103" s="50"/>
      <c r="V103" s="50"/>
      <c r="W103" s="50"/>
      <c r="X103" s="50"/>
      <c r="Y103" s="50"/>
      <c r="Z103" s="50"/>
      <c r="AA103" s="50"/>
      <c r="AB103" s="50"/>
      <c r="AC103" s="50"/>
      <c r="AD103" s="50"/>
      <c r="AE103" s="50"/>
      <c r="AF103" s="50"/>
      <c r="AG103" s="50"/>
      <c r="AH103" s="50"/>
      <c r="AI103" s="50"/>
      <c r="AJ103" s="50"/>
      <c r="AK103" s="50"/>
      <c r="AL103" s="50"/>
      <c r="AM103" s="50"/>
      <c r="AN103" s="50"/>
      <c r="AO103" s="50"/>
      <c r="AP103" s="50"/>
      <c r="AQ103" s="50"/>
      <c r="AR103" s="50"/>
      <c r="AS103" s="50"/>
      <c r="AT103" s="50"/>
      <c r="AU103" s="50"/>
      <c r="AV103" s="50"/>
      <c r="AW103" s="50"/>
      <c r="AX103" s="50"/>
      <c r="AY103" s="50"/>
      <c r="AZ103" s="50"/>
      <c r="BA103" s="50"/>
      <c r="BB103" s="50"/>
    </row>
    <row r="104" spans="2:54" ht="15" customHeight="1" x14ac:dyDescent="0.2">
      <c r="B104" s="85" t="s">
        <v>150</v>
      </c>
      <c r="C104" s="86"/>
      <c r="D104" s="86" t="s">
        <v>179</v>
      </c>
      <c r="E104" s="86"/>
      <c r="F104" s="86"/>
      <c r="G104" s="86"/>
      <c r="H104" s="86"/>
      <c r="I104" s="86"/>
      <c r="J104" s="86"/>
      <c r="K104" s="86"/>
      <c r="L104" s="86"/>
      <c r="M104" s="86"/>
      <c r="N104" s="86"/>
      <c r="O104" s="86"/>
      <c r="P104" s="86"/>
      <c r="Q104" s="86"/>
      <c r="R104" s="86"/>
      <c r="S104" s="86"/>
      <c r="T104" s="86"/>
      <c r="U104" s="86"/>
      <c r="V104" s="86"/>
      <c r="W104" s="86"/>
      <c r="X104" s="86"/>
      <c r="Y104" s="86"/>
      <c r="Z104" s="86"/>
      <c r="AA104" s="86"/>
      <c r="AB104" s="86"/>
      <c r="AC104" s="86"/>
      <c r="AD104" s="86"/>
      <c r="AE104" s="86"/>
      <c r="AF104" s="86"/>
      <c r="AG104" s="86"/>
      <c r="AH104" s="86"/>
      <c r="AI104" s="86"/>
      <c r="AJ104" s="86"/>
      <c r="AK104" s="86"/>
      <c r="AL104" s="86"/>
      <c r="AM104" s="86"/>
      <c r="AN104" s="86"/>
      <c r="AO104" s="86"/>
      <c r="AP104" s="86"/>
      <c r="AQ104" s="86"/>
      <c r="AR104" s="86"/>
      <c r="AS104" s="86"/>
      <c r="AT104" s="86"/>
      <c r="AU104" s="86"/>
      <c r="AV104" s="86"/>
      <c r="AW104" s="86"/>
      <c r="AX104" s="86"/>
      <c r="AY104" s="86"/>
      <c r="AZ104" s="86"/>
      <c r="BA104" s="86"/>
      <c r="BB104" s="86"/>
    </row>
    <row r="105" spans="2:54" ht="15" customHeight="1" x14ac:dyDescent="0.2">
      <c r="B105" s="38"/>
      <c r="C105" s="22"/>
      <c r="D105" s="85" t="s">
        <v>14</v>
      </c>
      <c r="E105" s="85"/>
      <c r="F105" s="85"/>
      <c r="G105" s="85"/>
      <c r="H105" s="86" t="s">
        <v>180</v>
      </c>
      <c r="I105" s="86"/>
      <c r="J105" s="86"/>
      <c r="K105" s="86"/>
      <c r="L105" s="86"/>
      <c r="M105" s="86"/>
      <c r="N105" s="86"/>
      <c r="O105" s="86"/>
      <c r="P105" s="86"/>
      <c r="Q105" s="86"/>
      <c r="R105" s="86"/>
      <c r="S105" s="86"/>
      <c r="T105" s="86"/>
      <c r="U105" s="86"/>
      <c r="V105" s="86"/>
      <c r="W105" s="86"/>
      <c r="X105" s="86"/>
      <c r="Y105" s="86"/>
      <c r="Z105" s="86"/>
      <c r="AA105" s="86"/>
      <c r="AB105" s="86"/>
      <c r="AC105" s="86"/>
      <c r="AD105" s="86"/>
      <c r="AE105" s="86"/>
      <c r="AF105" s="86"/>
      <c r="AG105" s="86"/>
      <c r="AH105" s="86"/>
      <c r="AI105" s="86"/>
      <c r="AJ105" s="86"/>
      <c r="AK105" s="86"/>
      <c r="AL105" s="86"/>
      <c r="AM105" s="86"/>
      <c r="AN105" s="86"/>
      <c r="AO105" s="86"/>
      <c r="AP105" s="86"/>
      <c r="AQ105" s="86"/>
      <c r="AR105" s="86"/>
      <c r="AS105" s="86"/>
      <c r="AT105" s="86"/>
      <c r="AU105" s="86"/>
      <c r="AV105" s="86"/>
      <c r="AW105" s="86"/>
      <c r="AX105" s="86"/>
      <c r="AY105" s="86"/>
      <c r="AZ105" s="86"/>
      <c r="BA105" s="86"/>
      <c r="BB105" s="86"/>
    </row>
    <row r="106" spans="2:54" ht="15" customHeight="1" x14ac:dyDescent="0.2">
      <c r="B106" s="50"/>
      <c r="C106" s="50"/>
      <c r="D106" s="50"/>
      <c r="E106" s="50"/>
      <c r="F106" s="50"/>
      <c r="G106" s="50"/>
      <c r="H106" s="87" t="s">
        <v>181</v>
      </c>
      <c r="I106" s="87"/>
      <c r="J106" s="87"/>
      <c r="K106" s="87"/>
      <c r="L106" s="87"/>
      <c r="M106" s="87"/>
      <c r="N106" s="87"/>
      <c r="O106" s="87"/>
      <c r="P106" s="87"/>
      <c r="Q106" s="87"/>
      <c r="R106" s="87"/>
      <c r="S106" s="87"/>
      <c r="T106" s="87"/>
      <c r="U106" s="87"/>
      <c r="V106" s="87"/>
      <c r="W106" s="87"/>
      <c r="X106" s="87"/>
      <c r="Y106" s="87"/>
      <c r="Z106" s="87"/>
      <c r="AA106" s="87"/>
      <c r="AB106" s="87"/>
      <c r="AC106" s="87"/>
      <c r="AD106" s="87"/>
      <c r="AE106" s="87"/>
      <c r="AF106" s="87"/>
      <c r="AG106" s="87"/>
      <c r="AH106" s="87"/>
      <c r="AI106" s="87"/>
      <c r="AJ106" s="87"/>
      <c r="AK106" s="87"/>
      <c r="AL106" s="87"/>
      <c r="AM106" s="87"/>
      <c r="AN106" s="87"/>
      <c r="AO106" s="87"/>
      <c r="AP106" s="87"/>
      <c r="AQ106" s="87"/>
      <c r="AR106" s="87"/>
      <c r="AS106" s="87"/>
      <c r="AT106" s="87"/>
      <c r="AU106" s="87"/>
      <c r="AV106" s="87"/>
      <c r="AW106" s="87"/>
      <c r="AX106" s="87"/>
      <c r="AY106" s="87"/>
      <c r="AZ106" s="87"/>
      <c r="BA106" s="87"/>
      <c r="BB106" s="87"/>
    </row>
    <row r="107" spans="2:54" ht="15" customHeight="1" x14ac:dyDescent="0.2">
      <c r="B107" s="50"/>
      <c r="C107" s="50"/>
      <c r="D107" s="50"/>
      <c r="E107" s="50"/>
      <c r="F107" s="50"/>
      <c r="G107" s="50"/>
      <c r="H107" s="87"/>
      <c r="I107" s="87"/>
      <c r="J107" s="87"/>
      <c r="K107" s="87"/>
      <c r="L107" s="87"/>
      <c r="M107" s="87"/>
      <c r="N107" s="87"/>
      <c r="O107" s="87"/>
      <c r="P107" s="87"/>
      <c r="Q107" s="87"/>
      <c r="R107" s="87"/>
      <c r="S107" s="87"/>
      <c r="T107" s="87"/>
      <c r="U107" s="87"/>
      <c r="V107" s="87"/>
      <c r="W107" s="87"/>
      <c r="X107" s="87"/>
      <c r="Y107" s="87"/>
      <c r="Z107" s="87"/>
      <c r="AA107" s="87"/>
      <c r="AB107" s="87"/>
      <c r="AC107" s="87"/>
      <c r="AD107" s="87"/>
      <c r="AE107" s="87"/>
      <c r="AF107" s="87"/>
      <c r="AG107" s="87"/>
      <c r="AH107" s="87"/>
      <c r="AI107" s="87"/>
      <c r="AJ107" s="87"/>
      <c r="AK107" s="87"/>
      <c r="AL107" s="87"/>
      <c r="AM107" s="87"/>
      <c r="AN107" s="87"/>
      <c r="AO107" s="87"/>
      <c r="AP107" s="87"/>
      <c r="AQ107" s="87"/>
      <c r="AR107" s="87"/>
      <c r="AS107" s="87"/>
      <c r="AT107" s="87"/>
      <c r="AU107" s="87"/>
      <c r="AV107" s="87"/>
      <c r="AW107" s="87"/>
      <c r="AX107" s="87"/>
      <c r="AY107" s="87"/>
      <c r="AZ107" s="87"/>
      <c r="BA107" s="87"/>
      <c r="BB107" s="87"/>
    </row>
    <row r="108" spans="2:54" ht="15" customHeight="1" x14ac:dyDescent="0.2">
      <c r="B108" s="50"/>
      <c r="C108" s="50"/>
      <c r="D108" s="50"/>
      <c r="E108" s="50"/>
      <c r="F108" s="50"/>
      <c r="G108" s="50"/>
      <c r="H108" s="87"/>
      <c r="I108" s="87"/>
      <c r="J108" s="87"/>
      <c r="K108" s="87"/>
      <c r="L108" s="87"/>
      <c r="M108" s="87"/>
      <c r="N108" s="87"/>
      <c r="O108" s="87"/>
      <c r="P108" s="87"/>
      <c r="Q108" s="87"/>
      <c r="R108" s="87"/>
      <c r="S108" s="87"/>
      <c r="T108" s="87"/>
      <c r="U108" s="87"/>
      <c r="V108" s="87"/>
      <c r="W108" s="87"/>
      <c r="X108" s="87"/>
      <c r="Y108" s="87"/>
      <c r="Z108" s="87"/>
      <c r="AA108" s="87"/>
      <c r="AB108" s="87"/>
      <c r="AC108" s="87"/>
      <c r="AD108" s="87"/>
      <c r="AE108" s="87"/>
      <c r="AF108" s="87"/>
      <c r="AG108" s="87"/>
      <c r="AH108" s="87"/>
      <c r="AI108" s="87"/>
      <c r="AJ108" s="87"/>
      <c r="AK108" s="87"/>
      <c r="AL108" s="87"/>
      <c r="AM108" s="87"/>
      <c r="AN108" s="87"/>
      <c r="AO108" s="87"/>
      <c r="AP108" s="87"/>
      <c r="AQ108" s="87"/>
      <c r="AR108" s="87"/>
      <c r="AS108" s="87"/>
      <c r="AT108" s="87"/>
      <c r="AU108" s="87"/>
      <c r="AV108" s="87"/>
      <c r="AW108" s="87"/>
      <c r="AX108" s="87"/>
      <c r="AY108" s="87"/>
      <c r="AZ108" s="87"/>
      <c r="BA108" s="87"/>
      <c r="BB108" s="87"/>
    </row>
    <row r="109" spans="2:54" ht="15" customHeight="1" x14ac:dyDescent="0.2">
      <c r="B109" s="50"/>
      <c r="C109" s="50"/>
      <c r="D109" s="50"/>
      <c r="E109" s="50"/>
      <c r="F109" s="50"/>
      <c r="G109" s="50"/>
      <c r="H109" s="50"/>
      <c r="I109" s="50"/>
      <c r="J109" s="50"/>
      <c r="K109" s="50"/>
      <c r="L109" s="50"/>
      <c r="M109" s="50"/>
      <c r="N109" s="50"/>
      <c r="O109" s="50"/>
      <c r="P109" s="50"/>
      <c r="Q109" s="50"/>
      <c r="R109" s="50"/>
      <c r="S109" s="50"/>
      <c r="T109" s="50"/>
      <c r="U109" s="50"/>
      <c r="V109" s="50"/>
      <c r="W109" s="50"/>
      <c r="X109" s="50"/>
      <c r="Y109" s="50"/>
      <c r="Z109" s="50"/>
      <c r="AA109" s="50"/>
      <c r="AB109" s="50"/>
      <c r="AC109" s="50"/>
      <c r="AD109" s="50"/>
      <c r="AE109" s="50"/>
      <c r="AF109" s="50"/>
      <c r="AG109" s="50"/>
      <c r="AH109" s="50"/>
      <c r="AI109" s="50"/>
      <c r="AJ109" s="50"/>
      <c r="AK109" s="50"/>
      <c r="AL109" s="50"/>
      <c r="AM109" s="50"/>
      <c r="AN109" s="50"/>
      <c r="AO109" s="50"/>
      <c r="AP109" s="50"/>
      <c r="AQ109" s="50"/>
      <c r="AR109" s="50"/>
      <c r="AS109" s="50"/>
      <c r="AT109" s="50"/>
      <c r="AU109" s="50"/>
      <c r="AV109" s="82" t="s">
        <v>24</v>
      </c>
      <c r="AW109" s="82"/>
      <c r="AX109" s="82"/>
      <c r="AY109" s="82"/>
      <c r="AZ109" s="82"/>
      <c r="BA109" s="82"/>
      <c r="BB109" s="82"/>
    </row>
    <row r="110" spans="2:54" ht="15" customHeight="1" x14ac:dyDescent="0.2">
      <c r="B110" s="50"/>
      <c r="C110" s="50"/>
      <c r="D110" s="50"/>
      <c r="E110" s="83" t="s">
        <v>15</v>
      </c>
      <c r="F110" s="75"/>
      <c r="G110" s="75"/>
      <c r="H110" s="75"/>
      <c r="I110" s="76"/>
      <c r="J110" s="83"/>
      <c r="K110" s="75"/>
      <c r="L110" s="75"/>
      <c r="M110" s="75"/>
      <c r="N110" s="75"/>
      <c r="O110" s="75"/>
      <c r="P110" s="75"/>
      <c r="Q110" s="75"/>
      <c r="R110" s="75"/>
      <c r="S110" s="76"/>
      <c r="T110" s="64" t="s">
        <v>21</v>
      </c>
      <c r="U110" s="65"/>
      <c r="V110" s="65"/>
      <c r="W110" s="65"/>
      <c r="X110" s="65"/>
      <c r="Y110" s="65"/>
      <c r="Z110" s="65"/>
      <c r="AA110" s="65"/>
      <c r="AB110" s="65"/>
      <c r="AC110" s="65"/>
      <c r="AD110" s="65"/>
      <c r="AE110" s="65"/>
      <c r="AF110" s="65"/>
      <c r="AG110" s="65"/>
      <c r="AH110" s="65"/>
      <c r="AI110" s="65"/>
      <c r="AJ110" s="65"/>
      <c r="AK110" s="65"/>
      <c r="AL110" s="65"/>
      <c r="AM110" s="65"/>
      <c r="AN110" s="65"/>
      <c r="AO110" s="65"/>
      <c r="AP110" s="65"/>
      <c r="AQ110" s="65"/>
      <c r="AR110" s="65"/>
      <c r="AS110" s="65"/>
      <c r="AT110" s="65"/>
      <c r="AU110" s="67"/>
      <c r="AV110" s="83" t="s">
        <v>20</v>
      </c>
      <c r="AW110" s="75"/>
      <c r="AX110" s="75"/>
      <c r="AY110" s="75"/>
      <c r="AZ110" s="75"/>
      <c r="BA110" s="75"/>
      <c r="BB110" s="76"/>
    </row>
    <row r="111" spans="2:54" ht="15" customHeight="1" x14ac:dyDescent="0.2">
      <c r="B111" s="50"/>
      <c r="C111" s="50"/>
      <c r="D111" s="50"/>
      <c r="E111" s="77"/>
      <c r="F111" s="78"/>
      <c r="G111" s="78"/>
      <c r="H111" s="78"/>
      <c r="I111" s="79"/>
      <c r="J111" s="77"/>
      <c r="K111" s="78"/>
      <c r="L111" s="78"/>
      <c r="M111" s="78"/>
      <c r="N111" s="78"/>
      <c r="O111" s="78"/>
      <c r="P111" s="78"/>
      <c r="Q111" s="78"/>
      <c r="R111" s="78"/>
      <c r="S111" s="79"/>
      <c r="T111" s="64" t="s">
        <v>16</v>
      </c>
      <c r="U111" s="65"/>
      <c r="V111" s="65"/>
      <c r="W111" s="65"/>
      <c r="X111" s="65"/>
      <c r="Y111" s="65"/>
      <c r="Z111" s="67"/>
      <c r="AA111" s="63" t="s">
        <v>17</v>
      </c>
      <c r="AB111" s="63"/>
      <c r="AC111" s="63"/>
      <c r="AD111" s="63"/>
      <c r="AE111" s="63"/>
      <c r="AF111" s="63"/>
      <c r="AG111" s="63"/>
      <c r="AH111" s="63" t="s">
        <v>18</v>
      </c>
      <c r="AI111" s="63"/>
      <c r="AJ111" s="63"/>
      <c r="AK111" s="63"/>
      <c r="AL111" s="63"/>
      <c r="AM111" s="63"/>
      <c r="AN111" s="63"/>
      <c r="AO111" s="63" t="s">
        <v>19</v>
      </c>
      <c r="AP111" s="63"/>
      <c r="AQ111" s="63"/>
      <c r="AR111" s="63"/>
      <c r="AS111" s="63"/>
      <c r="AT111" s="63"/>
      <c r="AU111" s="63"/>
      <c r="AV111" s="77"/>
      <c r="AW111" s="78"/>
      <c r="AX111" s="78"/>
      <c r="AY111" s="78"/>
      <c r="AZ111" s="78"/>
      <c r="BA111" s="78"/>
      <c r="BB111" s="79"/>
    </row>
    <row r="112" spans="2:54" ht="15" customHeight="1" x14ac:dyDescent="0.2">
      <c r="B112" s="50"/>
      <c r="C112" s="50"/>
      <c r="D112" s="50"/>
      <c r="E112" s="74" t="s">
        <v>151</v>
      </c>
      <c r="F112" s="75"/>
      <c r="G112" s="75"/>
      <c r="H112" s="75"/>
      <c r="I112" s="76"/>
      <c r="J112" s="63" t="s">
        <v>22</v>
      </c>
      <c r="K112" s="63"/>
      <c r="L112" s="63"/>
      <c r="M112" s="63"/>
      <c r="N112" s="63"/>
      <c r="O112" s="63"/>
      <c r="P112" s="63"/>
      <c r="Q112" s="63"/>
      <c r="R112" s="63"/>
      <c r="S112" s="63"/>
      <c r="T112" s="73">
        <v>0</v>
      </c>
      <c r="U112" s="73"/>
      <c r="V112" s="73"/>
      <c r="W112" s="73"/>
      <c r="X112" s="73"/>
      <c r="Y112" s="73"/>
      <c r="Z112" s="73"/>
      <c r="AA112" s="73">
        <v>0</v>
      </c>
      <c r="AB112" s="73"/>
      <c r="AC112" s="73"/>
      <c r="AD112" s="73"/>
      <c r="AE112" s="73"/>
      <c r="AF112" s="73"/>
      <c r="AG112" s="73"/>
      <c r="AH112" s="68">
        <v>0</v>
      </c>
      <c r="AI112" s="69"/>
      <c r="AJ112" s="69"/>
      <c r="AK112" s="69"/>
      <c r="AL112" s="69"/>
      <c r="AM112" s="69"/>
      <c r="AN112" s="70"/>
      <c r="AO112" s="68">
        <v>442</v>
      </c>
      <c r="AP112" s="69"/>
      <c r="AQ112" s="69"/>
      <c r="AR112" s="69"/>
      <c r="AS112" s="69"/>
      <c r="AT112" s="69"/>
      <c r="AU112" s="70"/>
      <c r="AV112" s="68">
        <f t="shared" ref="AV112:AV113" si="5">SUM(T112:AU112)</f>
        <v>442</v>
      </c>
      <c r="AW112" s="69"/>
      <c r="AX112" s="69"/>
      <c r="AY112" s="69"/>
      <c r="AZ112" s="69"/>
      <c r="BA112" s="69"/>
      <c r="BB112" s="70"/>
    </row>
    <row r="113" spans="2:54" ht="15" customHeight="1" x14ac:dyDescent="0.2">
      <c r="B113" s="50"/>
      <c r="C113" s="50"/>
      <c r="D113" s="50"/>
      <c r="E113" s="77"/>
      <c r="F113" s="78"/>
      <c r="G113" s="78"/>
      <c r="H113" s="78"/>
      <c r="I113" s="79"/>
      <c r="J113" s="63" t="s">
        <v>23</v>
      </c>
      <c r="K113" s="63"/>
      <c r="L113" s="63"/>
      <c r="M113" s="63"/>
      <c r="N113" s="63"/>
      <c r="O113" s="63"/>
      <c r="P113" s="63"/>
      <c r="Q113" s="63"/>
      <c r="R113" s="63"/>
      <c r="S113" s="63"/>
      <c r="T113" s="73">
        <v>0</v>
      </c>
      <c r="U113" s="73"/>
      <c r="V113" s="73"/>
      <c r="W113" s="73"/>
      <c r="X113" s="73"/>
      <c r="Y113" s="73"/>
      <c r="Z113" s="73"/>
      <c r="AA113" s="73">
        <v>0</v>
      </c>
      <c r="AB113" s="73"/>
      <c r="AC113" s="73"/>
      <c r="AD113" s="73"/>
      <c r="AE113" s="73"/>
      <c r="AF113" s="73"/>
      <c r="AG113" s="73"/>
      <c r="AH113" s="68">
        <v>0</v>
      </c>
      <c r="AI113" s="69"/>
      <c r="AJ113" s="69"/>
      <c r="AK113" s="69"/>
      <c r="AL113" s="69"/>
      <c r="AM113" s="69"/>
      <c r="AN113" s="70"/>
      <c r="AO113" s="68">
        <v>425</v>
      </c>
      <c r="AP113" s="69"/>
      <c r="AQ113" s="69"/>
      <c r="AR113" s="69"/>
      <c r="AS113" s="69"/>
      <c r="AT113" s="69"/>
      <c r="AU113" s="70"/>
      <c r="AV113" s="68">
        <f t="shared" si="5"/>
        <v>425</v>
      </c>
      <c r="AW113" s="69"/>
      <c r="AX113" s="69"/>
      <c r="AY113" s="69"/>
      <c r="AZ113" s="69"/>
      <c r="BA113" s="69"/>
      <c r="BB113" s="70"/>
    </row>
    <row r="114" spans="2:54" ht="15" customHeight="1" x14ac:dyDescent="0.2">
      <c r="B114" s="50"/>
      <c r="C114" s="50"/>
      <c r="D114" s="50"/>
      <c r="E114" s="71" t="s">
        <v>152</v>
      </c>
      <c r="F114" s="63"/>
      <c r="G114" s="63"/>
      <c r="H114" s="63"/>
      <c r="I114" s="63"/>
      <c r="J114" s="63" t="s">
        <v>22</v>
      </c>
      <c r="K114" s="63"/>
      <c r="L114" s="63"/>
      <c r="M114" s="63"/>
      <c r="N114" s="63"/>
      <c r="O114" s="63"/>
      <c r="P114" s="63"/>
      <c r="Q114" s="63"/>
      <c r="R114" s="63"/>
      <c r="S114" s="63"/>
      <c r="T114" s="73">
        <v>0</v>
      </c>
      <c r="U114" s="73"/>
      <c r="V114" s="73"/>
      <c r="W114" s="73"/>
      <c r="X114" s="73"/>
      <c r="Y114" s="73"/>
      <c r="Z114" s="73"/>
      <c r="AA114" s="73">
        <v>0</v>
      </c>
      <c r="AB114" s="73"/>
      <c r="AC114" s="73"/>
      <c r="AD114" s="73"/>
      <c r="AE114" s="73"/>
      <c r="AF114" s="73"/>
      <c r="AG114" s="73"/>
      <c r="AH114" s="68">
        <v>0</v>
      </c>
      <c r="AI114" s="69"/>
      <c r="AJ114" s="69"/>
      <c r="AK114" s="69"/>
      <c r="AL114" s="69"/>
      <c r="AM114" s="69"/>
      <c r="AN114" s="70"/>
      <c r="AO114" s="68">
        <v>458</v>
      </c>
      <c r="AP114" s="69"/>
      <c r="AQ114" s="69"/>
      <c r="AR114" s="69"/>
      <c r="AS114" s="69"/>
      <c r="AT114" s="69"/>
      <c r="AU114" s="70"/>
      <c r="AV114" s="68">
        <f>SUM(T114:AU114)</f>
        <v>458</v>
      </c>
      <c r="AW114" s="69"/>
      <c r="AX114" s="69"/>
      <c r="AY114" s="69"/>
      <c r="AZ114" s="69"/>
      <c r="BA114" s="69"/>
      <c r="BB114" s="70"/>
    </row>
    <row r="115" spans="2:54" ht="15" customHeight="1" x14ac:dyDescent="0.2">
      <c r="B115" s="50"/>
      <c r="C115" s="50"/>
      <c r="D115" s="50"/>
      <c r="E115" s="63"/>
      <c r="F115" s="63"/>
      <c r="G115" s="63"/>
      <c r="H115" s="63"/>
      <c r="I115" s="63"/>
      <c r="J115" s="63" t="s">
        <v>23</v>
      </c>
      <c r="K115" s="63"/>
      <c r="L115" s="63"/>
      <c r="M115" s="63"/>
      <c r="N115" s="63"/>
      <c r="O115" s="63"/>
      <c r="P115" s="63"/>
      <c r="Q115" s="63"/>
      <c r="R115" s="63"/>
      <c r="S115" s="63"/>
      <c r="T115" s="73">
        <v>0</v>
      </c>
      <c r="U115" s="73"/>
      <c r="V115" s="73"/>
      <c r="W115" s="73"/>
      <c r="X115" s="73"/>
      <c r="Y115" s="73"/>
      <c r="Z115" s="73"/>
      <c r="AA115" s="73">
        <v>0</v>
      </c>
      <c r="AB115" s="73"/>
      <c r="AC115" s="73"/>
      <c r="AD115" s="73"/>
      <c r="AE115" s="73"/>
      <c r="AF115" s="73"/>
      <c r="AG115" s="73"/>
      <c r="AH115" s="68">
        <v>0</v>
      </c>
      <c r="AI115" s="69"/>
      <c r="AJ115" s="69"/>
      <c r="AK115" s="69"/>
      <c r="AL115" s="69"/>
      <c r="AM115" s="69"/>
      <c r="AN115" s="70"/>
      <c r="AO115" s="68">
        <v>417</v>
      </c>
      <c r="AP115" s="69"/>
      <c r="AQ115" s="69"/>
      <c r="AR115" s="69"/>
      <c r="AS115" s="69"/>
      <c r="AT115" s="69"/>
      <c r="AU115" s="70"/>
      <c r="AV115" s="68">
        <f>SUM(T115:AU115)</f>
        <v>417</v>
      </c>
      <c r="AW115" s="69"/>
      <c r="AX115" s="69"/>
      <c r="AY115" s="69"/>
      <c r="AZ115" s="69"/>
      <c r="BA115" s="69"/>
      <c r="BB115" s="70"/>
    </row>
    <row r="116" spans="2:54" ht="15" customHeight="1" x14ac:dyDescent="0.2">
      <c r="B116" s="50"/>
      <c r="C116" s="50"/>
      <c r="D116" s="50"/>
      <c r="E116" s="71" t="s">
        <v>224</v>
      </c>
      <c r="F116" s="63"/>
      <c r="G116" s="63"/>
      <c r="H116" s="63"/>
      <c r="I116" s="63"/>
      <c r="J116" s="63" t="s">
        <v>253</v>
      </c>
      <c r="K116" s="63"/>
      <c r="L116" s="63"/>
      <c r="M116" s="63"/>
      <c r="N116" s="63"/>
      <c r="O116" s="63"/>
      <c r="P116" s="63"/>
      <c r="Q116" s="63"/>
      <c r="R116" s="63"/>
      <c r="S116" s="63"/>
      <c r="T116" s="73">
        <v>0</v>
      </c>
      <c r="U116" s="73"/>
      <c r="V116" s="73"/>
      <c r="W116" s="73"/>
      <c r="X116" s="73"/>
      <c r="Y116" s="73"/>
      <c r="Z116" s="73"/>
      <c r="AA116" s="73">
        <v>0</v>
      </c>
      <c r="AB116" s="73"/>
      <c r="AC116" s="73"/>
      <c r="AD116" s="73"/>
      <c r="AE116" s="73"/>
      <c r="AF116" s="73"/>
      <c r="AG116" s="73"/>
      <c r="AH116" s="68">
        <v>0</v>
      </c>
      <c r="AI116" s="69"/>
      <c r="AJ116" s="69"/>
      <c r="AK116" s="69"/>
      <c r="AL116" s="69"/>
      <c r="AM116" s="69"/>
      <c r="AN116" s="70"/>
      <c r="AO116" s="68">
        <v>447</v>
      </c>
      <c r="AP116" s="69"/>
      <c r="AQ116" s="69"/>
      <c r="AR116" s="69"/>
      <c r="AS116" s="69"/>
      <c r="AT116" s="69"/>
      <c r="AU116" s="70"/>
      <c r="AV116" s="68">
        <f>SUM(T116:AU116)</f>
        <v>447</v>
      </c>
      <c r="AW116" s="69"/>
      <c r="AX116" s="69"/>
      <c r="AY116" s="69"/>
      <c r="AZ116" s="69"/>
      <c r="BA116" s="69"/>
      <c r="BB116" s="70"/>
    </row>
    <row r="117" spans="2:54" ht="15" customHeight="1" x14ac:dyDescent="0.2">
      <c r="B117" s="50"/>
      <c r="C117" s="50"/>
      <c r="D117" s="50"/>
      <c r="E117" s="63"/>
      <c r="F117" s="63"/>
      <c r="G117" s="63"/>
      <c r="H117" s="63"/>
      <c r="I117" s="63"/>
      <c r="J117" s="63" t="s">
        <v>254</v>
      </c>
      <c r="K117" s="63"/>
      <c r="L117" s="63"/>
      <c r="M117" s="63"/>
      <c r="N117" s="63"/>
      <c r="O117" s="63"/>
      <c r="P117" s="63"/>
      <c r="Q117" s="63"/>
      <c r="R117" s="63"/>
      <c r="S117" s="63"/>
      <c r="T117" s="73">
        <v>0</v>
      </c>
      <c r="U117" s="73"/>
      <c r="V117" s="73"/>
      <c r="W117" s="73"/>
      <c r="X117" s="73"/>
      <c r="Y117" s="73"/>
      <c r="Z117" s="73"/>
      <c r="AA117" s="73">
        <v>0</v>
      </c>
      <c r="AB117" s="73"/>
      <c r="AC117" s="73"/>
      <c r="AD117" s="73"/>
      <c r="AE117" s="73"/>
      <c r="AF117" s="73"/>
      <c r="AG117" s="73"/>
      <c r="AH117" s="68">
        <v>0</v>
      </c>
      <c r="AI117" s="69"/>
      <c r="AJ117" s="69"/>
      <c r="AK117" s="69"/>
      <c r="AL117" s="69"/>
      <c r="AM117" s="69"/>
      <c r="AN117" s="70"/>
      <c r="AO117" s="68">
        <v>403</v>
      </c>
      <c r="AP117" s="69"/>
      <c r="AQ117" s="69"/>
      <c r="AR117" s="69"/>
      <c r="AS117" s="69"/>
      <c r="AT117" s="69"/>
      <c r="AU117" s="70"/>
      <c r="AV117" s="68">
        <f>SUM(T117:AU117)</f>
        <v>403</v>
      </c>
      <c r="AW117" s="69"/>
      <c r="AX117" s="69"/>
      <c r="AY117" s="69"/>
      <c r="AZ117" s="69"/>
      <c r="BA117" s="69"/>
      <c r="BB117" s="70"/>
    </row>
    <row r="118" spans="2:54" ht="15" customHeight="1" x14ac:dyDescent="0.2">
      <c r="B118" s="50"/>
      <c r="C118" s="50"/>
      <c r="D118" s="50"/>
      <c r="E118" s="46"/>
      <c r="F118" s="46"/>
      <c r="G118" s="46"/>
      <c r="H118" s="46"/>
      <c r="I118" s="46"/>
      <c r="J118" s="46"/>
      <c r="K118" s="46"/>
      <c r="L118" s="46"/>
      <c r="M118" s="46"/>
      <c r="N118" s="46"/>
      <c r="O118" s="46"/>
      <c r="P118" s="46"/>
      <c r="Q118" s="46"/>
      <c r="R118" s="46"/>
      <c r="S118" s="46"/>
      <c r="T118" s="45"/>
      <c r="U118" s="45"/>
      <c r="V118" s="45"/>
      <c r="W118" s="45"/>
      <c r="X118" s="45"/>
      <c r="Y118" s="45"/>
      <c r="Z118" s="45"/>
      <c r="AA118" s="45"/>
      <c r="AB118" s="45"/>
      <c r="AC118" s="45"/>
      <c r="AD118" s="45"/>
      <c r="AE118" s="45"/>
      <c r="AF118" s="45"/>
      <c r="AG118" s="45"/>
      <c r="AH118" s="45"/>
      <c r="AI118" s="45"/>
      <c r="AJ118" s="45"/>
      <c r="AK118" s="45"/>
      <c r="AL118" s="45"/>
      <c r="AM118" s="45"/>
      <c r="AN118" s="45"/>
      <c r="AO118" s="45"/>
      <c r="AP118" s="45"/>
      <c r="AQ118" s="45"/>
      <c r="AR118" s="45"/>
      <c r="AS118" s="45"/>
      <c r="AT118" s="45"/>
      <c r="AU118" s="45"/>
      <c r="AV118" s="45"/>
      <c r="AW118" s="45"/>
      <c r="AX118" s="45"/>
      <c r="AY118" s="45"/>
      <c r="AZ118" s="45"/>
      <c r="BA118" s="45"/>
      <c r="BB118" s="45"/>
    </row>
    <row r="119" spans="2:54" ht="15" customHeight="1" x14ac:dyDescent="0.2">
      <c r="B119" s="50"/>
      <c r="C119" s="50"/>
      <c r="D119" s="50"/>
      <c r="E119" s="46"/>
      <c r="F119" s="46"/>
      <c r="G119" s="46"/>
      <c r="H119" s="46"/>
      <c r="I119" s="46"/>
      <c r="J119" s="46"/>
      <c r="K119" s="46"/>
      <c r="L119" s="46"/>
      <c r="M119" s="46"/>
      <c r="N119" s="46"/>
      <c r="O119" s="46"/>
      <c r="P119" s="46"/>
      <c r="Q119" s="46"/>
      <c r="R119" s="46"/>
      <c r="S119" s="46"/>
      <c r="T119" s="45"/>
      <c r="U119" s="45"/>
      <c r="V119" s="45"/>
      <c r="W119" s="45"/>
      <c r="X119" s="45"/>
      <c r="Y119" s="45"/>
      <c r="Z119" s="45"/>
      <c r="AA119" s="45"/>
      <c r="AB119" s="45"/>
      <c r="AC119" s="45"/>
      <c r="AD119" s="45"/>
      <c r="AE119" s="45"/>
      <c r="AF119" s="45"/>
      <c r="AG119" s="45"/>
      <c r="AH119" s="45"/>
      <c r="AI119" s="45"/>
      <c r="AJ119" s="45"/>
      <c r="AK119" s="45"/>
      <c r="AL119" s="45"/>
      <c r="AM119" s="45"/>
      <c r="AN119" s="45"/>
      <c r="AO119" s="45"/>
      <c r="AP119" s="45"/>
      <c r="AQ119" s="45"/>
      <c r="AR119" s="45"/>
      <c r="AS119" s="45"/>
      <c r="AT119" s="45"/>
      <c r="AU119" s="45"/>
      <c r="AV119" s="45"/>
      <c r="AW119" s="45"/>
      <c r="AX119" s="45"/>
      <c r="AY119" s="45"/>
      <c r="AZ119" s="45"/>
      <c r="BA119" s="45"/>
      <c r="BB119" s="45"/>
    </row>
    <row r="120" spans="2:54" ht="15" customHeight="1" x14ac:dyDescent="0.2">
      <c r="B120" s="50"/>
      <c r="C120" s="50"/>
      <c r="D120" s="85" t="s">
        <v>26</v>
      </c>
      <c r="E120" s="85"/>
      <c r="F120" s="85"/>
      <c r="G120" s="85"/>
      <c r="H120" s="86" t="s">
        <v>182</v>
      </c>
      <c r="I120" s="86"/>
      <c r="J120" s="86"/>
      <c r="K120" s="86"/>
      <c r="L120" s="86"/>
      <c r="M120" s="86"/>
      <c r="N120" s="86"/>
      <c r="O120" s="86"/>
      <c r="P120" s="86"/>
      <c r="Q120" s="86"/>
      <c r="R120" s="86"/>
      <c r="S120" s="86"/>
      <c r="T120" s="86"/>
      <c r="U120" s="86"/>
      <c r="V120" s="86"/>
      <c r="W120" s="86"/>
      <c r="X120" s="86"/>
      <c r="Y120" s="86"/>
      <c r="Z120" s="86"/>
      <c r="AA120" s="86"/>
      <c r="AB120" s="86"/>
      <c r="AC120" s="86"/>
      <c r="AD120" s="86"/>
      <c r="AE120" s="86"/>
      <c r="AF120" s="86"/>
      <c r="AG120" s="86"/>
      <c r="AH120" s="86"/>
      <c r="AI120" s="86"/>
      <c r="AJ120" s="86"/>
      <c r="AK120" s="86"/>
      <c r="AL120" s="86"/>
      <c r="AM120" s="86"/>
      <c r="AN120" s="86"/>
      <c r="AO120" s="86"/>
      <c r="AP120" s="86"/>
      <c r="AQ120" s="86"/>
      <c r="AR120" s="86"/>
      <c r="AS120" s="86"/>
      <c r="AT120" s="86"/>
      <c r="AU120" s="86"/>
      <c r="AV120" s="86"/>
      <c r="AW120" s="86"/>
      <c r="AX120" s="86"/>
      <c r="AY120" s="86"/>
      <c r="AZ120" s="86"/>
      <c r="BA120" s="86"/>
      <c r="BB120" s="86"/>
    </row>
    <row r="121" spans="2:54" ht="15" customHeight="1" x14ac:dyDescent="0.2">
      <c r="B121" s="50"/>
      <c r="C121" s="50"/>
      <c r="D121" s="50"/>
      <c r="E121" s="50"/>
      <c r="F121" s="50"/>
      <c r="G121" s="50"/>
      <c r="H121" s="87" t="s">
        <v>183</v>
      </c>
      <c r="I121" s="87"/>
      <c r="J121" s="87"/>
      <c r="K121" s="87"/>
      <c r="L121" s="87"/>
      <c r="M121" s="87"/>
      <c r="N121" s="87"/>
      <c r="O121" s="87"/>
      <c r="P121" s="87"/>
      <c r="Q121" s="87"/>
      <c r="R121" s="87"/>
      <c r="S121" s="87"/>
      <c r="T121" s="87"/>
      <c r="U121" s="87"/>
      <c r="V121" s="87"/>
      <c r="W121" s="87"/>
      <c r="X121" s="87"/>
      <c r="Y121" s="87"/>
      <c r="Z121" s="87"/>
      <c r="AA121" s="87"/>
      <c r="AB121" s="87"/>
      <c r="AC121" s="87"/>
      <c r="AD121" s="87"/>
      <c r="AE121" s="87"/>
      <c r="AF121" s="87"/>
      <c r="AG121" s="87"/>
      <c r="AH121" s="87"/>
      <c r="AI121" s="87"/>
      <c r="AJ121" s="87"/>
      <c r="AK121" s="87"/>
      <c r="AL121" s="87"/>
      <c r="AM121" s="87"/>
      <c r="AN121" s="87"/>
      <c r="AO121" s="87"/>
      <c r="AP121" s="87"/>
      <c r="AQ121" s="87"/>
      <c r="AR121" s="87"/>
      <c r="AS121" s="87"/>
      <c r="AT121" s="87"/>
      <c r="AU121" s="87"/>
      <c r="AV121" s="87"/>
      <c r="AW121" s="87"/>
      <c r="AX121" s="87"/>
      <c r="AY121" s="87"/>
      <c r="AZ121" s="87"/>
      <c r="BA121" s="87"/>
      <c r="BB121" s="87"/>
    </row>
    <row r="122" spans="2:54" ht="15" customHeight="1" x14ac:dyDescent="0.2">
      <c r="B122" s="50"/>
      <c r="C122" s="50"/>
      <c r="D122" s="50"/>
      <c r="E122" s="50"/>
      <c r="F122" s="50"/>
      <c r="G122" s="50"/>
      <c r="H122" s="87"/>
      <c r="I122" s="87"/>
      <c r="J122" s="87"/>
      <c r="K122" s="87"/>
      <c r="L122" s="87"/>
      <c r="M122" s="87"/>
      <c r="N122" s="87"/>
      <c r="O122" s="87"/>
      <c r="P122" s="87"/>
      <c r="Q122" s="87"/>
      <c r="R122" s="87"/>
      <c r="S122" s="87"/>
      <c r="T122" s="87"/>
      <c r="U122" s="87"/>
      <c r="V122" s="87"/>
      <c r="W122" s="87"/>
      <c r="X122" s="87"/>
      <c r="Y122" s="87"/>
      <c r="Z122" s="87"/>
      <c r="AA122" s="87"/>
      <c r="AB122" s="87"/>
      <c r="AC122" s="87"/>
      <c r="AD122" s="87"/>
      <c r="AE122" s="87"/>
      <c r="AF122" s="87"/>
      <c r="AG122" s="87"/>
      <c r="AH122" s="87"/>
      <c r="AI122" s="87"/>
      <c r="AJ122" s="87"/>
      <c r="AK122" s="87"/>
      <c r="AL122" s="87"/>
      <c r="AM122" s="87"/>
      <c r="AN122" s="87"/>
      <c r="AO122" s="87"/>
      <c r="AP122" s="87"/>
      <c r="AQ122" s="87"/>
      <c r="AR122" s="87"/>
      <c r="AS122" s="87"/>
      <c r="AT122" s="87"/>
      <c r="AU122" s="87"/>
      <c r="AV122" s="87"/>
      <c r="AW122" s="87"/>
      <c r="AX122" s="87"/>
      <c r="AY122" s="87"/>
      <c r="AZ122" s="87"/>
      <c r="BA122" s="87"/>
      <c r="BB122" s="87"/>
    </row>
    <row r="123" spans="2:54" ht="15" customHeight="1" x14ac:dyDescent="0.2">
      <c r="B123" s="50"/>
      <c r="C123" s="50"/>
      <c r="D123" s="50"/>
      <c r="E123" s="50"/>
      <c r="F123" s="50"/>
      <c r="G123" s="50"/>
      <c r="H123" s="50"/>
      <c r="I123" s="50"/>
      <c r="J123" s="50"/>
      <c r="K123" s="50"/>
      <c r="L123" s="50"/>
      <c r="M123" s="50"/>
      <c r="N123" s="50"/>
      <c r="O123" s="50"/>
      <c r="P123" s="50"/>
      <c r="Q123" s="50"/>
      <c r="R123" s="50"/>
      <c r="S123" s="50"/>
      <c r="T123" s="50"/>
      <c r="U123" s="50"/>
      <c r="V123" s="50"/>
      <c r="W123" s="50"/>
      <c r="X123" s="50"/>
      <c r="Y123" s="50"/>
      <c r="Z123" s="50"/>
      <c r="AA123" s="50"/>
      <c r="AB123" s="50"/>
      <c r="AC123" s="50"/>
      <c r="AD123" s="50"/>
      <c r="AE123" s="50"/>
      <c r="AF123" s="50"/>
      <c r="AG123" s="50"/>
      <c r="AH123" s="50"/>
      <c r="AI123" s="50"/>
      <c r="AJ123" s="50"/>
      <c r="AK123" s="50"/>
      <c r="AL123" s="50"/>
      <c r="AM123" s="50"/>
      <c r="AN123" s="50"/>
      <c r="AO123" s="50"/>
      <c r="AP123" s="50"/>
      <c r="AQ123" s="50"/>
      <c r="AR123" s="50"/>
      <c r="AS123" s="50"/>
      <c r="AT123" s="50"/>
      <c r="AU123" s="50"/>
      <c r="AV123" s="82" t="s">
        <v>24</v>
      </c>
      <c r="AW123" s="82"/>
      <c r="AX123" s="82"/>
      <c r="AY123" s="82"/>
      <c r="AZ123" s="82"/>
      <c r="BA123" s="82"/>
      <c r="BB123" s="82"/>
    </row>
    <row r="124" spans="2:54" ht="15" customHeight="1" x14ac:dyDescent="0.2">
      <c r="B124" s="50"/>
      <c r="C124" s="50"/>
      <c r="D124" s="50"/>
      <c r="E124" s="83" t="s">
        <v>15</v>
      </c>
      <c r="F124" s="75"/>
      <c r="G124" s="75"/>
      <c r="H124" s="75"/>
      <c r="I124" s="76"/>
      <c r="J124" s="83"/>
      <c r="K124" s="75"/>
      <c r="L124" s="75"/>
      <c r="M124" s="75"/>
      <c r="N124" s="75"/>
      <c r="O124" s="75"/>
      <c r="P124" s="75"/>
      <c r="Q124" s="75"/>
      <c r="R124" s="75"/>
      <c r="S124" s="76"/>
      <c r="T124" s="64" t="s">
        <v>21</v>
      </c>
      <c r="U124" s="65"/>
      <c r="V124" s="65"/>
      <c r="W124" s="65"/>
      <c r="X124" s="65"/>
      <c r="Y124" s="65"/>
      <c r="Z124" s="65"/>
      <c r="AA124" s="65"/>
      <c r="AB124" s="65"/>
      <c r="AC124" s="65"/>
      <c r="AD124" s="65"/>
      <c r="AE124" s="65"/>
      <c r="AF124" s="65"/>
      <c r="AG124" s="65"/>
      <c r="AH124" s="65"/>
      <c r="AI124" s="65"/>
      <c r="AJ124" s="65"/>
      <c r="AK124" s="65"/>
      <c r="AL124" s="65"/>
      <c r="AM124" s="65"/>
      <c r="AN124" s="65"/>
      <c r="AO124" s="65"/>
      <c r="AP124" s="65"/>
      <c r="AQ124" s="65"/>
      <c r="AR124" s="65"/>
      <c r="AS124" s="65"/>
      <c r="AT124" s="65"/>
      <c r="AU124" s="67"/>
      <c r="AV124" s="83" t="s">
        <v>20</v>
      </c>
      <c r="AW124" s="75"/>
      <c r="AX124" s="75"/>
      <c r="AY124" s="75"/>
      <c r="AZ124" s="75"/>
      <c r="BA124" s="75"/>
      <c r="BB124" s="76"/>
    </row>
    <row r="125" spans="2:54" ht="15" customHeight="1" x14ac:dyDescent="0.2">
      <c r="B125" s="50"/>
      <c r="C125" s="50"/>
      <c r="D125" s="50"/>
      <c r="E125" s="77"/>
      <c r="F125" s="78"/>
      <c r="G125" s="78"/>
      <c r="H125" s="78"/>
      <c r="I125" s="79"/>
      <c r="J125" s="77"/>
      <c r="K125" s="78"/>
      <c r="L125" s="78"/>
      <c r="M125" s="78"/>
      <c r="N125" s="78"/>
      <c r="O125" s="78"/>
      <c r="P125" s="78"/>
      <c r="Q125" s="78"/>
      <c r="R125" s="78"/>
      <c r="S125" s="79"/>
      <c r="T125" s="63" t="s">
        <v>16</v>
      </c>
      <c r="U125" s="63"/>
      <c r="V125" s="63"/>
      <c r="W125" s="63"/>
      <c r="X125" s="63"/>
      <c r="Y125" s="63"/>
      <c r="Z125" s="63"/>
      <c r="AA125" s="63" t="s">
        <v>17</v>
      </c>
      <c r="AB125" s="63"/>
      <c r="AC125" s="63"/>
      <c r="AD125" s="63"/>
      <c r="AE125" s="63"/>
      <c r="AF125" s="63"/>
      <c r="AG125" s="63"/>
      <c r="AH125" s="63" t="s">
        <v>18</v>
      </c>
      <c r="AI125" s="63"/>
      <c r="AJ125" s="63"/>
      <c r="AK125" s="63"/>
      <c r="AL125" s="63"/>
      <c r="AM125" s="63"/>
      <c r="AN125" s="63"/>
      <c r="AO125" s="63" t="s">
        <v>19</v>
      </c>
      <c r="AP125" s="63"/>
      <c r="AQ125" s="63"/>
      <c r="AR125" s="63"/>
      <c r="AS125" s="63"/>
      <c r="AT125" s="63"/>
      <c r="AU125" s="63"/>
      <c r="AV125" s="77"/>
      <c r="AW125" s="78"/>
      <c r="AX125" s="78"/>
      <c r="AY125" s="78"/>
      <c r="AZ125" s="78"/>
      <c r="BA125" s="78"/>
      <c r="BB125" s="79"/>
    </row>
    <row r="126" spans="2:54" ht="15" customHeight="1" x14ac:dyDescent="0.2">
      <c r="B126" s="50"/>
      <c r="C126" s="50"/>
      <c r="D126" s="50"/>
      <c r="E126" s="74" t="s">
        <v>151</v>
      </c>
      <c r="F126" s="75"/>
      <c r="G126" s="75"/>
      <c r="H126" s="75"/>
      <c r="I126" s="76"/>
      <c r="J126" s="64" t="s">
        <v>22</v>
      </c>
      <c r="K126" s="65"/>
      <c r="L126" s="65"/>
      <c r="M126" s="65"/>
      <c r="N126" s="65"/>
      <c r="O126" s="65"/>
      <c r="P126" s="65"/>
      <c r="Q126" s="65"/>
      <c r="R126" s="65"/>
      <c r="S126" s="67"/>
      <c r="T126" s="68">
        <v>0</v>
      </c>
      <c r="U126" s="69"/>
      <c r="V126" s="69"/>
      <c r="W126" s="69"/>
      <c r="X126" s="69"/>
      <c r="Y126" s="69"/>
      <c r="Z126" s="70"/>
      <c r="AA126" s="68">
        <v>0</v>
      </c>
      <c r="AB126" s="69"/>
      <c r="AC126" s="69"/>
      <c r="AD126" s="69"/>
      <c r="AE126" s="69"/>
      <c r="AF126" s="69"/>
      <c r="AG126" s="70"/>
      <c r="AH126" s="68">
        <v>0</v>
      </c>
      <c r="AI126" s="69"/>
      <c r="AJ126" s="69"/>
      <c r="AK126" s="69"/>
      <c r="AL126" s="69"/>
      <c r="AM126" s="69"/>
      <c r="AN126" s="70"/>
      <c r="AO126" s="68">
        <v>8919</v>
      </c>
      <c r="AP126" s="69"/>
      <c r="AQ126" s="69"/>
      <c r="AR126" s="69"/>
      <c r="AS126" s="69"/>
      <c r="AT126" s="69"/>
      <c r="AU126" s="70"/>
      <c r="AV126" s="68">
        <f>SUM(T126:AU126)</f>
        <v>8919</v>
      </c>
      <c r="AW126" s="69"/>
      <c r="AX126" s="69"/>
      <c r="AY126" s="69"/>
      <c r="AZ126" s="69"/>
      <c r="BA126" s="69"/>
      <c r="BB126" s="70"/>
    </row>
    <row r="127" spans="2:54" ht="15" customHeight="1" x14ac:dyDescent="0.2">
      <c r="B127" s="50"/>
      <c r="C127" s="50"/>
      <c r="D127" s="50"/>
      <c r="E127" s="77"/>
      <c r="F127" s="78"/>
      <c r="G127" s="78"/>
      <c r="H127" s="78"/>
      <c r="I127" s="79"/>
      <c r="J127" s="64" t="s">
        <v>23</v>
      </c>
      <c r="K127" s="65"/>
      <c r="L127" s="65"/>
      <c r="M127" s="65"/>
      <c r="N127" s="65"/>
      <c r="O127" s="65"/>
      <c r="P127" s="65"/>
      <c r="Q127" s="65"/>
      <c r="R127" s="65"/>
      <c r="S127" s="67"/>
      <c r="T127" s="68">
        <v>0</v>
      </c>
      <c r="U127" s="69"/>
      <c r="V127" s="69"/>
      <c r="W127" s="69"/>
      <c r="X127" s="69"/>
      <c r="Y127" s="69"/>
      <c r="Z127" s="70"/>
      <c r="AA127" s="68">
        <v>0</v>
      </c>
      <c r="AB127" s="69"/>
      <c r="AC127" s="69"/>
      <c r="AD127" s="69"/>
      <c r="AE127" s="69"/>
      <c r="AF127" s="69"/>
      <c r="AG127" s="70"/>
      <c r="AH127" s="68">
        <v>0</v>
      </c>
      <c r="AI127" s="69"/>
      <c r="AJ127" s="69"/>
      <c r="AK127" s="69"/>
      <c r="AL127" s="69"/>
      <c r="AM127" s="69"/>
      <c r="AN127" s="70"/>
      <c r="AO127" s="68">
        <v>8919</v>
      </c>
      <c r="AP127" s="69"/>
      <c r="AQ127" s="69"/>
      <c r="AR127" s="69"/>
      <c r="AS127" s="69"/>
      <c r="AT127" s="69"/>
      <c r="AU127" s="70"/>
      <c r="AV127" s="68">
        <f t="shared" ref="AV127" si="6">SUM(T127:AU127)</f>
        <v>8919</v>
      </c>
      <c r="AW127" s="69"/>
      <c r="AX127" s="69"/>
      <c r="AY127" s="69"/>
      <c r="AZ127" s="69"/>
      <c r="BA127" s="69"/>
      <c r="BB127" s="70"/>
    </row>
    <row r="128" spans="2:54" ht="15" customHeight="1" x14ac:dyDescent="0.2">
      <c r="B128" s="50"/>
      <c r="C128" s="50"/>
      <c r="D128" s="50"/>
      <c r="E128" s="74" t="s">
        <v>152</v>
      </c>
      <c r="F128" s="75"/>
      <c r="G128" s="75"/>
      <c r="H128" s="75"/>
      <c r="I128" s="76"/>
      <c r="J128" s="64" t="s">
        <v>22</v>
      </c>
      <c r="K128" s="65"/>
      <c r="L128" s="65"/>
      <c r="M128" s="65"/>
      <c r="N128" s="65"/>
      <c r="O128" s="65"/>
      <c r="P128" s="65"/>
      <c r="Q128" s="65"/>
      <c r="R128" s="65"/>
      <c r="S128" s="67"/>
      <c r="T128" s="68">
        <v>0</v>
      </c>
      <c r="U128" s="69"/>
      <c r="V128" s="69"/>
      <c r="W128" s="69"/>
      <c r="X128" s="69"/>
      <c r="Y128" s="69"/>
      <c r="Z128" s="70"/>
      <c r="AA128" s="68">
        <v>0</v>
      </c>
      <c r="AB128" s="69"/>
      <c r="AC128" s="69"/>
      <c r="AD128" s="69"/>
      <c r="AE128" s="69"/>
      <c r="AF128" s="69"/>
      <c r="AG128" s="70"/>
      <c r="AH128" s="68">
        <v>0</v>
      </c>
      <c r="AI128" s="69"/>
      <c r="AJ128" s="69"/>
      <c r="AK128" s="69"/>
      <c r="AL128" s="69"/>
      <c r="AM128" s="69"/>
      <c r="AN128" s="70"/>
      <c r="AO128" s="68">
        <v>8919</v>
      </c>
      <c r="AP128" s="69"/>
      <c r="AQ128" s="69"/>
      <c r="AR128" s="69"/>
      <c r="AS128" s="69"/>
      <c r="AT128" s="69"/>
      <c r="AU128" s="70"/>
      <c r="AV128" s="68">
        <f>SUM(T128:AU128)</f>
        <v>8919</v>
      </c>
      <c r="AW128" s="69"/>
      <c r="AX128" s="69"/>
      <c r="AY128" s="69"/>
      <c r="AZ128" s="69"/>
      <c r="BA128" s="69"/>
      <c r="BB128" s="70"/>
    </row>
    <row r="129" spans="2:54" ht="15" customHeight="1" x14ac:dyDescent="0.2">
      <c r="B129" s="50"/>
      <c r="C129" s="50"/>
      <c r="D129" s="50"/>
      <c r="E129" s="77"/>
      <c r="F129" s="78"/>
      <c r="G129" s="78"/>
      <c r="H129" s="78"/>
      <c r="I129" s="79"/>
      <c r="J129" s="64" t="s">
        <v>23</v>
      </c>
      <c r="K129" s="65"/>
      <c r="L129" s="65"/>
      <c r="M129" s="65"/>
      <c r="N129" s="65"/>
      <c r="O129" s="65"/>
      <c r="P129" s="65"/>
      <c r="Q129" s="65"/>
      <c r="R129" s="65"/>
      <c r="S129" s="67"/>
      <c r="T129" s="68">
        <v>0</v>
      </c>
      <c r="U129" s="69"/>
      <c r="V129" s="69"/>
      <c r="W129" s="69"/>
      <c r="X129" s="69"/>
      <c r="Y129" s="69"/>
      <c r="Z129" s="70"/>
      <c r="AA129" s="68">
        <v>0</v>
      </c>
      <c r="AB129" s="69"/>
      <c r="AC129" s="69"/>
      <c r="AD129" s="69"/>
      <c r="AE129" s="69"/>
      <c r="AF129" s="69"/>
      <c r="AG129" s="70"/>
      <c r="AH129" s="68">
        <v>0</v>
      </c>
      <c r="AI129" s="69"/>
      <c r="AJ129" s="69"/>
      <c r="AK129" s="69"/>
      <c r="AL129" s="69"/>
      <c r="AM129" s="69"/>
      <c r="AN129" s="70"/>
      <c r="AO129" s="68">
        <v>8919</v>
      </c>
      <c r="AP129" s="69"/>
      <c r="AQ129" s="69"/>
      <c r="AR129" s="69"/>
      <c r="AS129" s="69"/>
      <c r="AT129" s="69"/>
      <c r="AU129" s="70"/>
      <c r="AV129" s="68">
        <f>SUM(T129:AU129)</f>
        <v>8919</v>
      </c>
      <c r="AW129" s="69"/>
      <c r="AX129" s="69"/>
      <c r="AY129" s="69"/>
      <c r="AZ129" s="69"/>
      <c r="BA129" s="69"/>
      <c r="BB129" s="70"/>
    </row>
    <row r="130" spans="2:54" ht="15" customHeight="1" x14ac:dyDescent="0.2">
      <c r="B130" s="50"/>
      <c r="C130" s="50"/>
      <c r="D130" s="50"/>
      <c r="E130" s="74" t="s">
        <v>224</v>
      </c>
      <c r="F130" s="75"/>
      <c r="G130" s="75"/>
      <c r="H130" s="75"/>
      <c r="I130" s="76"/>
      <c r="J130" s="64" t="s">
        <v>253</v>
      </c>
      <c r="K130" s="65"/>
      <c r="L130" s="65"/>
      <c r="M130" s="65"/>
      <c r="N130" s="65"/>
      <c r="O130" s="65"/>
      <c r="P130" s="65"/>
      <c r="Q130" s="65"/>
      <c r="R130" s="65"/>
      <c r="S130" s="67"/>
      <c r="T130" s="68">
        <v>0</v>
      </c>
      <c r="U130" s="69"/>
      <c r="V130" s="69"/>
      <c r="W130" s="69"/>
      <c r="X130" s="69"/>
      <c r="Y130" s="69"/>
      <c r="Z130" s="70"/>
      <c r="AA130" s="68">
        <v>0</v>
      </c>
      <c r="AB130" s="69"/>
      <c r="AC130" s="69"/>
      <c r="AD130" s="69"/>
      <c r="AE130" s="69"/>
      <c r="AF130" s="69"/>
      <c r="AG130" s="70"/>
      <c r="AH130" s="68">
        <v>0</v>
      </c>
      <c r="AI130" s="69"/>
      <c r="AJ130" s="69"/>
      <c r="AK130" s="69"/>
      <c r="AL130" s="69"/>
      <c r="AM130" s="69"/>
      <c r="AN130" s="70"/>
      <c r="AO130" s="68">
        <v>8919</v>
      </c>
      <c r="AP130" s="69"/>
      <c r="AQ130" s="69"/>
      <c r="AR130" s="69"/>
      <c r="AS130" s="69"/>
      <c r="AT130" s="69"/>
      <c r="AU130" s="70"/>
      <c r="AV130" s="68">
        <f>SUM(T130:AU130)</f>
        <v>8919</v>
      </c>
      <c r="AW130" s="69"/>
      <c r="AX130" s="69"/>
      <c r="AY130" s="69"/>
      <c r="AZ130" s="69"/>
      <c r="BA130" s="69"/>
      <c r="BB130" s="70"/>
    </row>
    <row r="131" spans="2:54" ht="15" customHeight="1" x14ac:dyDescent="0.2">
      <c r="B131" s="50"/>
      <c r="C131" s="50"/>
      <c r="D131" s="50"/>
      <c r="E131" s="77"/>
      <c r="F131" s="78"/>
      <c r="G131" s="78"/>
      <c r="H131" s="78"/>
      <c r="I131" s="79"/>
      <c r="J131" s="64" t="s">
        <v>254</v>
      </c>
      <c r="K131" s="65"/>
      <c r="L131" s="65"/>
      <c r="M131" s="65"/>
      <c r="N131" s="65"/>
      <c r="O131" s="65"/>
      <c r="P131" s="65"/>
      <c r="Q131" s="65"/>
      <c r="R131" s="65"/>
      <c r="S131" s="67"/>
      <c r="T131" s="68">
        <v>0</v>
      </c>
      <c r="U131" s="69"/>
      <c r="V131" s="69"/>
      <c r="W131" s="69"/>
      <c r="X131" s="69"/>
      <c r="Y131" s="69"/>
      <c r="Z131" s="70"/>
      <c r="AA131" s="68">
        <v>0</v>
      </c>
      <c r="AB131" s="69"/>
      <c r="AC131" s="69"/>
      <c r="AD131" s="69"/>
      <c r="AE131" s="69"/>
      <c r="AF131" s="69"/>
      <c r="AG131" s="70"/>
      <c r="AH131" s="68">
        <v>0</v>
      </c>
      <c r="AI131" s="69"/>
      <c r="AJ131" s="69"/>
      <c r="AK131" s="69"/>
      <c r="AL131" s="69"/>
      <c r="AM131" s="69"/>
      <c r="AN131" s="70"/>
      <c r="AO131" s="68">
        <v>8919</v>
      </c>
      <c r="AP131" s="69"/>
      <c r="AQ131" s="69"/>
      <c r="AR131" s="69"/>
      <c r="AS131" s="69"/>
      <c r="AT131" s="69"/>
      <c r="AU131" s="70"/>
      <c r="AV131" s="68">
        <f>SUM(T131:AU131)</f>
        <v>8919</v>
      </c>
      <c r="AW131" s="69"/>
      <c r="AX131" s="69"/>
      <c r="AY131" s="69"/>
      <c r="AZ131" s="69"/>
      <c r="BA131" s="69"/>
      <c r="BB131" s="70"/>
    </row>
    <row r="132" spans="2:54" ht="15" customHeight="1" x14ac:dyDescent="0.2">
      <c r="B132" s="50"/>
      <c r="C132" s="50"/>
      <c r="D132" s="50"/>
      <c r="E132" s="75"/>
      <c r="F132" s="75"/>
      <c r="G132" s="84" t="s">
        <v>184</v>
      </c>
      <c r="H132" s="84"/>
      <c r="I132" s="84"/>
      <c r="J132" s="84"/>
      <c r="K132" s="84"/>
      <c r="L132" s="84"/>
      <c r="M132" s="84"/>
      <c r="N132" s="84"/>
      <c r="O132" s="84"/>
      <c r="P132" s="84"/>
      <c r="Q132" s="84"/>
      <c r="R132" s="84"/>
      <c r="S132" s="84"/>
      <c r="T132" s="84"/>
      <c r="U132" s="84"/>
      <c r="V132" s="84"/>
      <c r="W132" s="84"/>
      <c r="X132" s="84"/>
      <c r="Y132" s="84"/>
      <c r="Z132" s="84"/>
      <c r="AA132" s="84"/>
      <c r="AB132" s="84"/>
      <c r="AC132" s="84"/>
      <c r="AD132" s="84"/>
      <c r="AE132" s="84"/>
      <c r="AF132" s="84"/>
      <c r="AG132" s="84"/>
      <c r="AH132" s="84"/>
      <c r="AI132" s="84"/>
      <c r="AJ132" s="84"/>
      <c r="AK132" s="84"/>
      <c r="AL132" s="84"/>
      <c r="AM132" s="84"/>
      <c r="AN132" s="84"/>
      <c r="AO132" s="84"/>
      <c r="AP132" s="84"/>
      <c r="AQ132" s="84"/>
      <c r="AR132" s="84"/>
      <c r="AS132" s="84"/>
      <c r="AT132" s="84"/>
      <c r="AU132" s="84"/>
      <c r="AV132" s="84"/>
      <c r="AW132" s="84"/>
      <c r="AX132" s="84"/>
      <c r="AY132" s="84"/>
      <c r="AZ132" s="84"/>
      <c r="BA132" s="84"/>
      <c r="BB132" s="84"/>
    </row>
    <row r="133" spans="2:54" ht="15" customHeight="1" x14ac:dyDescent="0.2">
      <c r="B133" s="50"/>
      <c r="C133" s="50"/>
      <c r="D133" s="50"/>
      <c r="E133" s="46"/>
      <c r="F133" s="46"/>
      <c r="G133" s="43"/>
      <c r="H133" s="43"/>
      <c r="I133" s="43"/>
      <c r="J133" s="43"/>
      <c r="K133" s="43"/>
      <c r="L133" s="43"/>
      <c r="M133" s="43"/>
      <c r="N133" s="43"/>
      <c r="O133" s="43"/>
      <c r="P133" s="43"/>
      <c r="Q133" s="43"/>
      <c r="R133" s="43"/>
      <c r="S133" s="43"/>
      <c r="T133" s="43"/>
      <c r="U133" s="43"/>
      <c r="V133" s="43"/>
      <c r="W133" s="43"/>
      <c r="X133" s="43"/>
      <c r="Y133" s="43"/>
      <c r="Z133" s="43"/>
      <c r="AA133" s="43"/>
      <c r="AB133" s="43"/>
      <c r="AC133" s="43"/>
      <c r="AD133" s="43"/>
      <c r="AE133" s="43"/>
      <c r="AF133" s="43"/>
      <c r="AG133" s="43"/>
      <c r="AH133" s="43"/>
      <c r="AI133" s="43"/>
      <c r="AJ133" s="43"/>
      <c r="AK133" s="43"/>
      <c r="AL133" s="43"/>
      <c r="AM133" s="43"/>
      <c r="AN133" s="43"/>
      <c r="AO133" s="43"/>
      <c r="AP133" s="43"/>
      <c r="AQ133" s="43"/>
      <c r="AR133" s="43"/>
      <c r="AS133" s="43"/>
      <c r="AT133" s="43"/>
      <c r="AU133" s="43"/>
      <c r="AV133" s="43"/>
      <c r="AW133" s="43"/>
      <c r="AX133" s="43"/>
      <c r="AY133" s="43"/>
      <c r="AZ133" s="43"/>
      <c r="BA133" s="43"/>
      <c r="BB133" s="43"/>
    </row>
    <row r="134" spans="2:54" ht="15" customHeight="1" x14ac:dyDescent="0.2">
      <c r="B134" s="50"/>
      <c r="C134" s="50"/>
      <c r="D134" s="50"/>
      <c r="E134" s="46"/>
      <c r="F134" s="46"/>
      <c r="G134" s="43"/>
      <c r="H134" s="43"/>
      <c r="I134" s="43"/>
      <c r="J134" s="43"/>
      <c r="K134" s="43"/>
      <c r="L134" s="43"/>
      <c r="M134" s="43"/>
      <c r="N134" s="43"/>
      <c r="O134" s="43"/>
      <c r="P134" s="43"/>
      <c r="Q134" s="43"/>
      <c r="R134" s="43"/>
      <c r="S134" s="43"/>
      <c r="T134" s="43"/>
      <c r="U134" s="43"/>
      <c r="V134" s="43"/>
      <c r="W134" s="43"/>
      <c r="X134" s="43"/>
      <c r="Y134" s="43"/>
      <c r="Z134" s="43"/>
      <c r="AA134" s="43"/>
      <c r="AB134" s="43"/>
      <c r="AC134" s="43"/>
      <c r="AD134" s="43"/>
      <c r="AE134" s="43"/>
      <c r="AF134" s="43"/>
      <c r="AG134" s="43"/>
      <c r="AH134" s="43"/>
      <c r="AI134" s="43"/>
      <c r="AJ134" s="43"/>
      <c r="AK134" s="43"/>
      <c r="AL134" s="43"/>
      <c r="AM134" s="43"/>
      <c r="AN134" s="43"/>
      <c r="AO134" s="43"/>
      <c r="AP134" s="43"/>
      <c r="AQ134" s="43"/>
      <c r="AR134" s="43"/>
      <c r="AS134" s="43"/>
      <c r="AT134" s="43"/>
      <c r="AU134" s="43"/>
      <c r="AV134" s="43"/>
      <c r="AW134" s="43"/>
      <c r="AX134" s="43"/>
      <c r="AY134" s="43"/>
      <c r="AZ134" s="43"/>
      <c r="BA134" s="43"/>
      <c r="BB134" s="43"/>
    </row>
    <row r="135" spans="2:54" ht="15" customHeight="1" x14ac:dyDescent="0.2">
      <c r="B135" s="50"/>
      <c r="C135" s="50"/>
      <c r="D135" s="85" t="s">
        <v>176</v>
      </c>
      <c r="E135" s="85"/>
      <c r="F135" s="85"/>
      <c r="G135" s="85"/>
      <c r="H135" s="86" t="s">
        <v>185</v>
      </c>
      <c r="I135" s="86"/>
      <c r="J135" s="86"/>
      <c r="K135" s="86"/>
      <c r="L135" s="86"/>
      <c r="M135" s="86"/>
      <c r="N135" s="86"/>
      <c r="O135" s="86"/>
      <c r="P135" s="86"/>
      <c r="Q135" s="86"/>
      <c r="R135" s="86"/>
      <c r="S135" s="86"/>
      <c r="T135" s="86"/>
      <c r="U135" s="86"/>
      <c r="V135" s="86"/>
      <c r="W135" s="86"/>
      <c r="X135" s="86"/>
      <c r="Y135" s="86"/>
      <c r="Z135" s="86"/>
      <c r="AA135" s="86"/>
      <c r="AB135" s="86"/>
      <c r="AC135" s="86"/>
      <c r="AD135" s="86"/>
      <c r="AE135" s="86"/>
      <c r="AF135" s="86"/>
      <c r="AG135" s="86"/>
      <c r="AH135" s="86"/>
      <c r="AI135" s="86"/>
      <c r="AJ135" s="86"/>
      <c r="AK135" s="86"/>
      <c r="AL135" s="86"/>
      <c r="AM135" s="86"/>
      <c r="AN135" s="86"/>
      <c r="AO135" s="86"/>
      <c r="AP135" s="86"/>
      <c r="AQ135" s="86"/>
      <c r="AR135" s="86"/>
      <c r="AS135" s="86"/>
      <c r="AT135" s="86"/>
      <c r="AU135" s="86"/>
      <c r="AV135" s="86"/>
      <c r="AW135" s="86"/>
      <c r="AX135" s="86"/>
      <c r="AY135" s="86"/>
      <c r="AZ135" s="86"/>
      <c r="BA135" s="86"/>
      <c r="BB135" s="86"/>
    </row>
    <row r="136" spans="2:54" ht="15" customHeight="1" x14ac:dyDescent="0.2">
      <c r="B136" s="50"/>
      <c r="C136" s="50"/>
      <c r="D136" s="50"/>
      <c r="E136" s="50"/>
      <c r="F136" s="50"/>
      <c r="G136" s="50"/>
      <c r="H136" s="113" t="s">
        <v>219</v>
      </c>
      <c r="I136" s="113"/>
      <c r="J136" s="113"/>
      <c r="K136" s="113"/>
      <c r="L136" s="113"/>
      <c r="M136" s="113"/>
      <c r="N136" s="113"/>
      <c r="O136" s="113"/>
      <c r="P136" s="113"/>
      <c r="Q136" s="113"/>
      <c r="R136" s="113"/>
      <c r="S136" s="113"/>
      <c r="T136" s="113"/>
      <c r="U136" s="113"/>
      <c r="V136" s="113"/>
      <c r="W136" s="113"/>
      <c r="X136" s="113"/>
      <c r="Y136" s="113"/>
      <c r="Z136" s="113"/>
      <c r="AA136" s="113"/>
      <c r="AB136" s="113"/>
      <c r="AC136" s="113"/>
      <c r="AD136" s="113"/>
      <c r="AE136" s="113"/>
      <c r="AF136" s="113"/>
      <c r="AG136" s="113"/>
      <c r="AH136" s="113"/>
      <c r="AI136" s="113"/>
      <c r="AJ136" s="113"/>
      <c r="AK136" s="113"/>
      <c r="AL136" s="113"/>
      <c r="AM136" s="113"/>
      <c r="AN136" s="113"/>
      <c r="AO136" s="113"/>
      <c r="AP136" s="113"/>
      <c r="AQ136" s="113"/>
      <c r="AR136" s="113"/>
      <c r="AS136" s="113"/>
      <c r="AT136" s="113"/>
      <c r="AU136" s="113"/>
      <c r="AV136" s="113"/>
      <c r="AW136" s="113"/>
      <c r="AX136" s="113"/>
      <c r="AY136" s="113"/>
      <c r="AZ136" s="113"/>
      <c r="BA136" s="113"/>
      <c r="BB136" s="113"/>
    </row>
    <row r="137" spans="2:54" ht="15" customHeight="1" x14ac:dyDescent="0.2">
      <c r="B137" s="50"/>
      <c r="C137" s="50"/>
      <c r="D137" s="50"/>
      <c r="E137" s="50"/>
      <c r="F137" s="50"/>
      <c r="G137" s="50"/>
      <c r="H137" s="113"/>
      <c r="I137" s="113"/>
      <c r="J137" s="113"/>
      <c r="K137" s="113"/>
      <c r="L137" s="113"/>
      <c r="M137" s="113"/>
      <c r="N137" s="113"/>
      <c r="O137" s="113"/>
      <c r="P137" s="113"/>
      <c r="Q137" s="113"/>
      <c r="R137" s="113"/>
      <c r="S137" s="113"/>
      <c r="T137" s="113"/>
      <c r="U137" s="113"/>
      <c r="V137" s="113"/>
      <c r="W137" s="113"/>
      <c r="X137" s="113"/>
      <c r="Y137" s="113"/>
      <c r="Z137" s="113"/>
      <c r="AA137" s="113"/>
      <c r="AB137" s="113"/>
      <c r="AC137" s="113"/>
      <c r="AD137" s="113"/>
      <c r="AE137" s="113"/>
      <c r="AF137" s="113"/>
      <c r="AG137" s="113"/>
      <c r="AH137" s="113"/>
      <c r="AI137" s="113"/>
      <c r="AJ137" s="113"/>
      <c r="AK137" s="113"/>
      <c r="AL137" s="113"/>
      <c r="AM137" s="113"/>
      <c r="AN137" s="113"/>
      <c r="AO137" s="113"/>
      <c r="AP137" s="113"/>
      <c r="AQ137" s="113"/>
      <c r="AR137" s="113"/>
      <c r="AS137" s="113"/>
      <c r="AT137" s="113"/>
      <c r="AU137" s="113"/>
      <c r="AV137" s="113"/>
      <c r="AW137" s="113"/>
      <c r="AX137" s="113"/>
      <c r="AY137" s="113"/>
      <c r="AZ137" s="113"/>
      <c r="BA137" s="113"/>
      <c r="BB137" s="113"/>
    </row>
    <row r="138" spans="2:54" ht="15" customHeight="1" x14ac:dyDescent="0.2">
      <c r="B138" s="50"/>
      <c r="C138" s="50"/>
      <c r="D138" s="50"/>
      <c r="E138" s="50"/>
      <c r="F138" s="50"/>
      <c r="G138" s="50"/>
      <c r="H138" s="50"/>
      <c r="I138" s="50"/>
      <c r="J138" s="50"/>
      <c r="K138" s="50"/>
      <c r="L138" s="50"/>
      <c r="M138" s="50"/>
      <c r="N138" s="50"/>
      <c r="O138" s="50"/>
      <c r="P138" s="50"/>
      <c r="Q138" s="50"/>
      <c r="R138" s="50"/>
      <c r="S138" s="50"/>
      <c r="T138" s="50"/>
      <c r="U138" s="50"/>
      <c r="V138" s="50"/>
      <c r="W138" s="50"/>
      <c r="X138" s="50"/>
      <c r="Y138" s="50"/>
      <c r="Z138" s="50"/>
      <c r="AA138" s="50"/>
      <c r="AB138" s="50"/>
      <c r="AC138" s="50"/>
      <c r="AD138" s="50"/>
      <c r="AE138" s="50"/>
      <c r="AF138" s="50"/>
      <c r="AG138" s="50"/>
      <c r="AH138" s="50"/>
      <c r="AI138" s="50"/>
      <c r="AJ138" s="50"/>
      <c r="AK138" s="50"/>
      <c r="AL138" s="50"/>
      <c r="AM138" s="50"/>
      <c r="AN138" s="50"/>
      <c r="AO138" s="50"/>
      <c r="AP138" s="50"/>
      <c r="AQ138" s="50"/>
      <c r="AR138" s="50"/>
      <c r="AS138" s="50"/>
      <c r="AT138" s="50"/>
      <c r="AU138" s="50"/>
      <c r="AV138" s="82" t="s">
        <v>24</v>
      </c>
      <c r="AW138" s="82"/>
      <c r="AX138" s="82"/>
      <c r="AY138" s="82"/>
      <c r="AZ138" s="82"/>
      <c r="BA138" s="82"/>
      <c r="BB138" s="82"/>
    </row>
    <row r="139" spans="2:54" ht="15" customHeight="1" x14ac:dyDescent="0.2">
      <c r="B139" s="50"/>
      <c r="C139" s="50"/>
      <c r="D139" s="50"/>
      <c r="E139" s="83" t="s">
        <v>15</v>
      </c>
      <c r="F139" s="75"/>
      <c r="G139" s="75"/>
      <c r="H139" s="75"/>
      <c r="I139" s="76"/>
      <c r="J139" s="83"/>
      <c r="K139" s="75"/>
      <c r="L139" s="75"/>
      <c r="M139" s="75"/>
      <c r="N139" s="75"/>
      <c r="O139" s="75"/>
      <c r="P139" s="75"/>
      <c r="Q139" s="75"/>
      <c r="R139" s="75"/>
      <c r="S139" s="76"/>
      <c r="T139" s="64" t="s">
        <v>21</v>
      </c>
      <c r="U139" s="65"/>
      <c r="V139" s="65"/>
      <c r="W139" s="65"/>
      <c r="X139" s="65"/>
      <c r="Y139" s="65"/>
      <c r="Z139" s="65"/>
      <c r="AA139" s="65"/>
      <c r="AB139" s="65"/>
      <c r="AC139" s="65"/>
      <c r="AD139" s="65"/>
      <c r="AE139" s="65"/>
      <c r="AF139" s="65"/>
      <c r="AG139" s="65"/>
      <c r="AH139" s="65"/>
      <c r="AI139" s="65"/>
      <c r="AJ139" s="65"/>
      <c r="AK139" s="65"/>
      <c r="AL139" s="65"/>
      <c r="AM139" s="65"/>
      <c r="AN139" s="65"/>
      <c r="AO139" s="65"/>
      <c r="AP139" s="65"/>
      <c r="AQ139" s="65"/>
      <c r="AR139" s="65"/>
      <c r="AS139" s="65"/>
      <c r="AT139" s="65"/>
      <c r="AU139" s="67"/>
      <c r="AV139" s="83" t="s">
        <v>20</v>
      </c>
      <c r="AW139" s="75"/>
      <c r="AX139" s="75"/>
      <c r="AY139" s="75"/>
      <c r="AZ139" s="75"/>
      <c r="BA139" s="75"/>
      <c r="BB139" s="76"/>
    </row>
    <row r="140" spans="2:54" ht="15" customHeight="1" x14ac:dyDescent="0.2">
      <c r="B140" s="50"/>
      <c r="C140" s="50"/>
      <c r="D140" s="50"/>
      <c r="E140" s="77"/>
      <c r="F140" s="78"/>
      <c r="G140" s="78"/>
      <c r="H140" s="78"/>
      <c r="I140" s="79"/>
      <c r="J140" s="77"/>
      <c r="K140" s="78"/>
      <c r="L140" s="78"/>
      <c r="M140" s="78"/>
      <c r="N140" s="78"/>
      <c r="O140" s="78"/>
      <c r="P140" s="78"/>
      <c r="Q140" s="78"/>
      <c r="R140" s="78"/>
      <c r="S140" s="79"/>
      <c r="T140" s="63" t="s">
        <v>16</v>
      </c>
      <c r="U140" s="63"/>
      <c r="V140" s="63"/>
      <c r="W140" s="63"/>
      <c r="X140" s="63"/>
      <c r="Y140" s="63"/>
      <c r="Z140" s="63"/>
      <c r="AA140" s="63" t="s">
        <v>17</v>
      </c>
      <c r="AB140" s="63"/>
      <c r="AC140" s="63"/>
      <c r="AD140" s="63"/>
      <c r="AE140" s="63"/>
      <c r="AF140" s="63"/>
      <c r="AG140" s="63"/>
      <c r="AH140" s="63" t="s">
        <v>18</v>
      </c>
      <c r="AI140" s="63"/>
      <c r="AJ140" s="63"/>
      <c r="AK140" s="63"/>
      <c r="AL140" s="63"/>
      <c r="AM140" s="63"/>
      <c r="AN140" s="63"/>
      <c r="AO140" s="63" t="s">
        <v>19</v>
      </c>
      <c r="AP140" s="63"/>
      <c r="AQ140" s="63"/>
      <c r="AR140" s="63"/>
      <c r="AS140" s="63"/>
      <c r="AT140" s="63"/>
      <c r="AU140" s="63"/>
      <c r="AV140" s="77"/>
      <c r="AW140" s="78"/>
      <c r="AX140" s="78"/>
      <c r="AY140" s="78"/>
      <c r="AZ140" s="78"/>
      <c r="BA140" s="78"/>
      <c r="BB140" s="79"/>
    </row>
    <row r="141" spans="2:54" ht="15" customHeight="1" x14ac:dyDescent="0.2">
      <c r="B141" s="50"/>
      <c r="C141" s="50"/>
      <c r="D141" s="50"/>
      <c r="E141" s="74" t="s">
        <v>151</v>
      </c>
      <c r="F141" s="75"/>
      <c r="G141" s="75"/>
      <c r="H141" s="75"/>
      <c r="I141" s="76"/>
      <c r="J141" s="64" t="s">
        <v>22</v>
      </c>
      <c r="K141" s="65"/>
      <c r="L141" s="65"/>
      <c r="M141" s="65"/>
      <c r="N141" s="65"/>
      <c r="O141" s="65"/>
      <c r="P141" s="65"/>
      <c r="Q141" s="65"/>
      <c r="R141" s="65"/>
      <c r="S141" s="67"/>
      <c r="T141" s="68">
        <v>0</v>
      </c>
      <c r="U141" s="69"/>
      <c r="V141" s="69"/>
      <c r="W141" s="69"/>
      <c r="X141" s="69"/>
      <c r="Y141" s="69"/>
      <c r="Z141" s="70"/>
      <c r="AA141" s="68">
        <v>0</v>
      </c>
      <c r="AB141" s="69"/>
      <c r="AC141" s="69"/>
      <c r="AD141" s="69"/>
      <c r="AE141" s="69"/>
      <c r="AF141" s="69"/>
      <c r="AG141" s="70"/>
      <c r="AH141" s="68">
        <v>0</v>
      </c>
      <c r="AI141" s="69"/>
      <c r="AJ141" s="69"/>
      <c r="AK141" s="69"/>
      <c r="AL141" s="69"/>
      <c r="AM141" s="69"/>
      <c r="AN141" s="70"/>
      <c r="AO141" s="68">
        <v>10481</v>
      </c>
      <c r="AP141" s="69"/>
      <c r="AQ141" s="69"/>
      <c r="AR141" s="69"/>
      <c r="AS141" s="69"/>
      <c r="AT141" s="69"/>
      <c r="AU141" s="70"/>
      <c r="AV141" s="68">
        <f>SUM(T141:AU141)</f>
        <v>10481</v>
      </c>
      <c r="AW141" s="69"/>
      <c r="AX141" s="69"/>
      <c r="AY141" s="69"/>
      <c r="AZ141" s="69"/>
      <c r="BA141" s="69"/>
      <c r="BB141" s="70"/>
    </row>
    <row r="142" spans="2:54" ht="15" customHeight="1" x14ac:dyDescent="0.2">
      <c r="B142" s="50"/>
      <c r="C142" s="50"/>
      <c r="D142" s="50"/>
      <c r="E142" s="77"/>
      <c r="F142" s="78"/>
      <c r="G142" s="78"/>
      <c r="H142" s="78"/>
      <c r="I142" s="79"/>
      <c r="J142" s="64" t="s">
        <v>23</v>
      </c>
      <c r="K142" s="65"/>
      <c r="L142" s="65"/>
      <c r="M142" s="65"/>
      <c r="N142" s="65"/>
      <c r="O142" s="65"/>
      <c r="P142" s="65"/>
      <c r="Q142" s="65"/>
      <c r="R142" s="65"/>
      <c r="S142" s="67"/>
      <c r="T142" s="68">
        <v>0</v>
      </c>
      <c r="U142" s="69"/>
      <c r="V142" s="69"/>
      <c r="W142" s="69"/>
      <c r="X142" s="69"/>
      <c r="Y142" s="69"/>
      <c r="Z142" s="70"/>
      <c r="AA142" s="68">
        <v>0</v>
      </c>
      <c r="AB142" s="69"/>
      <c r="AC142" s="69"/>
      <c r="AD142" s="69"/>
      <c r="AE142" s="69"/>
      <c r="AF142" s="69"/>
      <c r="AG142" s="70"/>
      <c r="AH142" s="68">
        <v>0</v>
      </c>
      <c r="AI142" s="69"/>
      <c r="AJ142" s="69"/>
      <c r="AK142" s="69"/>
      <c r="AL142" s="69"/>
      <c r="AM142" s="69"/>
      <c r="AN142" s="70"/>
      <c r="AO142" s="68">
        <v>9844</v>
      </c>
      <c r="AP142" s="69"/>
      <c r="AQ142" s="69"/>
      <c r="AR142" s="69"/>
      <c r="AS142" s="69"/>
      <c r="AT142" s="69"/>
      <c r="AU142" s="70"/>
      <c r="AV142" s="68">
        <f t="shared" ref="AV142" si="7">SUM(T142:AU142)</f>
        <v>9844</v>
      </c>
      <c r="AW142" s="69"/>
      <c r="AX142" s="69"/>
      <c r="AY142" s="69"/>
      <c r="AZ142" s="69"/>
      <c r="BA142" s="69"/>
      <c r="BB142" s="70"/>
    </row>
    <row r="143" spans="2:54" ht="15" customHeight="1" x14ac:dyDescent="0.2">
      <c r="B143" s="50"/>
      <c r="C143" s="50"/>
      <c r="D143" s="50"/>
      <c r="E143" s="74" t="s">
        <v>152</v>
      </c>
      <c r="F143" s="75"/>
      <c r="G143" s="75"/>
      <c r="H143" s="75"/>
      <c r="I143" s="76"/>
      <c r="J143" s="64" t="s">
        <v>22</v>
      </c>
      <c r="K143" s="65"/>
      <c r="L143" s="65"/>
      <c r="M143" s="65"/>
      <c r="N143" s="65"/>
      <c r="O143" s="65"/>
      <c r="P143" s="65"/>
      <c r="Q143" s="65"/>
      <c r="R143" s="65"/>
      <c r="S143" s="67"/>
      <c r="T143" s="68">
        <v>0</v>
      </c>
      <c r="U143" s="69"/>
      <c r="V143" s="69"/>
      <c r="W143" s="69"/>
      <c r="X143" s="69"/>
      <c r="Y143" s="69"/>
      <c r="Z143" s="70"/>
      <c r="AA143" s="68">
        <v>0</v>
      </c>
      <c r="AB143" s="69"/>
      <c r="AC143" s="69"/>
      <c r="AD143" s="69"/>
      <c r="AE143" s="69"/>
      <c r="AF143" s="69"/>
      <c r="AG143" s="70"/>
      <c r="AH143" s="68">
        <v>0</v>
      </c>
      <c r="AI143" s="69"/>
      <c r="AJ143" s="69"/>
      <c r="AK143" s="69"/>
      <c r="AL143" s="69"/>
      <c r="AM143" s="69"/>
      <c r="AN143" s="70"/>
      <c r="AO143" s="68">
        <v>11763</v>
      </c>
      <c r="AP143" s="69"/>
      <c r="AQ143" s="69"/>
      <c r="AR143" s="69"/>
      <c r="AS143" s="69"/>
      <c r="AT143" s="69"/>
      <c r="AU143" s="70"/>
      <c r="AV143" s="68">
        <f>SUM(T143:AU143)</f>
        <v>11763</v>
      </c>
      <c r="AW143" s="69"/>
      <c r="AX143" s="69"/>
      <c r="AY143" s="69"/>
      <c r="AZ143" s="69"/>
      <c r="BA143" s="69"/>
      <c r="BB143" s="70"/>
    </row>
    <row r="144" spans="2:54" ht="15" customHeight="1" x14ac:dyDescent="0.2">
      <c r="B144" s="50"/>
      <c r="C144" s="50"/>
      <c r="D144" s="50"/>
      <c r="E144" s="77"/>
      <c r="F144" s="78"/>
      <c r="G144" s="78"/>
      <c r="H144" s="78"/>
      <c r="I144" s="79"/>
      <c r="J144" s="64" t="s">
        <v>23</v>
      </c>
      <c r="K144" s="65"/>
      <c r="L144" s="65"/>
      <c r="M144" s="65"/>
      <c r="N144" s="65"/>
      <c r="O144" s="65"/>
      <c r="P144" s="65"/>
      <c r="Q144" s="65"/>
      <c r="R144" s="65"/>
      <c r="S144" s="67"/>
      <c r="T144" s="68">
        <v>0</v>
      </c>
      <c r="U144" s="69"/>
      <c r="V144" s="69"/>
      <c r="W144" s="69"/>
      <c r="X144" s="69"/>
      <c r="Y144" s="69"/>
      <c r="Z144" s="70"/>
      <c r="AA144" s="68">
        <v>0</v>
      </c>
      <c r="AB144" s="69"/>
      <c r="AC144" s="69"/>
      <c r="AD144" s="69"/>
      <c r="AE144" s="69"/>
      <c r="AF144" s="69"/>
      <c r="AG144" s="70"/>
      <c r="AH144" s="68">
        <v>0</v>
      </c>
      <c r="AI144" s="69"/>
      <c r="AJ144" s="69"/>
      <c r="AK144" s="69"/>
      <c r="AL144" s="69"/>
      <c r="AM144" s="69"/>
      <c r="AN144" s="70"/>
      <c r="AO144" s="68">
        <v>11040</v>
      </c>
      <c r="AP144" s="69"/>
      <c r="AQ144" s="69"/>
      <c r="AR144" s="69"/>
      <c r="AS144" s="69"/>
      <c r="AT144" s="69"/>
      <c r="AU144" s="70"/>
      <c r="AV144" s="68">
        <f>SUM(T144:AU144)</f>
        <v>11040</v>
      </c>
      <c r="AW144" s="69"/>
      <c r="AX144" s="69"/>
      <c r="AY144" s="69"/>
      <c r="AZ144" s="69"/>
      <c r="BA144" s="69"/>
      <c r="BB144" s="70"/>
    </row>
    <row r="145" spans="2:54" ht="15" customHeight="1" x14ac:dyDescent="0.2">
      <c r="B145" s="50"/>
      <c r="C145" s="50"/>
      <c r="D145" s="50"/>
      <c r="E145" s="74" t="s">
        <v>224</v>
      </c>
      <c r="F145" s="75"/>
      <c r="G145" s="75"/>
      <c r="H145" s="75"/>
      <c r="I145" s="76"/>
      <c r="J145" s="64" t="s">
        <v>253</v>
      </c>
      <c r="K145" s="65"/>
      <c r="L145" s="65"/>
      <c r="M145" s="65"/>
      <c r="N145" s="65"/>
      <c r="O145" s="65"/>
      <c r="P145" s="65"/>
      <c r="Q145" s="65"/>
      <c r="R145" s="65"/>
      <c r="S145" s="67"/>
      <c r="T145" s="68">
        <v>0</v>
      </c>
      <c r="U145" s="69"/>
      <c r="V145" s="69"/>
      <c r="W145" s="69"/>
      <c r="X145" s="69"/>
      <c r="Y145" s="69"/>
      <c r="Z145" s="70"/>
      <c r="AA145" s="68">
        <v>0</v>
      </c>
      <c r="AB145" s="69"/>
      <c r="AC145" s="69"/>
      <c r="AD145" s="69"/>
      <c r="AE145" s="69"/>
      <c r="AF145" s="69"/>
      <c r="AG145" s="70"/>
      <c r="AH145" s="68">
        <v>0</v>
      </c>
      <c r="AI145" s="69"/>
      <c r="AJ145" s="69"/>
      <c r="AK145" s="69"/>
      <c r="AL145" s="69"/>
      <c r="AM145" s="69"/>
      <c r="AN145" s="70"/>
      <c r="AO145" s="68">
        <v>14765</v>
      </c>
      <c r="AP145" s="69"/>
      <c r="AQ145" s="69"/>
      <c r="AR145" s="69"/>
      <c r="AS145" s="69"/>
      <c r="AT145" s="69"/>
      <c r="AU145" s="70"/>
      <c r="AV145" s="68">
        <f>SUM(T145:AU145)</f>
        <v>14765</v>
      </c>
      <c r="AW145" s="69"/>
      <c r="AX145" s="69"/>
      <c r="AY145" s="69"/>
      <c r="AZ145" s="69"/>
      <c r="BA145" s="69"/>
      <c r="BB145" s="70"/>
    </row>
    <row r="146" spans="2:54" ht="15" customHeight="1" x14ac:dyDescent="0.2">
      <c r="B146" s="50"/>
      <c r="C146" s="50"/>
      <c r="D146" s="50"/>
      <c r="E146" s="77"/>
      <c r="F146" s="78"/>
      <c r="G146" s="78"/>
      <c r="H146" s="78"/>
      <c r="I146" s="79"/>
      <c r="J146" s="64" t="s">
        <v>254</v>
      </c>
      <c r="K146" s="65"/>
      <c r="L146" s="65"/>
      <c r="M146" s="65"/>
      <c r="N146" s="65"/>
      <c r="O146" s="65"/>
      <c r="P146" s="65"/>
      <c r="Q146" s="65"/>
      <c r="R146" s="65"/>
      <c r="S146" s="67"/>
      <c r="T146" s="68">
        <v>0</v>
      </c>
      <c r="U146" s="69"/>
      <c r="V146" s="69"/>
      <c r="W146" s="69"/>
      <c r="X146" s="69"/>
      <c r="Y146" s="69"/>
      <c r="Z146" s="70"/>
      <c r="AA146" s="68">
        <v>0</v>
      </c>
      <c r="AB146" s="69"/>
      <c r="AC146" s="69"/>
      <c r="AD146" s="69"/>
      <c r="AE146" s="69"/>
      <c r="AF146" s="69"/>
      <c r="AG146" s="70"/>
      <c r="AH146" s="68">
        <v>0</v>
      </c>
      <c r="AI146" s="69"/>
      <c r="AJ146" s="69"/>
      <c r="AK146" s="69"/>
      <c r="AL146" s="69"/>
      <c r="AM146" s="69"/>
      <c r="AN146" s="70"/>
      <c r="AO146" s="68">
        <v>13538</v>
      </c>
      <c r="AP146" s="69"/>
      <c r="AQ146" s="69"/>
      <c r="AR146" s="69"/>
      <c r="AS146" s="69"/>
      <c r="AT146" s="69"/>
      <c r="AU146" s="70"/>
      <c r="AV146" s="68">
        <f>SUM(T146:AU146)</f>
        <v>13538</v>
      </c>
      <c r="AW146" s="69"/>
      <c r="AX146" s="69"/>
      <c r="AY146" s="69"/>
      <c r="AZ146" s="69"/>
      <c r="BA146" s="69"/>
      <c r="BB146" s="70"/>
    </row>
    <row r="147" spans="2:54" ht="15" customHeight="1" x14ac:dyDescent="0.2">
      <c r="B147" s="50"/>
      <c r="C147" s="50"/>
      <c r="D147" s="50"/>
      <c r="E147" s="50"/>
      <c r="F147" s="50"/>
      <c r="G147" s="50"/>
      <c r="H147" s="50"/>
      <c r="I147" s="50"/>
      <c r="J147" s="50"/>
      <c r="K147" s="50"/>
      <c r="L147" s="50"/>
      <c r="M147" s="50"/>
      <c r="N147" s="50"/>
      <c r="O147" s="50"/>
      <c r="P147" s="50"/>
      <c r="Q147" s="50"/>
      <c r="R147" s="50"/>
      <c r="S147" s="50"/>
      <c r="T147" s="50"/>
      <c r="U147" s="50"/>
      <c r="V147" s="50"/>
      <c r="W147" s="50"/>
      <c r="X147" s="50"/>
      <c r="Y147" s="50"/>
      <c r="Z147" s="50"/>
      <c r="AA147" s="50"/>
      <c r="AB147" s="50"/>
      <c r="AC147" s="50"/>
      <c r="AD147" s="50"/>
      <c r="AE147" s="50"/>
      <c r="AF147" s="50"/>
      <c r="AG147" s="50"/>
      <c r="AH147" s="50"/>
      <c r="AI147" s="50"/>
      <c r="AJ147" s="50"/>
      <c r="AK147" s="50"/>
      <c r="AL147" s="50"/>
      <c r="AM147" s="50"/>
      <c r="AN147" s="50"/>
      <c r="AO147" s="50"/>
      <c r="AP147" s="50"/>
      <c r="AQ147" s="50"/>
      <c r="AR147" s="50"/>
      <c r="AS147" s="50"/>
      <c r="AT147" s="50"/>
      <c r="AU147" s="50"/>
      <c r="AV147" s="50"/>
      <c r="AW147" s="50"/>
      <c r="AX147" s="50"/>
      <c r="AY147" s="50"/>
      <c r="AZ147" s="50"/>
      <c r="BA147" s="50"/>
      <c r="BB147" s="50"/>
    </row>
    <row r="148" spans="2:54" ht="15" customHeight="1" x14ac:dyDescent="0.2">
      <c r="B148" s="85" t="s">
        <v>151</v>
      </c>
      <c r="C148" s="86"/>
      <c r="D148" s="87" t="s">
        <v>114</v>
      </c>
      <c r="E148" s="86"/>
      <c r="F148" s="86"/>
      <c r="G148" s="86"/>
      <c r="H148" s="86"/>
      <c r="I148" s="86"/>
      <c r="J148" s="86"/>
      <c r="K148" s="86"/>
      <c r="L148" s="86"/>
      <c r="M148" s="86"/>
      <c r="N148" s="86"/>
      <c r="O148" s="86"/>
      <c r="P148" s="86"/>
      <c r="Q148" s="86"/>
      <c r="R148" s="86"/>
      <c r="S148" s="86"/>
      <c r="T148" s="86"/>
      <c r="U148" s="86"/>
      <c r="V148" s="86"/>
      <c r="W148" s="86"/>
      <c r="X148" s="86"/>
      <c r="Y148" s="86"/>
      <c r="Z148" s="86"/>
      <c r="AA148" s="86"/>
      <c r="AB148" s="86"/>
      <c r="AC148" s="86"/>
      <c r="AD148" s="86"/>
      <c r="AE148" s="86"/>
      <c r="AF148" s="86"/>
      <c r="AG148" s="86"/>
      <c r="AH148" s="86"/>
      <c r="AI148" s="86"/>
      <c r="AJ148" s="86"/>
      <c r="AK148" s="86"/>
      <c r="AL148" s="86"/>
      <c r="AM148" s="86"/>
      <c r="AN148" s="86"/>
      <c r="AO148" s="86"/>
      <c r="AP148" s="86"/>
      <c r="AQ148" s="86"/>
      <c r="AR148" s="86"/>
      <c r="AS148" s="86"/>
      <c r="AT148" s="86"/>
      <c r="AU148" s="86"/>
      <c r="AV148" s="86"/>
      <c r="AW148" s="86"/>
      <c r="AX148" s="86"/>
      <c r="AY148" s="86"/>
      <c r="AZ148" s="86"/>
      <c r="BA148" s="86"/>
      <c r="BB148" s="86"/>
    </row>
    <row r="149" spans="2:54" ht="15" customHeight="1" x14ac:dyDescent="0.2">
      <c r="B149" s="50"/>
      <c r="C149" s="50"/>
      <c r="D149" s="85" t="s">
        <v>14</v>
      </c>
      <c r="E149" s="85"/>
      <c r="F149" s="85"/>
      <c r="G149" s="85"/>
      <c r="H149" s="87" t="s">
        <v>186</v>
      </c>
      <c r="I149" s="86"/>
      <c r="J149" s="86"/>
      <c r="K149" s="86"/>
      <c r="L149" s="86"/>
      <c r="M149" s="86"/>
      <c r="N149" s="86"/>
      <c r="O149" s="86"/>
      <c r="P149" s="86"/>
      <c r="Q149" s="86"/>
      <c r="R149" s="86"/>
      <c r="S149" s="86"/>
      <c r="T149" s="86"/>
      <c r="U149" s="86"/>
      <c r="V149" s="86"/>
      <c r="W149" s="86"/>
      <c r="X149" s="86"/>
      <c r="Y149" s="86"/>
      <c r="Z149" s="86"/>
      <c r="AA149" s="86"/>
      <c r="AB149" s="86"/>
      <c r="AC149" s="86"/>
      <c r="AD149" s="86"/>
      <c r="AE149" s="86"/>
      <c r="AF149" s="86"/>
      <c r="AG149" s="86"/>
      <c r="AH149" s="86"/>
      <c r="AI149" s="86"/>
      <c r="AJ149" s="86"/>
      <c r="AK149" s="86"/>
      <c r="AL149" s="86"/>
      <c r="AM149" s="86"/>
      <c r="AN149" s="86"/>
      <c r="AO149" s="86"/>
      <c r="AP149" s="86"/>
      <c r="AQ149" s="86"/>
      <c r="AR149" s="86"/>
      <c r="AS149" s="86"/>
      <c r="AT149" s="86"/>
      <c r="AU149" s="86"/>
      <c r="AV149" s="86"/>
      <c r="AW149" s="86"/>
      <c r="AX149" s="86"/>
      <c r="AY149" s="86"/>
      <c r="AZ149" s="86"/>
      <c r="BA149" s="86"/>
      <c r="BB149" s="86"/>
    </row>
    <row r="150" spans="2:54" ht="15" customHeight="1" x14ac:dyDescent="0.2">
      <c r="B150" s="50"/>
      <c r="C150" s="50"/>
      <c r="D150" s="34"/>
      <c r="E150" s="34"/>
      <c r="F150" s="34"/>
      <c r="G150" s="34"/>
      <c r="H150" s="87" t="s">
        <v>135</v>
      </c>
      <c r="I150" s="87"/>
      <c r="J150" s="87"/>
      <c r="K150" s="87"/>
      <c r="L150" s="87"/>
      <c r="M150" s="87"/>
      <c r="N150" s="87"/>
      <c r="O150" s="87"/>
      <c r="P150" s="87"/>
      <c r="Q150" s="87"/>
      <c r="R150" s="87"/>
      <c r="S150" s="87"/>
      <c r="T150" s="87"/>
      <c r="U150" s="87"/>
      <c r="V150" s="87"/>
      <c r="W150" s="87"/>
      <c r="X150" s="87"/>
      <c r="Y150" s="87"/>
      <c r="Z150" s="87"/>
      <c r="AA150" s="87"/>
      <c r="AB150" s="87"/>
      <c r="AC150" s="87"/>
      <c r="AD150" s="87"/>
      <c r="AE150" s="87"/>
      <c r="AF150" s="87"/>
      <c r="AG150" s="87"/>
      <c r="AH150" s="87"/>
      <c r="AI150" s="87"/>
      <c r="AJ150" s="87"/>
      <c r="AK150" s="87"/>
      <c r="AL150" s="87"/>
      <c r="AM150" s="87"/>
      <c r="AN150" s="87"/>
      <c r="AO150" s="87"/>
      <c r="AP150" s="87"/>
      <c r="AQ150" s="87"/>
      <c r="AR150" s="87"/>
      <c r="AS150" s="87"/>
      <c r="AT150" s="87"/>
      <c r="AU150" s="87"/>
      <c r="AV150" s="87"/>
      <c r="AW150" s="87"/>
      <c r="AX150" s="87"/>
      <c r="AY150" s="87"/>
      <c r="AZ150" s="87"/>
      <c r="BA150" s="87"/>
      <c r="BB150" s="87"/>
    </row>
    <row r="151" spans="2:54" ht="15" customHeight="1" x14ac:dyDescent="0.2">
      <c r="B151" s="50"/>
      <c r="C151" s="50"/>
      <c r="D151" s="34"/>
      <c r="E151" s="34"/>
      <c r="F151" s="34"/>
      <c r="G151" s="34"/>
      <c r="H151" s="87"/>
      <c r="I151" s="87"/>
      <c r="J151" s="87"/>
      <c r="K151" s="87"/>
      <c r="L151" s="87"/>
      <c r="M151" s="87"/>
      <c r="N151" s="87"/>
      <c r="O151" s="87"/>
      <c r="P151" s="87"/>
      <c r="Q151" s="87"/>
      <c r="R151" s="87"/>
      <c r="S151" s="87"/>
      <c r="T151" s="87"/>
      <c r="U151" s="87"/>
      <c r="V151" s="87"/>
      <c r="W151" s="87"/>
      <c r="X151" s="87"/>
      <c r="Y151" s="87"/>
      <c r="Z151" s="87"/>
      <c r="AA151" s="87"/>
      <c r="AB151" s="87"/>
      <c r="AC151" s="87"/>
      <c r="AD151" s="87"/>
      <c r="AE151" s="87"/>
      <c r="AF151" s="87"/>
      <c r="AG151" s="87"/>
      <c r="AH151" s="87"/>
      <c r="AI151" s="87"/>
      <c r="AJ151" s="87"/>
      <c r="AK151" s="87"/>
      <c r="AL151" s="87"/>
      <c r="AM151" s="87"/>
      <c r="AN151" s="87"/>
      <c r="AO151" s="87"/>
      <c r="AP151" s="87"/>
      <c r="AQ151" s="87"/>
      <c r="AR151" s="87"/>
      <c r="AS151" s="87"/>
      <c r="AT151" s="87"/>
      <c r="AU151" s="87"/>
      <c r="AV151" s="87"/>
      <c r="AW151" s="87"/>
      <c r="AX151" s="87"/>
      <c r="AY151" s="87"/>
      <c r="AZ151" s="87"/>
      <c r="BA151" s="87"/>
      <c r="BB151" s="87"/>
    </row>
    <row r="152" spans="2:54" ht="15" customHeight="1" x14ac:dyDescent="0.2">
      <c r="B152" s="50"/>
      <c r="C152" s="50"/>
      <c r="D152" s="34"/>
      <c r="E152" s="34"/>
      <c r="F152" s="34"/>
      <c r="G152" s="34"/>
      <c r="H152" s="87"/>
      <c r="I152" s="87"/>
      <c r="J152" s="87"/>
      <c r="K152" s="87"/>
      <c r="L152" s="87"/>
      <c r="M152" s="87"/>
      <c r="N152" s="87"/>
      <c r="O152" s="87"/>
      <c r="P152" s="87"/>
      <c r="Q152" s="87"/>
      <c r="R152" s="87"/>
      <c r="S152" s="87"/>
      <c r="T152" s="87"/>
      <c r="U152" s="87"/>
      <c r="V152" s="87"/>
      <c r="W152" s="87"/>
      <c r="X152" s="87"/>
      <c r="Y152" s="87"/>
      <c r="Z152" s="87"/>
      <c r="AA152" s="87"/>
      <c r="AB152" s="87"/>
      <c r="AC152" s="87"/>
      <c r="AD152" s="87"/>
      <c r="AE152" s="87"/>
      <c r="AF152" s="87"/>
      <c r="AG152" s="87"/>
      <c r="AH152" s="87"/>
      <c r="AI152" s="87"/>
      <c r="AJ152" s="87"/>
      <c r="AK152" s="87"/>
      <c r="AL152" s="87"/>
      <c r="AM152" s="87"/>
      <c r="AN152" s="87"/>
      <c r="AO152" s="87"/>
      <c r="AP152" s="87"/>
      <c r="AQ152" s="87"/>
      <c r="AR152" s="87"/>
      <c r="AS152" s="87"/>
      <c r="AT152" s="87"/>
      <c r="AU152" s="87"/>
      <c r="AV152" s="87"/>
      <c r="AW152" s="87"/>
      <c r="AX152" s="87"/>
      <c r="AY152" s="87"/>
      <c r="AZ152" s="87"/>
      <c r="BA152" s="87"/>
      <c r="BB152" s="87"/>
    </row>
    <row r="153" spans="2:54" ht="15" customHeight="1" x14ac:dyDescent="0.2">
      <c r="B153" s="50"/>
      <c r="C153" s="50"/>
      <c r="D153" s="34"/>
      <c r="E153" s="34"/>
      <c r="F153" s="34"/>
      <c r="G153" s="34"/>
      <c r="H153" s="87"/>
      <c r="I153" s="87"/>
      <c r="J153" s="87"/>
      <c r="K153" s="87"/>
      <c r="L153" s="87"/>
      <c r="M153" s="87"/>
      <c r="N153" s="87"/>
      <c r="O153" s="87"/>
      <c r="P153" s="87"/>
      <c r="Q153" s="87"/>
      <c r="R153" s="87"/>
      <c r="S153" s="87"/>
      <c r="T153" s="87"/>
      <c r="U153" s="87"/>
      <c r="V153" s="87"/>
      <c r="W153" s="87"/>
      <c r="X153" s="87"/>
      <c r="Y153" s="87"/>
      <c r="Z153" s="87"/>
      <c r="AA153" s="87"/>
      <c r="AB153" s="87"/>
      <c r="AC153" s="87"/>
      <c r="AD153" s="87"/>
      <c r="AE153" s="87"/>
      <c r="AF153" s="87"/>
      <c r="AG153" s="87"/>
      <c r="AH153" s="87"/>
      <c r="AI153" s="87"/>
      <c r="AJ153" s="87"/>
      <c r="AK153" s="87"/>
      <c r="AL153" s="87"/>
      <c r="AM153" s="87"/>
      <c r="AN153" s="87"/>
      <c r="AO153" s="87"/>
      <c r="AP153" s="87"/>
      <c r="AQ153" s="87"/>
      <c r="AR153" s="87"/>
      <c r="AS153" s="87"/>
      <c r="AT153" s="87"/>
      <c r="AU153" s="87"/>
      <c r="AV153" s="87"/>
      <c r="AW153" s="87"/>
      <c r="AX153" s="87"/>
      <c r="AY153" s="87"/>
      <c r="AZ153" s="87"/>
      <c r="BA153" s="87"/>
      <c r="BB153" s="87"/>
    </row>
    <row r="154" spans="2:54" ht="15" customHeight="1" x14ac:dyDescent="0.2">
      <c r="B154" s="50"/>
      <c r="C154" s="50"/>
      <c r="D154" s="34"/>
      <c r="E154" s="34"/>
      <c r="F154" s="34"/>
      <c r="G154" s="34"/>
      <c r="H154" s="87"/>
      <c r="I154" s="87"/>
      <c r="J154" s="87"/>
      <c r="K154" s="87"/>
      <c r="L154" s="87"/>
      <c r="M154" s="87"/>
      <c r="N154" s="87"/>
      <c r="O154" s="87"/>
      <c r="P154" s="87"/>
      <c r="Q154" s="87"/>
      <c r="R154" s="87"/>
      <c r="S154" s="87"/>
      <c r="T154" s="87"/>
      <c r="U154" s="87"/>
      <c r="V154" s="87"/>
      <c r="W154" s="87"/>
      <c r="X154" s="87"/>
      <c r="Y154" s="87"/>
      <c r="Z154" s="87"/>
      <c r="AA154" s="87"/>
      <c r="AB154" s="87"/>
      <c r="AC154" s="87"/>
      <c r="AD154" s="87"/>
      <c r="AE154" s="87"/>
      <c r="AF154" s="87"/>
      <c r="AG154" s="87"/>
      <c r="AH154" s="87"/>
      <c r="AI154" s="87"/>
      <c r="AJ154" s="87"/>
      <c r="AK154" s="87"/>
      <c r="AL154" s="87"/>
      <c r="AM154" s="87"/>
      <c r="AN154" s="87"/>
      <c r="AO154" s="87"/>
      <c r="AP154" s="87"/>
      <c r="AQ154" s="87"/>
      <c r="AR154" s="87"/>
      <c r="AS154" s="87"/>
      <c r="AT154" s="87"/>
      <c r="AU154" s="87"/>
      <c r="AV154" s="87"/>
      <c r="AW154" s="87"/>
      <c r="AX154" s="87"/>
      <c r="AY154" s="87"/>
      <c r="AZ154" s="87"/>
      <c r="BA154" s="87"/>
      <c r="BB154" s="87"/>
    </row>
    <row r="155" spans="2:54" ht="15" customHeight="1" x14ac:dyDescent="0.2">
      <c r="B155" s="50"/>
      <c r="C155" s="50"/>
      <c r="D155" s="50"/>
      <c r="E155" s="50"/>
      <c r="F155" s="50"/>
      <c r="G155" s="50"/>
      <c r="H155" s="50"/>
      <c r="I155" s="50"/>
      <c r="J155" s="50"/>
      <c r="K155" s="50"/>
      <c r="L155" s="50"/>
      <c r="M155" s="50"/>
      <c r="N155" s="50"/>
      <c r="O155" s="50"/>
      <c r="P155" s="50"/>
      <c r="Q155" s="50"/>
      <c r="R155" s="50"/>
      <c r="S155" s="50"/>
      <c r="T155" s="50"/>
      <c r="U155" s="50"/>
      <c r="V155" s="50"/>
      <c r="W155" s="50"/>
      <c r="X155" s="50"/>
      <c r="Y155" s="50"/>
      <c r="Z155" s="50"/>
      <c r="AA155" s="50"/>
      <c r="AB155" s="50"/>
      <c r="AC155" s="50"/>
      <c r="AD155" s="50"/>
      <c r="AE155" s="50"/>
      <c r="AF155" s="50"/>
      <c r="AG155" s="50"/>
      <c r="AH155" s="50"/>
      <c r="AI155" s="50"/>
      <c r="AJ155" s="50"/>
      <c r="AK155" s="50"/>
      <c r="AL155" s="50"/>
      <c r="AM155" s="50"/>
      <c r="AN155" s="50"/>
      <c r="AO155" s="50"/>
      <c r="AP155" s="50"/>
      <c r="AQ155" s="50"/>
      <c r="AR155" s="50"/>
      <c r="AS155" s="50"/>
      <c r="AT155" s="50"/>
      <c r="AU155" s="50"/>
      <c r="AV155" s="82" t="s">
        <v>24</v>
      </c>
      <c r="AW155" s="82"/>
      <c r="AX155" s="82"/>
      <c r="AY155" s="82"/>
      <c r="AZ155" s="82"/>
      <c r="BA155" s="82"/>
      <c r="BB155" s="82"/>
    </row>
    <row r="156" spans="2:54" ht="15" customHeight="1" x14ac:dyDescent="0.2">
      <c r="B156" s="50"/>
      <c r="C156" s="50"/>
      <c r="D156" s="50"/>
      <c r="E156" s="83" t="s">
        <v>15</v>
      </c>
      <c r="F156" s="75"/>
      <c r="G156" s="75"/>
      <c r="H156" s="75"/>
      <c r="I156" s="76"/>
      <c r="J156" s="83"/>
      <c r="K156" s="75"/>
      <c r="L156" s="75"/>
      <c r="M156" s="75"/>
      <c r="N156" s="75"/>
      <c r="O156" s="75"/>
      <c r="P156" s="75"/>
      <c r="Q156" s="75"/>
      <c r="R156" s="75"/>
      <c r="S156" s="76"/>
      <c r="T156" s="64" t="s">
        <v>21</v>
      </c>
      <c r="U156" s="65"/>
      <c r="V156" s="65"/>
      <c r="W156" s="65"/>
      <c r="X156" s="65"/>
      <c r="Y156" s="65"/>
      <c r="Z156" s="65"/>
      <c r="AA156" s="65"/>
      <c r="AB156" s="65"/>
      <c r="AC156" s="65"/>
      <c r="AD156" s="65"/>
      <c r="AE156" s="65"/>
      <c r="AF156" s="65"/>
      <c r="AG156" s="65"/>
      <c r="AH156" s="65"/>
      <c r="AI156" s="65"/>
      <c r="AJ156" s="65"/>
      <c r="AK156" s="65"/>
      <c r="AL156" s="65"/>
      <c r="AM156" s="65"/>
      <c r="AN156" s="65"/>
      <c r="AO156" s="65"/>
      <c r="AP156" s="65"/>
      <c r="AQ156" s="65"/>
      <c r="AR156" s="65"/>
      <c r="AS156" s="65"/>
      <c r="AT156" s="65"/>
      <c r="AU156" s="67"/>
      <c r="AV156" s="83" t="s">
        <v>20</v>
      </c>
      <c r="AW156" s="75"/>
      <c r="AX156" s="75"/>
      <c r="AY156" s="75"/>
      <c r="AZ156" s="75"/>
      <c r="BA156" s="75"/>
      <c r="BB156" s="76"/>
    </row>
    <row r="157" spans="2:54" ht="15" customHeight="1" x14ac:dyDescent="0.2">
      <c r="B157" s="50"/>
      <c r="C157" s="50"/>
      <c r="D157" s="50"/>
      <c r="E157" s="77"/>
      <c r="F157" s="78"/>
      <c r="G157" s="78"/>
      <c r="H157" s="78"/>
      <c r="I157" s="79"/>
      <c r="J157" s="77"/>
      <c r="K157" s="78"/>
      <c r="L157" s="78"/>
      <c r="M157" s="78"/>
      <c r="N157" s="78"/>
      <c r="O157" s="78"/>
      <c r="P157" s="78"/>
      <c r="Q157" s="78"/>
      <c r="R157" s="78"/>
      <c r="S157" s="79"/>
      <c r="T157" s="64" t="s">
        <v>16</v>
      </c>
      <c r="U157" s="65"/>
      <c r="V157" s="65"/>
      <c r="W157" s="65"/>
      <c r="X157" s="65"/>
      <c r="Y157" s="65"/>
      <c r="Z157" s="67"/>
      <c r="AA157" s="63" t="s">
        <v>17</v>
      </c>
      <c r="AB157" s="63"/>
      <c r="AC157" s="63"/>
      <c r="AD157" s="63"/>
      <c r="AE157" s="63"/>
      <c r="AF157" s="63"/>
      <c r="AG157" s="63"/>
      <c r="AH157" s="63" t="s">
        <v>18</v>
      </c>
      <c r="AI157" s="63"/>
      <c r="AJ157" s="63"/>
      <c r="AK157" s="63"/>
      <c r="AL157" s="63"/>
      <c r="AM157" s="63"/>
      <c r="AN157" s="63"/>
      <c r="AO157" s="63" t="s">
        <v>19</v>
      </c>
      <c r="AP157" s="63"/>
      <c r="AQ157" s="63"/>
      <c r="AR157" s="63"/>
      <c r="AS157" s="63"/>
      <c r="AT157" s="63"/>
      <c r="AU157" s="63"/>
      <c r="AV157" s="77"/>
      <c r="AW157" s="78"/>
      <c r="AX157" s="78"/>
      <c r="AY157" s="78"/>
      <c r="AZ157" s="78"/>
      <c r="BA157" s="78"/>
      <c r="BB157" s="79"/>
    </row>
    <row r="158" spans="2:54" ht="15" customHeight="1" x14ac:dyDescent="0.2">
      <c r="B158" s="50"/>
      <c r="C158" s="50"/>
      <c r="D158" s="50"/>
      <c r="E158" s="74" t="s">
        <v>151</v>
      </c>
      <c r="F158" s="75"/>
      <c r="G158" s="75"/>
      <c r="H158" s="75"/>
      <c r="I158" s="76"/>
      <c r="J158" s="63" t="s">
        <v>22</v>
      </c>
      <c r="K158" s="63"/>
      <c r="L158" s="63"/>
      <c r="M158" s="63"/>
      <c r="N158" s="63"/>
      <c r="O158" s="63"/>
      <c r="P158" s="63"/>
      <c r="Q158" s="63"/>
      <c r="R158" s="63"/>
      <c r="S158" s="63"/>
      <c r="T158" s="73">
        <v>0</v>
      </c>
      <c r="U158" s="73"/>
      <c r="V158" s="73"/>
      <c r="W158" s="73"/>
      <c r="X158" s="73"/>
      <c r="Y158" s="73"/>
      <c r="Z158" s="73"/>
      <c r="AA158" s="73">
        <v>0</v>
      </c>
      <c r="AB158" s="73"/>
      <c r="AC158" s="73"/>
      <c r="AD158" s="73"/>
      <c r="AE158" s="73"/>
      <c r="AF158" s="73"/>
      <c r="AG158" s="73"/>
      <c r="AH158" s="68">
        <v>0</v>
      </c>
      <c r="AI158" s="69"/>
      <c r="AJ158" s="69"/>
      <c r="AK158" s="69"/>
      <c r="AL158" s="69"/>
      <c r="AM158" s="69"/>
      <c r="AN158" s="70"/>
      <c r="AO158" s="68">
        <f>18433-100</f>
        <v>18333</v>
      </c>
      <c r="AP158" s="69"/>
      <c r="AQ158" s="69"/>
      <c r="AR158" s="69"/>
      <c r="AS158" s="69"/>
      <c r="AT158" s="69"/>
      <c r="AU158" s="70"/>
      <c r="AV158" s="68">
        <f t="shared" ref="AV158:AV159" si="8">SUM(T158:AU158)</f>
        <v>18333</v>
      </c>
      <c r="AW158" s="69"/>
      <c r="AX158" s="69"/>
      <c r="AY158" s="69"/>
      <c r="AZ158" s="69"/>
      <c r="BA158" s="69"/>
      <c r="BB158" s="70"/>
    </row>
    <row r="159" spans="2:54" ht="15" customHeight="1" x14ac:dyDescent="0.2">
      <c r="B159" s="50"/>
      <c r="C159" s="50"/>
      <c r="D159" s="50"/>
      <c r="E159" s="77"/>
      <c r="F159" s="78"/>
      <c r="G159" s="78"/>
      <c r="H159" s="78"/>
      <c r="I159" s="79"/>
      <c r="J159" s="63" t="s">
        <v>23</v>
      </c>
      <c r="K159" s="63"/>
      <c r="L159" s="63"/>
      <c r="M159" s="63"/>
      <c r="N159" s="63"/>
      <c r="O159" s="63"/>
      <c r="P159" s="63"/>
      <c r="Q159" s="63"/>
      <c r="R159" s="63"/>
      <c r="S159" s="63"/>
      <c r="T159" s="73">
        <v>0</v>
      </c>
      <c r="U159" s="73"/>
      <c r="V159" s="73"/>
      <c r="W159" s="73"/>
      <c r="X159" s="73"/>
      <c r="Y159" s="73"/>
      <c r="Z159" s="73"/>
      <c r="AA159" s="73">
        <v>0</v>
      </c>
      <c r="AB159" s="73"/>
      <c r="AC159" s="73"/>
      <c r="AD159" s="73"/>
      <c r="AE159" s="73"/>
      <c r="AF159" s="73"/>
      <c r="AG159" s="73"/>
      <c r="AH159" s="68">
        <v>0</v>
      </c>
      <c r="AI159" s="69"/>
      <c r="AJ159" s="69"/>
      <c r="AK159" s="69"/>
      <c r="AL159" s="69"/>
      <c r="AM159" s="69"/>
      <c r="AN159" s="70"/>
      <c r="AO159" s="68">
        <f>15251-100</f>
        <v>15151</v>
      </c>
      <c r="AP159" s="69"/>
      <c r="AQ159" s="69"/>
      <c r="AR159" s="69"/>
      <c r="AS159" s="69"/>
      <c r="AT159" s="69"/>
      <c r="AU159" s="70"/>
      <c r="AV159" s="68">
        <f t="shared" si="8"/>
        <v>15151</v>
      </c>
      <c r="AW159" s="69"/>
      <c r="AX159" s="69"/>
      <c r="AY159" s="69"/>
      <c r="AZ159" s="69"/>
      <c r="BA159" s="69"/>
      <c r="BB159" s="70"/>
    </row>
    <row r="160" spans="2:54" ht="15" customHeight="1" x14ac:dyDescent="0.2">
      <c r="B160" s="50"/>
      <c r="C160" s="50"/>
      <c r="D160" s="50"/>
      <c r="E160" s="71" t="s">
        <v>152</v>
      </c>
      <c r="F160" s="63"/>
      <c r="G160" s="63"/>
      <c r="H160" s="63"/>
      <c r="I160" s="63"/>
      <c r="J160" s="63" t="s">
        <v>22</v>
      </c>
      <c r="K160" s="63"/>
      <c r="L160" s="63"/>
      <c r="M160" s="63"/>
      <c r="N160" s="63"/>
      <c r="O160" s="63"/>
      <c r="P160" s="63"/>
      <c r="Q160" s="63"/>
      <c r="R160" s="63"/>
      <c r="S160" s="63"/>
      <c r="T160" s="73">
        <v>0</v>
      </c>
      <c r="U160" s="73"/>
      <c r="V160" s="73"/>
      <c r="W160" s="73"/>
      <c r="X160" s="73"/>
      <c r="Y160" s="73"/>
      <c r="Z160" s="73"/>
      <c r="AA160" s="73">
        <v>0</v>
      </c>
      <c r="AB160" s="73"/>
      <c r="AC160" s="73"/>
      <c r="AD160" s="73"/>
      <c r="AE160" s="73"/>
      <c r="AF160" s="73"/>
      <c r="AG160" s="73"/>
      <c r="AH160" s="68">
        <v>0</v>
      </c>
      <c r="AI160" s="69"/>
      <c r="AJ160" s="69"/>
      <c r="AK160" s="69"/>
      <c r="AL160" s="69"/>
      <c r="AM160" s="69"/>
      <c r="AN160" s="70"/>
      <c r="AO160" s="68">
        <f>20082-100</f>
        <v>19982</v>
      </c>
      <c r="AP160" s="69"/>
      <c r="AQ160" s="69"/>
      <c r="AR160" s="69"/>
      <c r="AS160" s="69"/>
      <c r="AT160" s="69"/>
      <c r="AU160" s="70"/>
      <c r="AV160" s="68">
        <f>SUM(T160:AU160)</f>
        <v>19982</v>
      </c>
      <c r="AW160" s="69"/>
      <c r="AX160" s="69"/>
      <c r="AY160" s="69"/>
      <c r="AZ160" s="69"/>
      <c r="BA160" s="69"/>
      <c r="BB160" s="70"/>
    </row>
    <row r="161" spans="2:54" ht="15" customHeight="1" x14ac:dyDescent="0.2">
      <c r="B161" s="50"/>
      <c r="C161" s="50"/>
      <c r="D161" s="50"/>
      <c r="E161" s="63"/>
      <c r="F161" s="63"/>
      <c r="G161" s="63"/>
      <c r="H161" s="63"/>
      <c r="I161" s="63"/>
      <c r="J161" s="63" t="s">
        <v>23</v>
      </c>
      <c r="K161" s="63"/>
      <c r="L161" s="63"/>
      <c r="M161" s="63"/>
      <c r="N161" s="63"/>
      <c r="O161" s="63"/>
      <c r="P161" s="63"/>
      <c r="Q161" s="63"/>
      <c r="R161" s="63"/>
      <c r="S161" s="63"/>
      <c r="T161" s="73">
        <v>0</v>
      </c>
      <c r="U161" s="73"/>
      <c r="V161" s="73"/>
      <c r="W161" s="73"/>
      <c r="X161" s="73"/>
      <c r="Y161" s="73"/>
      <c r="Z161" s="73"/>
      <c r="AA161" s="73">
        <v>0</v>
      </c>
      <c r="AB161" s="73"/>
      <c r="AC161" s="73"/>
      <c r="AD161" s="73"/>
      <c r="AE161" s="73"/>
      <c r="AF161" s="73"/>
      <c r="AG161" s="73"/>
      <c r="AH161" s="68">
        <v>0</v>
      </c>
      <c r="AI161" s="69"/>
      <c r="AJ161" s="69"/>
      <c r="AK161" s="69"/>
      <c r="AL161" s="69"/>
      <c r="AM161" s="69"/>
      <c r="AN161" s="70"/>
      <c r="AO161" s="68">
        <f>14744-100</f>
        <v>14644</v>
      </c>
      <c r="AP161" s="69"/>
      <c r="AQ161" s="69"/>
      <c r="AR161" s="69"/>
      <c r="AS161" s="69"/>
      <c r="AT161" s="69"/>
      <c r="AU161" s="70"/>
      <c r="AV161" s="68">
        <f>SUM(T161:AU161)</f>
        <v>14644</v>
      </c>
      <c r="AW161" s="69"/>
      <c r="AX161" s="69"/>
      <c r="AY161" s="69"/>
      <c r="AZ161" s="69"/>
      <c r="BA161" s="69"/>
      <c r="BB161" s="70"/>
    </row>
    <row r="162" spans="2:54" ht="15" customHeight="1" x14ac:dyDescent="0.2">
      <c r="B162" s="50"/>
      <c r="C162" s="50"/>
      <c r="D162" s="50"/>
      <c r="E162" s="71" t="s">
        <v>224</v>
      </c>
      <c r="F162" s="63"/>
      <c r="G162" s="63"/>
      <c r="H162" s="63"/>
      <c r="I162" s="63"/>
      <c r="J162" s="63" t="s">
        <v>253</v>
      </c>
      <c r="K162" s="63"/>
      <c r="L162" s="63"/>
      <c r="M162" s="63"/>
      <c r="N162" s="63"/>
      <c r="O162" s="63"/>
      <c r="P162" s="63"/>
      <c r="Q162" s="63"/>
      <c r="R162" s="63"/>
      <c r="S162" s="63"/>
      <c r="T162" s="73">
        <v>0</v>
      </c>
      <c r="U162" s="73"/>
      <c r="V162" s="73"/>
      <c r="W162" s="73"/>
      <c r="X162" s="73"/>
      <c r="Y162" s="73"/>
      <c r="Z162" s="73"/>
      <c r="AA162" s="73">
        <v>0</v>
      </c>
      <c r="AB162" s="73"/>
      <c r="AC162" s="73"/>
      <c r="AD162" s="73"/>
      <c r="AE162" s="73"/>
      <c r="AF162" s="73"/>
      <c r="AG162" s="73"/>
      <c r="AH162" s="68">
        <v>0</v>
      </c>
      <c r="AI162" s="69"/>
      <c r="AJ162" s="69"/>
      <c r="AK162" s="69"/>
      <c r="AL162" s="69"/>
      <c r="AM162" s="69"/>
      <c r="AN162" s="70"/>
      <c r="AO162" s="68">
        <v>17999</v>
      </c>
      <c r="AP162" s="69"/>
      <c r="AQ162" s="69"/>
      <c r="AR162" s="69"/>
      <c r="AS162" s="69"/>
      <c r="AT162" s="69"/>
      <c r="AU162" s="70"/>
      <c r="AV162" s="68">
        <f>SUM(T162:AU162)</f>
        <v>17999</v>
      </c>
      <c r="AW162" s="69"/>
      <c r="AX162" s="69"/>
      <c r="AY162" s="69"/>
      <c r="AZ162" s="69"/>
      <c r="BA162" s="69"/>
      <c r="BB162" s="70"/>
    </row>
    <row r="163" spans="2:54" ht="15" customHeight="1" x14ac:dyDescent="0.2">
      <c r="B163" s="50"/>
      <c r="C163" s="50"/>
      <c r="D163" s="50"/>
      <c r="E163" s="63"/>
      <c r="F163" s="63"/>
      <c r="G163" s="63"/>
      <c r="H163" s="63"/>
      <c r="I163" s="63"/>
      <c r="J163" s="63" t="s">
        <v>254</v>
      </c>
      <c r="K163" s="63"/>
      <c r="L163" s="63"/>
      <c r="M163" s="63"/>
      <c r="N163" s="63"/>
      <c r="O163" s="63"/>
      <c r="P163" s="63"/>
      <c r="Q163" s="63"/>
      <c r="R163" s="63"/>
      <c r="S163" s="63"/>
      <c r="T163" s="73">
        <v>0</v>
      </c>
      <c r="U163" s="73"/>
      <c r="V163" s="73"/>
      <c r="W163" s="73"/>
      <c r="X163" s="73"/>
      <c r="Y163" s="73"/>
      <c r="Z163" s="73"/>
      <c r="AA163" s="73">
        <v>0</v>
      </c>
      <c r="AB163" s="73"/>
      <c r="AC163" s="73"/>
      <c r="AD163" s="73"/>
      <c r="AE163" s="73"/>
      <c r="AF163" s="73"/>
      <c r="AG163" s="73"/>
      <c r="AH163" s="68">
        <v>0</v>
      </c>
      <c r="AI163" s="69"/>
      <c r="AJ163" s="69"/>
      <c r="AK163" s="69"/>
      <c r="AL163" s="69"/>
      <c r="AM163" s="69"/>
      <c r="AN163" s="70"/>
      <c r="AO163" s="68">
        <v>14017</v>
      </c>
      <c r="AP163" s="69"/>
      <c r="AQ163" s="69"/>
      <c r="AR163" s="69"/>
      <c r="AS163" s="69"/>
      <c r="AT163" s="69"/>
      <c r="AU163" s="70"/>
      <c r="AV163" s="68">
        <f>SUM(T163:AU163)</f>
        <v>14017</v>
      </c>
      <c r="AW163" s="69"/>
      <c r="AX163" s="69"/>
      <c r="AY163" s="69"/>
      <c r="AZ163" s="69"/>
      <c r="BA163" s="69"/>
      <c r="BB163" s="70"/>
    </row>
    <row r="164" spans="2:54" ht="15" customHeight="1" x14ac:dyDescent="0.2">
      <c r="B164" s="38"/>
      <c r="C164" s="22"/>
      <c r="D164" s="87" t="s">
        <v>187</v>
      </c>
      <c r="E164" s="87"/>
      <c r="F164" s="87"/>
      <c r="G164" s="87"/>
      <c r="H164" s="87"/>
      <c r="I164" s="87"/>
      <c r="J164" s="87"/>
      <c r="K164" s="87"/>
      <c r="L164" s="87"/>
      <c r="M164" s="87"/>
      <c r="N164" s="87"/>
      <c r="O164" s="87"/>
      <c r="P164" s="87"/>
      <c r="Q164" s="87"/>
      <c r="R164" s="87"/>
      <c r="S164" s="87"/>
      <c r="T164" s="87"/>
      <c r="U164" s="87"/>
      <c r="V164" s="87"/>
      <c r="W164" s="87"/>
      <c r="X164" s="87"/>
      <c r="Y164" s="87"/>
      <c r="Z164" s="87"/>
      <c r="AA164" s="87"/>
      <c r="AB164" s="87"/>
      <c r="AC164" s="87"/>
      <c r="AD164" s="87"/>
      <c r="AE164" s="87"/>
      <c r="AF164" s="87"/>
      <c r="AG164" s="87"/>
      <c r="AH164" s="87"/>
      <c r="AI164" s="87"/>
      <c r="AJ164" s="87"/>
      <c r="AK164" s="87"/>
      <c r="AL164" s="87"/>
      <c r="AM164" s="87"/>
      <c r="AN164" s="87"/>
      <c r="AO164" s="87"/>
      <c r="AP164" s="87"/>
      <c r="AQ164" s="87"/>
      <c r="AR164" s="87"/>
      <c r="AS164" s="87"/>
      <c r="AT164" s="87"/>
      <c r="AU164" s="87"/>
      <c r="AV164" s="87"/>
      <c r="AW164" s="87"/>
      <c r="AX164" s="87"/>
      <c r="AY164" s="87"/>
      <c r="AZ164" s="87"/>
      <c r="BA164" s="87"/>
      <c r="BB164" s="87"/>
    </row>
    <row r="165" spans="2:54" ht="15" customHeight="1" x14ac:dyDescent="0.2">
      <c r="B165" s="50"/>
      <c r="C165" s="50"/>
      <c r="D165" s="50"/>
      <c r="E165" s="50"/>
      <c r="F165" s="50"/>
      <c r="G165" s="50"/>
      <c r="H165" s="50"/>
      <c r="I165" s="50"/>
      <c r="J165" s="50"/>
      <c r="K165" s="50"/>
      <c r="L165" s="50"/>
      <c r="M165" s="50"/>
      <c r="N165" s="50"/>
      <c r="O165" s="50"/>
      <c r="P165" s="50"/>
      <c r="Q165" s="50"/>
      <c r="R165" s="50"/>
      <c r="S165" s="50"/>
      <c r="T165" s="50"/>
      <c r="U165" s="50"/>
      <c r="V165" s="50"/>
      <c r="W165" s="50"/>
      <c r="X165" s="50"/>
      <c r="Y165" s="50"/>
      <c r="Z165" s="50"/>
      <c r="AA165" s="50"/>
      <c r="AB165" s="50"/>
      <c r="AC165" s="50"/>
      <c r="AD165" s="50"/>
      <c r="AE165" s="50"/>
      <c r="AF165" s="50"/>
      <c r="AG165" s="50"/>
      <c r="AH165" s="50"/>
      <c r="AI165" s="50"/>
      <c r="AJ165" s="50"/>
      <c r="AK165" s="50"/>
      <c r="AL165" s="50"/>
      <c r="AM165" s="50"/>
      <c r="AN165" s="50"/>
      <c r="AO165" s="50"/>
      <c r="AP165" s="50"/>
      <c r="AQ165" s="50"/>
      <c r="AR165" s="50"/>
      <c r="AS165" s="50"/>
      <c r="AT165" s="50"/>
      <c r="AU165" s="50"/>
      <c r="AV165" s="50"/>
      <c r="AW165" s="50"/>
      <c r="AX165" s="50"/>
      <c r="AY165" s="50"/>
      <c r="AZ165" s="50"/>
      <c r="BA165" s="50"/>
      <c r="BB165" s="50"/>
    </row>
    <row r="166" spans="2:54" ht="15" customHeight="1" x14ac:dyDescent="0.2">
      <c r="B166" s="50"/>
      <c r="C166" s="50"/>
      <c r="D166" s="50"/>
      <c r="E166" s="72" t="s">
        <v>88</v>
      </c>
      <c r="F166" s="72"/>
      <c r="G166" s="72"/>
      <c r="H166" s="72"/>
      <c r="I166" s="72"/>
      <c r="J166" s="72"/>
      <c r="K166" s="72"/>
      <c r="L166" s="72"/>
      <c r="M166" s="72"/>
      <c r="N166" s="72"/>
      <c r="O166" s="72"/>
      <c r="P166" s="72"/>
      <c r="Q166" s="72"/>
      <c r="R166" s="72"/>
      <c r="S166" s="72"/>
      <c r="T166" s="72"/>
      <c r="U166" s="72"/>
      <c r="V166" s="72"/>
      <c r="W166" s="72"/>
      <c r="X166" s="72"/>
      <c r="Y166" s="72"/>
      <c r="Z166" s="72"/>
      <c r="AA166" s="72"/>
      <c r="AB166" s="72"/>
      <c r="AC166" s="72"/>
      <c r="AD166" s="72"/>
      <c r="AE166" s="72"/>
      <c r="AF166" s="72"/>
      <c r="AG166" s="72"/>
      <c r="AH166" s="72"/>
      <c r="AI166" s="72"/>
      <c r="AJ166" s="72"/>
      <c r="AK166" s="72"/>
      <c r="AL166" s="72"/>
      <c r="AM166" s="72"/>
      <c r="AN166" s="72"/>
      <c r="AO166" s="72"/>
      <c r="AP166" s="72"/>
      <c r="AQ166" s="82" t="s">
        <v>87</v>
      </c>
      <c r="AR166" s="82"/>
      <c r="AS166" s="82"/>
      <c r="AT166" s="82"/>
      <c r="AU166" s="82"/>
      <c r="AV166" s="82"/>
      <c r="AW166" s="82"/>
      <c r="AX166" s="82"/>
      <c r="AY166" s="82"/>
      <c r="AZ166" s="82"/>
      <c r="BA166" s="82"/>
      <c r="BB166" s="50"/>
    </row>
    <row r="167" spans="2:54" ht="15" customHeight="1" x14ac:dyDescent="0.2">
      <c r="B167" s="50"/>
      <c r="C167" s="50"/>
      <c r="D167" s="50"/>
      <c r="E167" s="83" t="s">
        <v>15</v>
      </c>
      <c r="F167" s="75"/>
      <c r="G167" s="75"/>
      <c r="H167" s="75"/>
      <c r="I167" s="76"/>
      <c r="J167" s="64" t="s">
        <v>89</v>
      </c>
      <c r="K167" s="65"/>
      <c r="L167" s="65"/>
      <c r="M167" s="65"/>
      <c r="N167" s="65"/>
      <c r="O167" s="65"/>
      <c r="P167" s="65"/>
      <c r="Q167" s="65"/>
      <c r="R167" s="65"/>
      <c r="S167" s="65"/>
      <c r="T167" s="67"/>
      <c r="U167" s="64" t="s">
        <v>90</v>
      </c>
      <c r="V167" s="65"/>
      <c r="W167" s="65"/>
      <c r="X167" s="65"/>
      <c r="Y167" s="65"/>
      <c r="Z167" s="65"/>
      <c r="AA167" s="65"/>
      <c r="AB167" s="65"/>
      <c r="AC167" s="65"/>
      <c r="AD167" s="65"/>
      <c r="AE167" s="67"/>
      <c r="AF167" s="64" t="s">
        <v>91</v>
      </c>
      <c r="AG167" s="65"/>
      <c r="AH167" s="65"/>
      <c r="AI167" s="65"/>
      <c r="AJ167" s="65"/>
      <c r="AK167" s="65"/>
      <c r="AL167" s="65"/>
      <c r="AM167" s="65"/>
      <c r="AN167" s="65"/>
      <c r="AO167" s="65"/>
      <c r="AP167" s="67"/>
      <c r="AQ167" s="64" t="s">
        <v>54</v>
      </c>
      <c r="AR167" s="65"/>
      <c r="AS167" s="65"/>
      <c r="AT167" s="65"/>
      <c r="AU167" s="65"/>
      <c r="AV167" s="65"/>
      <c r="AW167" s="65"/>
      <c r="AX167" s="65"/>
      <c r="AY167" s="65"/>
      <c r="AZ167" s="65"/>
      <c r="BA167" s="67"/>
      <c r="BB167" s="50"/>
    </row>
    <row r="168" spans="2:54" ht="15" customHeight="1" x14ac:dyDescent="0.2">
      <c r="B168" s="50"/>
      <c r="C168" s="50"/>
      <c r="D168" s="50"/>
      <c r="E168" s="71" t="s">
        <v>151</v>
      </c>
      <c r="F168" s="63"/>
      <c r="G168" s="63"/>
      <c r="H168" s="63"/>
      <c r="I168" s="63"/>
      <c r="J168" s="106">
        <v>426</v>
      </c>
      <c r="K168" s="107"/>
      <c r="L168" s="107"/>
      <c r="M168" s="107"/>
      <c r="N168" s="107"/>
      <c r="O168" s="107"/>
      <c r="P168" s="107"/>
      <c r="Q168" s="107"/>
      <c r="R168" s="107"/>
      <c r="S168" s="107"/>
      <c r="T168" s="108"/>
      <c r="U168" s="106">
        <v>101</v>
      </c>
      <c r="V168" s="107"/>
      <c r="W168" s="107"/>
      <c r="X168" s="107"/>
      <c r="Y168" s="107"/>
      <c r="Z168" s="107"/>
      <c r="AA168" s="107"/>
      <c r="AB168" s="107"/>
      <c r="AC168" s="107"/>
      <c r="AD168" s="107"/>
      <c r="AE168" s="108"/>
      <c r="AF168" s="106">
        <v>340</v>
      </c>
      <c r="AG168" s="107"/>
      <c r="AH168" s="107"/>
      <c r="AI168" s="107"/>
      <c r="AJ168" s="107"/>
      <c r="AK168" s="107"/>
      <c r="AL168" s="107"/>
      <c r="AM168" s="107"/>
      <c r="AN168" s="107"/>
      <c r="AO168" s="107"/>
      <c r="AP168" s="108"/>
      <c r="AQ168" s="106">
        <f>SUM(J168:AP168)</f>
        <v>867</v>
      </c>
      <c r="AR168" s="107"/>
      <c r="AS168" s="107"/>
      <c r="AT168" s="107"/>
      <c r="AU168" s="107"/>
      <c r="AV168" s="107"/>
      <c r="AW168" s="107"/>
      <c r="AX168" s="107"/>
      <c r="AY168" s="107"/>
      <c r="AZ168" s="107"/>
      <c r="BA168" s="108"/>
      <c r="BB168" s="50"/>
    </row>
    <row r="169" spans="2:54" ht="15" customHeight="1" x14ac:dyDescent="0.2">
      <c r="B169" s="50"/>
      <c r="C169" s="50"/>
      <c r="D169" s="50"/>
      <c r="E169" s="71" t="s">
        <v>152</v>
      </c>
      <c r="F169" s="63"/>
      <c r="G169" s="63"/>
      <c r="H169" s="63"/>
      <c r="I169" s="63"/>
      <c r="J169" s="106">
        <v>417</v>
      </c>
      <c r="K169" s="107"/>
      <c r="L169" s="107"/>
      <c r="M169" s="107"/>
      <c r="N169" s="107"/>
      <c r="O169" s="107"/>
      <c r="P169" s="107"/>
      <c r="Q169" s="107"/>
      <c r="R169" s="107"/>
      <c r="S169" s="107"/>
      <c r="T169" s="108"/>
      <c r="U169" s="106">
        <v>90</v>
      </c>
      <c r="V169" s="107"/>
      <c r="W169" s="107"/>
      <c r="X169" s="107"/>
      <c r="Y169" s="107"/>
      <c r="Z169" s="107"/>
      <c r="AA169" s="107"/>
      <c r="AB169" s="107"/>
      <c r="AC169" s="107"/>
      <c r="AD169" s="107"/>
      <c r="AE169" s="108"/>
      <c r="AF169" s="106">
        <v>356</v>
      </c>
      <c r="AG169" s="107"/>
      <c r="AH169" s="107"/>
      <c r="AI169" s="107"/>
      <c r="AJ169" s="107"/>
      <c r="AK169" s="107"/>
      <c r="AL169" s="107"/>
      <c r="AM169" s="107"/>
      <c r="AN169" s="107"/>
      <c r="AO169" s="107"/>
      <c r="AP169" s="108"/>
      <c r="AQ169" s="106">
        <f>SUM(J169:AP169)</f>
        <v>863</v>
      </c>
      <c r="AR169" s="107"/>
      <c r="AS169" s="107"/>
      <c r="AT169" s="107"/>
      <c r="AU169" s="107"/>
      <c r="AV169" s="107"/>
      <c r="AW169" s="107"/>
      <c r="AX169" s="107"/>
      <c r="AY169" s="107"/>
      <c r="AZ169" s="107"/>
      <c r="BA169" s="108"/>
      <c r="BB169" s="50"/>
    </row>
    <row r="170" spans="2:54" ht="15" customHeight="1" x14ac:dyDescent="0.2">
      <c r="B170" s="50"/>
      <c r="C170" s="50"/>
      <c r="D170" s="50"/>
      <c r="E170" s="71" t="s">
        <v>224</v>
      </c>
      <c r="F170" s="63"/>
      <c r="G170" s="63"/>
      <c r="H170" s="63"/>
      <c r="I170" s="63"/>
      <c r="J170" s="106">
        <v>394</v>
      </c>
      <c r="K170" s="107"/>
      <c r="L170" s="107"/>
      <c r="M170" s="107"/>
      <c r="N170" s="107"/>
      <c r="O170" s="107"/>
      <c r="P170" s="107"/>
      <c r="Q170" s="107"/>
      <c r="R170" s="107"/>
      <c r="S170" s="107"/>
      <c r="T170" s="108"/>
      <c r="U170" s="106">
        <v>105</v>
      </c>
      <c r="V170" s="107"/>
      <c r="W170" s="107"/>
      <c r="X170" s="107"/>
      <c r="Y170" s="107"/>
      <c r="Z170" s="107"/>
      <c r="AA170" s="107"/>
      <c r="AB170" s="107"/>
      <c r="AC170" s="107"/>
      <c r="AD170" s="107"/>
      <c r="AE170" s="108"/>
      <c r="AF170" s="106">
        <v>341</v>
      </c>
      <c r="AG170" s="107"/>
      <c r="AH170" s="107"/>
      <c r="AI170" s="107"/>
      <c r="AJ170" s="107"/>
      <c r="AK170" s="107"/>
      <c r="AL170" s="107"/>
      <c r="AM170" s="107"/>
      <c r="AN170" s="107"/>
      <c r="AO170" s="107"/>
      <c r="AP170" s="108"/>
      <c r="AQ170" s="106">
        <f>SUM(J170:AP170)</f>
        <v>840</v>
      </c>
      <c r="AR170" s="107"/>
      <c r="AS170" s="107"/>
      <c r="AT170" s="107"/>
      <c r="AU170" s="107"/>
      <c r="AV170" s="107"/>
      <c r="AW170" s="107"/>
      <c r="AX170" s="107"/>
      <c r="AY170" s="107"/>
      <c r="AZ170" s="107"/>
      <c r="BA170" s="108"/>
      <c r="BB170" s="50"/>
    </row>
    <row r="171" spans="2:54" ht="15" customHeight="1" x14ac:dyDescent="0.2">
      <c r="B171" s="50"/>
      <c r="C171" s="50"/>
      <c r="D171" s="50"/>
      <c r="E171" s="50"/>
      <c r="F171" s="50"/>
      <c r="G171" s="50"/>
      <c r="H171" s="50"/>
      <c r="I171" s="50"/>
      <c r="J171" s="50"/>
      <c r="K171" s="50"/>
      <c r="L171" s="50"/>
      <c r="M171" s="50"/>
      <c r="N171" s="50"/>
      <c r="O171" s="50"/>
      <c r="P171" s="50"/>
      <c r="Q171" s="50"/>
      <c r="R171" s="50"/>
      <c r="S171" s="50"/>
      <c r="T171" s="50"/>
      <c r="U171" s="50"/>
      <c r="V171" s="50"/>
      <c r="W171" s="50"/>
      <c r="X171" s="50"/>
      <c r="Y171" s="50"/>
      <c r="Z171" s="50"/>
      <c r="AA171" s="50"/>
      <c r="AB171" s="50"/>
      <c r="AC171" s="50"/>
      <c r="AD171" s="50"/>
      <c r="AE171" s="50"/>
      <c r="AF171" s="50"/>
      <c r="AG171" s="50"/>
      <c r="AH171" s="50"/>
      <c r="AI171" s="50"/>
      <c r="AJ171" s="50"/>
      <c r="AK171" s="50"/>
      <c r="AL171" s="50"/>
      <c r="AM171" s="50"/>
      <c r="AN171" s="50"/>
      <c r="AO171" s="50"/>
      <c r="AP171" s="50"/>
      <c r="AQ171" s="50"/>
      <c r="AR171" s="50"/>
      <c r="AS171" s="50"/>
      <c r="AT171" s="50"/>
      <c r="AU171" s="50"/>
      <c r="AV171" s="50"/>
      <c r="AW171" s="50"/>
      <c r="AX171" s="50"/>
      <c r="AY171" s="50"/>
      <c r="AZ171" s="50"/>
      <c r="BA171" s="50"/>
      <c r="BB171" s="50"/>
    </row>
    <row r="172" spans="2:54" ht="15" customHeight="1" x14ac:dyDescent="0.2">
      <c r="B172" s="50"/>
      <c r="C172" s="50"/>
      <c r="D172" s="50"/>
      <c r="E172" s="50"/>
      <c r="F172" s="50"/>
      <c r="G172" s="50"/>
      <c r="H172" s="50"/>
      <c r="I172" s="50"/>
      <c r="J172" s="50"/>
      <c r="K172" s="50"/>
      <c r="L172" s="50"/>
      <c r="M172" s="50"/>
      <c r="N172" s="50"/>
      <c r="O172" s="50"/>
      <c r="P172" s="50"/>
      <c r="Q172" s="50"/>
      <c r="R172" s="50"/>
      <c r="S172" s="50"/>
      <c r="T172" s="50"/>
      <c r="U172" s="50"/>
      <c r="V172" s="50"/>
      <c r="W172" s="50"/>
      <c r="X172" s="50"/>
      <c r="Y172" s="50"/>
      <c r="Z172" s="50"/>
      <c r="AA172" s="50"/>
      <c r="AB172" s="50"/>
      <c r="AC172" s="50"/>
      <c r="AD172" s="50"/>
      <c r="AE172" s="50"/>
      <c r="AF172" s="50"/>
      <c r="AG172" s="50"/>
      <c r="AH172" s="50"/>
      <c r="AI172" s="50"/>
      <c r="AJ172" s="50"/>
      <c r="AK172" s="50"/>
      <c r="AL172" s="50"/>
      <c r="AM172" s="50"/>
      <c r="AN172" s="50"/>
      <c r="AO172" s="50"/>
      <c r="AP172" s="50"/>
      <c r="AQ172" s="50"/>
      <c r="AR172" s="50"/>
      <c r="AS172" s="50"/>
      <c r="AT172" s="50"/>
      <c r="AU172" s="50"/>
      <c r="AV172" s="50"/>
      <c r="AW172" s="50"/>
      <c r="AX172" s="50"/>
      <c r="AY172" s="50"/>
      <c r="AZ172" s="50"/>
      <c r="BA172" s="50"/>
      <c r="BB172" s="50"/>
    </row>
    <row r="173" spans="2:54" ht="15" customHeight="1" x14ac:dyDescent="0.2">
      <c r="B173" s="50"/>
      <c r="C173" s="50"/>
      <c r="D173" s="85" t="s">
        <v>26</v>
      </c>
      <c r="E173" s="85"/>
      <c r="F173" s="85"/>
      <c r="G173" s="85"/>
      <c r="H173" s="87" t="s">
        <v>92</v>
      </c>
      <c r="I173" s="86"/>
      <c r="J173" s="86"/>
      <c r="K173" s="86"/>
      <c r="L173" s="86"/>
      <c r="M173" s="86"/>
      <c r="N173" s="86"/>
      <c r="O173" s="86"/>
      <c r="P173" s="86"/>
      <c r="Q173" s="86"/>
      <c r="R173" s="86"/>
      <c r="S173" s="86"/>
      <c r="T173" s="86"/>
      <c r="U173" s="86"/>
      <c r="V173" s="86"/>
      <c r="W173" s="86"/>
      <c r="X173" s="86"/>
      <c r="Y173" s="86"/>
      <c r="Z173" s="86"/>
      <c r="AA173" s="86"/>
      <c r="AB173" s="86"/>
      <c r="AC173" s="86"/>
      <c r="AD173" s="86"/>
      <c r="AE173" s="86"/>
      <c r="AF173" s="86"/>
      <c r="AG173" s="86"/>
      <c r="AH173" s="86"/>
      <c r="AI173" s="86"/>
      <c r="AJ173" s="86"/>
      <c r="AK173" s="86"/>
      <c r="AL173" s="86"/>
      <c r="AM173" s="86"/>
      <c r="AN173" s="86"/>
      <c r="AO173" s="86"/>
      <c r="AP173" s="86"/>
      <c r="AQ173" s="86"/>
      <c r="AR173" s="86"/>
      <c r="AS173" s="86"/>
      <c r="AT173" s="86"/>
      <c r="AU173" s="86"/>
      <c r="AV173" s="86"/>
      <c r="AW173" s="86"/>
      <c r="AX173" s="86"/>
      <c r="AY173" s="86"/>
      <c r="AZ173" s="86"/>
      <c r="BA173" s="86"/>
      <c r="BB173" s="86"/>
    </row>
    <row r="174" spans="2:54" ht="15" customHeight="1" x14ac:dyDescent="0.2">
      <c r="B174" s="50"/>
      <c r="C174" s="50"/>
      <c r="D174" s="34"/>
      <c r="E174" s="34"/>
      <c r="F174" s="34"/>
      <c r="G174" s="34"/>
      <c r="H174" s="87" t="s">
        <v>220</v>
      </c>
      <c r="I174" s="87"/>
      <c r="J174" s="87"/>
      <c r="K174" s="87"/>
      <c r="L174" s="87"/>
      <c r="M174" s="87"/>
      <c r="N174" s="87"/>
      <c r="O174" s="87"/>
      <c r="P174" s="87"/>
      <c r="Q174" s="87"/>
      <c r="R174" s="87"/>
      <c r="S174" s="87"/>
      <c r="T174" s="87"/>
      <c r="U174" s="87"/>
      <c r="V174" s="87"/>
      <c r="W174" s="87"/>
      <c r="X174" s="87"/>
      <c r="Y174" s="87"/>
      <c r="Z174" s="87"/>
      <c r="AA174" s="87"/>
      <c r="AB174" s="87"/>
      <c r="AC174" s="87"/>
      <c r="AD174" s="87"/>
      <c r="AE174" s="87"/>
      <c r="AF174" s="87"/>
      <c r="AG174" s="87"/>
      <c r="AH174" s="87"/>
      <c r="AI174" s="87"/>
      <c r="AJ174" s="87"/>
      <c r="AK174" s="87"/>
      <c r="AL174" s="87"/>
      <c r="AM174" s="87"/>
      <c r="AN174" s="87"/>
      <c r="AO174" s="87"/>
      <c r="AP174" s="87"/>
      <c r="AQ174" s="87"/>
      <c r="AR174" s="87"/>
      <c r="AS174" s="87"/>
      <c r="AT174" s="87"/>
      <c r="AU174" s="87"/>
      <c r="AV174" s="87"/>
      <c r="AW174" s="87"/>
      <c r="AX174" s="87"/>
      <c r="AY174" s="87"/>
      <c r="AZ174" s="87"/>
      <c r="BA174" s="87"/>
      <c r="BB174" s="87"/>
    </row>
    <row r="175" spans="2:54" ht="15" customHeight="1" x14ac:dyDescent="0.2">
      <c r="B175" s="50"/>
      <c r="C175" s="50"/>
      <c r="D175" s="34"/>
      <c r="E175" s="34"/>
      <c r="F175" s="34"/>
      <c r="G175" s="34"/>
      <c r="H175" s="87"/>
      <c r="I175" s="87"/>
      <c r="J175" s="87"/>
      <c r="K175" s="87"/>
      <c r="L175" s="87"/>
      <c r="M175" s="87"/>
      <c r="N175" s="87"/>
      <c r="O175" s="87"/>
      <c r="P175" s="87"/>
      <c r="Q175" s="87"/>
      <c r="R175" s="87"/>
      <c r="S175" s="87"/>
      <c r="T175" s="87"/>
      <c r="U175" s="87"/>
      <c r="V175" s="87"/>
      <c r="W175" s="87"/>
      <c r="X175" s="87"/>
      <c r="Y175" s="87"/>
      <c r="Z175" s="87"/>
      <c r="AA175" s="87"/>
      <c r="AB175" s="87"/>
      <c r="AC175" s="87"/>
      <c r="AD175" s="87"/>
      <c r="AE175" s="87"/>
      <c r="AF175" s="87"/>
      <c r="AG175" s="87"/>
      <c r="AH175" s="87"/>
      <c r="AI175" s="87"/>
      <c r="AJ175" s="87"/>
      <c r="AK175" s="87"/>
      <c r="AL175" s="87"/>
      <c r="AM175" s="87"/>
      <c r="AN175" s="87"/>
      <c r="AO175" s="87"/>
      <c r="AP175" s="87"/>
      <c r="AQ175" s="87"/>
      <c r="AR175" s="87"/>
      <c r="AS175" s="87"/>
      <c r="AT175" s="87"/>
      <c r="AU175" s="87"/>
      <c r="AV175" s="87"/>
      <c r="AW175" s="87"/>
      <c r="AX175" s="87"/>
      <c r="AY175" s="87"/>
      <c r="AZ175" s="87"/>
      <c r="BA175" s="87"/>
      <c r="BB175" s="87"/>
    </row>
    <row r="176" spans="2:54" ht="15" customHeight="1" x14ac:dyDescent="0.2">
      <c r="B176" s="38"/>
      <c r="C176" s="22"/>
      <c r="D176" s="34"/>
      <c r="E176" s="104" t="s">
        <v>93</v>
      </c>
      <c r="F176" s="104"/>
      <c r="G176" s="104"/>
      <c r="H176" s="104"/>
      <c r="I176" s="104"/>
      <c r="J176" s="104"/>
      <c r="K176" s="104"/>
      <c r="L176" s="104"/>
      <c r="M176" s="104"/>
      <c r="N176" s="104"/>
      <c r="O176" s="104"/>
      <c r="P176" s="104"/>
      <c r="Q176" s="104"/>
      <c r="R176" s="104"/>
      <c r="S176" s="104"/>
      <c r="T176" s="104"/>
      <c r="U176" s="104"/>
      <c r="V176" s="104"/>
      <c r="W176" s="104"/>
      <c r="X176" s="104"/>
      <c r="Y176" s="104"/>
      <c r="Z176" s="104"/>
      <c r="AA176" s="104"/>
      <c r="AB176" s="104"/>
      <c r="AC176" s="104"/>
      <c r="AD176" s="104"/>
      <c r="AE176" s="104"/>
      <c r="AF176" s="104"/>
      <c r="AG176" s="104"/>
      <c r="AH176" s="104"/>
      <c r="AI176" s="104"/>
      <c r="AJ176" s="104"/>
      <c r="AK176" s="104"/>
      <c r="AL176" s="104"/>
      <c r="AM176" s="104"/>
      <c r="AN176" s="105" t="s">
        <v>188</v>
      </c>
      <c r="AO176" s="105"/>
      <c r="AP176" s="105"/>
      <c r="AQ176" s="105"/>
      <c r="AR176" s="105"/>
      <c r="AS176" s="105"/>
      <c r="AT176" s="105"/>
      <c r="AU176" s="105"/>
      <c r="AV176" s="105"/>
      <c r="AW176" s="105"/>
      <c r="AX176" s="105"/>
      <c r="AY176" s="105"/>
      <c r="AZ176" s="105"/>
      <c r="BA176" s="105"/>
      <c r="BB176" s="105"/>
    </row>
    <row r="177" spans="2:56" ht="15" customHeight="1" x14ac:dyDescent="0.2">
      <c r="B177" s="38"/>
      <c r="C177" s="22"/>
      <c r="D177" s="34"/>
      <c r="E177" s="63" t="s">
        <v>15</v>
      </c>
      <c r="F177" s="63"/>
      <c r="G177" s="63"/>
      <c r="H177" s="63"/>
      <c r="I177" s="63"/>
      <c r="J177" s="63" t="s">
        <v>94</v>
      </c>
      <c r="K177" s="63"/>
      <c r="L177" s="63"/>
      <c r="M177" s="63"/>
      <c r="N177" s="63"/>
      <c r="O177" s="63"/>
      <c r="P177" s="63"/>
      <c r="Q177" s="63"/>
      <c r="R177" s="63"/>
      <c r="S177" s="63"/>
      <c r="T177" s="63"/>
      <c r="U177" s="63"/>
      <c r="V177" s="63"/>
      <c r="W177" s="63"/>
      <c r="X177" s="63"/>
      <c r="Y177" s="63" t="s">
        <v>95</v>
      </c>
      <c r="Z177" s="63"/>
      <c r="AA177" s="63"/>
      <c r="AB177" s="63"/>
      <c r="AC177" s="63"/>
      <c r="AD177" s="63"/>
      <c r="AE177" s="63"/>
      <c r="AF177" s="63"/>
      <c r="AG177" s="63"/>
      <c r="AH177" s="63"/>
      <c r="AI177" s="63"/>
      <c r="AJ177" s="63"/>
      <c r="AK177" s="63"/>
      <c r="AL177" s="63"/>
      <c r="AM177" s="63"/>
      <c r="AN177" s="63" t="s">
        <v>96</v>
      </c>
      <c r="AO177" s="63"/>
      <c r="AP177" s="63"/>
      <c r="AQ177" s="63"/>
      <c r="AR177" s="63"/>
      <c r="AS177" s="63"/>
      <c r="AT177" s="63"/>
      <c r="AU177" s="63"/>
      <c r="AV177" s="63"/>
      <c r="AW177" s="63"/>
      <c r="AX177" s="63"/>
      <c r="AY177" s="63"/>
      <c r="AZ177" s="63"/>
      <c r="BA177" s="63"/>
      <c r="BB177" s="63"/>
    </row>
    <row r="178" spans="2:56" ht="15" customHeight="1" x14ac:dyDescent="0.2">
      <c r="B178" s="38"/>
      <c r="C178" s="22"/>
      <c r="D178" s="34"/>
      <c r="E178" s="71" t="s">
        <v>151</v>
      </c>
      <c r="F178" s="63"/>
      <c r="G178" s="63"/>
      <c r="H178" s="63"/>
      <c r="I178" s="63"/>
      <c r="J178" s="63">
        <v>5</v>
      </c>
      <c r="K178" s="63"/>
      <c r="L178" s="63"/>
      <c r="M178" s="63"/>
      <c r="N178" s="63"/>
      <c r="O178" s="63"/>
      <c r="P178" s="63"/>
      <c r="Q178" s="63"/>
      <c r="R178" s="63"/>
      <c r="S178" s="63"/>
      <c r="T178" s="63"/>
      <c r="U178" s="63"/>
      <c r="V178" s="63"/>
      <c r="W178" s="63"/>
      <c r="X178" s="63"/>
      <c r="Y178" s="103">
        <v>2</v>
      </c>
      <c r="Z178" s="103"/>
      <c r="AA178" s="103"/>
      <c r="AB178" s="103"/>
      <c r="AC178" s="103"/>
      <c r="AD178" s="103"/>
      <c r="AE178" s="103"/>
      <c r="AF178" s="103"/>
      <c r="AG178" s="103"/>
      <c r="AH178" s="103"/>
      <c r="AI178" s="103"/>
      <c r="AJ178" s="103"/>
      <c r="AK178" s="103"/>
      <c r="AL178" s="103"/>
      <c r="AM178" s="103"/>
      <c r="AN178" s="103">
        <v>5</v>
      </c>
      <c r="AO178" s="103"/>
      <c r="AP178" s="103"/>
      <c r="AQ178" s="103"/>
      <c r="AR178" s="103"/>
      <c r="AS178" s="103"/>
      <c r="AT178" s="103"/>
      <c r="AU178" s="103"/>
      <c r="AV178" s="103"/>
      <c r="AW178" s="103"/>
      <c r="AX178" s="103"/>
      <c r="AY178" s="103"/>
      <c r="AZ178" s="103"/>
      <c r="BA178" s="103"/>
      <c r="BB178" s="103"/>
    </row>
    <row r="179" spans="2:56" ht="15" customHeight="1" x14ac:dyDescent="0.2">
      <c r="B179" s="38"/>
      <c r="C179" s="22"/>
      <c r="D179" s="34"/>
      <c r="E179" s="71" t="s">
        <v>152</v>
      </c>
      <c r="F179" s="63"/>
      <c r="G179" s="63"/>
      <c r="H179" s="63"/>
      <c r="I179" s="63"/>
      <c r="J179" s="63">
        <v>3</v>
      </c>
      <c r="K179" s="63"/>
      <c r="L179" s="63"/>
      <c r="M179" s="63"/>
      <c r="N179" s="63"/>
      <c r="O179" s="63"/>
      <c r="P179" s="63"/>
      <c r="Q179" s="63"/>
      <c r="R179" s="63"/>
      <c r="S179" s="63"/>
      <c r="T179" s="63"/>
      <c r="U179" s="63"/>
      <c r="V179" s="63"/>
      <c r="W179" s="63"/>
      <c r="X179" s="63"/>
      <c r="Y179" s="103">
        <v>4</v>
      </c>
      <c r="Z179" s="103"/>
      <c r="AA179" s="103"/>
      <c r="AB179" s="103"/>
      <c r="AC179" s="103"/>
      <c r="AD179" s="103"/>
      <c r="AE179" s="103"/>
      <c r="AF179" s="103"/>
      <c r="AG179" s="103"/>
      <c r="AH179" s="103"/>
      <c r="AI179" s="103"/>
      <c r="AJ179" s="103"/>
      <c r="AK179" s="103"/>
      <c r="AL179" s="103"/>
      <c r="AM179" s="103"/>
      <c r="AN179" s="103">
        <v>6</v>
      </c>
      <c r="AO179" s="103"/>
      <c r="AP179" s="103"/>
      <c r="AQ179" s="103"/>
      <c r="AR179" s="103"/>
      <c r="AS179" s="103"/>
      <c r="AT179" s="103"/>
      <c r="AU179" s="103"/>
      <c r="AV179" s="103"/>
      <c r="AW179" s="103"/>
      <c r="AX179" s="103"/>
      <c r="AY179" s="103"/>
      <c r="AZ179" s="103"/>
      <c r="BA179" s="103"/>
      <c r="BB179" s="103"/>
    </row>
    <row r="180" spans="2:56" ht="15" customHeight="1" x14ac:dyDescent="0.2">
      <c r="B180" s="38"/>
      <c r="C180" s="22"/>
      <c r="D180" s="34"/>
      <c r="E180" s="71" t="s">
        <v>224</v>
      </c>
      <c r="F180" s="63"/>
      <c r="G180" s="63"/>
      <c r="H180" s="63"/>
      <c r="I180" s="63"/>
      <c r="J180" s="63">
        <v>3</v>
      </c>
      <c r="K180" s="63"/>
      <c r="L180" s="63"/>
      <c r="M180" s="63"/>
      <c r="N180" s="63"/>
      <c r="O180" s="63"/>
      <c r="P180" s="63"/>
      <c r="Q180" s="63"/>
      <c r="R180" s="63"/>
      <c r="S180" s="63"/>
      <c r="T180" s="63"/>
      <c r="U180" s="63"/>
      <c r="V180" s="63"/>
      <c r="W180" s="63"/>
      <c r="X180" s="63"/>
      <c r="Y180" s="103">
        <v>3</v>
      </c>
      <c r="Z180" s="103"/>
      <c r="AA180" s="103"/>
      <c r="AB180" s="103"/>
      <c r="AC180" s="103"/>
      <c r="AD180" s="103"/>
      <c r="AE180" s="103"/>
      <c r="AF180" s="103"/>
      <c r="AG180" s="103"/>
      <c r="AH180" s="103"/>
      <c r="AI180" s="103"/>
      <c r="AJ180" s="103"/>
      <c r="AK180" s="103"/>
      <c r="AL180" s="103"/>
      <c r="AM180" s="103"/>
      <c r="AN180" s="103">
        <v>5</v>
      </c>
      <c r="AO180" s="103"/>
      <c r="AP180" s="103"/>
      <c r="AQ180" s="103"/>
      <c r="AR180" s="103"/>
      <c r="AS180" s="103"/>
      <c r="AT180" s="103"/>
      <c r="AU180" s="103"/>
      <c r="AV180" s="103"/>
      <c r="AW180" s="103"/>
      <c r="AX180" s="103"/>
      <c r="AY180" s="103"/>
      <c r="AZ180" s="103"/>
      <c r="BA180" s="103"/>
      <c r="BB180" s="103"/>
    </row>
    <row r="181" spans="2:56" ht="15" customHeight="1" x14ac:dyDescent="0.2">
      <c r="B181" s="50"/>
      <c r="C181" s="50"/>
      <c r="D181" s="50"/>
      <c r="E181" s="50"/>
      <c r="F181" s="50"/>
      <c r="G181" s="50"/>
      <c r="H181" s="50"/>
      <c r="I181" s="50"/>
      <c r="J181" s="50"/>
      <c r="K181" s="50"/>
      <c r="L181" s="50"/>
      <c r="M181" s="50"/>
      <c r="N181" s="50"/>
      <c r="O181" s="50"/>
      <c r="P181" s="50"/>
      <c r="Q181" s="50"/>
      <c r="R181" s="50"/>
      <c r="S181" s="50"/>
      <c r="T181" s="50"/>
      <c r="U181" s="50"/>
      <c r="V181" s="50"/>
      <c r="W181" s="50"/>
      <c r="X181" s="50"/>
      <c r="Y181" s="50"/>
      <c r="Z181" s="50"/>
      <c r="AA181" s="50"/>
      <c r="AB181" s="50"/>
      <c r="AC181" s="50"/>
      <c r="AD181" s="50"/>
      <c r="AE181" s="50"/>
      <c r="AF181" s="50"/>
      <c r="AG181" s="50"/>
      <c r="AH181" s="50"/>
      <c r="AI181" s="50"/>
      <c r="AJ181" s="50"/>
      <c r="AK181" s="50"/>
      <c r="AL181" s="50"/>
      <c r="AM181" s="50"/>
      <c r="AN181" s="50"/>
      <c r="AO181" s="50"/>
      <c r="AP181" s="50"/>
      <c r="AQ181" s="50"/>
      <c r="AR181" s="50"/>
      <c r="AS181" s="50"/>
      <c r="AT181" s="50"/>
      <c r="AU181" s="50"/>
      <c r="AV181" s="50"/>
      <c r="AW181" s="50"/>
      <c r="AX181" s="50"/>
      <c r="AY181" s="50"/>
      <c r="AZ181" s="50"/>
      <c r="BA181" s="50"/>
      <c r="BB181" s="50"/>
    </row>
    <row r="182" spans="2:56" ht="15" customHeight="1" x14ac:dyDescent="0.2">
      <c r="B182" s="50"/>
      <c r="C182" s="50"/>
      <c r="D182" s="50"/>
      <c r="E182" s="50"/>
      <c r="F182" s="50"/>
      <c r="G182" s="50"/>
      <c r="H182" s="50"/>
      <c r="I182" s="50"/>
      <c r="J182" s="50"/>
      <c r="K182" s="50"/>
      <c r="L182" s="50"/>
      <c r="M182" s="50"/>
      <c r="N182" s="50"/>
      <c r="O182" s="50"/>
      <c r="P182" s="50"/>
      <c r="Q182" s="50"/>
      <c r="R182" s="50"/>
      <c r="S182" s="50"/>
      <c r="T182" s="50"/>
      <c r="U182" s="50"/>
      <c r="V182" s="50"/>
      <c r="W182" s="50"/>
      <c r="X182" s="50"/>
      <c r="Y182" s="50"/>
      <c r="Z182" s="50"/>
      <c r="AA182" s="50"/>
      <c r="AB182" s="50"/>
      <c r="AC182" s="50"/>
      <c r="AD182" s="50"/>
      <c r="AE182" s="50"/>
      <c r="AF182" s="50"/>
      <c r="AG182" s="50"/>
      <c r="AH182" s="50"/>
      <c r="AI182" s="50"/>
      <c r="AJ182" s="50"/>
      <c r="AK182" s="50"/>
      <c r="AL182" s="50"/>
      <c r="AM182" s="50"/>
      <c r="AN182" s="50"/>
      <c r="AO182" s="50"/>
      <c r="AP182" s="50"/>
      <c r="AQ182" s="50"/>
      <c r="AR182" s="50"/>
      <c r="AS182" s="50"/>
      <c r="AT182" s="50"/>
      <c r="AU182" s="50"/>
      <c r="AV182" s="50"/>
      <c r="AW182" s="50"/>
      <c r="AX182" s="50"/>
      <c r="AY182" s="50"/>
      <c r="AZ182" s="50"/>
      <c r="BA182" s="50"/>
      <c r="BB182" s="50"/>
    </row>
    <row r="183" spans="2:56" ht="15" customHeight="1" x14ac:dyDescent="0.2">
      <c r="B183" s="85" t="s">
        <v>152</v>
      </c>
      <c r="C183" s="86"/>
      <c r="D183" s="86" t="s">
        <v>215</v>
      </c>
      <c r="E183" s="86"/>
      <c r="F183" s="86"/>
      <c r="G183" s="86"/>
      <c r="H183" s="86"/>
      <c r="I183" s="86"/>
      <c r="J183" s="86"/>
      <c r="K183" s="86"/>
      <c r="L183" s="86"/>
      <c r="M183" s="86"/>
      <c r="N183" s="86"/>
      <c r="O183" s="86"/>
      <c r="P183" s="86"/>
      <c r="Q183" s="86"/>
      <c r="R183" s="86"/>
      <c r="S183" s="86"/>
      <c r="T183" s="86"/>
      <c r="U183" s="86"/>
      <c r="V183" s="86"/>
      <c r="W183" s="86"/>
      <c r="X183" s="86"/>
      <c r="Y183" s="86"/>
      <c r="Z183" s="86"/>
      <c r="AA183" s="86"/>
      <c r="AB183" s="86"/>
      <c r="AC183" s="86"/>
      <c r="AD183" s="86"/>
      <c r="AE183" s="86"/>
      <c r="AF183" s="86"/>
      <c r="AG183" s="86"/>
      <c r="AH183" s="86"/>
      <c r="AI183" s="86"/>
      <c r="AJ183" s="86"/>
      <c r="AK183" s="86"/>
      <c r="AL183" s="86"/>
      <c r="AM183" s="86"/>
      <c r="AN183" s="86"/>
      <c r="AO183" s="86"/>
      <c r="AP183" s="86"/>
      <c r="AQ183" s="86"/>
      <c r="AR183" s="86"/>
      <c r="AS183" s="86"/>
      <c r="AT183" s="86"/>
      <c r="AU183" s="86"/>
      <c r="AV183" s="86"/>
      <c r="AW183" s="86"/>
      <c r="AX183" s="86"/>
      <c r="AY183" s="86"/>
      <c r="AZ183" s="86"/>
      <c r="BA183" s="86"/>
      <c r="BB183" s="86"/>
    </row>
    <row r="184" spans="2:56" ht="15" customHeight="1" x14ac:dyDescent="0.2">
      <c r="B184" s="38"/>
      <c r="C184" s="22"/>
      <c r="D184" s="109" t="s">
        <v>242</v>
      </c>
      <c r="E184" s="109"/>
      <c r="F184" s="109"/>
      <c r="G184" s="109"/>
      <c r="H184" s="109"/>
      <c r="I184" s="109"/>
      <c r="J184" s="109"/>
      <c r="K184" s="109"/>
      <c r="L184" s="109"/>
      <c r="M184" s="109"/>
      <c r="N184" s="109"/>
      <c r="O184" s="109"/>
      <c r="P184" s="109"/>
      <c r="Q184" s="109"/>
      <c r="R184" s="109"/>
      <c r="S184" s="109"/>
      <c r="T184" s="109"/>
      <c r="U184" s="109"/>
      <c r="V184" s="109"/>
      <c r="W184" s="109"/>
      <c r="X184" s="109"/>
      <c r="Y184" s="109"/>
      <c r="Z184" s="109"/>
      <c r="AA184" s="109"/>
      <c r="AB184" s="109"/>
      <c r="AC184" s="109"/>
      <c r="AD184" s="109"/>
      <c r="AE184" s="109"/>
      <c r="AF184" s="109"/>
      <c r="AG184" s="109"/>
      <c r="AH184" s="109"/>
      <c r="AI184" s="109"/>
      <c r="AJ184" s="109"/>
      <c r="AK184" s="109"/>
      <c r="AL184" s="109"/>
      <c r="AM184" s="109"/>
      <c r="AN184" s="109"/>
      <c r="AO184" s="109"/>
      <c r="AP184" s="109"/>
      <c r="AQ184" s="109"/>
      <c r="AR184" s="109"/>
      <c r="AS184" s="109"/>
      <c r="AT184" s="109"/>
      <c r="AU184" s="109"/>
      <c r="AV184" s="109"/>
      <c r="AW184" s="109"/>
      <c r="AX184" s="109"/>
      <c r="AY184" s="109"/>
      <c r="AZ184" s="109"/>
      <c r="BA184" s="109"/>
      <c r="BB184" s="109"/>
    </row>
    <row r="185" spans="2:56" ht="15" customHeight="1" x14ac:dyDescent="0.2">
      <c r="B185" s="38"/>
      <c r="C185" s="22"/>
      <c r="D185" s="109"/>
      <c r="E185" s="109"/>
      <c r="F185" s="109"/>
      <c r="G185" s="109"/>
      <c r="H185" s="109"/>
      <c r="I185" s="109"/>
      <c r="J185" s="109"/>
      <c r="K185" s="109"/>
      <c r="L185" s="109"/>
      <c r="M185" s="109"/>
      <c r="N185" s="109"/>
      <c r="O185" s="109"/>
      <c r="P185" s="109"/>
      <c r="Q185" s="109"/>
      <c r="R185" s="109"/>
      <c r="S185" s="109"/>
      <c r="T185" s="109"/>
      <c r="U185" s="109"/>
      <c r="V185" s="109"/>
      <c r="W185" s="109"/>
      <c r="X185" s="109"/>
      <c r="Y185" s="109"/>
      <c r="Z185" s="109"/>
      <c r="AA185" s="109"/>
      <c r="AB185" s="109"/>
      <c r="AC185" s="109"/>
      <c r="AD185" s="109"/>
      <c r="AE185" s="109"/>
      <c r="AF185" s="109"/>
      <c r="AG185" s="109"/>
      <c r="AH185" s="109"/>
      <c r="AI185" s="109"/>
      <c r="AJ185" s="109"/>
      <c r="AK185" s="109"/>
      <c r="AL185" s="109"/>
      <c r="AM185" s="109"/>
      <c r="AN185" s="109"/>
      <c r="AO185" s="109"/>
      <c r="AP185" s="109"/>
      <c r="AQ185" s="109"/>
      <c r="AR185" s="109"/>
      <c r="AS185" s="109"/>
      <c r="AT185" s="109"/>
      <c r="AU185" s="109"/>
      <c r="AV185" s="109"/>
      <c r="AW185" s="109"/>
      <c r="AX185" s="109"/>
      <c r="AY185" s="109"/>
      <c r="AZ185" s="109"/>
      <c r="BA185" s="109"/>
      <c r="BB185" s="109"/>
    </row>
    <row r="186" spans="2:56" ht="15" customHeight="1" x14ac:dyDescent="0.2">
      <c r="B186" s="38"/>
      <c r="C186" s="22"/>
      <c r="D186" s="109"/>
      <c r="E186" s="109"/>
      <c r="F186" s="109"/>
      <c r="G186" s="109"/>
      <c r="H186" s="109"/>
      <c r="I186" s="109"/>
      <c r="J186" s="109"/>
      <c r="K186" s="109"/>
      <c r="L186" s="109"/>
      <c r="M186" s="109"/>
      <c r="N186" s="109"/>
      <c r="O186" s="109"/>
      <c r="P186" s="109"/>
      <c r="Q186" s="109"/>
      <c r="R186" s="109"/>
      <c r="S186" s="109"/>
      <c r="T186" s="109"/>
      <c r="U186" s="109"/>
      <c r="V186" s="109"/>
      <c r="W186" s="109"/>
      <c r="X186" s="109"/>
      <c r="Y186" s="109"/>
      <c r="Z186" s="109"/>
      <c r="AA186" s="109"/>
      <c r="AB186" s="109"/>
      <c r="AC186" s="109"/>
      <c r="AD186" s="109"/>
      <c r="AE186" s="109"/>
      <c r="AF186" s="109"/>
      <c r="AG186" s="109"/>
      <c r="AH186" s="109"/>
      <c r="AI186" s="109"/>
      <c r="AJ186" s="109"/>
      <c r="AK186" s="109"/>
      <c r="AL186" s="109"/>
      <c r="AM186" s="109"/>
      <c r="AN186" s="109"/>
      <c r="AO186" s="109"/>
      <c r="AP186" s="109"/>
      <c r="AQ186" s="109"/>
      <c r="AR186" s="109"/>
      <c r="AS186" s="109"/>
      <c r="AT186" s="109"/>
      <c r="AU186" s="109"/>
      <c r="AV186" s="109"/>
      <c r="AW186" s="109"/>
      <c r="AX186" s="109"/>
      <c r="AY186" s="109"/>
      <c r="AZ186" s="109"/>
      <c r="BA186" s="109"/>
      <c r="BB186" s="109"/>
    </row>
    <row r="187" spans="2:56" ht="15" customHeight="1" x14ac:dyDescent="0.2">
      <c r="B187" s="50"/>
      <c r="C187" s="50"/>
      <c r="D187" s="50"/>
      <c r="E187" s="50"/>
      <c r="F187" s="50"/>
      <c r="G187" s="50"/>
      <c r="H187" s="50"/>
      <c r="I187" s="50"/>
      <c r="J187" s="50"/>
      <c r="K187" s="50"/>
      <c r="L187" s="50"/>
      <c r="M187" s="50"/>
      <c r="N187" s="50"/>
      <c r="O187" s="50"/>
      <c r="P187" s="50"/>
      <c r="Q187" s="50"/>
      <c r="R187" s="50"/>
      <c r="S187" s="50"/>
      <c r="T187" s="50"/>
      <c r="U187" s="50"/>
      <c r="V187" s="50"/>
      <c r="W187" s="50"/>
      <c r="X187" s="50"/>
      <c r="Y187" s="50"/>
      <c r="Z187" s="50"/>
      <c r="AA187" s="50"/>
      <c r="AB187" s="50"/>
      <c r="AC187" s="50"/>
      <c r="AD187" s="50"/>
      <c r="AE187" s="50"/>
      <c r="AF187" s="50"/>
      <c r="AG187" s="50"/>
      <c r="AH187" s="50"/>
      <c r="AI187" s="50"/>
      <c r="AJ187" s="50"/>
      <c r="AK187" s="50"/>
      <c r="AL187" s="50"/>
      <c r="AM187" s="50"/>
      <c r="AN187" s="50"/>
      <c r="AO187" s="50"/>
      <c r="AP187" s="50"/>
      <c r="AQ187" s="50"/>
      <c r="AR187" s="50"/>
      <c r="AS187" s="50"/>
      <c r="AT187" s="50"/>
      <c r="AU187" s="50"/>
      <c r="AV187" s="82" t="s">
        <v>24</v>
      </c>
      <c r="AW187" s="82"/>
      <c r="AX187" s="82"/>
      <c r="AY187" s="82"/>
      <c r="AZ187" s="82"/>
      <c r="BA187" s="82"/>
      <c r="BB187" s="82"/>
    </row>
    <row r="188" spans="2:56" ht="15" customHeight="1" x14ac:dyDescent="0.2">
      <c r="B188" s="50"/>
      <c r="C188" s="50"/>
      <c r="D188" s="50"/>
      <c r="E188" s="83" t="s">
        <v>15</v>
      </c>
      <c r="F188" s="75"/>
      <c r="G188" s="75"/>
      <c r="H188" s="75"/>
      <c r="I188" s="76"/>
      <c r="J188" s="83"/>
      <c r="K188" s="75"/>
      <c r="L188" s="75"/>
      <c r="M188" s="75"/>
      <c r="N188" s="75"/>
      <c r="O188" s="75"/>
      <c r="P188" s="75"/>
      <c r="Q188" s="75"/>
      <c r="R188" s="75"/>
      <c r="S188" s="76"/>
      <c r="T188" s="64" t="s">
        <v>21</v>
      </c>
      <c r="U188" s="65"/>
      <c r="V188" s="65"/>
      <c r="W188" s="65"/>
      <c r="X188" s="65"/>
      <c r="Y188" s="65"/>
      <c r="Z188" s="65"/>
      <c r="AA188" s="65"/>
      <c r="AB188" s="65"/>
      <c r="AC188" s="65"/>
      <c r="AD188" s="65"/>
      <c r="AE188" s="65"/>
      <c r="AF188" s="65"/>
      <c r="AG188" s="65"/>
      <c r="AH188" s="65"/>
      <c r="AI188" s="65"/>
      <c r="AJ188" s="65"/>
      <c r="AK188" s="65"/>
      <c r="AL188" s="65"/>
      <c r="AM188" s="65"/>
      <c r="AN188" s="65"/>
      <c r="AO188" s="65"/>
      <c r="AP188" s="65"/>
      <c r="AQ188" s="65"/>
      <c r="AR188" s="65"/>
      <c r="AS188" s="65"/>
      <c r="AT188" s="65"/>
      <c r="AU188" s="67"/>
      <c r="AV188" s="83" t="s">
        <v>20</v>
      </c>
      <c r="AW188" s="75"/>
      <c r="AX188" s="75"/>
      <c r="AY188" s="75"/>
      <c r="AZ188" s="75"/>
      <c r="BA188" s="75"/>
      <c r="BB188" s="76"/>
    </row>
    <row r="189" spans="2:56" ht="15" customHeight="1" x14ac:dyDescent="0.2">
      <c r="B189" s="50"/>
      <c r="C189" s="50"/>
      <c r="D189" s="50"/>
      <c r="E189" s="77"/>
      <c r="F189" s="78"/>
      <c r="G189" s="78"/>
      <c r="H189" s="78"/>
      <c r="I189" s="79"/>
      <c r="J189" s="77"/>
      <c r="K189" s="78"/>
      <c r="L189" s="78"/>
      <c r="M189" s="78"/>
      <c r="N189" s="78"/>
      <c r="O189" s="78"/>
      <c r="P189" s="78"/>
      <c r="Q189" s="78"/>
      <c r="R189" s="78"/>
      <c r="S189" s="79"/>
      <c r="T189" s="63" t="s">
        <v>16</v>
      </c>
      <c r="U189" s="63"/>
      <c r="V189" s="63"/>
      <c r="W189" s="63"/>
      <c r="X189" s="63"/>
      <c r="Y189" s="63"/>
      <c r="Z189" s="63"/>
      <c r="AA189" s="63" t="s">
        <v>17</v>
      </c>
      <c r="AB189" s="63"/>
      <c r="AC189" s="63"/>
      <c r="AD189" s="63"/>
      <c r="AE189" s="63"/>
      <c r="AF189" s="63"/>
      <c r="AG189" s="63"/>
      <c r="AH189" s="63" t="s">
        <v>18</v>
      </c>
      <c r="AI189" s="63"/>
      <c r="AJ189" s="63"/>
      <c r="AK189" s="63"/>
      <c r="AL189" s="63"/>
      <c r="AM189" s="63"/>
      <c r="AN189" s="63"/>
      <c r="AO189" s="63" t="s">
        <v>19</v>
      </c>
      <c r="AP189" s="63"/>
      <c r="AQ189" s="63"/>
      <c r="AR189" s="63"/>
      <c r="AS189" s="63"/>
      <c r="AT189" s="63"/>
      <c r="AU189" s="63"/>
      <c r="AV189" s="77"/>
      <c r="AW189" s="78"/>
      <c r="AX189" s="78"/>
      <c r="AY189" s="78"/>
      <c r="AZ189" s="78"/>
      <c r="BA189" s="78"/>
      <c r="BB189" s="79"/>
    </row>
    <row r="190" spans="2:56" ht="15" customHeight="1" x14ac:dyDescent="0.2">
      <c r="B190" s="50"/>
      <c r="C190" s="50"/>
      <c r="D190" s="50"/>
      <c r="E190" s="74" t="s">
        <v>151</v>
      </c>
      <c r="F190" s="90"/>
      <c r="G190" s="90"/>
      <c r="H190" s="90"/>
      <c r="I190" s="91"/>
      <c r="J190" s="64" t="s">
        <v>22</v>
      </c>
      <c r="K190" s="65"/>
      <c r="L190" s="65"/>
      <c r="M190" s="65"/>
      <c r="N190" s="65"/>
      <c r="O190" s="65"/>
      <c r="P190" s="65"/>
      <c r="Q190" s="65"/>
      <c r="R190" s="65"/>
      <c r="S190" s="67"/>
      <c r="T190" s="68">
        <v>0</v>
      </c>
      <c r="U190" s="69"/>
      <c r="V190" s="69"/>
      <c r="W190" s="69"/>
      <c r="X190" s="69"/>
      <c r="Y190" s="69"/>
      <c r="Z190" s="70"/>
      <c r="AA190" s="68">
        <v>0</v>
      </c>
      <c r="AB190" s="69"/>
      <c r="AC190" s="69"/>
      <c r="AD190" s="69"/>
      <c r="AE190" s="69"/>
      <c r="AF190" s="69"/>
      <c r="AG190" s="70"/>
      <c r="AH190" s="68">
        <v>0</v>
      </c>
      <c r="AI190" s="69"/>
      <c r="AJ190" s="69"/>
      <c r="AK190" s="69"/>
      <c r="AL190" s="69"/>
      <c r="AM190" s="69"/>
      <c r="AN190" s="70"/>
      <c r="AO190" s="68">
        <v>397102</v>
      </c>
      <c r="AP190" s="69"/>
      <c r="AQ190" s="69"/>
      <c r="AR190" s="69"/>
      <c r="AS190" s="69"/>
      <c r="AT190" s="69"/>
      <c r="AU190" s="70"/>
      <c r="AV190" s="68">
        <f t="shared" ref="AV190:AV194" si="9">SUM(T190:AU190)</f>
        <v>397102</v>
      </c>
      <c r="AW190" s="69"/>
      <c r="AX190" s="69"/>
      <c r="AY190" s="69"/>
      <c r="AZ190" s="69"/>
      <c r="BA190" s="69"/>
      <c r="BB190" s="70"/>
    </row>
    <row r="191" spans="2:56" ht="15" customHeight="1" x14ac:dyDescent="0.2">
      <c r="B191" s="50"/>
      <c r="C191" s="50"/>
      <c r="D191" s="50"/>
      <c r="E191" s="110"/>
      <c r="F191" s="111"/>
      <c r="G191" s="111"/>
      <c r="H191" s="111"/>
      <c r="I191" s="112"/>
      <c r="J191" s="64" t="s">
        <v>23</v>
      </c>
      <c r="K191" s="65"/>
      <c r="L191" s="65"/>
      <c r="M191" s="65"/>
      <c r="N191" s="65"/>
      <c r="O191" s="65"/>
      <c r="P191" s="65"/>
      <c r="Q191" s="65"/>
      <c r="R191" s="65"/>
      <c r="S191" s="67"/>
      <c r="T191" s="68">
        <v>0</v>
      </c>
      <c r="U191" s="69"/>
      <c r="V191" s="69"/>
      <c r="W191" s="69"/>
      <c r="X191" s="69"/>
      <c r="Y191" s="69"/>
      <c r="Z191" s="70"/>
      <c r="AA191" s="68">
        <v>0</v>
      </c>
      <c r="AB191" s="69"/>
      <c r="AC191" s="69"/>
      <c r="AD191" s="69"/>
      <c r="AE191" s="69"/>
      <c r="AF191" s="69"/>
      <c r="AG191" s="70"/>
      <c r="AH191" s="68">
        <v>0</v>
      </c>
      <c r="AI191" s="69"/>
      <c r="AJ191" s="69"/>
      <c r="AK191" s="69"/>
      <c r="AL191" s="69"/>
      <c r="AM191" s="69"/>
      <c r="AN191" s="70"/>
      <c r="AO191" s="68">
        <v>301432</v>
      </c>
      <c r="AP191" s="69"/>
      <c r="AQ191" s="69"/>
      <c r="AR191" s="69"/>
      <c r="AS191" s="69"/>
      <c r="AT191" s="69"/>
      <c r="AU191" s="70"/>
      <c r="AV191" s="68">
        <f t="shared" si="9"/>
        <v>301432</v>
      </c>
      <c r="AW191" s="69"/>
      <c r="AX191" s="69"/>
      <c r="AY191" s="69"/>
      <c r="AZ191" s="69"/>
      <c r="BA191" s="69"/>
      <c r="BB191" s="70"/>
      <c r="BD191" s="19"/>
    </row>
    <row r="192" spans="2:56" ht="15" customHeight="1" x14ac:dyDescent="0.2">
      <c r="B192" s="50"/>
      <c r="C192" s="50"/>
      <c r="D192" s="50"/>
      <c r="E192" s="92"/>
      <c r="F192" s="93"/>
      <c r="G192" s="93"/>
      <c r="H192" s="93"/>
      <c r="I192" s="94"/>
      <c r="J192" s="64" t="s">
        <v>28</v>
      </c>
      <c r="K192" s="65"/>
      <c r="L192" s="65"/>
      <c r="M192" s="65"/>
      <c r="N192" s="65"/>
      <c r="O192" s="65"/>
      <c r="P192" s="65"/>
      <c r="Q192" s="65"/>
      <c r="R192" s="65"/>
      <c r="S192" s="67"/>
      <c r="T192" s="68">
        <v>0</v>
      </c>
      <c r="U192" s="69"/>
      <c r="V192" s="69"/>
      <c r="W192" s="69"/>
      <c r="X192" s="69"/>
      <c r="Y192" s="69"/>
      <c r="Z192" s="70"/>
      <c r="AA192" s="68">
        <v>0</v>
      </c>
      <c r="AB192" s="69"/>
      <c r="AC192" s="69"/>
      <c r="AD192" s="69"/>
      <c r="AE192" s="69"/>
      <c r="AF192" s="69"/>
      <c r="AG192" s="70"/>
      <c r="AH192" s="68">
        <v>0</v>
      </c>
      <c r="AI192" s="69"/>
      <c r="AJ192" s="69"/>
      <c r="AK192" s="69"/>
      <c r="AL192" s="69"/>
      <c r="AM192" s="69"/>
      <c r="AN192" s="70"/>
      <c r="AO192" s="68">
        <v>72323</v>
      </c>
      <c r="AP192" s="69"/>
      <c r="AQ192" s="69"/>
      <c r="AR192" s="69"/>
      <c r="AS192" s="69"/>
      <c r="AT192" s="69"/>
      <c r="AU192" s="70"/>
      <c r="AV192" s="68">
        <f t="shared" si="9"/>
        <v>72323</v>
      </c>
      <c r="AW192" s="69"/>
      <c r="AX192" s="69"/>
      <c r="AY192" s="69"/>
      <c r="AZ192" s="69"/>
      <c r="BA192" s="69"/>
      <c r="BB192" s="70"/>
    </row>
    <row r="193" spans="2:56" ht="15" customHeight="1" x14ac:dyDescent="0.2">
      <c r="B193" s="50"/>
      <c r="C193" s="50"/>
      <c r="D193" s="50"/>
      <c r="E193" s="74" t="s">
        <v>152</v>
      </c>
      <c r="F193" s="75"/>
      <c r="G193" s="75"/>
      <c r="H193" s="75"/>
      <c r="I193" s="76"/>
      <c r="J193" s="64" t="s">
        <v>22</v>
      </c>
      <c r="K193" s="65"/>
      <c r="L193" s="65"/>
      <c r="M193" s="65"/>
      <c r="N193" s="65"/>
      <c r="O193" s="65"/>
      <c r="P193" s="65"/>
      <c r="Q193" s="65"/>
      <c r="R193" s="65"/>
      <c r="S193" s="67"/>
      <c r="T193" s="68">
        <v>0</v>
      </c>
      <c r="U193" s="69"/>
      <c r="V193" s="69"/>
      <c r="W193" s="69"/>
      <c r="X193" s="69"/>
      <c r="Y193" s="69"/>
      <c r="Z193" s="70"/>
      <c r="AA193" s="68">
        <v>0</v>
      </c>
      <c r="AB193" s="69"/>
      <c r="AC193" s="69"/>
      <c r="AD193" s="69"/>
      <c r="AE193" s="69"/>
      <c r="AF193" s="69"/>
      <c r="AG193" s="70"/>
      <c r="AH193" s="68">
        <v>0</v>
      </c>
      <c r="AI193" s="69"/>
      <c r="AJ193" s="69"/>
      <c r="AK193" s="69"/>
      <c r="AL193" s="69"/>
      <c r="AM193" s="69"/>
      <c r="AN193" s="70"/>
      <c r="AO193" s="68">
        <v>703673</v>
      </c>
      <c r="AP193" s="69"/>
      <c r="AQ193" s="69"/>
      <c r="AR193" s="69"/>
      <c r="AS193" s="69"/>
      <c r="AT193" s="69"/>
      <c r="AU193" s="70"/>
      <c r="AV193" s="68">
        <f t="shared" si="9"/>
        <v>703673</v>
      </c>
      <c r="AW193" s="69"/>
      <c r="AX193" s="69"/>
      <c r="AY193" s="69"/>
      <c r="AZ193" s="69"/>
      <c r="BA193" s="69"/>
      <c r="BB193" s="70"/>
    </row>
    <row r="194" spans="2:56" ht="15" customHeight="1" x14ac:dyDescent="0.2">
      <c r="B194" s="50"/>
      <c r="C194" s="50"/>
      <c r="D194" s="50"/>
      <c r="E194" s="77"/>
      <c r="F194" s="78"/>
      <c r="G194" s="78"/>
      <c r="H194" s="78"/>
      <c r="I194" s="79"/>
      <c r="J194" s="64" t="s">
        <v>23</v>
      </c>
      <c r="K194" s="65"/>
      <c r="L194" s="65"/>
      <c r="M194" s="65"/>
      <c r="N194" s="65"/>
      <c r="O194" s="65"/>
      <c r="P194" s="65"/>
      <c r="Q194" s="65"/>
      <c r="R194" s="65"/>
      <c r="S194" s="67"/>
      <c r="T194" s="68">
        <v>0</v>
      </c>
      <c r="U194" s="69"/>
      <c r="V194" s="69"/>
      <c r="W194" s="69"/>
      <c r="X194" s="69"/>
      <c r="Y194" s="69"/>
      <c r="Z194" s="70"/>
      <c r="AA194" s="68">
        <v>0</v>
      </c>
      <c r="AB194" s="69"/>
      <c r="AC194" s="69"/>
      <c r="AD194" s="69"/>
      <c r="AE194" s="69"/>
      <c r="AF194" s="69"/>
      <c r="AG194" s="70"/>
      <c r="AH194" s="68">
        <v>0</v>
      </c>
      <c r="AI194" s="69"/>
      <c r="AJ194" s="69"/>
      <c r="AK194" s="69"/>
      <c r="AL194" s="69"/>
      <c r="AM194" s="69"/>
      <c r="AN194" s="70"/>
      <c r="AO194" s="68">
        <v>684298</v>
      </c>
      <c r="AP194" s="69"/>
      <c r="AQ194" s="69"/>
      <c r="AR194" s="69"/>
      <c r="AS194" s="69"/>
      <c r="AT194" s="69"/>
      <c r="AU194" s="70"/>
      <c r="AV194" s="68">
        <f t="shared" si="9"/>
        <v>684298</v>
      </c>
      <c r="AW194" s="69"/>
      <c r="AX194" s="69"/>
      <c r="AY194" s="69"/>
      <c r="AZ194" s="69"/>
      <c r="BA194" s="69"/>
      <c r="BB194" s="70"/>
      <c r="BD194" s="19"/>
    </row>
    <row r="195" spans="2:56" ht="15" customHeight="1" x14ac:dyDescent="0.2">
      <c r="B195" s="50"/>
      <c r="C195" s="50"/>
      <c r="D195" s="50"/>
      <c r="E195" s="74" t="s">
        <v>224</v>
      </c>
      <c r="F195" s="75"/>
      <c r="G195" s="75"/>
      <c r="H195" s="75"/>
      <c r="I195" s="76"/>
      <c r="J195" s="64" t="s">
        <v>253</v>
      </c>
      <c r="K195" s="65"/>
      <c r="L195" s="65"/>
      <c r="M195" s="65"/>
      <c r="N195" s="65"/>
      <c r="O195" s="65"/>
      <c r="P195" s="65"/>
      <c r="Q195" s="65"/>
      <c r="R195" s="65"/>
      <c r="S195" s="67"/>
      <c r="T195" s="68">
        <v>0</v>
      </c>
      <c r="U195" s="69"/>
      <c r="V195" s="69"/>
      <c r="W195" s="69"/>
      <c r="X195" s="69"/>
      <c r="Y195" s="69"/>
      <c r="Z195" s="70"/>
      <c r="AA195" s="68">
        <v>0</v>
      </c>
      <c r="AB195" s="69"/>
      <c r="AC195" s="69"/>
      <c r="AD195" s="69"/>
      <c r="AE195" s="69"/>
      <c r="AF195" s="69"/>
      <c r="AG195" s="70"/>
      <c r="AH195" s="68">
        <v>0</v>
      </c>
      <c r="AI195" s="69"/>
      <c r="AJ195" s="69"/>
      <c r="AK195" s="69"/>
      <c r="AL195" s="69"/>
      <c r="AM195" s="69"/>
      <c r="AN195" s="70"/>
      <c r="AO195" s="68">
        <v>116850</v>
      </c>
      <c r="AP195" s="69"/>
      <c r="AQ195" s="69"/>
      <c r="AR195" s="69"/>
      <c r="AS195" s="69"/>
      <c r="AT195" s="69"/>
      <c r="AU195" s="70"/>
      <c r="AV195" s="68">
        <f t="shared" ref="AV195" si="10">SUM(T195:AU195)</f>
        <v>116850</v>
      </c>
      <c r="AW195" s="69"/>
      <c r="AX195" s="69"/>
      <c r="AY195" s="69"/>
      <c r="AZ195" s="69"/>
      <c r="BA195" s="69"/>
      <c r="BB195" s="70"/>
    </row>
    <row r="196" spans="2:56" ht="15" customHeight="1" x14ac:dyDescent="0.2">
      <c r="B196" s="50"/>
      <c r="C196" s="50"/>
      <c r="D196" s="50"/>
      <c r="E196" s="77"/>
      <c r="F196" s="78"/>
      <c r="G196" s="78"/>
      <c r="H196" s="78"/>
      <c r="I196" s="79"/>
      <c r="J196" s="64" t="s">
        <v>254</v>
      </c>
      <c r="K196" s="65"/>
      <c r="L196" s="65"/>
      <c r="M196" s="65"/>
      <c r="N196" s="65"/>
      <c r="O196" s="65"/>
      <c r="P196" s="65"/>
      <c r="Q196" s="65"/>
      <c r="R196" s="65"/>
      <c r="S196" s="67"/>
      <c r="T196" s="68">
        <v>0</v>
      </c>
      <c r="U196" s="69"/>
      <c r="V196" s="69"/>
      <c r="W196" s="69"/>
      <c r="X196" s="69"/>
      <c r="Y196" s="69"/>
      <c r="Z196" s="70"/>
      <c r="AA196" s="68">
        <v>0</v>
      </c>
      <c r="AB196" s="69"/>
      <c r="AC196" s="69"/>
      <c r="AD196" s="69"/>
      <c r="AE196" s="69"/>
      <c r="AF196" s="69"/>
      <c r="AG196" s="70"/>
      <c r="AH196" s="68">
        <v>0</v>
      </c>
      <c r="AI196" s="69"/>
      <c r="AJ196" s="69"/>
      <c r="AK196" s="69"/>
      <c r="AL196" s="69"/>
      <c r="AM196" s="69"/>
      <c r="AN196" s="70"/>
      <c r="AO196" s="68">
        <v>55215</v>
      </c>
      <c r="AP196" s="69"/>
      <c r="AQ196" s="69"/>
      <c r="AR196" s="69"/>
      <c r="AS196" s="69"/>
      <c r="AT196" s="69"/>
      <c r="AU196" s="70"/>
      <c r="AV196" s="68">
        <f>SUM(T196:AU196)</f>
        <v>55215</v>
      </c>
      <c r="AW196" s="69"/>
      <c r="AX196" s="69"/>
      <c r="AY196" s="69"/>
      <c r="AZ196" s="69"/>
      <c r="BA196" s="69"/>
      <c r="BB196" s="70"/>
    </row>
    <row r="197" spans="2:56" ht="15" customHeight="1" x14ac:dyDescent="0.2">
      <c r="BD197" s="19"/>
    </row>
  </sheetData>
  <mergeCells count="702">
    <mergeCell ref="CI28:CQ28"/>
    <mergeCell ref="CR28:CZ28"/>
    <mergeCell ref="DA28:DI28"/>
    <mergeCell ref="BK29:DI29"/>
    <mergeCell ref="CR22:CZ22"/>
    <mergeCell ref="DA22:DI22"/>
    <mergeCell ref="BL23:BY23"/>
    <mergeCell ref="BZ23:CH23"/>
    <mergeCell ref="CI23:CQ23"/>
    <mergeCell ref="CR23:CZ23"/>
    <mergeCell ref="DA23:DI23"/>
    <mergeCell ref="BL24:BY24"/>
    <mergeCell ref="BZ24:CH24"/>
    <mergeCell ref="CI24:CQ24"/>
    <mergeCell ref="CR24:CZ24"/>
    <mergeCell ref="DA24:DI24"/>
    <mergeCell ref="BL27:BY27"/>
    <mergeCell ref="BZ27:CH27"/>
    <mergeCell ref="CI27:CQ27"/>
    <mergeCell ref="CR27:CZ27"/>
    <mergeCell ref="DA27:DI27"/>
    <mergeCell ref="BL28:BY28"/>
    <mergeCell ref="BZ28:CH28"/>
    <mergeCell ref="BL22:BY22"/>
    <mergeCell ref="BL14:BY15"/>
    <mergeCell ref="BZ14:CH14"/>
    <mergeCell ref="CI14:CQ14"/>
    <mergeCell ref="CR14:CZ14"/>
    <mergeCell ref="DA14:DI14"/>
    <mergeCell ref="BZ15:CH15"/>
    <mergeCell ref="CI15:CQ15"/>
    <mergeCell ref="CR15:CZ15"/>
    <mergeCell ref="DA15:DI15"/>
    <mergeCell ref="BL16:BY16"/>
    <mergeCell ref="BZ16:CH16"/>
    <mergeCell ref="CI16:CQ16"/>
    <mergeCell ref="CR16:CZ16"/>
    <mergeCell ref="DA16:DI16"/>
    <mergeCell ref="BL17:BY17"/>
    <mergeCell ref="BZ17:CH17"/>
    <mergeCell ref="CI17:CQ17"/>
    <mergeCell ref="CR17:CZ17"/>
    <mergeCell ref="DA17:DI17"/>
    <mergeCell ref="CI25:CQ25"/>
    <mergeCell ref="CR25:CZ25"/>
    <mergeCell ref="DA25:DI25"/>
    <mergeCell ref="BL20:BY20"/>
    <mergeCell ref="BZ20:CH20"/>
    <mergeCell ref="CI20:CQ20"/>
    <mergeCell ref="CR20:CZ20"/>
    <mergeCell ref="DA20:DI20"/>
    <mergeCell ref="BL21:BY21"/>
    <mergeCell ref="BZ21:CH21"/>
    <mergeCell ref="CI21:CQ21"/>
    <mergeCell ref="CR21:CZ21"/>
    <mergeCell ref="DA21:DI21"/>
    <mergeCell ref="BZ22:CH22"/>
    <mergeCell ref="CI22:CQ22"/>
    <mergeCell ref="DA18:DI18"/>
    <mergeCell ref="BL19:BY19"/>
    <mergeCell ref="BZ19:CH19"/>
    <mergeCell ref="CI19:CQ19"/>
    <mergeCell ref="CR19:CZ19"/>
    <mergeCell ref="DA19:DI19"/>
    <mergeCell ref="AV141:BB141"/>
    <mergeCell ref="AV38:BB38"/>
    <mergeCell ref="AV59:BB59"/>
    <mergeCell ref="AV80:BB80"/>
    <mergeCell ref="AV77:BB77"/>
    <mergeCell ref="AV78:BB78"/>
    <mergeCell ref="AV81:BB81"/>
    <mergeCell ref="BL18:BY18"/>
    <mergeCell ref="BZ18:CH18"/>
    <mergeCell ref="CI18:CQ18"/>
    <mergeCell ref="CR18:CZ18"/>
    <mergeCell ref="BL26:BY26"/>
    <mergeCell ref="BZ26:CH26"/>
    <mergeCell ref="CI26:CQ26"/>
    <mergeCell ref="CR26:CZ26"/>
    <mergeCell ref="DA26:DI26"/>
    <mergeCell ref="BL25:BY25"/>
    <mergeCell ref="BZ25:CH25"/>
    <mergeCell ref="AO143:AU143"/>
    <mergeCell ref="E156:I157"/>
    <mergeCell ref="J156:S157"/>
    <mergeCell ref="T156:AU156"/>
    <mergeCell ref="E160:I161"/>
    <mergeCell ref="J160:S160"/>
    <mergeCell ref="T160:Z160"/>
    <mergeCell ref="AA160:AG160"/>
    <mergeCell ref="AH160:AN160"/>
    <mergeCell ref="AO160:AU160"/>
    <mergeCell ref="AA159:AG159"/>
    <mergeCell ref="AV142:BB142"/>
    <mergeCell ref="E141:I142"/>
    <mergeCell ref="J141:S141"/>
    <mergeCell ref="T141:Z141"/>
    <mergeCell ref="AA141:AG141"/>
    <mergeCell ref="AH141:AN141"/>
    <mergeCell ref="AO141:AU141"/>
    <mergeCell ref="AV143:BB143"/>
    <mergeCell ref="J144:S144"/>
    <mergeCell ref="T144:Z144"/>
    <mergeCell ref="AA144:AG144"/>
    <mergeCell ref="AH144:AN144"/>
    <mergeCell ref="AO144:AU144"/>
    <mergeCell ref="AV144:BB144"/>
    <mergeCell ref="E143:I144"/>
    <mergeCell ref="J143:S143"/>
    <mergeCell ref="T143:Z143"/>
    <mergeCell ref="J142:S142"/>
    <mergeCell ref="T142:Z142"/>
    <mergeCell ref="AA142:AG142"/>
    <mergeCell ref="AH142:AN142"/>
    <mergeCell ref="AO142:AU142"/>
    <mergeCell ref="AA143:AG143"/>
    <mergeCell ref="AH143:AN143"/>
    <mergeCell ref="B1:BB2"/>
    <mergeCell ref="B4:C4"/>
    <mergeCell ref="D4:BB4"/>
    <mergeCell ref="D5:BB7"/>
    <mergeCell ref="B10:C10"/>
    <mergeCell ref="D10:BB10"/>
    <mergeCell ref="AB15:AJ15"/>
    <mergeCell ref="AK15:AS15"/>
    <mergeCell ref="AT15:BB15"/>
    <mergeCell ref="E16:R16"/>
    <mergeCell ref="S16:AA16"/>
    <mergeCell ref="AB16:AJ16"/>
    <mergeCell ref="AK16:AS16"/>
    <mergeCell ref="AT16:BB16"/>
    <mergeCell ref="D11:BB11"/>
    <mergeCell ref="D13:G13"/>
    <mergeCell ref="H13:AS13"/>
    <mergeCell ref="AT13:BB13"/>
    <mergeCell ref="E14:R15"/>
    <mergeCell ref="S14:AA14"/>
    <mergeCell ref="AB14:AJ14"/>
    <mergeCell ref="AK14:AS14"/>
    <mergeCell ref="AT14:BB14"/>
    <mergeCell ref="S15:AA15"/>
    <mergeCell ref="E17:R17"/>
    <mergeCell ref="S17:AA17"/>
    <mergeCell ref="AB17:AJ17"/>
    <mergeCell ref="AK17:AS17"/>
    <mergeCell ref="AT17:BB17"/>
    <mergeCell ref="E18:R18"/>
    <mergeCell ref="S18:AA18"/>
    <mergeCell ref="AB18:AJ18"/>
    <mergeCell ref="AK18:AS18"/>
    <mergeCell ref="AT18:BB18"/>
    <mergeCell ref="E19:R19"/>
    <mergeCell ref="S19:AA19"/>
    <mergeCell ref="AB19:AJ19"/>
    <mergeCell ref="AK19:AS19"/>
    <mergeCell ref="AT19:BB19"/>
    <mergeCell ref="E20:R20"/>
    <mergeCell ref="S20:AA20"/>
    <mergeCell ref="AB20:AJ20"/>
    <mergeCell ref="AK20:AS20"/>
    <mergeCell ref="AT20:BB20"/>
    <mergeCell ref="E21:R21"/>
    <mergeCell ref="S21:AA21"/>
    <mergeCell ref="AB21:AJ21"/>
    <mergeCell ref="AK21:AS21"/>
    <mergeCell ref="AT21:BB21"/>
    <mergeCell ref="E22:R22"/>
    <mergeCell ref="S22:AA22"/>
    <mergeCell ref="AB22:AJ22"/>
    <mergeCell ref="AK22:AS22"/>
    <mergeCell ref="AT22:BB22"/>
    <mergeCell ref="E23:R23"/>
    <mergeCell ref="S23:AA23"/>
    <mergeCell ref="AB23:AJ23"/>
    <mergeCell ref="AK23:AS23"/>
    <mergeCell ref="AT23:BB23"/>
    <mergeCell ref="E24:R24"/>
    <mergeCell ref="S24:AA24"/>
    <mergeCell ref="AB24:AJ24"/>
    <mergeCell ref="AK24:AS24"/>
    <mergeCell ref="AT24:BB24"/>
    <mergeCell ref="E25:R25"/>
    <mergeCell ref="S25:AA25"/>
    <mergeCell ref="AB25:AJ25"/>
    <mergeCell ref="AK25:AS25"/>
    <mergeCell ref="AT25:BB25"/>
    <mergeCell ref="E26:R26"/>
    <mergeCell ref="S26:AA26"/>
    <mergeCell ref="AB26:AJ26"/>
    <mergeCell ref="AK26:AS26"/>
    <mergeCell ref="AT26:BB26"/>
    <mergeCell ref="AH37:AN37"/>
    <mergeCell ref="E28:R28"/>
    <mergeCell ref="S28:AA28"/>
    <mergeCell ref="AB28:AJ28"/>
    <mergeCell ref="AK28:AS28"/>
    <mergeCell ref="AT28:BB28"/>
    <mergeCell ref="D29:BB29"/>
    <mergeCell ref="D32:G32"/>
    <mergeCell ref="H32:BB32"/>
    <mergeCell ref="H33:BB34"/>
    <mergeCell ref="AV35:BB35"/>
    <mergeCell ref="E36:I37"/>
    <mergeCell ref="J36:S37"/>
    <mergeCell ref="T36:AU36"/>
    <mergeCell ref="AV36:BB37"/>
    <mergeCell ref="T37:Z37"/>
    <mergeCell ref="AA37:AG37"/>
    <mergeCell ref="AO37:AU37"/>
    <mergeCell ref="J39:S39"/>
    <mergeCell ref="T39:Z39"/>
    <mergeCell ref="AA39:AG39"/>
    <mergeCell ref="E45:BB45"/>
    <mergeCell ref="AO39:AU39"/>
    <mergeCell ref="AV39:BB39"/>
    <mergeCell ref="E38:I39"/>
    <mergeCell ref="J38:S38"/>
    <mergeCell ref="T38:Z38"/>
    <mergeCell ref="J41:S41"/>
    <mergeCell ref="T41:Z41"/>
    <mergeCell ref="AA41:AG41"/>
    <mergeCell ref="AH41:AN41"/>
    <mergeCell ref="AO41:AU41"/>
    <mergeCell ref="AV41:BB41"/>
    <mergeCell ref="E40:I41"/>
    <mergeCell ref="J40:S40"/>
    <mergeCell ref="T40:Z40"/>
    <mergeCell ref="AA40:AG40"/>
    <mergeCell ref="AH40:AN40"/>
    <mergeCell ref="E42:I43"/>
    <mergeCell ref="AA42:AG42"/>
    <mergeCell ref="AH42:AN42"/>
    <mergeCell ref="AO42:AU42"/>
    <mergeCell ref="AA38:AG38"/>
    <mergeCell ref="AH38:AN38"/>
    <mergeCell ref="AO38:AU38"/>
    <mergeCell ref="AH39:AN39"/>
    <mergeCell ref="J42:S42"/>
    <mergeCell ref="T42:Z42"/>
    <mergeCell ref="AO40:AU40"/>
    <mergeCell ref="AV40:BB40"/>
    <mergeCell ref="E55:I56"/>
    <mergeCell ref="J55:S56"/>
    <mergeCell ref="T55:AU55"/>
    <mergeCell ref="AV55:BB56"/>
    <mergeCell ref="T56:Z56"/>
    <mergeCell ref="AA56:AG56"/>
    <mergeCell ref="AO56:AU56"/>
    <mergeCell ref="E47:I47"/>
    <mergeCell ref="J47:X47"/>
    <mergeCell ref="Y47:AM47"/>
    <mergeCell ref="J48:X48"/>
    <mergeCell ref="Y48:AM48"/>
    <mergeCell ref="AH56:AN56"/>
    <mergeCell ref="AV42:BB42"/>
    <mergeCell ref="J43:S43"/>
    <mergeCell ref="T43:Z43"/>
    <mergeCell ref="AA43:AG43"/>
    <mergeCell ref="AH43:AN43"/>
    <mergeCell ref="AO43:AU43"/>
    <mergeCell ref="AV43:BB43"/>
    <mergeCell ref="E46:I46"/>
    <mergeCell ref="J46:X46"/>
    <mergeCell ref="Y46:AM46"/>
    <mergeCell ref="E68:I68"/>
    <mergeCell ref="J68:X68"/>
    <mergeCell ref="Y68:AM68"/>
    <mergeCell ref="E64:BB64"/>
    <mergeCell ref="E65:I65"/>
    <mergeCell ref="J65:X65"/>
    <mergeCell ref="Y65:AM65"/>
    <mergeCell ref="AV62:BB62"/>
    <mergeCell ref="AV61:BB61"/>
    <mergeCell ref="J62:S62"/>
    <mergeCell ref="E67:I67"/>
    <mergeCell ref="J67:X67"/>
    <mergeCell ref="Y67:AM67"/>
    <mergeCell ref="AO62:AU62"/>
    <mergeCell ref="E66:I66"/>
    <mergeCell ref="J66:X66"/>
    <mergeCell ref="Y66:AM66"/>
    <mergeCell ref="E61:I62"/>
    <mergeCell ref="J61:S61"/>
    <mergeCell ref="T61:Z61"/>
    <mergeCell ref="AA61:AG61"/>
    <mergeCell ref="E48:I48"/>
    <mergeCell ref="E49:I49"/>
    <mergeCell ref="J49:X49"/>
    <mergeCell ref="Y49:AM49"/>
    <mergeCell ref="D51:G51"/>
    <mergeCell ref="H51:BB51"/>
    <mergeCell ref="H52:BB53"/>
    <mergeCell ref="AV54:BB54"/>
    <mergeCell ref="AV60:BB60"/>
    <mergeCell ref="E59:I60"/>
    <mergeCell ref="J59:S59"/>
    <mergeCell ref="AV58:BB58"/>
    <mergeCell ref="E57:I58"/>
    <mergeCell ref="J57:S57"/>
    <mergeCell ref="T57:Z57"/>
    <mergeCell ref="AA57:AG57"/>
    <mergeCell ref="AH57:AN57"/>
    <mergeCell ref="AO57:AU57"/>
    <mergeCell ref="AV57:BB57"/>
    <mergeCell ref="J58:S58"/>
    <mergeCell ref="T58:Z58"/>
    <mergeCell ref="AA58:AG58"/>
    <mergeCell ref="AH58:AN58"/>
    <mergeCell ref="AO58:AU58"/>
    <mergeCell ref="AV130:BB130"/>
    <mergeCell ref="AV131:BB131"/>
    <mergeCell ref="T130:Z130"/>
    <mergeCell ref="AA130:AG130"/>
    <mergeCell ref="T131:Z131"/>
    <mergeCell ref="AA131:AG131"/>
    <mergeCell ref="AV128:BB128"/>
    <mergeCell ref="AH128:AN128"/>
    <mergeCell ref="AO128:AU128"/>
    <mergeCell ref="T59:Z59"/>
    <mergeCell ref="AA59:AG59"/>
    <mergeCell ref="AH59:AN59"/>
    <mergeCell ref="AO59:AU59"/>
    <mergeCell ref="T129:Z129"/>
    <mergeCell ref="AA129:AG129"/>
    <mergeCell ref="AH129:AN129"/>
    <mergeCell ref="AO129:AU129"/>
    <mergeCell ref="AV129:BB129"/>
    <mergeCell ref="AV126:BB126"/>
    <mergeCell ref="AV127:BB127"/>
    <mergeCell ref="J60:S60"/>
    <mergeCell ref="T60:Z60"/>
    <mergeCell ref="AA60:AG60"/>
    <mergeCell ref="AH60:AN60"/>
    <mergeCell ref="AO60:AU60"/>
    <mergeCell ref="AH61:AN61"/>
    <mergeCell ref="H106:BB108"/>
    <mergeCell ref="AO115:AU115"/>
    <mergeCell ref="AV115:BB115"/>
    <mergeCell ref="AA111:AG111"/>
    <mergeCell ref="AH111:AN111"/>
    <mergeCell ref="AO111:AU111"/>
    <mergeCell ref="AO61:AU61"/>
    <mergeCell ref="T111:Z111"/>
    <mergeCell ref="AO80:AU80"/>
    <mergeCell ref="T62:Z62"/>
    <mergeCell ref="AA62:AG62"/>
    <mergeCell ref="AH62:AN62"/>
    <mergeCell ref="AV79:BB79"/>
    <mergeCell ref="J80:S80"/>
    <mergeCell ref="T80:Z80"/>
    <mergeCell ref="AA80:AG80"/>
    <mergeCell ref="AH80:AN80"/>
    <mergeCell ref="E79:I80"/>
    <mergeCell ref="D71:G71"/>
    <mergeCell ref="H71:BB71"/>
    <mergeCell ref="H72:BB73"/>
    <mergeCell ref="AV74:BB74"/>
    <mergeCell ref="E75:I76"/>
    <mergeCell ref="J75:S76"/>
    <mergeCell ref="T75:AU75"/>
    <mergeCell ref="AV75:BB76"/>
    <mergeCell ref="T76:Z76"/>
    <mergeCell ref="AA76:AG76"/>
    <mergeCell ref="AO76:AU76"/>
    <mergeCell ref="AH76:AN76"/>
    <mergeCell ref="J79:S79"/>
    <mergeCell ref="T79:Z79"/>
    <mergeCell ref="AA79:AG79"/>
    <mergeCell ref="AH79:AN79"/>
    <mergeCell ref="AO79:AU79"/>
    <mergeCell ref="E77:I78"/>
    <mergeCell ref="J77:S77"/>
    <mergeCell ref="T77:Z77"/>
    <mergeCell ref="AA77:AG77"/>
    <mergeCell ref="AH77:AN77"/>
    <mergeCell ref="AO77:AU77"/>
    <mergeCell ref="J78:S78"/>
    <mergeCell ref="T78:Z78"/>
    <mergeCell ref="AA78:AG78"/>
    <mergeCell ref="AH78:AN78"/>
    <mergeCell ref="AO78:AU78"/>
    <mergeCell ref="J82:S82"/>
    <mergeCell ref="T82:Z82"/>
    <mergeCell ref="AA82:AG82"/>
    <mergeCell ref="AH82:AN82"/>
    <mergeCell ref="AO82:AU82"/>
    <mergeCell ref="AV82:BB82"/>
    <mergeCell ref="E81:I82"/>
    <mergeCell ref="J81:S81"/>
    <mergeCell ref="T81:Z81"/>
    <mergeCell ref="AA81:AG81"/>
    <mergeCell ref="AH81:AN81"/>
    <mergeCell ref="AO81:AU81"/>
    <mergeCell ref="E100:I101"/>
    <mergeCell ref="J100:S100"/>
    <mergeCell ref="T100:Z100"/>
    <mergeCell ref="AA100:AG100"/>
    <mergeCell ref="AH100:AN100"/>
    <mergeCell ref="AO100:AU100"/>
    <mergeCell ref="H86:BB89"/>
    <mergeCell ref="H90:BB92"/>
    <mergeCell ref="E96:I97"/>
    <mergeCell ref="J96:S96"/>
    <mergeCell ref="T96:Z96"/>
    <mergeCell ref="AA96:AG96"/>
    <mergeCell ref="AH96:AN96"/>
    <mergeCell ref="AO96:AU96"/>
    <mergeCell ref="AA95:AG95"/>
    <mergeCell ref="AH97:AN97"/>
    <mergeCell ref="AO97:AU97"/>
    <mergeCell ref="AV97:BB97"/>
    <mergeCell ref="AV100:BB100"/>
    <mergeCell ref="J101:S101"/>
    <mergeCell ref="T101:Z101"/>
    <mergeCell ref="AA101:AG101"/>
    <mergeCell ref="AH101:AN101"/>
    <mergeCell ref="AO101:AU101"/>
    <mergeCell ref="D85:G85"/>
    <mergeCell ref="H85:BB85"/>
    <mergeCell ref="AV93:BB93"/>
    <mergeCell ref="E94:I95"/>
    <mergeCell ref="J94:S95"/>
    <mergeCell ref="T94:AU94"/>
    <mergeCell ref="AV94:BB95"/>
    <mergeCell ref="T95:Z95"/>
    <mergeCell ref="AV96:BB96"/>
    <mergeCell ref="J97:S97"/>
    <mergeCell ref="T97:Z97"/>
    <mergeCell ref="AA97:AG97"/>
    <mergeCell ref="AH95:AN95"/>
    <mergeCell ref="AO95:AU95"/>
    <mergeCell ref="AV98:BB98"/>
    <mergeCell ref="J99:S99"/>
    <mergeCell ref="T99:Z99"/>
    <mergeCell ref="AA99:AG99"/>
    <mergeCell ref="AH99:AN99"/>
    <mergeCell ref="AO99:AU99"/>
    <mergeCell ref="AV99:BB99"/>
    <mergeCell ref="J98:S98"/>
    <mergeCell ref="T98:Z98"/>
    <mergeCell ref="AA98:AG98"/>
    <mergeCell ref="AH98:AN98"/>
    <mergeCell ref="AO98:AU98"/>
    <mergeCell ref="E98:I99"/>
    <mergeCell ref="B104:C104"/>
    <mergeCell ref="D104:BB104"/>
    <mergeCell ref="D105:G105"/>
    <mergeCell ref="H105:BB105"/>
    <mergeCell ref="AV109:BB109"/>
    <mergeCell ref="AV112:BB112"/>
    <mergeCell ref="J113:S113"/>
    <mergeCell ref="T113:Z113"/>
    <mergeCell ref="AA113:AG113"/>
    <mergeCell ref="AH113:AN113"/>
    <mergeCell ref="AO113:AU113"/>
    <mergeCell ref="AV113:BB113"/>
    <mergeCell ref="E112:I113"/>
    <mergeCell ref="J112:S112"/>
    <mergeCell ref="T112:Z112"/>
    <mergeCell ref="AA112:AG112"/>
    <mergeCell ref="AH112:AN112"/>
    <mergeCell ref="AO112:AU112"/>
    <mergeCell ref="E110:I111"/>
    <mergeCell ref="J110:S111"/>
    <mergeCell ref="T110:AU110"/>
    <mergeCell ref="AV110:BB111"/>
    <mergeCell ref="AV101:BB101"/>
    <mergeCell ref="E114:I115"/>
    <mergeCell ref="J114:S114"/>
    <mergeCell ref="T114:Z114"/>
    <mergeCell ref="AA114:AG114"/>
    <mergeCell ref="AH114:AN114"/>
    <mergeCell ref="AO114:AU114"/>
    <mergeCell ref="AV116:BB116"/>
    <mergeCell ref="J117:S117"/>
    <mergeCell ref="T117:Z117"/>
    <mergeCell ref="AA117:AG117"/>
    <mergeCell ref="AH117:AN117"/>
    <mergeCell ref="AO117:AU117"/>
    <mergeCell ref="AV117:BB117"/>
    <mergeCell ref="E116:I117"/>
    <mergeCell ref="J116:S116"/>
    <mergeCell ref="T116:Z116"/>
    <mergeCell ref="AA116:AG116"/>
    <mergeCell ref="AH116:AN116"/>
    <mergeCell ref="AO116:AU116"/>
    <mergeCell ref="AV114:BB114"/>
    <mergeCell ref="J115:S115"/>
    <mergeCell ref="T115:Z115"/>
    <mergeCell ref="AA115:AG115"/>
    <mergeCell ref="AH115:AN115"/>
    <mergeCell ref="E130:I131"/>
    <mergeCell ref="J130:S130"/>
    <mergeCell ref="D120:G120"/>
    <mergeCell ref="H120:BB120"/>
    <mergeCell ref="H121:BB122"/>
    <mergeCell ref="AV123:BB123"/>
    <mergeCell ref="E124:I125"/>
    <mergeCell ref="J124:S125"/>
    <mergeCell ref="T124:AU124"/>
    <mergeCell ref="AV124:BB125"/>
    <mergeCell ref="T125:Z125"/>
    <mergeCell ref="AA125:AG125"/>
    <mergeCell ref="AO125:AU125"/>
    <mergeCell ref="AH125:AN125"/>
    <mergeCell ref="AH130:AN130"/>
    <mergeCell ref="AO130:AU130"/>
    <mergeCell ref="J129:S129"/>
    <mergeCell ref="J131:S131"/>
    <mergeCell ref="AH131:AN131"/>
    <mergeCell ref="AO131:AU131"/>
    <mergeCell ref="E128:I129"/>
    <mergeCell ref="J128:S128"/>
    <mergeCell ref="T128:Z128"/>
    <mergeCell ref="AA128:AG128"/>
    <mergeCell ref="E126:I127"/>
    <mergeCell ref="J126:S126"/>
    <mergeCell ref="T126:Z126"/>
    <mergeCell ref="AA126:AG126"/>
    <mergeCell ref="AH126:AN126"/>
    <mergeCell ref="AO126:AU126"/>
    <mergeCell ref="J127:S127"/>
    <mergeCell ref="T127:Z127"/>
    <mergeCell ref="AA127:AG127"/>
    <mergeCell ref="AH127:AN127"/>
    <mergeCell ref="AO127:AU127"/>
    <mergeCell ref="E132:F132"/>
    <mergeCell ref="G132:BB132"/>
    <mergeCell ref="D135:G135"/>
    <mergeCell ref="H135:BB135"/>
    <mergeCell ref="H136:BB137"/>
    <mergeCell ref="AV138:BB138"/>
    <mergeCell ref="E139:I140"/>
    <mergeCell ref="J139:S140"/>
    <mergeCell ref="T139:AU139"/>
    <mergeCell ref="AV139:BB140"/>
    <mergeCell ref="T140:Z140"/>
    <mergeCell ref="AA140:AG140"/>
    <mergeCell ref="AH140:AN140"/>
    <mergeCell ref="AO140:AU140"/>
    <mergeCell ref="AV145:BB145"/>
    <mergeCell ref="J146:S146"/>
    <mergeCell ref="T146:Z146"/>
    <mergeCell ref="AA146:AG146"/>
    <mergeCell ref="AH146:AN146"/>
    <mergeCell ref="AO146:AU146"/>
    <mergeCell ref="AV146:BB146"/>
    <mergeCell ref="E145:I146"/>
    <mergeCell ref="J145:S145"/>
    <mergeCell ref="T145:Z145"/>
    <mergeCell ref="AA145:AG145"/>
    <mergeCell ref="AH145:AN145"/>
    <mergeCell ref="AO145:AU145"/>
    <mergeCell ref="AV156:BB157"/>
    <mergeCell ref="T157:Z157"/>
    <mergeCell ref="AA157:AG157"/>
    <mergeCell ref="AH157:AN157"/>
    <mergeCell ref="AO157:AU157"/>
    <mergeCell ref="B148:C148"/>
    <mergeCell ref="D148:BB148"/>
    <mergeCell ref="D149:G149"/>
    <mergeCell ref="H149:BB149"/>
    <mergeCell ref="H150:BB154"/>
    <mergeCell ref="AV155:BB155"/>
    <mergeCell ref="AV160:BB160"/>
    <mergeCell ref="J161:S161"/>
    <mergeCell ref="T161:Z161"/>
    <mergeCell ref="AA161:AG161"/>
    <mergeCell ref="AH161:AN161"/>
    <mergeCell ref="AO161:AU161"/>
    <mergeCell ref="AV161:BB161"/>
    <mergeCell ref="AV159:BB159"/>
    <mergeCell ref="D164:BB164"/>
    <mergeCell ref="AH159:AN159"/>
    <mergeCell ref="AO159:AU159"/>
    <mergeCell ref="E158:I159"/>
    <mergeCell ref="J158:S158"/>
    <mergeCell ref="T158:Z158"/>
    <mergeCell ref="AA158:AG158"/>
    <mergeCell ref="AH158:AN158"/>
    <mergeCell ref="AO158:AU158"/>
    <mergeCell ref="AV158:BB158"/>
    <mergeCell ref="J159:S159"/>
    <mergeCell ref="T159:Z159"/>
    <mergeCell ref="AV162:BB162"/>
    <mergeCell ref="J163:S163"/>
    <mergeCell ref="T163:Z163"/>
    <mergeCell ref="AA163:AG163"/>
    <mergeCell ref="AV163:BB163"/>
    <mergeCell ref="E162:I163"/>
    <mergeCell ref="J162:S162"/>
    <mergeCell ref="T162:Z162"/>
    <mergeCell ref="AA162:AG162"/>
    <mergeCell ref="AH162:AN162"/>
    <mergeCell ref="AO162:AU162"/>
    <mergeCell ref="U168:AE168"/>
    <mergeCell ref="AF168:AP168"/>
    <mergeCell ref="AQ168:BA168"/>
    <mergeCell ref="E166:AP166"/>
    <mergeCell ref="AQ166:BA166"/>
    <mergeCell ref="E167:I167"/>
    <mergeCell ref="J167:T167"/>
    <mergeCell ref="U167:AE167"/>
    <mergeCell ref="AF167:AP167"/>
    <mergeCell ref="AQ167:BA167"/>
    <mergeCell ref="AH163:AN163"/>
    <mergeCell ref="AO163:AU163"/>
    <mergeCell ref="AV196:BB196"/>
    <mergeCell ref="AN177:BB177"/>
    <mergeCell ref="J193:S193"/>
    <mergeCell ref="T193:Z193"/>
    <mergeCell ref="AA193:AG193"/>
    <mergeCell ref="AH193:AN193"/>
    <mergeCell ref="AO193:AU193"/>
    <mergeCell ref="AV193:BB193"/>
    <mergeCell ref="J194:S194"/>
    <mergeCell ref="T194:Z194"/>
    <mergeCell ref="AA194:AG194"/>
    <mergeCell ref="AA195:AG195"/>
    <mergeCell ref="AH195:AN195"/>
    <mergeCell ref="AO195:AU195"/>
    <mergeCell ref="AV195:BB195"/>
    <mergeCell ref="J192:S192"/>
    <mergeCell ref="T192:Z192"/>
    <mergeCell ref="AA192:AG192"/>
    <mergeCell ref="AV190:BB190"/>
    <mergeCell ref="J191:S191"/>
    <mergeCell ref="T195:Z195"/>
    <mergeCell ref="AH192:AN192"/>
    <mergeCell ref="AO192:AU192"/>
    <mergeCell ref="AH190:AN190"/>
    <mergeCell ref="AV192:BB192"/>
    <mergeCell ref="J169:T169"/>
    <mergeCell ref="U169:AE169"/>
    <mergeCell ref="T191:Z191"/>
    <mergeCell ref="AA191:AG191"/>
    <mergeCell ref="AH191:AN191"/>
    <mergeCell ref="AO191:AU191"/>
    <mergeCell ref="AV191:BB191"/>
    <mergeCell ref="E190:I192"/>
    <mergeCell ref="J190:S190"/>
    <mergeCell ref="T190:Z190"/>
    <mergeCell ref="AA190:AG190"/>
    <mergeCell ref="AF169:AP169"/>
    <mergeCell ref="AQ169:BA169"/>
    <mergeCell ref="E170:I170"/>
    <mergeCell ref="J170:T170"/>
    <mergeCell ref="U170:AE170"/>
    <mergeCell ref="AF170:AP170"/>
    <mergeCell ref="AQ170:BA170"/>
    <mergeCell ref="D173:G173"/>
    <mergeCell ref="H173:BB173"/>
    <mergeCell ref="AO189:AU189"/>
    <mergeCell ref="AO190:AU190"/>
    <mergeCell ref="AA196:AG196"/>
    <mergeCell ref="AH196:AN196"/>
    <mergeCell ref="AO196:AU196"/>
    <mergeCell ref="D184:BB186"/>
    <mergeCell ref="AV187:BB187"/>
    <mergeCell ref="E188:I189"/>
    <mergeCell ref="J188:S189"/>
    <mergeCell ref="T188:AU188"/>
    <mergeCell ref="E180:I180"/>
    <mergeCell ref="J180:X180"/>
    <mergeCell ref="Y180:AM180"/>
    <mergeCell ref="AN180:BB180"/>
    <mergeCell ref="J196:S196"/>
    <mergeCell ref="T196:Z196"/>
    <mergeCell ref="AV188:BB189"/>
    <mergeCell ref="T189:Z189"/>
    <mergeCell ref="AA189:AG189"/>
    <mergeCell ref="AH189:AN189"/>
    <mergeCell ref="AH194:AN194"/>
    <mergeCell ref="AO194:AU194"/>
    <mergeCell ref="AV194:BB194"/>
    <mergeCell ref="J195:S195"/>
    <mergeCell ref="E193:I194"/>
    <mergeCell ref="E195:I196"/>
    <mergeCell ref="E27:R27"/>
    <mergeCell ref="S27:AA27"/>
    <mergeCell ref="AB27:AJ27"/>
    <mergeCell ref="AK27:AS27"/>
    <mergeCell ref="AT27:BB27"/>
    <mergeCell ref="B183:C183"/>
    <mergeCell ref="D183:BB183"/>
    <mergeCell ref="E178:I178"/>
    <mergeCell ref="J178:X178"/>
    <mergeCell ref="Y178:AM178"/>
    <mergeCell ref="AN178:BB178"/>
    <mergeCell ref="E179:I179"/>
    <mergeCell ref="J179:X179"/>
    <mergeCell ref="Y179:AM179"/>
    <mergeCell ref="AN179:BB179"/>
    <mergeCell ref="E176:AM176"/>
    <mergeCell ref="AN176:BB176"/>
    <mergeCell ref="E177:I177"/>
    <mergeCell ref="J177:X177"/>
    <mergeCell ref="Y177:AM177"/>
    <mergeCell ref="H174:BB175"/>
    <mergeCell ref="E169:I169"/>
    <mergeCell ref="E168:I168"/>
    <mergeCell ref="J168:T168"/>
  </mergeCells>
  <phoneticPr fontId="2"/>
  <printOptions horizontalCentered="1"/>
  <pageMargins left="0.78740157480314965" right="0.78740157480314965" top="0.78740157480314965" bottom="0.78740157480314965" header="0" footer="0"/>
  <pageSetup paperSize="9" scale="99" orientation="portrait" r:id="rId1"/>
  <rowBreaks count="3" manualBreakCount="3">
    <brk id="50" min="1" max="53" man="1"/>
    <brk id="102" min="1" max="53" man="1"/>
    <brk id="147" min="1" max="5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C000"/>
  </sheetPr>
  <dimension ref="B1:DA180"/>
  <sheetViews>
    <sheetView view="pageBreakPreview" topLeftCell="A46" zoomScaleNormal="100" zoomScaleSheetLayoutView="100" workbookViewId="0">
      <selection activeCell="BX54" sqref="BX54"/>
    </sheetView>
  </sheetViews>
  <sheetFormatPr defaultColWidth="1.6640625" defaultRowHeight="13.2" x14ac:dyDescent="0.2"/>
  <cols>
    <col min="1" max="6" width="1.6640625" style="5"/>
    <col min="7" max="54" width="1.6640625" style="5" customWidth="1"/>
    <col min="55" max="57" width="1.6640625" style="5"/>
    <col min="58" max="58" width="1.88671875" style="5" customWidth="1"/>
    <col min="59" max="62" width="1.6640625" style="5"/>
    <col min="63" max="63" width="1.88671875" style="5" customWidth="1"/>
    <col min="64" max="16384" width="1.6640625" style="5"/>
  </cols>
  <sheetData>
    <row r="1" spans="2:54" s="6" customFormat="1" x14ac:dyDescent="0.2">
      <c r="B1" s="96" t="s">
        <v>4</v>
      </c>
      <c r="C1" s="96"/>
      <c r="D1" s="96"/>
      <c r="E1" s="96"/>
      <c r="F1" s="96"/>
      <c r="G1" s="96"/>
      <c r="H1" s="96"/>
      <c r="I1" s="96"/>
      <c r="J1" s="96"/>
      <c r="K1" s="96"/>
      <c r="L1" s="96"/>
      <c r="M1" s="96"/>
      <c r="N1" s="96"/>
      <c r="O1" s="96"/>
      <c r="P1" s="96"/>
      <c r="Q1" s="96"/>
      <c r="R1" s="96"/>
      <c r="S1" s="96"/>
      <c r="T1" s="96"/>
      <c r="U1" s="96"/>
      <c r="V1" s="96"/>
      <c r="W1" s="96"/>
      <c r="X1" s="96"/>
      <c r="Y1" s="96"/>
      <c r="Z1" s="96"/>
      <c r="AA1" s="96"/>
      <c r="AB1" s="96"/>
      <c r="AC1" s="96"/>
      <c r="AD1" s="96"/>
      <c r="AE1" s="96"/>
      <c r="AF1" s="96"/>
      <c r="AG1" s="96"/>
      <c r="AH1" s="96"/>
      <c r="AI1" s="96"/>
      <c r="AJ1" s="96"/>
      <c r="AK1" s="96"/>
      <c r="AL1" s="96"/>
      <c r="AM1" s="96"/>
      <c r="AN1" s="96"/>
      <c r="AO1" s="96"/>
      <c r="AP1" s="96"/>
      <c r="AQ1" s="96"/>
      <c r="AR1" s="96"/>
      <c r="AS1" s="96"/>
      <c r="AT1" s="96"/>
      <c r="AU1" s="96"/>
      <c r="AV1" s="96"/>
      <c r="AW1" s="96"/>
      <c r="AX1" s="96"/>
      <c r="AY1" s="96"/>
      <c r="AZ1" s="96"/>
      <c r="BA1" s="96"/>
      <c r="BB1" s="96"/>
    </row>
    <row r="2" spans="2:54" s="6" customFormat="1" x14ac:dyDescent="0.2">
      <c r="B2" s="96"/>
      <c r="C2" s="96"/>
      <c r="D2" s="96"/>
      <c r="E2" s="96"/>
      <c r="F2" s="96"/>
      <c r="G2" s="96"/>
      <c r="H2" s="96"/>
      <c r="I2" s="96"/>
      <c r="J2" s="96"/>
      <c r="K2" s="96"/>
      <c r="L2" s="96"/>
      <c r="M2" s="96"/>
      <c r="N2" s="96"/>
      <c r="O2" s="96"/>
      <c r="P2" s="96"/>
      <c r="Q2" s="96"/>
      <c r="R2" s="96"/>
      <c r="S2" s="96"/>
      <c r="T2" s="96"/>
      <c r="U2" s="96"/>
      <c r="V2" s="96"/>
      <c r="W2" s="96"/>
      <c r="X2" s="96"/>
      <c r="Y2" s="96"/>
      <c r="Z2" s="96"/>
      <c r="AA2" s="96"/>
      <c r="AB2" s="96"/>
      <c r="AC2" s="96"/>
      <c r="AD2" s="96"/>
      <c r="AE2" s="96"/>
      <c r="AF2" s="96"/>
      <c r="AG2" s="96"/>
      <c r="AH2" s="96"/>
      <c r="AI2" s="96"/>
      <c r="AJ2" s="96"/>
      <c r="AK2" s="96"/>
      <c r="AL2" s="96"/>
      <c r="AM2" s="96"/>
      <c r="AN2" s="96"/>
      <c r="AO2" s="96"/>
      <c r="AP2" s="96"/>
      <c r="AQ2" s="96"/>
      <c r="AR2" s="96"/>
      <c r="AS2" s="96"/>
      <c r="AT2" s="96"/>
      <c r="AU2" s="96"/>
      <c r="AV2" s="96"/>
      <c r="AW2" s="96"/>
      <c r="AX2" s="96"/>
      <c r="AY2" s="96"/>
      <c r="AZ2" s="96"/>
      <c r="BA2" s="96"/>
      <c r="BB2" s="96"/>
    </row>
    <row r="3" spans="2:54" s="6" customFormat="1" ht="15" customHeight="1" x14ac:dyDescent="0.2">
      <c r="B3" s="9"/>
      <c r="C3" s="9"/>
      <c r="D3" s="9"/>
      <c r="E3" s="9"/>
      <c r="F3" s="9"/>
      <c r="G3" s="9"/>
      <c r="H3" s="9"/>
      <c r="I3" s="9"/>
      <c r="J3" s="9"/>
      <c r="K3" s="9"/>
      <c r="L3" s="9"/>
      <c r="M3" s="9"/>
      <c r="N3" s="9"/>
      <c r="O3" s="9"/>
      <c r="P3" s="9"/>
      <c r="Q3" s="9"/>
      <c r="R3" s="9"/>
      <c r="S3" s="9"/>
      <c r="T3" s="9"/>
      <c r="U3" s="9"/>
      <c r="V3" s="9"/>
      <c r="W3" s="9"/>
      <c r="X3" s="9"/>
      <c r="Y3" s="9"/>
      <c r="Z3" s="9"/>
      <c r="AA3" s="9"/>
      <c r="AB3" s="9"/>
      <c r="AC3" s="9"/>
      <c r="AD3" s="9"/>
      <c r="AE3" s="9"/>
      <c r="AF3" s="9"/>
      <c r="AG3" s="9"/>
      <c r="AH3" s="9"/>
      <c r="AI3" s="9"/>
      <c r="AJ3" s="9"/>
      <c r="AK3" s="9"/>
      <c r="AL3" s="9"/>
      <c r="AM3" s="9"/>
      <c r="AN3" s="9"/>
      <c r="AO3" s="9"/>
      <c r="AP3" s="9"/>
      <c r="AQ3" s="9"/>
      <c r="AR3" s="9"/>
      <c r="AS3" s="9"/>
      <c r="AT3" s="9"/>
      <c r="AU3" s="9"/>
      <c r="AV3" s="9"/>
      <c r="AW3" s="9"/>
      <c r="AX3" s="9"/>
      <c r="AY3" s="9"/>
      <c r="AZ3" s="9"/>
      <c r="BA3" s="9"/>
      <c r="BB3" s="9"/>
    </row>
    <row r="4" spans="2:54" s="6" customFormat="1" ht="15" customHeight="1" x14ac:dyDescent="0.2">
      <c r="B4" s="85" t="s">
        <v>8</v>
      </c>
      <c r="C4" s="86"/>
      <c r="D4" s="86" t="s">
        <v>101</v>
      </c>
      <c r="E4" s="86"/>
      <c r="F4" s="86"/>
      <c r="G4" s="86"/>
      <c r="H4" s="86"/>
      <c r="I4" s="86"/>
      <c r="J4" s="86"/>
      <c r="K4" s="86"/>
      <c r="L4" s="86"/>
      <c r="M4" s="86"/>
      <c r="N4" s="86"/>
      <c r="O4" s="86"/>
      <c r="P4" s="86"/>
      <c r="Q4" s="86"/>
      <c r="R4" s="86"/>
      <c r="S4" s="86"/>
      <c r="T4" s="86"/>
      <c r="U4" s="86"/>
      <c r="V4" s="86"/>
      <c r="W4" s="86"/>
      <c r="X4" s="86"/>
      <c r="Y4" s="86"/>
      <c r="Z4" s="86"/>
      <c r="AA4" s="86"/>
      <c r="AB4" s="86"/>
      <c r="AC4" s="86"/>
      <c r="AD4" s="86"/>
      <c r="AE4" s="86"/>
      <c r="AF4" s="86"/>
      <c r="AG4" s="86"/>
      <c r="AH4" s="86"/>
      <c r="AI4" s="86"/>
      <c r="AJ4" s="86"/>
      <c r="AK4" s="86"/>
      <c r="AL4" s="86"/>
      <c r="AM4" s="86"/>
      <c r="AN4" s="86"/>
      <c r="AO4" s="86"/>
      <c r="AP4" s="86"/>
      <c r="AQ4" s="86"/>
      <c r="AR4" s="86"/>
      <c r="AS4" s="86"/>
      <c r="AT4" s="86"/>
      <c r="AU4" s="86"/>
      <c r="AV4" s="86"/>
      <c r="AW4" s="86"/>
      <c r="AX4" s="86"/>
      <c r="AY4" s="86"/>
      <c r="AZ4" s="86"/>
      <c r="BA4" s="86"/>
      <c r="BB4" s="86"/>
    </row>
    <row r="5" spans="2:54" s="6" customFormat="1" ht="15" customHeight="1" x14ac:dyDescent="0.2">
      <c r="B5" s="38"/>
      <c r="C5" s="22"/>
      <c r="D5" s="87" t="s">
        <v>146</v>
      </c>
      <c r="E5" s="87"/>
      <c r="F5" s="87"/>
      <c r="G5" s="87"/>
      <c r="H5" s="87"/>
      <c r="I5" s="87"/>
      <c r="J5" s="87"/>
      <c r="K5" s="87"/>
      <c r="L5" s="87"/>
      <c r="M5" s="87"/>
      <c r="N5" s="87"/>
      <c r="O5" s="87"/>
      <c r="P5" s="87"/>
      <c r="Q5" s="87"/>
      <c r="R5" s="87"/>
      <c r="S5" s="87"/>
      <c r="T5" s="87"/>
      <c r="U5" s="87"/>
      <c r="V5" s="87"/>
      <c r="W5" s="87"/>
      <c r="X5" s="87"/>
      <c r="Y5" s="87"/>
      <c r="Z5" s="87"/>
      <c r="AA5" s="87"/>
      <c r="AB5" s="87"/>
      <c r="AC5" s="87"/>
      <c r="AD5" s="87"/>
      <c r="AE5" s="87"/>
      <c r="AF5" s="87"/>
      <c r="AG5" s="87"/>
      <c r="AH5" s="87"/>
      <c r="AI5" s="87"/>
      <c r="AJ5" s="87"/>
      <c r="AK5" s="87"/>
      <c r="AL5" s="87"/>
      <c r="AM5" s="87"/>
      <c r="AN5" s="87"/>
      <c r="AO5" s="87"/>
      <c r="AP5" s="87"/>
      <c r="AQ5" s="87"/>
      <c r="AR5" s="87"/>
      <c r="AS5" s="87"/>
      <c r="AT5" s="87"/>
      <c r="AU5" s="87"/>
      <c r="AV5" s="87"/>
      <c r="AW5" s="87"/>
      <c r="AX5" s="87"/>
      <c r="AY5" s="87"/>
      <c r="AZ5" s="87"/>
      <c r="BA5" s="87"/>
      <c r="BB5" s="87"/>
    </row>
    <row r="6" spans="2:54" s="6" customFormat="1" ht="15" customHeight="1" x14ac:dyDescent="0.2">
      <c r="B6" s="50"/>
      <c r="C6" s="50"/>
      <c r="D6" s="50"/>
      <c r="E6" s="50"/>
      <c r="F6" s="50"/>
      <c r="G6" s="50"/>
      <c r="H6" s="50"/>
      <c r="I6" s="50"/>
      <c r="J6" s="50"/>
      <c r="K6" s="50"/>
      <c r="L6" s="50"/>
      <c r="M6" s="50"/>
      <c r="N6" s="50"/>
      <c r="O6" s="50"/>
      <c r="P6" s="50"/>
      <c r="Q6" s="50"/>
      <c r="R6" s="50"/>
      <c r="S6" s="50"/>
      <c r="T6" s="50"/>
      <c r="U6" s="50"/>
      <c r="V6" s="50"/>
      <c r="W6" s="50"/>
      <c r="X6" s="50"/>
      <c r="Y6" s="50"/>
      <c r="Z6" s="50"/>
      <c r="AA6" s="50"/>
      <c r="AB6" s="50"/>
      <c r="AC6" s="50"/>
      <c r="AD6" s="50"/>
      <c r="AE6" s="50"/>
      <c r="AF6" s="50"/>
      <c r="AG6" s="50"/>
      <c r="AH6" s="50"/>
      <c r="AI6" s="50"/>
      <c r="AJ6" s="50"/>
      <c r="AK6" s="50"/>
      <c r="AL6" s="50"/>
      <c r="AM6" s="50"/>
      <c r="AN6" s="50"/>
      <c r="AO6" s="50"/>
      <c r="AP6" s="50"/>
      <c r="AQ6" s="50"/>
      <c r="AR6" s="50"/>
      <c r="AS6" s="50"/>
      <c r="AT6" s="50"/>
      <c r="AU6" s="50"/>
      <c r="AV6" s="82" t="s">
        <v>24</v>
      </c>
      <c r="AW6" s="82"/>
      <c r="AX6" s="82"/>
      <c r="AY6" s="82"/>
      <c r="AZ6" s="82"/>
      <c r="BA6" s="82"/>
      <c r="BB6" s="82"/>
    </row>
    <row r="7" spans="2:54" s="6" customFormat="1" ht="15" customHeight="1" x14ac:dyDescent="0.2">
      <c r="B7" s="50"/>
      <c r="C7" s="50"/>
      <c r="D7" s="50"/>
      <c r="E7" s="83" t="s">
        <v>15</v>
      </c>
      <c r="F7" s="75"/>
      <c r="G7" s="75"/>
      <c r="H7" s="75"/>
      <c r="I7" s="76"/>
      <c r="J7" s="83"/>
      <c r="K7" s="75"/>
      <c r="L7" s="75"/>
      <c r="M7" s="75"/>
      <c r="N7" s="75"/>
      <c r="O7" s="75"/>
      <c r="P7" s="75"/>
      <c r="Q7" s="75"/>
      <c r="R7" s="75"/>
      <c r="S7" s="76"/>
      <c r="T7" s="64" t="s">
        <v>21</v>
      </c>
      <c r="U7" s="65"/>
      <c r="V7" s="65"/>
      <c r="W7" s="65"/>
      <c r="X7" s="65"/>
      <c r="Y7" s="65"/>
      <c r="Z7" s="65"/>
      <c r="AA7" s="65"/>
      <c r="AB7" s="65"/>
      <c r="AC7" s="65"/>
      <c r="AD7" s="65"/>
      <c r="AE7" s="65"/>
      <c r="AF7" s="65"/>
      <c r="AG7" s="65"/>
      <c r="AH7" s="65"/>
      <c r="AI7" s="65"/>
      <c r="AJ7" s="65"/>
      <c r="AK7" s="65"/>
      <c r="AL7" s="65"/>
      <c r="AM7" s="65"/>
      <c r="AN7" s="65"/>
      <c r="AO7" s="65"/>
      <c r="AP7" s="65"/>
      <c r="AQ7" s="65"/>
      <c r="AR7" s="65"/>
      <c r="AS7" s="65"/>
      <c r="AT7" s="65"/>
      <c r="AU7" s="67"/>
      <c r="AV7" s="83" t="s">
        <v>20</v>
      </c>
      <c r="AW7" s="75"/>
      <c r="AX7" s="75"/>
      <c r="AY7" s="75"/>
      <c r="AZ7" s="75"/>
      <c r="BA7" s="75"/>
      <c r="BB7" s="76"/>
    </row>
    <row r="8" spans="2:54" s="6" customFormat="1" ht="15" customHeight="1" x14ac:dyDescent="0.2">
      <c r="B8" s="50"/>
      <c r="C8" s="50"/>
      <c r="D8" s="50"/>
      <c r="E8" s="77"/>
      <c r="F8" s="78"/>
      <c r="G8" s="78"/>
      <c r="H8" s="78"/>
      <c r="I8" s="79"/>
      <c r="J8" s="77"/>
      <c r="K8" s="78"/>
      <c r="L8" s="78"/>
      <c r="M8" s="78"/>
      <c r="N8" s="78"/>
      <c r="O8" s="78"/>
      <c r="P8" s="78"/>
      <c r="Q8" s="78"/>
      <c r="R8" s="78"/>
      <c r="S8" s="79"/>
      <c r="T8" s="63" t="s">
        <v>16</v>
      </c>
      <c r="U8" s="63"/>
      <c r="V8" s="63"/>
      <c r="W8" s="63"/>
      <c r="X8" s="63"/>
      <c r="Y8" s="63"/>
      <c r="Z8" s="63"/>
      <c r="AA8" s="63" t="s">
        <v>17</v>
      </c>
      <c r="AB8" s="63"/>
      <c r="AC8" s="63"/>
      <c r="AD8" s="63"/>
      <c r="AE8" s="63"/>
      <c r="AF8" s="63"/>
      <c r="AG8" s="63"/>
      <c r="AH8" s="63" t="s">
        <v>18</v>
      </c>
      <c r="AI8" s="63"/>
      <c r="AJ8" s="63"/>
      <c r="AK8" s="63"/>
      <c r="AL8" s="63"/>
      <c r="AM8" s="63"/>
      <c r="AN8" s="63"/>
      <c r="AO8" s="63" t="s">
        <v>19</v>
      </c>
      <c r="AP8" s="63"/>
      <c r="AQ8" s="63"/>
      <c r="AR8" s="63"/>
      <c r="AS8" s="63"/>
      <c r="AT8" s="63"/>
      <c r="AU8" s="63"/>
      <c r="AV8" s="77"/>
      <c r="AW8" s="78"/>
      <c r="AX8" s="78"/>
      <c r="AY8" s="78"/>
      <c r="AZ8" s="78"/>
      <c r="BA8" s="78"/>
      <c r="BB8" s="79"/>
    </row>
    <row r="9" spans="2:54" s="6" customFormat="1" ht="15" customHeight="1" x14ac:dyDescent="0.2">
      <c r="B9" s="50"/>
      <c r="C9" s="50"/>
      <c r="D9" s="50"/>
      <c r="E9" s="74" t="s">
        <v>252</v>
      </c>
      <c r="F9" s="90"/>
      <c r="G9" s="90"/>
      <c r="H9" s="90"/>
      <c r="I9" s="91"/>
      <c r="J9" s="64" t="s">
        <v>253</v>
      </c>
      <c r="K9" s="65"/>
      <c r="L9" s="65"/>
      <c r="M9" s="65"/>
      <c r="N9" s="65"/>
      <c r="O9" s="65"/>
      <c r="P9" s="65"/>
      <c r="Q9" s="65"/>
      <c r="R9" s="65"/>
      <c r="S9" s="67"/>
      <c r="T9" s="68">
        <v>0</v>
      </c>
      <c r="U9" s="69"/>
      <c r="V9" s="69"/>
      <c r="W9" s="69"/>
      <c r="X9" s="69"/>
      <c r="Y9" s="69"/>
      <c r="Z9" s="70"/>
      <c r="AA9" s="68">
        <v>0</v>
      </c>
      <c r="AB9" s="69"/>
      <c r="AC9" s="69"/>
      <c r="AD9" s="69"/>
      <c r="AE9" s="69"/>
      <c r="AF9" s="69"/>
      <c r="AG9" s="70"/>
      <c r="AH9" s="68">
        <v>0</v>
      </c>
      <c r="AI9" s="69"/>
      <c r="AJ9" s="69"/>
      <c r="AK9" s="69"/>
      <c r="AL9" s="69"/>
      <c r="AM9" s="69"/>
      <c r="AN9" s="70"/>
      <c r="AO9" s="68">
        <v>264</v>
      </c>
      <c r="AP9" s="69"/>
      <c r="AQ9" s="69"/>
      <c r="AR9" s="69"/>
      <c r="AS9" s="69"/>
      <c r="AT9" s="69"/>
      <c r="AU9" s="70"/>
      <c r="AV9" s="68">
        <f t="shared" ref="AV9:AV12" si="0">SUM(T9:AU9)</f>
        <v>264</v>
      </c>
      <c r="AW9" s="69"/>
      <c r="AX9" s="69"/>
      <c r="AY9" s="69"/>
      <c r="AZ9" s="69"/>
      <c r="BA9" s="69"/>
      <c r="BB9" s="70"/>
    </row>
    <row r="10" spans="2:54" s="6" customFormat="1" ht="15" customHeight="1" x14ac:dyDescent="0.2">
      <c r="B10" s="50"/>
      <c r="C10" s="50"/>
      <c r="D10" s="50"/>
      <c r="E10" s="92"/>
      <c r="F10" s="93"/>
      <c r="G10" s="93"/>
      <c r="H10" s="93"/>
      <c r="I10" s="94"/>
      <c r="J10" s="64" t="s">
        <v>254</v>
      </c>
      <c r="K10" s="65"/>
      <c r="L10" s="65"/>
      <c r="M10" s="65"/>
      <c r="N10" s="65"/>
      <c r="O10" s="65"/>
      <c r="P10" s="65"/>
      <c r="Q10" s="65"/>
      <c r="R10" s="65"/>
      <c r="S10" s="67"/>
      <c r="T10" s="68">
        <v>0</v>
      </c>
      <c r="U10" s="69"/>
      <c r="V10" s="69"/>
      <c r="W10" s="69"/>
      <c r="X10" s="69"/>
      <c r="Y10" s="69"/>
      <c r="Z10" s="70"/>
      <c r="AA10" s="68">
        <v>0</v>
      </c>
      <c r="AB10" s="69"/>
      <c r="AC10" s="69"/>
      <c r="AD10" s="69"/>
      <c r="AE10" s="69"/>
      <c r="AF10" s="69"/>
      <c r="AG10" s="70"/>
      <c r="AH10" s="68">
        <v>0</v>
      </c>
      <c r="AI10" s="69"/>
      <c r="AJ10" s="69"/>
      <c r="AK10" s="69"/>
      <c r="AL10" s="69"/>
      <c r="AM10" s="69"/>
      <c r="AN10" s="70"/>
      <c r="AO10" s="68">
        <v>264</v>
      </c>
      <c r="AP10" s="69"/>
      <c r="AQ10" s="69"/>
      <c r="AR10" s="69"/>
      <c r="AS10" s="69"/>
      <c r="AT10" s="69"/>
      <c r="AU10" s="70"/>
      <c r="AV10" s="68">
        <f t="shared" si="0"/>
        <v>264</v>
      </c>
      <c r="AW10" s="69"/>
      <c r="AX10" s="69"/>
      <c r="AY10" s="69"/>
      <c r="AZ10" s="69"/>
      <c r="BA10" s="69"/>
      <c r="BB10" s="70"/>
    </row>
    <row r="11" spans="2:54" s="6" customFormat="1" ht="15" customHeight="1" x14ac:dyDescent="0.2">
      <c r="B11" s="50"/>
      <c r="C11" s="50"/>
      <c r="D11" s="50"/>
      <c r="E11" s="74" t="s">
        <v>255</v>
      </c>
      <c r="F11" s="90"/>
      <c r="G11" s="90"/>
      <c r="H11" s="90"/>
      <c r="I11" s="91"/>
      <c r="J11" s="64" t="s">
        <v>253</v>
      </c>
      <c r="K11" s="65"/>
      <c r="L11" s="65"/>
      <c r="M11" s="65"/>
      <c r="N11" s="65"/>
      <c r="O11" s="65"/>
      <c r="P11" s="65"/>
      <c r="Q11" s="65"/>
      <c r="R11" s="65"/>
      <c r="S11" s="67"/>
      <c r="T11" s="68">
        <v>0</v>
      </c>
      <c r="U11" s="69"/>
      <c r="V11" s="69"/>
      <c r="W11" s="69"/>
      <c r="X11" s="69"/>
      <c r="Y11" s="69"/>
      <c r="Z11" s="70"/>
      <c r="AA11" s="68">
        <v>0</v>
      </c>
      <c r="AB11" s="69"/>
      <c r="AC11" s="69"/>
      <c r="AD11" s="69"/>
      <c r="AE11" s="69"/>
      <c r="AF11" s="69"/>
      <c r="AG11" s="70"/>
      <c r="AH11" s="68">
        <v>0</v>
      </c>
      <c r="AI11" s="69"/>
      <c r="AJ11" s="69"/>
      <c r="AK11" s="69"/>
      <c r="AL11" s="69"/>
      <c r="AM11" s="69"/>
      <c r="AN11" s="70"/>
      <c r="AO11" s="68">
        <v>1500</v>
      </c>
      <c r="AP11" s="69"/>
      <c r="AQ11" s="69"/>
      <c r="AR11" s="69"/>
      <c r="AS11" s="69"/>
      <c r="AT11" s="69"/>
      <c r="AU11" s="70"/>
      <c r="AV11" s="68">
        <f t="shared" si="0"/>
        <v>1500</v>
      </c>
      <c r="AW11" s="69"/>
      <c r="AX11" s="69"/>
      <c r="AY11" s="69"/>
      <c r="AZ11" s="69"/>
      <c r="BA11" s="69"/>
      <c r="BB11" s="70"/>
    </row>
    <row r="12" spans="2:54" s="6" customFormat="1" ht="15" customHeight="1" x14ac:dyDescent="0.2">
      <c r="B12" s="50"/>
      <c r="C12" s="50"/>
      <c r="D12" s="50"/>
      <c r="E12" s="92"/>
      <c r="F12" s="93"/>
      <c r="G12" s="93"/>
      <c r="H12" s="93"/>
      <c r="I12" s="94"/>
      <c r="J12" s="64" t="s">
        <v>254</v>
      </c>
      <c r="K12" s="65"/>
      <c r="L12" s="65"/>
      <c r="M12" s="65"/>
      <c r="N12" s="65"/>
      <c r="O12" s="65"/>
      <c r="P12" s="65"/>
      <c r="Q12" s="65"/>
      <c r="R12" s="65"/>
      <c r="S12" s="67"/>
      <c r="T12" s="68">
        <v>0</v>
      </c>
      <c r="U12" s="69"/>
      <c r="V12" s="69"/>
      <c r="W12" s="69"/>
      <c r="X12" s="69"/>
      <c r="Y12" s="69"/>
      <c r="Z12" s="70"/>
      <c r="AA12" s="68">
        <v>0</v>
      </c>
      <c r="AB12" s="69"/>
      <c r="AC12" s="69"/>
      <c r="AD12" s="69"/>
      <c r="AE12" s="69"/>
      <c r="AF12" s="69"/>
      <c r="AG12" s="70"/>
      <c r="AH12" s="68">
        <v>0</v>
      </c>
      <c r="AI12" s="69"/>
      <c r="AJ12" s="69"/>
      <c r="AK12" s="69"/>
      <c r="AL12" s="69"/>
      <c r="AM12" s="69"/>
      <c r="AN12" s="70"/>
      <c r="AO12" s="68">
        <v>1397</v>
      </c>
      <c r="AP12" s="69"/>
      <c r="AQ12" s="69"/>
      <c r="AR12" s="69"/>
      <c r="AS12" s="69"/>
      <c r="AT12" s="69"/>
      <c r="AU12" s="70"/>
      <c r="AV12" s="68">
        <f t="shared" si="0"/>
        <v>1397</v>
      </c>
      <c r="AW12" s="69"/>
      <c r="AX12" s="69"/>
      <c r="AY12" s="69"/>
      <c r="AZ12" s="69"/>
      <c r="BA12" s="69"/>
      <c r="BB12" s="70"/>
    </row>
    <row r="13" spans="2:54" s="6" customFormat="1" ht="15" customHeight="1" x14ac:dyDescent="0.2">
      <c r="B13" s="50"/>
      <c r="C13" s="50"/>
      <c r="D13" s="50"/>
      <c r="E13" s="74" t="s">
        <v>224</v>
      </c>
      <c r="F13" s="75"/>
      <c r="G13" s="75"/>
      <c r="H13" s="75"/>
      <c r="I13" s="76"/>
      <c r="J13" s="64" t="s">
        <v>22</v>
      </c>
      <c r="K13" s="65"/>
      <c r="L13" s="65"/>
      <c r="M13" s="65"/>
      <c r="N13" s="65"/>
      <c r="O13" s="65"/>
      <c r="P13" s="65"/>
      <c r="Q13" s="65"/>
      <c r="R13" s="65"/>
      <c r="S13" s="67"/>
      <c r="T13" s="68">
        <v>0</v>
      </c>
      <c r="U13" s="69"/>
      <c r="V13" s="69"/>
      <c r="W13" s="69"/>
      <c r="X13" s="69"/>
      <c r="Y13" s="69"/>
      <c r="Z13" s="70"/>
      <c r="AA13" s="68">
        <v>0</v>
      </c>
      <c r="AB13" s="69"/>
      <c r="AC13" s="69"/>
      <c r="AD13" s="69"/>
      <c r="AE13" s="69"/>
      <c r="AF13" s="69"/>
      <c r="AG13" s="70"/>
      <c r="AH13" s="68">
        <v>0</v>
      </c>
      <c r="AI13" s="69"/>
      <c r="AJ13" s="69"/>
      <c r="AK13" s="69"/>
      <c r="AL13" s="69"/>
      <c r="AM13" s="69"/>
      <c r="AN13" s="70"/>
      <c r="AO13" s="68">
        <v>2331</v>
      </c>
      <c r="AP13" s="69"/>
      <c r="AQ13" s="69"/>
      <c r="AR13" s="69"/>
      <c r="AS13" s="69"/>
      <c r="AT13" s="69"/>
      <c r="AU13" s="70"/>
      <c r="AV13" s="68">
        <f t="shared" ref="AV13:AV14" si="1">SUM(T13:AU13)</f>
        <v>2331</v>
      </c>
      <c r="AW13" s="69"/>
      <c r="AX13" s="69"/>
      <c r="AY13" s="69"/>
      <c r="AZ13" s="69"/>
      <c r="BA13" s="69"/>
      <c r="BB13" s="70"/>
    </row>
    <row r="14" spans="2:54" s="6" customFormat="1" ht="15" customHeight="1" x14ac:dyDescent="0.2">
      <c r="B14" s="50"/>
      <c r="C14" s="50"/>
      <c r="D14" s="50"/>
      <c r="E14" s="77"/>
      <c r="F14" s="78"/>
      <c r="G14" s="78"/>
      <c r="H14" s="78"/>
      <c r="I14" s="79"/>
      <c r="J14" s="64" t="s">
        <v>23</v>
      </c>
      <c r="K14" s="65"/>
      <c r="L14" s="65"/>
      <c r="M14" s="65"/>
      <c r="N14" s="65"/>
      <c r="O14" s="65"/>
      <c r="P14" s="65"/>
      <c r="Q14" s="65"/>
      <c r="R14" s="65"/>
      <c r="S14" s="67"/>
      <c r="T14" s="68">
        <v>0</v>
      </c>
      <c r="U14" s="69"/>
      <c r="V14" s="69"/>
      <c r="W14" s="69"/>
      <c r="X14" s="69"/>
      <c r="Y14" s="69"/>
      <c r="Z14" s="70"/>
      <c r="AA14" s="68">
        <v>0</v>
      </c>
      <c r="AB14" s="69"/>
      <c r="AC14" s="69"/>
      <c r="AD14" s="69"/>
      <c r="AE14" s="69"/>
      <c r="AF14" s="69"/>
      <c r="AG14" s="70"/>
      <c r="AH14" s="68">
        <v>0</v>
      </c>
      <c r="AI14" s="69"/>
      <c r="AJ14" s="69"/>
      <c r="AK14" s="69"/>
      <c r="AL14" s="69"/>
      <c r="AM14" s="69"/>
      <c r="AN14" s="70"/>
      <c r="AO14" s="68">
        <v>2331</v>
      </c>
      <c r="AP14" s="69"/>
      <c r="AQ14" s="69"/>
      <c r="AR14" s="69"/>
      <c r="AS14" s="69"/>
      <c r="AT14" s="69"/>
      <c r="AU14" s="70"/>
      <c r="AV14" s="68">
        <f t="shared" si="1"/>
        <v>2331</v>
      </c>
      <c r="AW14" s="69"/>
      <c r="AX14" s="69"/>
      <c r="AY14" s="69"/>
      <c r="AZ14" s="69"/>
      <c r="BA14" s="69"/>
      <c r="BB14" s="70"/>
    </row>
    <row r="15" spans="2:54" ht="15" customHeight="1" x14ac:dyDescent="0.2">
      <c r="B15" s="41"/>
      <c r="C15" s="41"/>
      <c r="D15" s="41"/>
      <c r="E15" s="75"/>
      <c r="F15" s="75"/>
      <c r="G15" s="84" t="s">
        <v>51</v>
      </c>
      <c r="H15" s="84"/>
      <c r="I15" s="84"/>
      <c r="J15" s="84"/>
      <c r="K15" s="84"/>
      <c r="L15" s="84"/>
      <c r="M15" s="84"/>
      <c r="N15" s="84"/>
      <c r="O15" s="84"/>
      <c r="P15" s="84"/>
      <c r="Q15" s="84"/>
      <c r="R15" s="84"/>
      <c r="S15" s="84"/>
      <c r="T15" s="84"/>
      <c r="U15" s="84"/>
      <c r="V15" s="84"/>
      <c r="W15" s="84"/>
      <c r="X15" s="84"/>
      <c r="Y15" s="84"/>
      <c r="Z15" s="84"/>
      <c r="AA15" s="84"/>
      <c r="AB15" s="84"/>
      <c r="AC15" s="84"/>
      <c r="AD15" s="84"/>
      <c r="AE15" s="84"/>
      <c r="AF15" s="84"/>
      <c r="AG15" s="84"/>
      <c r="AH15" s="84"/>
      <c r="AI15" s="84"/>
      <c r="AJ15" s="84"/>
      <c r="AK15" s="84"/>
      <c r="AL15" s="84"/>
      <c r="AM15" s="84"/>
      <c r="AN15" s="84"/>
      <c r="AO15" s="84"/>
      <c r="AP15" s="84"/>
      <c r="AQ15" s="84"/>
      <c r="AR15" s="84"/>
      <c r="AS15" s="84"/>
      <c r="AT15" s="84"/>
      <c r="AU15" s="84"/>
      <c r="AV15" s="84"/>
      <c r="AW15" s="84"/>
      <c r="AX15" s="84"/>
      <c r="AY15" s="84"/>
      <c r="AZ15" s="84"/>
      <c r="BA15" s="84"/>
      <c r="BB15" s="84"/>
    </row>
    <row r="16" spans="2:54" ht="15" customHeight="1" x14ac:dyDescent="0.2">
      <c r="B16" s="41"/>
      <c r="C16" s="41"/>
      <c r="D16" s="41"/>
      <c r="E16" s="46"/>
      <c r="F16" s="46"/>
      <c r="G16" s="43"/>
      <c r="H16" s="43"/>
      <c r="I16" s="43"/>
      <c r="J16" s="43"/>
      <c r="K16" s="43"/>
      <c r="L16" s="43"/>
      <c r="M16" s="43"/>
      <c r="N16" s="43"/>
      <c r="O16" s="43"/>
      <c r="P16" s="43"/>
      <c r="Q16" s="43"/>
      <c r="R16" s="43"/>
      <c r="S16" s="43"/>
      <c r="T16" s="43"/>
      <c r="U16" s="43"/>
      <c r="V16" s="43"/>
      <c r="W16" s="43"/>
      <c r="X16" s="43"/>
      <c r="Y16" s="43"/>
      <c r="Z16" s="43"/>
      <c r="AA16" s="43"/>
      <c r="AB16" s="43"/>
      <c r="AC16" s="43"/>
      <c r="AD16" s="43"/>
      <c r="AE16" s="43"/>
      <c r="AF16" s="43"/>
      <c r="AG16" s="43"/>
      <c r="AH16" s="43"/>
      <c r="AI16" s="43"/>
      <c r="AJ16" s="43"/>
      <c r="AK16" s="43"/>
      <c r="AL16" s="43"/>
      <c r="AM16" s="43"/>
      <c r="AN16" s="43"/>
      <c r="AO16" s="43"/>
      <c r="AP16" s="43"/>
      <c r="AQ16" s="43"/>
      <c r="AR16" s="43"/>
      <c r="AS16" s="43"/>
      <c r="AT16" s="43"/>
      <c r="AU16" s="43"/>
      <c r="AV16" s="43"/>
      <c r="AW16" s="43"/>
      <c r="AX16" s="43"/>
      <c r="AY16" s="43"/>
      <c r="AZ16" s="43"/>
      <c r="BA16" s="43"/>
      <c r="BB16" s="43"/>
    </row>
    <row r="17" spans="2:57" ht="15" customHeight="1" x14ac:dyDescent="0.2">
      <c r="B17" s="41"/>
      <c r="C17" s="41"/>
      <c r="D17" s="41"/>
      <c r="E17" s="41"/>
      <c r="F17" s="41"/>
      <c r="G17" s="41"/>
      <c r="H17" s="41"/>
      <c r="I17" s="41"/>
      <c r="J17" s="41"/>
      <c r="K17" s="41"/>
      <c r="L17" s="41"/>
      <c r="M17" s="41"/>
      <c r="N17" s="41"/>
      <c r="O17" s="41"/>
      <c r="P17" s="41"/>
      <c r="Q17" s="41"/>
      <c r="R17" s="41"/>
      <c r="S17" s="41"/>
      <c r="T17" s="41"/>
      <c r="U17" s="41"/>
      <c r="V17" s="41"/>
      <c r="W17" s="41"/>
      <c r="X17" s="41"/>
      <c r="Y17" s="41"/>
      <c r="Z17" s="41"/>
      <c r="AA17" s="41"/>
      <c r="AB17" s="41"/>
      <c r="AC17" s="41"/>
      <c r="AD17" s="41"/>
      <c r="AE17" s="41"/>
      <c r="AF17" s="41"/>
      <c r="AG17" s="41"/>
      <c r="AH17" s="41"/>
      <c r="AI17" s="41"/>
      <c r="AJ17" s="41"/>
      <c r="AK17" s="41"/>
      <c r="AL17" s="41"/>
      <c r="AM17" s="41"/>
      <c r="AN17" s="41"/>
      <c r="AO17" s="41"/>
      <c r="AP17" s="41"/>
      <c r="AQ17" s="41"/>
      <c r="AR17" s="41"/>
      <c r="AS17" s="41"/>
      <c r="AT17" s="41"/>
      <c r="AU17" s="41"/>
      <c r="AV17" s="41"/>
      <c r="AW17" s="41"/>
      <c r="AX17" s="41"/>
      <c r="AY17" s="41"/>
      <c r="AZ17" s="41"/>
      <c r="BA17" s="41"/>
      <c r="BB17" s="41"/>
    </row>
    <row r="18" spans="2:57" s="6" customFormat="1" ht="15" customHeight="1" x14ac:dyDescent="0.2">
      <c r="B18" s="85" t="s">
        <v>50</v>
      </c>
      <c r="C18" s="86"/>
      <c r="D18" s="86" t="s">
        <v>191</v>
      </c>
      <c r="E18" s="86"/>
      <c r="F18" s="86"/>
      <c r="G18" s="86"/>
      <c r="H18" s="86"/>
      <c r="I18" s="86"/>
      <c r="J18" s="86"/>
      <c r="K18" s="86"/>
      <c r="L18" s="86"/>
      <c r="M18" s="86"/>
      <c r="N18" s="86"/>
      <c r="O18" s="86"/>
      <c r="P18" s="86"/>
      <c r="Q18" s="86"/>
      <c r="R18" s="86"/>
      <c r="S18" s="86"/>
      <c r="T18" s="86"/>
      <c r="U18" s="86"/>
      <c r="V18" s="86"/>
      <c r="W18" s="86"/>
      <c r="X18" s="86"/>
      <c r="Y18" s="86"/>
      <c r="Z18" s="86"/>
      <c r="AA18" s="86"/>
      <c r="AB18" s="86"/>
      <c r="AC18" s="86"/>
      <c r="AD18" s="86"/>
      <c r="AE18" s="86"/>
      <c r="AF18" s="86"/>
      <c r="AG18" s="86"/>
      <c r="AH18" s="86"/>
      <c r="AI18" s="86"/>
      <c r="AJ18" s="86"/>
      <c r="AK18" s="86"/>
      <c r="AL18" s="86"/>
      <c r="AM18" s="86"/>
      <c r="AN18" s="86"/>
      <c r="AO18" s="86"/>
      <c r="AP18" s="86"/>
      <c r="AQ18" s="86"/>
      <c r="AR18" s="86"/>
      <c r="AS18" s="86"/>
      <c r="AT18" s="86"/>
      <c r="AU18" s="86"/>
      <c r="AV18" s="86"/>
      <c r="AW18" s="86"/>
      <c r="AX18" s="86"/>
      <c r="AY18" s="86"/>
      <c r="AZ18" s="86"/>
      <c r="BA18" s="86"/>
      <c r="BB18" s="86"/>
    </row>
    <row r="19" spans="2:57" s="6" customFormat="1" ht="15" customHeight="1" x14ac:dyDescent="0.2">
      <c r="B19" s="38"/>
      <c r="C19" s="22"/>
      <c r="D19" s="113" t="s">
        <v>192</v>
      </c>
      <c r="E19" s="113"/>
      <c r="F19" s="113"/>
      <c r="G19" s="113"/>
      <c r="H19" s="113"/>
      <c r="I19" s="113"/>
      <c r="J19" s="113"/>
      <c r="K19" s="113"/>
      <c r="L19" s="113"/>
      <c r="M19" s="113"/>
      <c r="N19" s="113"/>
      <c r="O19" s="113"/>
      <c r="P19" s="113"/>
      <c r="Q19" s="113"/>
      <c r="R19" s="113"/>
      <c r="S19" s="113"/>
      <c r="T19" s="113"/>
      <c r="U19" s="113"/>
      <c r="V19" s="113"/>
      <c r="W19" s="113"/>
      <c r="X19" s="113"/>
      <c r="Y19" s="113"/>
      <c r="Z19" s="113"/>
      <c r="AA19" s="113"/>
      <c r="AB19" s="113"/>
      <c r="AC19" s="113"/>
      <c r="AD19" s="113"/>
      <c r="AE19" s="113"/>
      <c r="AF19" s="113"/>
      <c r="AG19" s="113"/>
      <c r="AH19" s="113"/>
      <c r="AI19" s="113"/>
      <c r="AJ19" s="113"/>
      <c r="AK19" s="113"/>
      <c r="AL19" s="113"/>
      <c r="AM19" s="113"/>
      <c r="AN19" s="113"/>
      <c r="AO19" s="113"/>
      <c r="AP19" s="113"/>
      <c r="AQ19" s="113"/>
      <c r="AR19" s="113"/>
      <c r="AS19" s="113"/>
      <c r="AT19" s="113"/>
      <c r="AU19" s="113"/>
      <c r="AV19" s="113"/>
      <c r="AW19" s="113"/>
      <c r="AX19" s="113"/>
      <c r="AY19" s="113"/>
      <c r="AZ19" s="113"/>
      <c r="BA19" s="113"/>
      <c r="BB19" s="113"/>
    </row>
    <row r="20" spans="2:57" s="6" customFormat="1" ht="15" customHeight="1" x14ac:dyDescent="0.2">
      <c r="B20" s="38"/>
      <c r="C20" s="22"/>
      <c r="D20" s="113"/>
      <c r="E20" s="113"/>
      <c r="F20" s="113"/>
      <c r="G20" s="113"/>
      <c r="H20" s="113"/>
      <c r="I20" s="113"/>
      <c r="J20" s="113"/>
      <c r="K20" s="113"/>
      <c r="L20" s="113"/>
      <c r="M20" s="113"/>
      <c r="N20" s="113"/>
      <c r="O20" s="113"/>
      <c r="P20" s="113"/>
      <c r="Q20" s="113"/>
      <c r="R20" s="113"/>
      <c r="S20" s="113"/>
      <c r="T20" s="113"/>
      <c r="U20" s="113"/>
      <c r="V20" s="113"/>
      <c r="W20" s="113"/>
      <c r="X20" s="113"/>
      <c r="Y20" s="113"/>
      <c r="Z20" s="113"/>
      <c r="AA20" s="113"/>
      <c r="AB20" s="113"/>
      <c r="AC20" s="113"/>
      <c r="AD20" s="113"/>
      <c r="AE20" s="113"/>
      <c r="AF20" s="113"/>
      <c r="AG20" s="113"/>
      <c r="AH20" s="113"/>
      <c r="AI20" s="113"/>
      <c r="AJ20" s="113"/>
      <c r="AK20" s="113"/>
      <c r="AL20" s="113"/>
      <c r="AM20" s="113"/>
      <c r="AN20" s="113"/>
      <c r="AO20" s="113"/>
      <c r="AP20" s="113"/>
      <c r="AQ20" s="113"/>
      <c r="AR20" s="113"/>
      <c r="AS20" s="113"/>
      <c r="AT20" s="113"/>
      <c r="AU20" s="113"/>
      <c r="AV20" s="113"/>
      <c r="AW20" s="113"/>
      <c r="AX20" s="113"/>
      <c r="AY20" s="113"/>
      <c r="AZ20" s="113"/>
      <c r="BA20" s="113"/>
      <c r="BB20" s="113"/>
    </row>
    <row r="21" spans="2:57" s="6" customFormat="1" ht="15" customHeight="1" x14ac:dyDescent="0.2">
      <c r="B21" s="38"/>
      <c r="C21" s="22"/>
      <c r="D21" s="113"/>
      <c r="E21" s="113"/>
      <c r="F21" s="113"/>
      <c r="G21" s="113"/>
      <c r="H21" s="113"/>
      <c r="I21" s="113"/>
      <c r="J21" s="113"/>
      <c r="K21" s="113"/>
      <c r="L21" s="113"/>
      <c r="M21" s="113"/>
      <c r="N21" s="113"/>
      <c r="O21" s="113"/>
      <c r="P21" s="113"/>
      <c r="Q21" s="113"/>
      <c r="R21" s="113"/>
      <c r="S21" s="113"/>
      <c r="T21" s="113"/>
      <c r="U21" s="113"/>
      <c r="V21" s="113"/>
      <c r="W21" s="113"/>
      <c r="X21" s="113"/>
      <c r="Y21" s="113"/>
      <c r="Z21" s="113"/>
      <c r="AA21" s="113"/>
      <c r="AB21" s="113"/>
      <c r="AC21" s="113"/>
      <c r="AD21" s="113"/>
      <c r="AE21" s="113"/>
      <c r="AF21" s="113"/>
      <c r="AG21" s="113"/>
      <c r="AH21" s="113"/>
      <c r="AI21" s="113"/>
      <c r="AJ21" s="113"/>
      <c r="AK21" s="113"/>
      <c r="AL21" s="113"/>
      <c r="AM21" s="113"/>
      <c r="AN21" s="113"/>
      <c r="AO21" s="113"/>
      <c r="AP21" s="113"/>
      <c r="AQ21" s="113"/>
      <c r="AR21" s="113"/>
      <c r="AS21" s="113"/>
      <c r="AT21" s="113"/>
      <c r="AU21" s="113"/>
      <c r="AV21" s="113"/>
      <c r="AW21" s="113"/>
      <c r="AX21" s="113"/>
      <c r="AY21" s="113"/>
      <c r="AZ21" s="113"/>
      <c r="BA21" s="113"/>
      <c r="BB21" s="113"/>
    </row>
    <row r="22" spans="2:57" s="6" customFormat="1" ht="15" customHeight="1" x14ac:dyDescent="0.2">
      <c r="B22" s="38"/>
      <c r="C22" s="22"/>
      <c r="D22" s="113"/>
      <c r="E22" s="113"/>
      <c r="F22" s="113"/>
      <c r="G22" s="113"/>
      <c r="H22" s="113"/>
      <c r="I22" s="113"/>
      <c r="J22" s="113"/>
      <c r="K22" s="113"/>
      <c r="L22" s="113"/>
      <c r="M22" s="113"/>
      <c r="N22" s="113"/>
      <c r="O22" s="113"/>
      <c r="P22" s="113"/>
      <c r="Q22" s="113"/>
      <c r="R22" s="113"/>
      <c r="S22" s="113"/>
      <c r="T22" s="113"/>
      <c r="U22" s="113"/>
      <c r="V22" s="113"/>
      <c r="W22" s="113"/>
      <c r="X22" s="113"/>
      <c r="Y22" s="113"/>
      <c r="Z22" s="113"/>
      <c r="AA22" s="113"/>
      <c r="AB22" s="113"/>
      <c r="AC22" s="113"/>
      <c r="AD22" s="113"/>
      <c r="AE22" s="113"/>
      <c r="AF22" s="113"/>
      <c r="AG22" s="113"/>
      <c r="AH22" s="113"/>
      <c r="AI22" s="113"/>
      <c r="AJ22" s="113"/>
      <c r="AK22" s="113"/>
      <c r="AL22" s="113"/>
      <c r="AM22" s="113"/>
      <c r="AN22" s="113"/>
      <c r="AO22" s="113"/>
      <c r="AP22" s="113"/>
      <c r="AQ22" s="113"/>
      <c r="AR22" s="113"/>
      <c r="AS22" s="113"/>
      <c r="AT22" s="113"/>
      <c r="AU22" s="113"/>
      <c r="AV22" s="113"/>
      <c r="AW22" s="113"/>
      <c r="AX22" s="113"/>
      <c r="AY22" s="113"/>
      <c r="AZ22" s="113"/>
      <c r="BA22" s="113"/>
      <c r="BB22" s="113"/>
    </row>
    <row r="23" spans="2:57" s="6" customFormat="1" ht="15" customHeight="1" x14ac:dyDescent="0.2">
      <c r="B23" s="50"/>
      <c r="C23" s="50"/>
      <c r="D23" s="50"/>
      <c r="E23" s="50"/>
      <c r="F23" s="50"/>
      <c r="G23" s="50"/>
      <c r="H23" s="50"/>
      <c r="I23" s="50"/>
      <c r="J23" s="50"/>
      <c r="K23" s="50"/>
      <c r="L23" s="50"/>
      <c r="M23" s="50"/>
      <c r="N23" s="50"/>
      <c r="O23" s="50"/>
      <c r="P23" s="50"/>
      <c r="Q23" s="50"/>
      <c r="R23" s="50"/>
      <c r="S23" s="50"/>
      <c r="T23" s="50"/>
      <c r="U23" s="50"/>
      <c r="V23" s="50"/>
      <c r="W23" s="50"/>
      <c r="X23" s="50"/>
      <c r="Y23" s="50"/>
      <c r="Z23" s="50"/>
      <c r="AA23" s="50"/>
      <c r="AB23" s="50"/>
      <c r="AC23" s="50"/>
      <c r="AD23" s="50"/>
      <c r="AE23" s="50"/>
      <c r="AF23" s="50"/>
      <c r="AG23" s="50"/>
      <c r="AH23" s="50"/>
      <c r="AI23" s="50"/>
      <c r="AJ23" s="50"/>
      <c r="AK23" s="50"/>
      <c r="AL23" s="50"/>
      <c r="AM23" s="50"/>
      <c r="AN23" s="50"/>
      <c r="AO23" s="50"/>
      <c r="AP23" s="50"/>
      <c r="AQ23" s="50"/>
      <c r="AR23" s="50"/>
      <c r="AS23" s="50"/>
      <c r="AT23" s="50"/>
      <c r="AU23" s="50"/>
      <c r="AV23" s="82" t="s">
        <v>24</v>
      </c>
      <c r="AW23" s="82"/>
      <c r="AX23" s="82"/>
      <c r="AY23" s="82"/>
      <c r="AZ23" s="82"/>
      <c r="BA23" s="82"/>
      <c r="BB23" s="82"/>
    </row>
    <row r="24" spans="2:57" s="6" customFormat="1" ht="15" customHeight="1" x14ac:dyDescent="0.2">
      <c r="B24" s="50"/>
      <c r="C24" s="50"/>
      <c r="D24" s="50"/>
      <c r="E24" s="83" t="s">
        <v>15</v>
      </c>
      <c r="F24" s="75"/>
      <c r="G24" s="75"/>
      <c r="H24" s="75"/>
      <c r="I24" s="76"/>
      <c r="J24" s="83"/>
      <c r="K24" s="75"/>
      <c r="L24" s="75"/>
      <c r="M24" s="75"/>
      <c r="N24" s="75"/>
      <c r="O24" s="75"/>
      <c r="P24" s="75"/>
      <c r="Q24" s="75"/>
      <c r="R24" s="75"/>
      <c r="S24" s="76"/>
      <c r="T24" s="64" t="s">
        <v>21</v>
      </c>
      <c r="U24" s="65"/>
      <c r="V24" s="65"/>
      <c r="W24" s="65"/>
      <c r="X24" s="65"/>
      <c r="Y24" s="65"/>
      <c r="Z24" s="65"/>
      <c r="AA24" s="65"/>
      <c r="AB24" s="65"/>
      <c r="AC24" s="65"/>
      <c r="AD24" s="65"/>
      <c r="AE24" s="65"/>
      <c r="AF24" s="65"/>
      <c r="AG24" s="65"/>
      <c r="AH24" s="65"/>
      <c r="AI24" s="65"/>
      <c r="AJ24" s="65"/>
      <c r="AK24" s="65"/>
      <c r="AL24" s="65"/>
      <c r="AM24" s="65"/>
      <c r="AN24" s="65"/>
      <c r="AO24" s="65"/>
      <c r="AP24" s="65"/>
      <c r="AQ24" s="65"/>
      <c r="AR24" s="65"/>
      <c r="AS24" s="65"/>
      <c r="AT24" s="65"/>
      <c r="AU24" s="67"/>
      <c r="AV24" s="83" t="s">
        <v>20</v>
      </c>
      <c r="AW24" s="75"/>
      <c r="AX24" s="75"/>
      <c r="AY24" s="75"/>
      <c r="AZ24" s="75"/>
      <c r="BA24" s="75"/>
      <c r="BB24" s="76"/>
    </row>
    <row r="25" spans="2:57" s="6" customFormat="1" ht="15" customHeight="1" x14ac:dyDescent="0.2">
      <c r="B25" s="50"/>
      <c r="C25" s="50"/>
      <c r="D25" s="50"/>
      <c r="E25" s="77"/>
      <c r="F25" s="78"/>
      <c r="G25" s="78"/>
      <c r="H25" s="78"/>
      <c r="I25" s="79"/>
      <c r="J25" s="77"/>
      <c r="K25" s="78"/>
      <c r="L25" s="78"/>
      <c r="M25" s="78"/>
      <c r="N25" s="78"/>
      <c r="O25" s="78"/>
      <c r="P25" s="78"/>
      <c r="Q25" s="78"/>
      <c r="R25" s="78"/>
      <c r="S25" s="79"/>
      <c r="T25" s="63" t="s">
        <v>16</v>
      </c>
      <c r="U25" s="63"/>
      <c r="V25" s="63"/>
      <c r="W25" s="63"/>
      <c r="X25" s="63"/>
      <c r="Y25" s="63"/>
      <c r="Z25" s="63"/>
      <c r="AA25" s="63" t="s">
        <v>17</v>
      </c>
      <c r="AB25" s="63"/>
      <c r="AC25" s="63"/>
      <c r="AD25" s="63"/>
      <c r="AE25" s="63"/>
      <c r="AF25" s="63"/>
      <c r="AG25" s="63"/>
      <c r="AH25" s="63" t="s">
        <v>18</v>
      </c>
      <c r="AI25" s="63"/>
      <c r="AJ25" s="63"/>
      <c r="AK25" s="63"/>
      <c r="AL25" s="63"/>
      <c r="AM25" s="63"/>
      <c r="AN25" s="63"/>
      <c r="AO25" s="63" t="s">
        <v>19</v>
      </c>
      <c r="AP25" s="63"/>
      <c r="AQ25" s="63"/>
      <c r="AR25" s="63"/>
      <c r="AS25" s="63"/>
      <c r="AT25" s="63"/>
      <c r="AU25" s="63"/>
      <c r="AV25" s="77"/>
      <c r="AW25" s="78"/>
      <c r="AX25" s="78"/>
      <c r="AY25" s="78"/>
      <c r="AZ25" s="78"/>
      <c r="BA25" s="78"/>
      <c r="BB25" s="79"/>
    </row>
    <row r="26" spans="2:57" s="6" customFormat="1" ht="15" customHeight="1" x14ac:dyDescent="0.2">
      <c r="B26" s="50"/>
      <c r="C26" s="50"/>
      <c r="D26" s="50"/>
      <c r="E26" s="74" t="s">
        <v>252</v>
      </c>
      <c r="F26" s="75"/>
      <c r="G26" s="75"/>
      <c r="H26" s="75"/>
      <c r="I26" s="76"/>
      <c r="J26" s="64" t="s">
        <v>253</v>
      </c>
      <c r="K26" s="65"/>
      <c r="L26" s="65"/>
      <c r="M26" s="65"/>
      <c r="N26" s="65"/>
      <c r="O26" s="65"/>
      <c r="P26" s="65"/>
      <c r="Q26" s="65"/>
      <c r="R26" s="65"/>
      <c r="S26" s="67"/>
      <c r="T26" s="68">
        <v>311357</v>
      </c>
      <c r="U26" s="69"/>
      <c r="V26" s="69"/>
      <c r="W26" s="69"/>
      <c r="X26" s="69"/>
      <c r="Y26" s="69"/>
      <c r="Z26" s="70"/>
      <c r="AA26" s="68">
        <v>509000</v>
      </c>
      <c r="AB26" s="69"/>
      <c r="AC26" s="69"/>
      <c r="AD26" s="69"/>
      <c r="AE26" s="69"/>
      <c r="AF26" s="69"/>
      <c r="AG26" s="70"/>
      <c r="AH26" s="68">
        <v>0</v>
      </c>
      <c r="AI26" s="69"/>
      <c r="AJ26" s="69"/>
      <c r="AK26" s="69"/>
      <c r="AL26" s="69"/>
      <c r="AM26" s="69"/>
      <c r="AN26" s="70"/>
      <c r="AO26" s="68">
        <v>59464</v>
      </c>
      <c r="AP26" s="69"/>
      <c r="AQ26" s="69"/>
      <c r="AR26" s="69"/>
      <c r="AS26" s="69"/>
      <c r="AT26" s="69"/>
      <c r="AU26" s="70"/>
      <c r="AV26" s="68">
        <f t="shared" ref="AV26:AV31" si="2">SUM(T26:AU26)</f>
        <v>879821</v>
      </c>
      <c r="AW26" s="69"/>
      <c r="AX26" s="69"/>
      <c r="AY26" s="69"/>
      <c r="AZ26" s="69"/>
      <c r="BA26" s="69"/>
      <c r="BB26" s="70"/>
    </row>
    <row r="27" spans="2:57" s="6" customFormat="1" ht="15" customHeight="1" x14ac:dyDescent="0.2">
      <c r="B27" s="50"/>
      <c r="C27" s="50"/>
      <c r="D27" s="50"/>
      <c r="E27" s="88"/>
      <c r="F27" s="80"/>
      <c r="G27" s="80"/>
      <c r="H27" s="80"/>
      <c r="I27" s="89"/>
      <c r="J27" s="64" t="s">
        <v>254</v>
      </c>
      <c r="K27" s="65"/>
      <c r="L27" s="65"/>
      <c r="M27" s="65"/>
      <c r="N27" s="65"/>
      <c r="O27" s="65"/>
      <c r="P27" s="65"/>
      <c r="Q27" s="65"/>
      <c r="R27" s="65"/>
      <c r="S27" s="67"/>
      <c r="T27" s="68">
        <v>143552</v>
      </c>
      <c r="U27" s="69"/>
      <c r="V27" s="69"/>
      <c r="W27" s="69"/>
      <c r="X27" s="69"/>
      <c r="Y27" s="69"/>
      <c r="Z27" s="70"/>
      <c r="AA27" s="68">
        <f>321000-7000-97000</f>
        <v>217000</v>
      </c>
      <c r="AB27" s="69"/>
      <c r="AC27" s="69"/>
      <c r="AD27" s="69"/>
      <c r="AE27" s="69"/>
      <c r="AF27" s="69"/>
      <c r="AG27" s="70"/>
      <c r="AH27" s="68">
        <v>0</v>
      </c>
      <c r="AI27" s="69"/>
      <c r="AJ27" s="69"/>
      <c r="AK27" s="69"/>
      <c r="AL27" s="69"/>
      <c r="AM27" s="69"/>
      <c r="AN27" s="70"/>
      <c r="AO27" s="68">
        <f>38948+7000+97000</f>
        <v>142948</v>
      </c>
      <c r="AP27" s="69"/>
      <c r="AQ27" s="69"/>
      <c r="AR27" s="69"/>
      <c r="AS27" s="69"/>
      <c r="AT27" s="69"/>
      <c r="AU27" s="70"/>
      <c r="AV27" s="68">
        <f t="shared" si="2"/>
        <v>503500</v>
      </c>
      <c r="AW27" s="69"/>
      <c r="AX27" s="69"/>
      <c r="AY27" s="69"/>
      <c r="AZ27" s="69"/>
      <c r="BA27" s="69"/>
      <c r="BB27" s="70"/>
    </row>
    <row r="28" spans="2:57" s="6" customFormat="1" ht="15" customHeight="1" x14ac:dyDescent="0.2">
      <c r="B28" s="50"/>
      <c r="C28" s="50"/>
      <c r="D28" s="50"/>
      <c r="E28" s="77"/>
      <c r="F28" s="78"/>
      <c r="G28" s="78"/>
      <c r="H28" s="78"/>
      <c r="I28" s="79"/>
      <c r="J28" s="64" t="s">
        <v>256</v>
      </c>
      <c r="K28" s="65"/>
      <c r="L28" s="65"/>
      <c r="M28" s="65"/>
      <c r="N28" s="65"/>
      <c r="O28" s="65"/>
      <c r="P28" s="65"/>
      <c r="Q28" s="65"/>
      <c r="R28" s="65"/>
      <c r="S28" s="67"/>
      <c r="T28" s="68">
        <f>104005+63800</f>
        <v>167805</v>
      </c>
      <c r="U28" s="69"/>
      <c r="V28" s="69"/>
      <c r="W28" s="69"/>
      <c r="X28" s="69"/>
      <c r="Y28" s="69"/>
      <c r="Z28" s="70"/>
      <c r="AA28" s="68">
        <f>123000+64000</f>
        <v>187000</v>
      </c>
      <c r="AB28" s="69"/>
      <c r="AC28" s="69"/>
      <c r="AD28" s="69"/>
      <c r="AE28" s="69"/>
      <c r="AF28" s="69"/>
      <c r="AG28" s="70"/>
      <c r="AH28" s="68">
        <v>0</v>
      </c>
      <c r="AI28" s="69"/>
      <c r="AJ28" s="69"/>
      <c r="AK28" s="69"/>
      <c r="AL28" s="69"/>
      <c r="AM28" s="69"/>
      <c r="AN28" s="70"/>
      <c r="AO28" s="68">
        <f>14754-200</f>
        <v>14554</v>
      </c>
      <c r="AP28" s="69"/>
      <c r="AQ28" s="69"/>
      <c r="AR28" s="69"/>
      <c r="AS28" s="69"/>
      <c r="AT28" s="69"/>
      <c r="AU28" s="70"/>
      <c r="AV28" s="68">
        <f t="shared" si="2"/>
        <v>369359</v>
      </c>
      <c r="AW28" s="69"/>
      <c r="AX28" s="69"/>
      <c r="AY28" s="69"/>
      <c r="AZ28" s="69"/>
      <c r="BA28" s="69"/>
      <c r="BB28" s="70"/>
    </row>
    <row r="29" spans="2:57" s="6" customFormat="1" ht="15" customHeight="1" x14ac:dyDescent="0.2">
      <c r="B29" s="50"/>
      <c r="C29" s="50"/>
      <c r="D29" s="50"/>
      <c r="E29" s="74" t="s">
        <v>255</v>
      </c>
      <c r="F29" s="75"/>
      <c r="G29" s="75"/>
      <c r="H29" s="75"/>
      <c r="I29" s="76"/>
      <c r="J29" s="64" t="s">
        <v>253</v>
      </c>
      <c r="K29" s="65"/>
      <c r="L29" s="65"/>
      <c r="M29" s="65"/>
      <c r="N29" s="65"/>
      <c r="O29" s="65"/>
      <c r="P29" s="65"/>
      <c r="Q29" s="65"/>
      <c r="R29" s="65"/>
      <c r="S29" s="67"/>
      <c r="T29" s="68">
        <v>274218</v>
      </c>
      <c r="U29" s="69"/>
      <c r="V29" s="69"/>
      <c r="W29" s="69"/>
      <c r="X29" s="69"/>
      <c r="Y29" s="69"/>
      <c r="Z29" s="70"/>
      <c r="AA29" s="68">
        <v>473000</v>
      </c>
      <c r="AB29" s="69"/>
      <c r="AC29" s="69"/>
      <c r="AD29" s="69"/>
      <c r="AE29" s="69"/>
      <c r="AF29" s="69"/>
      <c r="AG29" s="70"/>
      <c r="AH29" s="68">
        <v>0</v>
      </c>
      <c r="AI29" s="69"/>
      <c r="AJ29" s="69"/>
      <c r="AK29" s="69"/>
      <c r="AL29" s="69"/>
      <c r="AM29" s="69"/>
      <c r="AN29" s="70"/>
      <c r="AO29" s="68">
        <v>44713</v>
      </c>
      <c r="AP29" s="69"/>
      <c r="AQ29" s="69"/>
      <c r="AR29" s="69"/>
      <c r="AS29" s="69"/>
      <c r="AT29" s="69"/>
      <c r="AU29" s="70"/>
      <c r="AV29" s="68">
        <f t="shared" si="2"/>
        <v>791931</v>
      </c>
      <c r="AW29" s="69"/>
      <c r="AX29" s="69"/>
      <c r="AY29" s="69"/>
      <c r="AZ29" s="69"/>
      <c r="BA29" s="69"/>
      <c r="BB29" s="70"/>
    </row>
    <row r="30" spans="2:57" s="6" customFormat="1" ht="15" customHeight="1" x14ac:dyDescent="0.2">
      <c r="B30" s="50"/>
      <c r="C30" s="50"/>
      <c r="D30" s="50"/>
      <c r="E30" s="88"/>
      <c r="F30" s="80"/>
      <c r="G30" s="80"/>
      <c r="H30" s="80"/>
      <c r="I30" s="89"/>
      <c r="J30" s="64" t="s">
        <v>254</v>
      </c>
      <c r="K30" s="65"/>
      <c r="L30" s="65"/>
      <c r="M30" s="65"/>
      <c r="N30" s="65"/>
      <c r="O30" s="65"/>
      <c r="P30" s="65"/>
      <c r="Q30" s="65"/>
      <c r="R30" s="65"/>
      <c r="S30" s="67"/>
      <c r="T30" s="68">
        <v>205561</v>
      </c>
      <c r="U30" s="69"/>
      <c r="V30" s="69"/>
      <c r="W30" s="69"/>
      <c r="X30" s="69"/>
      <c r="Y30" s="69"/>
      <c r="Z30" s="70"/>
      <c r="AA30" s="68">
        <v>402000</v>
      </c>
      <c r="AB30" s="69"/>
      <c r="AC30" s="69"/>
      <c r="AD30" s="69"/>
      <c r="AE30" s="69"/>
      <c r="AF30" s="69"/>
      <c r="AG30" s="70"/>
      <c r="AH30" s="68">
        <v>0</v>
      </c>
      <c r="AI30" s="69"/>
      <c r="AJ30" s="69"/>
      <c r="AK30" s="69"/>
      <c r="AL30" s="69"/>
      <c r="AM30" s="69"/>
      <c r="AN30" s="70"/>
      <c r="AO30" s="68">
        <v>40129</v>
      </c>
      <c r="AP30" s="69"/>
      <c r="AQ30" s="69"/>
      <c r="AR30" s="69"/>
      <c r="AS30" s="69"/>
      <c r="AT30" s="69"/>
      <c r="AU30" s="70"/>
      <c r="AV30" s="68">
        <f t="shared" si="2"/>
        <v>647690</v>
      </c>
      <c r="AW30" s="69"/>
      <c r="AX30" s="69"/>
      <c r="AY30" s="69"/>
      <c r="AZ30" s="69"/>
      <c r="BA30" s="69"/>
      <c r="BB30" s="70"/>
    </row>
    <row r="31" spans="2:57" s="6" customFormat="1" ht="15" customHeight="1" x14ac:dyDescent="0.2">
      <c r="B31" s="50"/>
      <c r="C31" s="50"/>
      <c r="D31" s="50"/>
      <c r="E31" s="77"/>
      <c r="F31" s="78"/>
      <c r="G31" s="78"/>
      <c r="H31" s="78"/>
      <c r="I31" s="79"/>
      <c r="J31" s="64" t="s">
        <v>256</v>
      </c>
      <c r="K31" s="65"/>
      <c r="L31" s="65"/>
      <c r="M31" s="65"/>
      <c r="N31" s="65"/>
      <c r="O31" s="65"/>
      <c r="P31" s="65"/>
      <c r="Q31" s="65"/>
      <c r="R31" s="65"/>
      <c r="S31" s="67"/>
      <c r="T31" s="68">
        <v>68657</v>
      </c>
      <c r="U31" s="69"/>
      <c r="V31" s="69"/>
      <c r="W31" s="69"/>
      <c r="X31" s="69"/>
      <c r="Y31" s="69"/>
      <c r="Z31" s="70"/>
      <c r="AA31" s="68">
        <v>64000</v>
      </c>
      <c r="AB31" s="69"/>
      <c r="AC31" s="69"/>
      <c r="AD31" s="69"/>
      <c r="AE31" s="69"/>
      <c r="AF31" s="69"/>
      <c r="AG31" s="70"/>
      <c r="AH31" s="68">
        <v>0</v>
      </c>
      <c r="AI31" s="69"/>
      <c r="AJ31" s="69"/>
      <c r="AK31" s="69"/>
      <c r="AL31" s="69"/>
      <c r="AM31" s="69"/>
      <c r="AN31" s="70"/>
      <c r="AO31" s="68">
        <v>4656</v>
      </c>
      <c r="AP31" s="69"/>
      <c r="AQ31" s="69"/>
      <c r="AR31" s="69"/>
      <c r="AS31" s="69"/>
      <c r="AT31" s="69"/>
      <c r="AU31" s="70"/>
      <c r="AV31" s="68">
        <f t="shared" si="2"/>
        <v>137313</v>
      </c>
      <c r="AW31" s="69"/>
      <c r="AX31" s="69"/>
      <c r="AY31" s="69"/>
      <c r="AZ31" s="69"/>
      <c r="BA31" s="69"/>
      <c r="BB31" s="70"/>
    </row>
    <row r="32" spans="2:57" s="6" customFormat="1" ht="15" customHeight="1" x14ac:dyDescent="0.2">
      <c r="B32" s="50"/>
      <c r="C32" s="50"/>
      <c r="D32" s="50"/>
      <c r="E32" s="74" t="s">
        <v>224</v>
      </c>
      <c r="F32" s="75"/>
      <c r="G32" s="75"/>
      <c r="H32" s="75"/>
      <c r="I32" s="76"/>
      <c r="J32" s="64" t="s">
        <v>22</v>
      </c>
      <c r="K32" s="65"/>
      <c r="L32" s="65"/>
      <c r="M32" s="65"/>
      <c r="N32" s="65"/>
      <c r="O32" s="65"/>
      <c r="P32" s="65"/>
      <c r="Q32" s="65"/>
      <c r="R32" s="65"/>
      <c r="S32" s="67"/>
      <c r="T32" s="68">
        <v>255797</v>
      </c>
      <c r="U32" s="69"/>
      <c r="V32" s="69"/>
      <c r="W32" s="69"/>
      <c r="X32" s="69"/>
      <c r="Y32" s="69"/>
      <c r="Z32" s="70"/>
      <c r="AA32" s="68">
        <v>365000</v>
      </c>
      <c r="AB32" s="69"/>
      <c r="AC32" s="69"/>
      <c r="AD32" s="69"/>
      <c r="AE32" s="69"/>
      <c r="AF32" s="69"/>
      <c r="AG32" s="70"/>
      <c r="AH32" s="68">
        <v>0</v>
      </c>
      <c r="AI32" s="69"/>
      <c r="AJ32" s="69"/>
      <c r="AK32" s="69"/>
      <c r="AL32" s="69"/>
      <c r="AM32" s="69"/>
      <c r="AN32" s="70"/>
      <c r="AO32" s="68">
        <v>34197</v>
      </c>
      <c r="AP32" s="69"/>
      <c r="AQ32" s="69"/>
      <c r="AR32" s="69"/>
      <c r="AS32" s="69"/>
      <c r="AT32" s="69"/>
      <c r="AU32" s="70"/>
      <c r="AV32" s="68">
        <f t="shared" ref="AV32:AV34" si="3">SUM(T32:AU32)</f>
        <v>654994</v>
      </c>
      <c r="AW32" s="69"/>
      <c r="AX32" s="69"/>
      <c r="AY32" s="69"/>
      <c r="AZ32" s="69"/>
      <c r="BA32" s="69"/>
      <c r="BB32" s="70"/>
      <c r="BD32" s="48"/>
      <c r="BE32" s="47"/>
    </row>
    <row r="33" spans="2:57" s="6" customFormat="1" ht="15" customHeight="1" x14ac:dyDescent="0.2">
      <c r="B33" s="50"/>
      <c r="C33" s="50"/>
      <c r="D33" s="50"/>
      <c r="E33" s="88"/>
      <c r="F33" s="80"/>
      <c r="G33" s="80"/>
      <c r="H33" s="80"/>
      <c r="I33" s="89"/>
      <c r="J33" s="64" t="s">
        <v>23</v>
      </c>
      <c r="K33" s="65"/>
      <c r="L33" s="65"/>
      <c r="M33" s="65"/>
      <c r="N33" s="65"/>
      <c r="O33" s="65"/>
      <c r="P33" s="65"/>
      <c r="Q33" s="65"/>
      <c r="R33" s="65"/>
      <c r="S33" s="67"/>
      <c r="T33" s="68">
        <v>235500</v>
      </c>
      <c r="U33" s="69"/>
      <c r="V33" s="69"/>
      <c r="W33" s="69"/>
      <c r="X33" s="69"/>
      <c r="Y33" s="69"/>
      <c r="Z33" s="70"/>
      <c r="AA33" s="68">
        <v>334000</v>
      </c>
      <c r="AB33" s="69"/>
      <c r="AC33" s="69"/>
      <c r="AD33" s="69"/>
      <c r="AE33" s="69"/>
      <c r="AF33" s="69"/>
      <c r="AG33" s="70"/>
      <c r="AH33" s="68">
        <v>0</v>
      </c>
      <c r="AI33" s="69"/>
      <c r="AJ33" s="69"/>
      <c r="AK33" s="69"/>
      <c r="AL33" s="69"/>
      <c r="AM33" s="69"/>
      <c r="AN33" s="70"/>
      <c r="AO33" s="68">
        <v>30771</v>
      </c>
      <c r="AP33" s="69"/>
      <c r="AQ33" s="69"/>
      <c r="AR33" s="69"/>
      <c r="AS33" s="69"/>
      <c r="AT33" s="69"/>
      <c r="AU33" s="70"/>
      <c r="AV33" s="68">
        <f t="shared" si="3"/>
        <v>600271</v>
      </c>
      <c r="AW33" s="69"/>
      <c r="AX33" s="69"/>
      <c r="AY33" s="69"/>
      <c r="AZ33" s="69"/>
      <c r="BA33" s="69"/>
      <c r="BB33" s="70"/>
      <c r="BD33" s="48"/>
      <c r="BE33" s="47"/>
    </row>
    <row r="34" spans="2:57" s="6" customFormat="1" ht="15" customHeight="1" x14ac:dyDescent="0.2">
      <c r="B34" s="50"/>
      <c r="C34" s="50"/>
      <c r="D34" s="50"/>
      <c r="E34" s="77"/>
      <c r="F34" s="78"/>
      <c r="G34" s="78"/>
      <c r="H34" s="78"/>
      <c r="I34" s="79"/>
      <c r="J34" s="64" t="s">
        <v>28</v>
      </c>
      <c r="K34" s="65"/>
      <c r="L34" s="65"/>
      <c r="M34" s="65"/>
      <c r="N34" s="65"/>
      <c r="O34" s="65"/>
      <c r="P34" s="65"/>
      <c r="Q34" s="65"/>
      <c r="R34" s="65"/>
      <c r="S34" s="67"/>
      <c r="T34" s="68">
        <v>20297</v>
      </c>
      <c r="U34" s="69"/>
      <c r="V34" s="69"/>
      <c r="W34" s="69"/>
      <c r="X34" s="69"/>
      <c r="Y34" s="69"/>
      <c r="Z34" s="70"/>
      <c r="AA34" s="68">
        <v>18000</v>
      </c>
      <c r="AB34" s="69"/>
      <c r="AC34" s="69"/>
      <c r="AD34" s="69"/>
      <c r="AE34" s="69"/>
      <c r="AF34" s="69"/>
      <c r="AG34" s="70"/>
      <c r="AH34" s="68">
        <v>0</v>
      </c>
      <c r="AI34" s="69"/>
      <c r="AJ34" s="69"/>
      <c r="AK34" s="69"/>
      <c r="AL34" s="69"/>
      <c r="AM34" s="69"/>
      <c r="AN34" s="70"/>
      <c r="AO34" s="68">
        <v>2298</v>
      </c>
      <c r="AP34" s="69"/>
      <c r="AQ34" s="69"/>
      <c r="AR34" s="69"/>
      <c r="AS34" s="69"/>
      <c r="AT34" s="69"/>
      <c r="AU34" s="70"/>
      <c r="AV34" s="68">
        <f t="shared" si="3"/>
        <v>40595</v>
      </c>
      <c r="AW34" s="69"/>
      <c r="AX34" s="69"/>
      <c r="AY34" s="69"/>
      <c r="AZ34" s="69"/>
      <c r="BA34" s="69"/>
      <c r="BB34" s="70"/>
      <c r="BD34" s="49"/>
    </row>
    <row r="35" spans="2:57" ht="15" customHeight="1" x14ac:dyDescent="0.2">
      <c r="B35" s="41"/>
      <c r="C35" s="41"/>
      <c r="D35" s="41"/>
      <c r="E35" s="75"/>
      <c r="F35" s="75"/>
      <c r="G35" s="84" t="s">
        <v>193</v>
      </c>
      <c r="H35" s="84"/>
      <c r="I35" s="84"/>
      <c r="J35" s="84"/>
      <c r="K35" s="84"/>
      <c r="L35" s="84"/>
      <c r="M35" s="84"/>
      <c r="N35" s="84"/>
      <c r="O35" s="84"/>
      <c r="P35" s="84"/>
      <c r="Q35" s="84"/>
      <c r="R35" s="84"/>
      <c r="S35" s="84"/>
      <c r="T35" s="84"/>
      <c r="U35" s="84"/>
      <c r="V35" s="84"/>
      <c r="W35" s="84"/>
      <c r="X35" s="84"/>
      <c r="Y35" s="84"/>
      <c r="Z35" s="84"/>
      <c r="AA35" s="84"/>
      <c r="AB35" s="84"/>
      <c r="AC35" s="84"/>
      <c r="AD35" s="84"/>
      <c r="AE35" s="84"/>
      <c r="AF35" s="84"/>
      <c r="AG35" s="84"/>
      <c r="AH35" s="84"/>
      <c r="AI35" s="84"/>
      <c r="AJ35" s="84"/>
      <c r="AK35" s="84"/>
      <c r="AL35" s="84"/>
      <c r="AM35" s="84"/>
      <c r="AN35" s="84"/>
      <c r="AO35" s="84"/>
      <c r="AP35" s="84"/>
      <c r="AQ35" s="84"/>
      <c r="AR35" s="84"/>
      <c r="AS35" s="84"/>
      <c r="AT35" s="84"/>
      <c r="AU35" s="84"/>
      <c r="AV35" s="84"/>
      <c r="AW35" s="84"/>
      <c r="AX35" s="84"/>
      <c r="AY35" s="84"/>
      <c r="AZ35" s="84"/>
      <c r="BA35" s="84"/>
      <c r="BB35" s="84"/>
    </row>
    <row r="36" spans="2:57" s="6" customFormat="1" ht="15" customHeight="1" x14ac:dyDescent="0.2">
      <c r="B36" s="50"/>
      <c r="C36" s="50"/>
      <c r="D36" s="50"/>
      <c r="E36" s="46"/>
      <c r="F36" s="46"/>
      <c r="G36" s="46"/>
      <c r="H36" s="46"/>
      <c r="I36" s="46"/>
      <c r="J36" s="46"/>
      <c r="K36" s="46"/>
      <c r="L36" s="46"/>
      <c r="M36" s="46"/>
      <c r="N36" s="46"/>
      <c r="O36" s="46"/>
      <c r="P36" s="46"/>
      <c r="Q36" s="46"/>
      <c r="R36" s="46"/>
      <c r="S36" s="46"/>
      <c r="T36" s="45"/>
      <c r="U36" s="45"/>
      <c r="V36" s="45"/>
      <c r="W36" s="45"/>
      <c r="X36" s="45"/>
      <c r="Y36" s="45"/>
      <c r="Z36" s="45"/>
      <c r="AA36" s="45"/>
      <c r="AB36" s="45"/>
      <c r="AC36" s="45"/>
      <c r="AD36" s="45"/>
      <c r="AE36" s="45"/>
      <c r="AF36" s="45"/>
      <c r="AG36" s="45"/>
      <c r="AH36" s="45"/>
      <c r="AI36" s="45"/>
      <c r="AJ36" s="45"/>
      <c r="AK36" s="45"/>
      <c r="AL36" s="45"/>
      <c r="AM36" s="45"/>
      <c r="AN36" s="45"/>
      <c r="AO36" s="45"/>
      <c r="AP36" s="45"/>
      <c r="AQ36" s="45"/>
      <c r="AR36" s="45"/>
      <c r="AS36" s="45"/>
      <c r="AT36" s="45"/>
      <c r="AU36" s="45"/>
      <c r="AV36" s="45"/>
      <c r="AW36" s="45"/>
      <c r="AX36" s="45"/>
      <c r="AY36" s="45"/>
      <c r="AZ36" s="45"/>
      <c r="BA36" s="45"/>
      <c r="BB36" s="45"/>
    </row>
    <row r="37" spans="2:57" s="6" customFormat="1" ht="15" customHeight="1" x14ac:dyDescent="0.2">
      <c r="B37" s="50"/>
      <c r="C37" s="50"/>
      <c r="D37" s="50"/>
      <c r="E37" s="46"/>
      <c r="F37" s="46"/>
      <c r="G37" s="46"/>
      <c r="H37" s="46"/>
      <c r="I37" s="46"/>
      <c r="J37" s="46"/>
      <c r="K37" s="46"/>
      <c r="L37" s="46"/>
      <c r="M37" s="46"/>
      <c r="N37" s="46"/>
      <c r="O37" s="46"/>
      <c r="P37" s="46"/>
      <c r="Q37" s="46"/>
      <c r="R37" s="46"/>
      <c r="S37" s="46"/>
      <c r="T37" s="45"/>
      <c r="U37" s="45"/>
      <c r="V37" s="45"/>
      <c r="W37" s="45"/>
      <c r="X37" s="45"/>
      <c r="Y37" s="45"/>
      <c r="Z37" s="45"/>
      <c r="AA37" s="45"/>
      <c r="AB37" s="45"/>
      <c r="AC37" s="45"/>
      <c r="AD37" s="45"/>
      <c r="AE37" s="45"/>
      <c r="AF37" s="45"/>
      <c r="AG37" s="45"/>
      <c r="AH37" s="45"/>
      <c r="AI37" s="45"/>
      <c r="AJ37" s="45"/>
      <c r="AK37" s="45"/>
      <c r="AL37" s="45"/>
      <c r="AM37" s="45"/>
      <c r="AN37" s="45"/>
      <c r="AO37" s="45"/>
      <c r="AP37" s="45"/>
      <c r="AQ37" s="45"/>
      <c r="AR37" s="45"/>
      <c r="AS37" s="45"/>
      <c r="AT37" s="45"/>
      <c r="AU37" s="45"/>
      <c r="AV37" s="45"/>
      <c r="AW37" s="45"/>
      <c r="AX37" s="45"/>
      <c r="AY37" s="45"/>
      <c r="AZ37" s="45"/>
      <c r="BA37" s="45"/>
      <c r="BB37" s="45"/>
    </row>
    <row r="38" spans="2:57" s="6" customFormat="1" ht="15" customHeight="1" x14ac:dyDescent="0.2">
      <c r="B38" s="85" t="s">
        <v>150</v>
      </c>
      <c r="C38" s="86"/>
      <c r="D38" s="86" t="s">
        <v>102</v>
      </c>
      <c r="E38" s="86"/>
      <c r="F38" s="86"/>
      <c r="G38" s="86"/>
      <c r="H38" s="86"/>
      <c r="I38" s="86"/>
      <c r="J38" s="86"/>
      <c r="K38" s="86"/>
      <c r="L38" s="86"/>
      <c r="M38" s="86"/>
      <c r="N38" s="86"/>
      <c r="O38" s="86"/>
      <c r="P38" s="86"/>
      <c r="Q38" s="86"/>
      <c r="R38" s="86"/>
      <c r="S38" s="86"/>
      <c r="T38" s="86"/>
      <c r="U38" s="86"/>
      <c r="V38" s="86"/>
      <c r="W38" s="86"/>
      <c r="X38" s="86"/>
      <c r="Y38" s="86"/>
      <c r="Z38" s="86"/>
      <c r="AA38" s="86"/>
      <c r="AB38" s="86"/>
      <c r="AC38" s="86"/>
      <c r="AD38" s="86"/>
      <c r="AE38" s="86"/>
      <c r="AF38" s="86"/>
      <c r="AG38" s="86"/>
      <c r="AH38" s="86"/>
      <c r="AI38" s="86"/>
      <c r="AJ38" s="86"/>
      <c r="AK38" s="86"/>
      <c r="AL38" s="86"/>
      <c r="AM38" s="86"/>
      <c r="AN38" s="86"/>
      <c r="AO38" s="86"/>
      <c r="AP38" s="86"/>
      <c r="AQ38" s="86"/>
      <c r="AR38" s="86"/>
      <c r="AS38" s="86"/>
      <c r="AT38" s="86"/>
      <c r="AU38" s="86"/>
      <c r="AV38" s="86"/>
      <c r="AW38" s="86"/>
      <c r="AX38" s="86"/>
      <c r="AY38" s="86"/>
      <c r="AZ38" s="86"/>
      <c r="BA38" s="86"/>
      <c r="BB38" s="86"/>
    </row>
    <row r="39" spans="2:57" s="6" customFormat="1" ht="15" customHeight="1" x14ac:dyDescent="0.2">
      <c r="B39" s="38"/>
      <c r="C39" s="22"/>
      <c r="D39" s="154" t="s">
        <v>108</v>
      </c>
      <c r="E39" s="154"/>
      <c r="F39" s="113" t="s">
        <v>194</v>
      </c>
      <c r="G39" s="113"/>
      <c r="H39" s="113"/>
      <c r="I39" s="113"/>
      <c r="J39" s="113"/>
      <c r="K39" s="113"/>
      <c r="L39" s="113"/>
      <c r="M39" s="113"/>
      <c r="N39" s="113"/>
      <c r="O39" s="113"/>
      <c r="P39" s="113"/>
      <c r="Q39" s="113"/>
      <c r="R39" s="113"/>
      <c r="S39" s="113"/>
      <c r="T39" s="113"/>
      <c r="U39" s="113"/>
      <c r="V39" s="113"/>
      <c r="W39" s="113"/>
      <c r="X39" s="113"/>
      <c r="Y39" s="113"/>
      <c r="Z39" s="113"/>
      <c r="AA39" s="113"/>
      <c r="AB39" s="113"/>
      <c r="AC39" s="113"/>
      <c r="AD39" s="113"/>
      <c r="AE39" s="113"/>
      <c r="AF39" s="113"/>
      <c r="AG39" s="113"/>
      <c r="AH39" s="113"/>
      <c r="AI39" s="113"/>
      <c r="AJ39" s="113"/>
      <c r="AK39" s="113"/>
      <c r="AL39" s="113"/>
      <c r="AM39" s="113"/>
      <c r="AN39" s="113"/>
      <c r="AO39" s="113"/>
      <c r="AP39" s="113"/>
      <c r="AQ39" s="113"/>
      <c r="AR39" s="113"/>
      <c r="AS39" s="113"/>
      <c r="AT39" s="113"/>
      <c r="AU39" s="113"/>
      <c r="AV39" s="113"/>
      <c r="AW39" s="113"/>
      <c r="AX39" s="113"/>
      <c r="AY39" s="113"/>
      <c r="AZ39" s="113"/>
      <c r="BA39" s="113"/>
      <c r="BB39" s="113"/>
    </row>
    <row r="40" spans="2:57" s="6" customFormat="1" ht="15" customHeight="1" x14ac:dyDescent="0.2">
      <c r="B40" s="38"/>
      <c r="C40" s="22"/>
      <c r="D40" s="36"/>
      <c r="E40" s="36"/>
      <c r="F40" s="113"/>
      <c r="G40" s="113"/>
      <c r="H40" s="113"/>
      <c r="I40" s="113"/>
      <c r="J40" s="113"/>
      <c r="K40" s="113"/>
      <c r="L40" s="113"/>
      <c r="M40" s="113"/>
      <c r="N40" s="113"/>
      <c r="O40" s="113"/>
      <c r="P40" s="113"/>
      <c r="Q40" s="113"/>
      <c r="R40" s="113"/>
      <c r="S40" s="113"/>
      <c r="T40" s="113"/>
      <c r="U40" s="113"/>
      <c r="V40" s="113"/>
      <c r="W40" s="113"/>
      <c r="X40" s="113"/>
      <c r="Y40" s="113"/>
      <c r="Z40" s="113"/>
      <c r="AA40" s="113"/>
      <c r="AB40" s="113"/>
      <c r="AC40" s="113"/>
      <c r="AD40" s="113"/>
      <c r="AE40" s="113"/>
      <c r="AF40" s="113"/>
      <c r="AG40" s="113"/>
      <c r="AH40" s="113"/>
      <c r="AI40" s="113"/>
      <c r="AJ40" s="113"/>
      <c r="AK40" s="113"/>
      <c r="AL40" s="113"/>
      <c r="AM40" s="113"/>
      <c r="AN40" s="113"/>
      <c r="AO40" s="113"/>
      <c r="AP40" s="113"/>
      <c r="AQ40" s="113"/>
      <c r="AR40" s="113"/>
      <c r="AS40" s="113"/>
      <c r="AT40" s="113"/>
      <c r="AU40" s="113"/>
      <c r="AV40" s="113"/>
      <c r="AW40" s="113"/>
      <c r="AX40" s="113"/>
      <c r="AY40" s="113"/>
      <c r="AZ40" s="113"/>
      <c r="BA40" s="113"/>
      <c r="BB40" s="113"/>
    </row>
    <row r="41" spans="2:57" s="6" customFormat="1" ht="15" customHeight="1" x14ac:dyDescent="0.2">
      <c r="B41" s="38"/>
      <c r="C41" s="22"/>
      <c r="D41" s="155" t="s">
        <v>108</v>
      </c>
      <c r="E41" s="155"/>
      <c r="F41" s="113" t="s">
        <v>243</v>
      </c>
      <c r="G41" s="113"/>
      <c r="H41" s="113"/>
      <c r="I41" s="113"/>
      <c r="J41" s="113"/>
      <c r="K41" s="113"/>
      <c r="L41" s="113"/>
      <c r="M41" s="113"/>
      <c r="N41" s="113"/>
      <c r="O41" s="113"/>
      <c r="P41" s="113"/>
      <c r="Q41" s="113"/>
      <c r="R41" s="113"/>
      <c r="S41" s="113"/>
      <c r="T41" s="113"/>
      <c r="U41" s="113"/>
      <c r="V41" s="113"/>
      <c r="W41" s="113"/>
      <c r="X41" s="113"/>
      <c r="Y41" s="113"/>
      <c r="Z41" s="113"/>
      <c r="AA41" s="113"/>
      <c r="AB41" s="113"/>
      <c r="AC41" s="113"/>
      <c r="AD41" s="113"/>
      <c r="AE41" s="113"/>
      <c r="AF41" s="113"/>
      <c r="AG41" s="113"/>
      <c r="AH41" s="113"/>
      <c r="AI41" s="113"/>
      <c r="AJ41" s="113"/>
      <c r="AK41" s="113"/>
      <c r="AL41" s="113"/>
      <c r="AM41" s="113"/>
      <c r="AN41" s="113"/>
      <c r="AO41" s="113"/>
      <c r="AP41" s="113"/>
      <c r="AQ41" s="113"/>
      <c r="AR41" s="113"/>
      <c r="AS41" s="113"/>
      <c r="AT41" s="113"/>
      <c r="AU41" s="113"/>
      <c r="AV41" s="113"/>
      <c r="AW41" s="113"/>
      <c r="AX41" s="113"/>
      <c r="AY41" s="113"/>
      <c r="AZ41" s="113"/>
      <c r="BA41" s="113"/>
      <c r="BB41" s="113"/>
    </row>
    <row r="42" spans="2:57" s="6" customFormat="1" ht="15" customHeight="1" x14ac:dyDescent="0.2">
      <c r="B42" s="38"/>
      <c r="C42" s="22"/>
      <c r="D42" s="36"/>
      <c r="E42" s="36"/>
      <c r="F42" s="113"/>
      <c r="G42" s="113"/>
      <c r="H42" s="113"/>
      <c r="I42" s="113"/>
      <c r="J42" s="113"/>
      <c r="K42" s="113"/>
      <c r="L42" s="113"/>
      <c r="M42" s="113"/>
      <c r="N42" s="113"/>
      <c r="O42" s="113"/>
      <c r="P42" s="113"/>
      <c r="Q42" s="113"/>
      <c r="R42" s="113"/>
      <c r="S42" s="113"/>
      <c r="T42" s="113"/>
      <c r="U42" s="113"/>
      <c r="V42" s="113"/>
      <c r="W42" s="113"/>
      <c r="X42" s="113"/>
      <c r="Y42" s="113"/>
      <c r="Z42" s="113"/>
      <c r="AA42" s="113"/>
      <c r="AB42" s="113"/>
      <c r="AC42" s="113"/>
      <c r="AD42" s="113"/>
      <c r="AE42" s="113"/>
      <c r="AF42" s="113"/>
      <c r="AG42" s="113"/>
      <c r="AH42" s="113"/>
      <c r="AI42" s="113"/>
      <c r="AJ42" s="113"/>
      <c r="AK42" s="113"/>
      <c r="AL42" s="113"/>
      <c r="AM42" s="113"/>
      <c r="AN42" s="113"/>
      <c r="AO42" s="113"/>
      <c r="AP42" s="113"/>
      <c r="AQ42" s="113"/>
      <c r="AR42" s="113"/>
      <c r="AS42" s="113"/>
      <c r="AT42" s="113"/>
      <c r="AU42" s="113"/>
      <c r="AV42" s="113"/>
      <c r="AW42" s="113"/>
      <c r="AX42" s="113"/>
      <c r="AY42" s="113"/>
      <c r="AZ42" s="113"/>
      <c r="BA42" s="113"/>
      <c r="BB42" s="113"/>
    </row>
    <row r="43" spans="2:57" s="6" customFormat="1" ht="15" customHeight="1" x14ac:dyDescent="0.2">
      <c r="B43" s="38"/>
      <c r="C43" s="22"/>
      <c r="D43" s="36"/>
      <c r="E43" s="36"/>
      <c r="F43" s="113"/>
      <c r="G43" s="113"/>
      <c r="H43" s="113"/>
      <c r="I43" s="113"/>
      <c r="J43" s="113"/>
      <c r="K43" s="113"/>
      <c r="L43" s="113"/>
      <c r="M43" s="113"/>
      <c r="N43" s="113"/>
      <c r="O43" s="113"/>
      <c r="P43" s="113"/>
      <c r="Q43" s="113"/>
      <c r="R43" s="113"/>
      <c r="S43" s="113"/>
      <c r="T43" s="113"/>
      <c r="U43" s="113"/>
      <c r="V43" s="113"/>
      <c r="W43" s="113"/>
      <c r="X43" s="113"/>
      <c r="Y43" s="113"/>
      <c r="Z43" s="113"/>
      <c r="AA43" s="113"/>
      <c r="AB43" s="113"/>
      <c r="AC43" s="113"/>
      <c r="AD43" s="113"/>
      <c r="AE43" s="113"/>
      <c r="AF43" s="113"/>
      <c r="AG43" s="113"/>
      <c r="AH43" s="113"/>
      <c r="AI43" s="113"/>
      <c r="AJ43" s="113"/>
      <c r="AK43" s="113"/>
      <c r="AL43" s="113"/>
      <c r="AM43" s="113"/>
      <c r="AN43" s="113"/>
      <c r="AO43" s="113"/>
      <c r="AP43" s="113"/>
      <c r="AQ43" s="113"/>
      <c r="AR43" s="113"/>
      <c r="AS43" s="113"/>
      <c r="AT43" s="113"/>
      <c r="AU43" s="113"/>
      <c r="AV43" s="113"/>
      <c r="AW43" s="113"/>
      <c r="AX43" s="113"/>
      <c r="AY43" s="113"/>
      <c r="AZ43" s="113"/>
      <c r="BA43" s="113"/>
      <c r="BB43" s="113"/>
    </row>
    <row r="44" spans="2:57" s="6" customFormat="1" ht="15" customHeight="1" x14ac:dyDescent="0.2">
      <c r="B44" s="50"/>
      <c r="C44" s="50"/>
      <c r="D44" s="50"/>
      <c r="E44" s="50"/>
      <c r="F44" s="50"/>
      <c r="G44" s="50"/>
      <c r="H44" s="50"/>
      <c r="I44" s="50"/>
      <c r="J44" s="50"/>
      <c r="K44" s="50"/>
      <c r="L44" s="50"/>
      <c r="M44" s="50"/>
      <c r="N44" s="50"/>
      <c r="O44" s="50"/>
      <c r="P44" s="50"/>
      <c r="Q44" s="50"/>
      <c r="R44" s="50"/>
      <c r="S44" s="50"/>
      <c r="T44" s="50"/>
      <c r="U44" s="50"/>
      <c r="V44" s="50"/>
      <c r="W44" s="50"/>
      <c r="X44" s="50"/>
      <c r="Y44" s="50"/>
      <c r="Z44" s="50"/>
      <c r="AA44" s="50"/>
      <c r="AB44" s="50"/>
      <c r="AC44" s="50"/>
      <c r="AD44" s="50"/>
      <c r="AE44" s="50"/>
      <c r="AF44" s="50"/>
      <c r="AG44" s="50"/>
      <c r="AH44" s="50"/>
      <c r="AI44" s="50"/>
      <c r="AJ44" s="50"/>
      <c r="AK44" s="50"/>
      <c r="AL44" s="50"/>
      <c r="AM44" s="50"/>
      <c r="AN44" s="50"/>
      <c r="AO44" s="50"/>
      <c r="AP44" s="50"/>
      <c r="AQ44" s="50"/>
      <c r="AR44" s="50"/>
      <c r="AS44" s="50"/>
      <c r="AT44" s="50"/>
      <c r="AU44" s="50"/>
      <c r="AV44" s="82" t="s">
        <v>24</v>
      </c>
      <c r="AW44" s="82"/>
      <c r="AX44" s="82"/>
      <c r="AY44" s="82"/>
      <c r="AZ44" s="82"/>
      <c r="BA44" s="82"/>
      <c r="BB44" s="82"/>
    </row>
    <row r="45" spans="2:57" s="6" customFormat="1" ht="15" customHeight="1" x14ac:dyDescent="0.2">
      <c r="B45" s="50"/>
      <c r="C45" s="50"/>
      <c r="D45" s="50"/>
      <c r="E45" s="83" t="s">
        <v>15</v>
      </c>
      <c r="F45" s="75"/>
      <c r="G45" s="75"/>
      <c r="H45" s="75"/>
      <c r="I45" s="76"/>
      <c r="J45" s="83"/>
      <c r="K45" s="75"/>
      <c r="L45" s="75"/>
      <c r="M45" s="75"/>
      <c r="N45" s="75"/>
      <c r="O45" s="75"/>
      <c r="P45" s="75"/>
      <c r="Q45" s="75"/>
      <c r="R45" s="75"/>
      <c r="S45" s="76"/>
      <c r="T45" s="64" t="s">
        <v>21</v>
      </c>
      <c r="U45" s="65"/>
      <c r="V45" s="65"/>
      <c r="W45" s="65"/>
      <c r="X45" s="65"/>
      <c r="Y45" s="65"/>
      <c r="Z45" s="65"/>
      <c r="AA45" s="65"/>
      <c r="AB45" s="65"/>
      <c r="AC45" s="65"/>
      <c r="AD45" s="65"/>
      <c r="AE45" s="65"/>
      <c r="AF45" s="65"/>
      <c r="AG45" s="65"/>
      <c r="AH45" s="65"/>
      <c r="AI45" s="65"/>
      <c r="AJ45" s="65"/>
      <c r="AK45" s="65"/>
      <c r="AL45" s="65"/>
      <c r="AM45" s="65"/>
      <c r="AN45" s="65"/>
      <c r="AO45" s="65"/>
      <c r="AP45" s="65"/>
      <c r="AQ45" s="65"/>
      <c r="AR45" s="65"/>
      <c r="AS45" s="65"/>
      <c r="AT45" s="65"/>
      <c r="AU45" s="67"/>
      <c r="AV45" s="83" t="s">
        <v>20</v>
      </c>
      <c r="AW45" s="75"/>
      <c r="AX45" s="75"/>
      <c r="AY45" s="75"/>
      <c r="AZ45" s="75"/>
      <c r="BA45" s="75"/>
      <c r="BB45" s="76"/>
    </row>
    <row r="46" spans="2:57" s="6" customFormat="1" ht="15" customHeight="1" x14ac:dyDescent="0.2">
      <c r="B46" s="50"/>
      <c r="C46" s="50"/>
      <c r="D46" s="50"/>
      <c r="E46" s="77"/>
      <c r="F46" s="78"/>
      <c r="G46" s="78"/>
      <c r="H46" s="78"/>
      <c r="I46" s="79"/>
      <c r="J46" s="77"/>
      <c r="K46" s="78"/>
      <c r="L46" s="78"/>
      <c r="M46" s="78"/>
      <c r="N46" s="78"/>
      <c r="O46" s="78"/>
      <c r="P46" s="78"/>
      <c r="Q46" s="78"/>
      <c r="R46" s="78"/>
      <c r="S46" s="79"/>
      <c r="T46" s="63" t="s">
        <v>16</v>
      </c>
      <c r="U46" s="63"/>
      <c r="V46" s="63"/>
      <c r="W46" s="63"/>
      <c r="X46" s="63"/>
      <c r="Y46" s="63"/>
      <c r="Z46" s="63"/>
      <c r="AA46" s="63" t="s">
        <v>17</v>
      </c>
      <c r="AB46" s="63"/>
      <c r="AC46" s="63"/>
      <c r="AD46" s="63"/>
      <c r="AE46" s="63"/>
      <c r="AF46" s="63"/>
      <c r="AG46" s="63"/>
      <c r="AH46" s="63" t="s">
        <v>18</v>
      </c>
      <c r="AI46" s="63"/>
      <c r="AJ46" s="63"/>
      <c r="AK46" s="63"/>
      <c r="AL46" s="63"/>
      <c r="AM46" s="63"/>
      <c r="AN46" s="63"/>
      <c r="AO46" s="63" t="s">
        <v>19</v>
      </c>
      <c r="AP46" s="63"/>
      <c r="AQ46" s="63"/>
      <c r="AR46" s="63"/>
      <c r="AS46" s="63"/>
      <c r="AT46" s="63"/>
      <c r="AU46" s="63"/>
      <c r="AV46" s="77"/>
      <c r="AW46" s="78"/>
      <c r="AX46" s="78"/>
      <c r="AY46" s="78"/>
      <c r="AZ46" s="78"/>
      <c r="BA46" s="78"/>
      <c r="BB46" s="79"/>
    </row>
    <row r="47" spans="2:57" s="6" customFormat="1" ht="15" customHeight="1" x14ac:dyDescent="0.2">
      <c r="B47" s="50"/>
      <c r="C47" s="50"/>
      <c r="D47" s="50"/>
      <c r="E47" s="71" t="s">
        <v>252</v>
      </c>
      <c r="F47" s="63"/>
      <c r="G47" s="63"/>
      <c r="H47" s="63"/>
      <c r="I47" s="63"/>
      <c r="J47" s="63" t="s">
        <v>253</v>
      </c>
      <c r="K47" s="63"/>
      <c r="L47" s="63"/>
      <c r="M47" s="63"/>
      <c r="N47" s="63"/>
      <c r="O47" s="63"/>
      <c r="P47" s="63"/>
      <c r="Q47" s="63"/>
      <c r="R47" s="63"/>
      <c r="S47" s="63"/>
      <c r="T47" s="73">
        <v>81900</v>
      </c>
      <c r="U47" s="73"/>
      <c r="V47" s="73"/>
      <c r="W47" s="73"/>
      <c r="X47" s="73"/>
      <c r="Y47" s="73"/>
      <c r="Z47" s="73"/>
      <c r="AA47" s="73">
        <v>0</v>
      </c>
      <c r="AB47" s="73"/>
      <c r="AC47" s="73"/>
      <c r="AD47" s="73"/>
      <c r="AE47" s="73"/>
      <c r="AF47" s="73"/>
      <c r="AG47" s="73"/>
      <c r="AH47" s="73">
        <v>0</v>
      </c>
      <c r="AI47" s="73"/>
      <c r="AJ47" s="73"/>
      <c r="AK47" s="73"/>
      <c r="AL47" s="73"/>
      <c r="AM47" s="73"/>
      <c r="AN47" s="73"/>
      <c r="AO47" s="73">
        <v>27300</v>
      </c>
      <c r="AP47" s="73"/>
      <c r="AQ47" s="73"/>
      <c r="AR47" s="73"/>
      <c r="AS47" s="73"/>
      <c r="AT47" s="73"/>
      <c r="AU47" s="73"/>
      <c r="AV47" s="73">
        <f t="shared" ref="AV47:AV52" si="4">SUM(T47:AU47)</f>
        <v>109200</v>
      </c>
      <c r="AW47" s="73"/>
      <c r="AX47" s="73"/>
      <c r="AY47" s="73"/>
      <c r="AZ47" s="73"/>
      <c r="BA47" s="73"/>
      <c r="BB47" s="73"/>
    </row>
    <row r="48" spans="2:57" s="6" customFormat="1" ht="15" customHeight="1" x14ac:dyDescent="0.2">
      <c r="B48" s="50"/>
      <c r="C48" s="50"/>
      <c r="D48" s="50"/>
      <c r="E48" s="63"/>
      <c r="F48" s="63"/>
      <c r="G48" s="63"/>
      <c r="H48" s="63"/>
      <c r="I48" s="63"/>
      <c r="J48" s="63" t="s">
        <v>254</v>
      </c>
      <c r="K48" s="63"/>
      <c r="L48" s="63"/>
      <c r="M48" s="63"/>
      <c r="N48" s="63"/>
      <c r="O48" s="63"/>
      <c r="P48" s="63"/>
      <c r="Q48" s="63"/>
      <c r="R48" s="63"/>
      <c r="S48" s="63"/>
      <c r="T48" s="73">
        <v>58964</v>
      </c>
      <c r="U48" s="73"/>
      <c r="V48" s="73"/>
      <c r="W48" s="73"/>
      <c r="X48" s="73"/>
      <c r="Y48" s="73"/>
      <c r="Z48" s="73"/>
      <c r="AA48" s="73">
        <v>0</v>
      </c>
      <c r="AB48" s="73"/>
      <c r="AC48" s="73"/>
      <c r="AD48" s="73"/>
      <c r="AE48" s="73"/>
      <c r="AF48" s="73"/>
      <c r="AG48" s="73"/>
      <c r="AH48" s="73">
        <v>0</v>
      </c>
      <c r="AI48" s="73"/>
      <c r="AJ48" s="73"/>
      <c r="AK48" s="73"/>
      <c r="AL48" s="73"/>
      <c r="AM48" s="73"/>
      <c r="AN48" s="73"/>
      <c r="AO48" s="73">
        <v>19655</v>
      </c>
      <c r="AP48" s="73"/>
      <c r="AQ48" s="73"/>
      <c r="AR48" s="73"/>
      <c r="AS48" s="73"/>
      <c r="AT48" s="73"/>
      <c r="AU48" s="73"/>
      <c r="AV48" s="73">
        <f t="shared" si="4"/>
        <v>78619</v>
      </c>
      <c r="AW48" s="73"/>
      <c r="AX48" s="73"/>
      <c r="AY48" s="73"/>
      <c r="AZ48" s="73"/>
      <c r="BA48" s="73"/>
      <c r="BB48" s="73"/>
    </row>
    <row r="49" spans="2:56" s="6" customFormat="1" ht="15" customHeight="1" x14ac:dyDescent="0.2">
      <c r="B49" s="50"/>
      <c r="C49" s="50"/>
      <c r="D49" s="50"/>
      <c r="E49" s="63"/>
      <c r="F49" s="63"/>
      <c r="G49" s="63"/>
      <c r="H49" s="63"/>
      <c r="I49" s="63"/>
      <c r="J49" s="63" t="s">
        <v>256</v>
      </c>
      <c r="K49" s="63"/>
      <c r="L49" s="63"/>
      <c r="M49" s="63"/>
      <c r="N49" s="63"/>
      <c r="O49" s="63"/>
      <c r="P49" s="63"/>
      <c r="Q49" s="63"/>
      <c r="R49" s="63"/>
      <c r="S49" s="63"/>
      <c r="T49" s="68">
        <v>22887</v>
      </c>
      <c r="U49" s="69"/>
      <c r="V49" s="69"/>
      <c r="W49" s="69"/>
      <c r="X49" s="69"/>
      <c r="Y49" s="69"/>
      <c r="Z49" s="70"/>
      <c r="AA49" s="73">
        <v>0</v>
      </c>
      <c r="AB49" s="73"/>
      <c r="AC49" s="73"/>
      <c r="AD49" s="73"/>
      <c r="AE49" s="73"/>
      <c r="AF49" s="73"/>
      <c r="AG49" s="73"/>
      <c r="AH49" s="73">
        <v>0</v>
      </c>
      <c r="AI49" s="73"/>
      <c r="AJ49" s="73"/>
      <c r="AK49" s="73"/>
      <c r="AL49" s="73"/>
      <c r="AM49" s="73"/>
      <c r="AN49" s="73"/>
      <c r="AO49" s="73">
        <v>7629</v>
      </c>
      <c r="AP49" s="73"/>
      <c r="AQ49" s="73"/>
      <c r="AR49" s="73"/>
      <c r="AS49" s="73"/>
      <c r="AT49" s="73"/>
      <c r="AU49" s="73"/>
      <c r="AV49" s="73">
        <f t="shared" si="4"/>
        <v>30516</v>
      </c>
      <c r="AW49" s="73"/>
      <c r="AX49" s="73"/>
      <c r="AY49" s="73"/>
      <c r="AZ49" s="73"/>
      <c r="BA49" s="73"/>
      <c r="BB49" s="73"/>
    </row>
    <row r="50" spans="2:56" s="6" customFormat="1" ht="15" customHeight="1" x14ac:dyDescent="0.2">
      <c r="B50" s="50"/>
      <c r="C50" s="50"/>
      <c r="D50" s="50"/>
      <c r="E50" s="71" t="s">
        <v>255</v>
      </c>
      <c r="F50" s="63"/>
      <c r="G50" s="63"/>
      <c r="H50" s="63"/>
      <c r="I50" s="63"/>
      <c r="J50" s="63" t="s">
        <v>253</v>
      </c>
      <c r="K50" s="63"/>
      <c r="L50" s="63"/>
      <c r="M50" s="63"/>
      <c r="N50" s="63"/>
      <c r="O50" s="63"/>
      <c r="P50" s="63"/>
      <c r="Q50" s="63"/>
      <c r="R50" s="63"/>
      <c r="S50" s="63"/>
      <c r="T50" s="73">
        <v>72900</v>
      </c>
      <c r="U50" s="73"/>
      <c r="V50" s="73"/>
      <c r="W50" s="73"/>
      <c r="X50" s="73"/>
      <c r="Y50" s="73"/>
      <c r="Z50" s="73"/>
      <c r="AA50" s="73">
        <v>0</v>
      </c>
      <c r="AB50" s="73"/>
      <c r="AC50" s="73"/>
      <c r="AD50" s="73"/>
      <c r="AE50" s="73"/>
      <c r="AF50" s="73"/>
      <c r="AG50" s="73"/>
      <c r="AH50" s="73">
        <v>0</v>
      </c>
      <c r="AI50" s="73"/>
      <c r="AJ50" s="73"/>
      <c r="AK50" s="73"/>
      <c r="AL50" s="73"/>
      <c r="AM50" s="73"/>
      <c r="AN50" s="73"/>
      <c r="AO50" s="73">
        <v>24301</v>
      </c>
      <c r="AP50" s="73"/>
      <c r="AQ50" s="73"/>
      <c r="AR50" s="73"/>
      <c r="AS50" s="73"/>
      <c r="AT50" s="73"/>
      <c r="AU50" s="73"/>
      <c r="AV50" s="73">
        <f t="shared" si="4"/>
        <v>97201</v>
      </c>
      <c r="AW50" s="73"/>
      <c r="AX50" s="73"/>
      <c r="AY50" s="73"/>
      <c r="AZ50" s="73"/>
      <c r="BA50" s="73"/>
      <c r="BB50" s="73"/>
    </row>
    <row r="51" spans="2:56" s="6" customFormat="1" ht="15" customHeight="1" x14ac:dyDescent="0.2">
      <c r="B51" s="50"/>
      <c r="C51" s="50"/>
      <c r="D51" s="50"/>
      <c r="E51" s="63"/>
      <c r="F51" s="63"/>
      <c r="G51" s="63"/>
      <c r="H51" s="63"/>
      <c r="I51" s="63"/>
      <c r="J51" s="63" t="s">
        <v>254</v>
      </c>
      <c r="K51" s="63"/>
      <c r="L51" s="63"/>
      <c r="M51" s="63"/>
      <c r="N51" s="63"/>
      <c r="O51" s="63"/>
      <c r="P51" s="63"/>
      <c r="Q51" s="63"/>
      <c r="R51" s="63"/>
      <c r="S51" s="63"/>
      <c r="T51" s="73">
        <v>59238</v>
      </c>
      <c r="U51" s="73"/>
      <c r="V51" s="73"/>
      <c r="W51" s="73"/>
      <c r="X51" s="73"/>
      <c r="Y51" s="73"/>
      <c r="Z51" s="73"/>
      <c r="AA51" s="73">
        <v>0</v>
      </c>
      <c r="AB51" s="73"/>
      <c r="AC51" s="73"/>
      <c r="AD51" s="73"/>
      <c r="AE51" s="73"/>
      <c r="AF51" s="73"/>
      <c r="AG51" s="73"/>
      <c r="AH51" s="73">
        <v>0</v>
      </c>
      <c r="AI51" s="73"/>
      <c r="AJ51" s="73"/>
      <c r="AK51" s="73"/>
      <c r="AL51" s="73"/>
      <c r="AM51" s="73"/>
      <c r="AN51" s="73"/>
      <c r="AO51" s="73">
        <v>19746</v>
      </c>
      <c r="AP51" s="73"/>
      <c r="AQ51" s="73"/>
      <c r="AR51" s="73"/>
      <c r="AS51" s="73"/>
      <c r="AT51" s="73"/>
      <c r="AU51" s="73"/>
      <c r="AV51" s="73">
        <f t="shared" si="4"/>
        <v>78984</v>
      </c>
      <c r="AW51" s="73"/>
      <c r="AX51" s="73"/>
      <c r="AY51" s="73"/>
      <c r="AZ51" s="73"/>
      <c r="BA51" s="73"/>
      <c r="BB51" s="73"/>
    </row>
    <row r="52" spans="2:56" s="6" customFormat="1" ht="15" customHeight="1" x14ac:dyDescent="0.2">
      <c r="B52" s="50"/>
      <c r="C52" s="50"/>
      <c r="D52" s="50"/>
      <c r="E52" s="63"/>
      <c r="F52" s="63"/>
      <c r="G52" s="63"/>
      <c r="H52" s="63"/>
      <c r="I52" s="63"/>
      <c r="J52" s="63" t="s">
        <v>256</v>
      </c>
      <c r="K52" s="63"/>
      <c r="L52" s="63"/>
      <c r="M52" s="63"/>
      <c r="N52" s="63"/>
      <c r="O52" s="63"/>
      <c r="P52" s="63"/>
      <c r="Q52" s="63"/>
      <c r="R52" s="63"/>
      <c r="S52" s="63"/>
      <c r="T52" s="73">
        <v>13661</v>
      </c>
      <c r="U52" s="73"/>
      <c r="V52" s="73"/>
      <c r="W52" s="73"/>
      <c r="X52" s="73"/>
      <c r="Y52" s="73"/>
      <c r="Z52" s="73"/>
      <c r="AA52" s="73">
        <v>0</v>
      </c>
      <c r="AB52" s="73"/>
      <c r="AC52" s="73"/>
      <c r="AD52" s="73"/>
      <c r="AE52" s="73"/>
      <c r="AF52" s="73"/>
      <c r="AG52" s="73"/>
      <c r="AH52" s="73">
        <v>0</v>
      </c>
      <c r="AI52" s="73"/>
      <c r="AJ52" s="73"/>
      <c r="AK52" s="73"/>
      <c r="AL52" s="73"/>
      <c r="AM52" s="73"/>
      <c r="AN52" s="73"/>
      <c r="AO52" s="73">
        <v>4554</v>
      </c>
      <c r="AP52" s="73"/>
      <c r="AQ52" s="73"/>
      <c r="AR52" s="73"/>
      <c r="AS52" s="73"/>
      <c r="AT52" s="73"/>
      <c r="AU52" s="73"/>
      <c r="AV52" s="73">
        <f t="shared" si="4"/>
        <v>18215</v>
      </c>
      <c r="AW52" s="73"/>
      <c r="AX52" s="73"/>
      <c r="AY52" s="73"/>
      <c r="AZ52" s="73"/>
      <c r="BA52" s="73"/>
      <c r="BB52" s="73"/>
    </row>
    <row r="53" spans="2:56" s="6" customFormat="1" ht="15" customHeight="1" x14ac:dyDescent="0.2">
      <c r="B53" s="50"/>
      <c r="C53" s="50"/>
      <c r="D53" s="50"/>
      <c r="E53" s="71" t="s">
        <v>224</v>
      </c>
      <c r="F53" s="63"/>
      <c r="G53" s="63"/>
      <c r="H53" s="63"/>
      <c r="I53" s="63"/>
      <c r="J53" s="63" t="s">
        <v>22</v>
      </c>
      <c r="K53" s="63"/>
      <c r="L53" s="63"/>
      <c r="M53" s="63"/>
      <c r="N53" s="63"/>
      <c r="O53" s="63"/>
      <c r="P53" s="63"/>
      <c r="Q53" s="63"/>
      <c r="R53" s="63"/>
      <c r="S53" s="63"/>
      <c r="T53" s="73">
        <v>87208</v>
      </c>
      <c r="U53" s="73"/>
      <c r="V53" s="73"/>
      <c r="W53" s="73"/>
      <c r="X53" s="73"/>
      <c r="Y53" s="73"/>
      <c r="Z53" s="73"/>
      <c r="AA53" s="73">
        <v>0</v>
      </c>
      <c r="AB53" s="73"/>
      <c r="AC53" s="73"/>
      <c r="AD53" s="73"/>
      <c r="AE53" s="73"/>
      <c r="AF53" s="73"/>
      <c r="AG53" s="73"/>
      <c r="AH53" s="73">
        <v>0</v>
      </c>
      <c r="AI53" s="73"/>
      <c r="AJ53" s="73"/>
      <c r="AK53" s="73"/>
      <c r="AL53" s="73"/>
      <c r="AM53" s="73"/>
      <c r="AN53" s="73"/>
      <c r="AO53" s="73">
        <v>29070</v>
      </c>
      <c r="AP53" s="73"/>
      <c r="AQ53" s="73"/>
      <c r="AR53" s="73"/>
      <c r="AS53" s="73"/>
      <c r="AT53" s="73"/>
      <c r="AU53" s="73"/>
      <c r="AV53" s="73">
        <f t="shared" ref="AV53:AV55" si="5">SUM(T53:AU53)</f>
        <v>116278</v>
      </c>
      <c r="AW53" s="73"/>
      <c r="AX53" s="73"/>
      <c r="AY53" s="73"/>
      <c r="AZ53" s="73"/>
      <c r="BA53" s="73"/>
      <c r="BB53" s="73"/>
      <c r="BD53" s="51"/>
    </row>
    <row r="54" spans="2:56" s="6" customFormat="1" ht="15" customHeight="1" x14ac:dyDescent="0.2">
      <c r="B54" s="50"/>
      <c r="C54" s="50"/>
      <c r="D54" s="50"/>
      <c r="E54" s="63"/>
      <c r="F54" s="63"/>
      <c r="G54" s="63"/>
      <c r="H54" s="63"/>
      <c r="I54" s="63"/>
      <c r="J54" s="63" t="s">
        <v>23</v>
      </c>
      <c r="K54" s="63"/>
      <c r="L54" s="63"/>
      <c r="M54" s="63"/>
      <c r="N54" s="63"/>
      <c r="O54" s="63"/>
      <c r="P54" s="63"/>
      <c r="Q54" s="63"/>
      <c r="R54" s="63"/>
      <c r="S54" s="63"/>
      <c r="T54" s="73">
        <v>59855</v>
      </c>
      <c r="U54" s="73"/>
      <c r="V54" s="73"/>
      <c r="W54" s="73"/>
      <c r="X54" s="73"/>
      <c r="Y54" s="73"/>
      <c r="Z54" s="73"/>
      <c r="AA54" s="73">
        <v>0</v>
      </c>
      <c r="AB54" s="73"/>
      <c r="AC54" s="73"/>
      <c r="AD54" s="73"/>
      <c r="AE54" s="73"/>
      <c r="AF54" s="73"/>
      <c r="AG54" s="73"/>
      <c r="AH54" s="73">
        <v>0</v>
      </c>
      <c r="AI54" s="73"/>
      <c r="AJ54" s="73"/>
      <c r="AK54" s="73"/>
      <c r="AL54" s="73"/>
      <c r="AM54" s="73"/>
      <c r="AN54" s="73"/>
      <c r="AO54" s="73">
        <v>19951</v>
      </c>
      <c r="AP54" s="73"/>
      <c r="AQ54" s="73"/>
      <c r="AR54" s="73"/>
      <c r="AS54" s="73"/>
      <c r="AT54" s="73"/>
      <c r="AU54" s="73"/>
      <c r="AV54" s="73">
        <f t="shared" si="5"/>
        <v>79806</v>
      </c>
      <c r="AW54" s="73"/>
      <c r="AX54" s="73"/>
      <c r="AY54" s="73"/>
      <c r="AZ54" s="73"/>
      <c r="BA54" s="73"/>
      <c r="BB54" s="73"/>
      <c r="BD54" s="51"/>
    </row>
    <row r="55" spans="2:56" s="6" customFormat="1" ht="15" customHeight="1" x14ac:dyDescent="0.2">
      <c r="B55" s="50"/>
      <c r="C55" s="50"/>
      <c r="D55" s="50"/>
      <c r="E55" s="63"/>
      <c r="F55" s="63"/>
      <c r="G55" s="63"/>
      <c r="H55" s="63"/>
      <c r="I55" s="63"/>
      <c r="J55" s="63" t="s">
        <v>28</v>
      </c>
      <c r="K55" s="63"/>
      <c r="L55" s="63"/>
      <c r="M55" s="63"/>
      <c r="N55" s="63"/>
      <c r="O55" s="63"/>
      <c r="P55" s="63"/>
      <c r="Q55" s="63"/>
      <c r="R55" s="63"/>
      <c r="S55" s="63"/>
      <c r="T55" s="73">
        <v>27351</v>
      </c>
      <c r="U55" s="73"/>
      <c r="V55" s="73"/>
      <c r="W55" s="73"/>
      <c r="X55" s="73"/>
      <c r="Y55" s="73"/>
      <c r="Z55" s="73"/>
      <c r="AA55" s="73">
        <v>0</v>
      </c>
      <c r="AB55" s="73"/>
      <c r="AC55" s="73"/>
      <c r="AD55" s="73"/>
      <c r="AE55" s="73"/>
      <c r="AF55" s="73"/>
      <c r="AG55" s="73"/>
      <c r="AH55" s="73">
        <v>0</v>
      </c>
      <c r="AI55" s="73"/>
      <c r="AJ55" s="73"/>
      <c r="AK55" s="73"/>
      <c r="AL55" s="73"/>
      <c r="AM55" s="73"/>
      <c r="AN55" s="73"/>
      <c r="AO55" s="73">
        <v>9117</v>
      </c>
      <c r="AP55" s="73"/>
      <c r="AQ55" s="73"/>
      <c r="AR55" s="73"/>
      <c r="AS55" s="73"/>
      <c r="AT55" s="73"/>
      <c r="AU55" s="73"/>
      <c r="AV55" s="73">
        <f t="shared" si="5"/>
        <v>36468</v>
      </c>
      <c r="AW55" s="73"/>
      <c r="AX55" s="73"/>
      <c r="AY55" s="73"/>
      <c r="AZ55" s="73"/>
      <c r="BA55" s="73"/>
      <c r="BB55" s="73"/>
    </row>
    <row r="56" spans="2:56" ht="15" customHeight="1" x14ac:dyDescent="0.2">
      <c r="B56" s="41"/>
      <c r="C56" s="41"/>
      <c r="D56" s="41"/>
      <c r="E56" s="75"/>
      <c r="F56" s="75"/>
      <c r="G56" s="84" t="s">
        <v>195</v>
      </c>
      <c r="H56" s="84"/>
      <c r="I56" s="84"/>
      <c r="J56" s="84"/>
      <c r="K56" s="84"/>
      <c r="L56" s="84"/>
      <c r="M56" s="84"/>
      <c r="N56" s="84"/>
      <c r="O56" s="84"/>
      <c r="P56" s="84"/>
      <c r="Q56" s="84"/>
      <c r="R56" s="84"/>
      <c r="S56" s="84"/>
      <c r="T56" s="84"/>
      <c r="U56" s="84"/>
      <c r="V56" s="84"/>
      <c r="W56" s="84"/>
      <c r="X56" s="84"/>
      <c r="Y56" s="84"/>
      <c r="Z56" s="84"/>
      <c r="AA56" s="84"/>
      <c r="AB56" s="84"/>
      <c r="AC56" s="84"/>
      <c r="AD56" s="84"/>
      <c r="AE56" s="84"/>
      <c r="AF56" s="84"/>
      <c r="AG56" s="84"/>
      <c r="AH56" s="84"/>
      <c r="AI56" s="84"/>
      <c r="AJ56" s="84"/>
      <c r="AK56" s="84"/>
      <c r="AL56" s="84"/>
      <c r="AM56" s="84"/>
      <c r="AN56" s="84"/>
      <c r="AO56" s="84"/>
      <c r="AP56" s="84"/>
      <c r="AQ56" s="84"/>
      <c r="AR56" s="84"/>
      <c r="AS56" s="84"/>
      <c r="AT56" s="84"/>
      <c r="AU56" s="84"/>
      <c r="AV56" s="84"/>
      <c r="AW56" s="84"/>
      <c r="AX56" s="84"/>
      <c r="AY56" s="84"/>
      <c r="AZ56" s="84"/>
      <c r="BA56" s="84"/>
      <c r="BB56" s="84"/>
    </row>
    <row r="57" spans="2:56" s="6" customFormat="1" ht="15" customHeight="1" x14ac:dyDescent="0.2">
      <c r="B57" s="85" t="s">
        <v>151</v>
      </c>
      <c r="C57" s="86"/>
      <c r="D57" s="86" t="s">
        <v>197</v>
      </c>
      <c r="E57" s="86"/>
      <c r="F57" s="86"/>
      <c r="G57" s="86"/>
      <c r="H57" s="86"/>
      <c r="I57" s="86"/>
      <c r="J57" s="86"/>
      <c r="K57" s="86"/>
      <c r="L57" s="86"/>
      <c r="M57" s="86"/>
      <c r="N57" s="86"/>
      <c r="O57" s="86"/>
      <c r="P57" s="86"/>
      <c r="Q57" s="86"/>
      <c r="R57" s="86"/>
      <c r="S57" s="86"/>
      <c r="T57" s="86"/>
      <c r="U57" s="86"/>
      <c r="V57" s="86"/>
      <c r="W57" s="86"/>
      <c r="X57" s="86"/>
      <c r="Y57" s="86"/>
      <c r="Z57" s="86"/>
      <c r="AA57" s="86"/>
      <c r="AB57" s="86"/>
      <c r="AC57" s="86"/>
      <c r="AD57" s="86"/>
      <c r="AE57" s="86"/>
      <c r="AF57" s="86"/>
      <c r="AG57" s="86"/>
      <c r="AH57" s="86"/>
      <c r="AI57" s="86"/>
      <c r="AJ57" s="86"/>
      <c r="AK57" s="86"/>
      <c r="AL57" s="86"/>
      <c r="AM57" s="86"/>
      <c r="AN57" s="86"/>
      <c r="AO57" s="86"/>
      <c r="AP57" s="86"/>
      <c r="AQ57" s="86"/>
      <c r="AR57" s="86"/>
      <c r="AS57" s="86"/>
      <c r="AT57" s="86"/>
      <c r="AU57" s="86"/>
      <c r="AV57" s="86"/>
      <c r="AW57" s="86"/>
      <c r="AX57" s="86"/>
      <c r="AY57" s="86"/>
      <c r="AZ57" s="86"/>
      <c r="BA57" s="86"/>
      <c r="BB57" s="86"/>
    </row>
    <row r="58" spans="2:56" s="6" customFormat="1" ht="15" customHeight="1" x14ac:dyDescent="0.2">
      <c r="B58" s="38"/>
      <c r="C58" s="22"/>
      <c r="D58" s="113" t="s">
        <v>244</v>
      </c>
      <c r="E58" s="113"/>
      <c r="F58" s="113"/>
      <c r="G58" s="113"/>
      <c r="H58" s="113"/>
      <c r="I58" s="113"/>
      <c r="J58" s="113"/>
      <c r="K58" s="113"/>
      <c r="L58" s="113"/>
      <c r="M58" s="113"/>
      <c r="N58" s="113"/>
      <c r="O58" s="113"/>
      <c r="P58" s="113"/>
      <c r="Q58" s="113"/>
      <c r="R58" s="113"/>
      <c r="S58" s="113"/>
      <c r="T58" s="113"/>
      <c r="U58" s="113"/>
      <c r="V58" s="113"/>
      <c r="W58" s="113"/>
      <c r="X58" s="113"/>
      <c r="Y58" s="113"/>
      <c r="Z58" s="113"/>
      <c r="AA58" s="113"/>
      <c r="AB58" s="113"/>
      <c r="AC58" s="113"/>
      <c r="AD58" s="113"/>
      <c r="AE58" s="113"/>
      <c r="AF58" s="113"/>
      <c r="AG58" s="113"/>
      <c r="AH58" s="113"/>
      <c r="AI58" s="113"/>
      <c r="AJ58" s="113"/>
      <c r="AK58" s="113"/>
      <c r="AL58" s="113"/>
      <c r="AM58" s="113"/>
      <c r="AN58" s="113"/>
      <c r="AO58" s="113"/>
      <c r="AP58" s="113"/>
      <c r="AQ58" s="113"/>
      <c r="AR58" s="113"/>
      <c r="AS58" s="113"/>
      <c r="AT58" s="113"/>
      <c r="AU58" s="113"/>
      <c r="AV58" s="113"/>
      <c r="AW58" s="113"/>
      <c r="AX58" s="113"/>
      <c r="AY58" s="113"/>
      <c r="AZ58" s="113"/>
      <c r="BA58" s="113"/>
      <c r="BB58" s="113"/>
    </row>
    <row r="59" spans="2:56" s="6" customFormat="1" ht="15" customHeight="1" x14ac:dyDescent="0.2">
      <c r="B59" s="38"/>
      <c r="C59" s="22"/>
      <c r="D59" s="113"/>
      <c r="E59" s="113"/>
      <c r="F59" s="113"/>
      <c r="G59" s="113"/>
      <c r="H59" s="113"/>
      <c r="I59" s="113"/>
      <c r="J59" s="113"/>
      <c r="K59" s="113"/>
      <c r="L59" s="113"/>
      <c r="M59" s="113"/>
      <c r="N59" s="113"/>
      <c r="O59" s="113"/>
      <c r="P59" s="113"/>
      <c r="Q59" s="113"/>
      <c r="R59" s="113"/>
      <c r="S59" s="113"/>
      <c r="T59" s="113"/>
      <c r="U59" s="113"/>
      <c r="V59" s="113"/>
      <c r="W59" s="113"/>
      <c r="X59" s="113"/>
      <c r="Y59" s="113"/>
      <c r="Z59" s="113"/>
      <c r="AA59" s="113"/>
      <c r="AB59" s="113"/>
      <c r="AC59" s="113"/>
      <c r="AD59" s="113"/>
      <c r="AE59" s="113"/>
      <c r="AF59" s="113"/>
      <c r="AG59" s="113"/>
      <c r="AH59" s="113"/>
      <c r="AI59" s="113"/>
      <c r="AJ59" s="113"/>
      <c r="AK59" s="113"/>
      <c r="AL59" s="113"/>
      <c r="AM59" s="113"/>
      <c r="AN59" s="113"/>
      <c r="AO59" s="113"/>
      <c r="AP59" s="113"/>
      <c r="AQ59" s="113"/>
      <c r="AR59" s="113"/>
      <c r="AS59" s="113"/>
      <c r="AT59" s="113"/>
      <c r="AU59" s="113"/>
      <c r="AV59" s="113"/>
      <c r="AW59" s="113"/>
      <c r="AX59" s="113"/>
      <c r="AY59" s="113"/>
      <c r="AZ59" s="113"/>
      <c r="BA59" s="113"/>
      <c r="BB59" s="113"/>
    </row>
    <row r="60" spans="2:56" s="6" customFormat="1" ht="15" customHeight="1" x14ac:dyDescent="0.2">
      <c r="B60" s="38"/>
      <c r="C60" s="22"/>
      <c r="D60" s="113"/>
      <c r="E60" s="113"/>
      <c r="F60" s="113"/>
      <c r="G60" s="113"/>
      <c r="H60" s="113"/>
      <c r="I60" s="113"/>
      <c r="J60" s="113"/>
      <c r="K60" s="113"/>
      <c r="L60" s="113"/>
      <c r="M60" s="113"/>
      <c r="N60" s="113"/>
      <c r="O60" s="113"/>
      <c r="P60" s="113"/>
      <c r="Q60" s="113"/>
      <c r="R60" s="113"/>
      <c r="S60" s="113"/>
      <c r="T60" s="113"/>
      <c r="U60" s="113"/>
      <c r="V60" s="113"/>
      <c r="W60" s="113"/>
      <c r="X60" s="113"/>
      <c r="Y60" s="113"/>
      <c r="Z60" s="113"/>
      <c r="AA60" s="113"/>
      <c r="AB60" s="113"/>
      <c r="AC60" s="113"/>
      <c r="AD60" s="113"/>
      <c r="AE60" s="113"/>
      <c r="AF60" s="113"/>
      <c r="AG60" s="113"/>
      <c r="AH60" s="113"/>
      <c r="AI60" s="113"/>
      <c r="AJ60" s="113"/>
      <c r="AK60" s="113"/>
      <c r="AL60" s="113"/>
      <c r="AM60" s="113"/>
      <c r="AN60" s="113"/>
      <c r="AO60" s="113"/>
      <c r="AP60" s="113"/>
      <c r="AQ60" s="113"/>
      <c r="AR60" s="113"/>
      <c r="AS60" s="113"/>
      <c r="AT60" s="113"/>
      <c r="AU60" s="113"/>
      <c r="AV60" s="113"/>
      <c r="AW60" s="113"/>
      <c r="AX60" s="113"/>
      <c r="AY60" s="113"/>
      <c r="AZ60" s="113"/>
      <c r="BA60" s="113"/>
      <c r="BB60" s="113"/>
    </row>
    <row r="61" spans="2:56" s="6" customFormat="1" ht="15" customHeight="1" x14ac:dyDescent="0.2">
      <c r="B61" s="50"/>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82" t="s">
        <v>24</v>
      </c>
      <c r="AW61" s="82"/>
      <c r="AX61" s="82"/>
      <c r="AY61" s="82"/>
      <c r="AZ61" s="82"/>
      <c r="BA61" s="82"/>
      <c r="BB61" s="82"/>
    </row>
    <row r="62" spans="2:56" s="6" customFormat="1" ht="15" customHeight="1" x14ac:dyDescent="0.2">
      <c r="B62" s="50"/>
      <c r="C62" s="50"/>
      <c r="D62" s="50"/>
      <c r="E62" s="83" t="s">
        <v>15</v>
      </c>
      <c r="F62" s="75"/>
      <c r="G62" s="75"/>
      <c r="H62" s="75"/>
      <c r="I62" s="76"/>
      <c r="J62" s="83"/>
      <c r="K62" s="75"/>
      <c r="L62" s="75"/>
      <c r="M62" s="75"/>
      <c r="N62" s="75"/>
      <c r="O62" s="75"/>
      <c r="P62" s="75"/>
      <c r="Q62" s="75"/>
      <c r="R62" s="75"/>
      <c r="S62" s="76"/>
      <c r="T62" s="64" t="s">
        <v>21</v>
      </c>
      <c r="U62" s="65"/>
      <c r="V62" s="65"/>
      <c r="W62" s="65"/>
      <c r="X62" s="65"/>
      <c r="Y62" s="65"/>
      <c r="Z62" s="65"/>
      <c r="AA62" s="65"/>
      <c r="AB62" s="65"/>
      <c r="AC62" s="65"/>
      <c r="AD62" s="65"/>
      <c r="AE62" s="65"/>
      <c r="AF62" s="65"/>
      <c r="AG62" s="65"/>
      <c r="AH62" s="65"/>
      <c r="AI62" s="65"/>
      <c r="AJ62" s="65"/>
      <c r="AK62" s="65"/>
      <c r="AL62" s="65"/>
      <c r="AM62" s="65"/>
      <c r="AN62" s="65"/>
      <c r="AO62" s="65"/>
      <c r="AP62" s="65"/>
      <c r="AQ62" s="65"/>
      <c r="AR62" s="65"/>
      <c r="AS62" s="65"/>
      <c r="AT62" s="65"/>
      <c r="AU62" s="67"/>
      <c r="AV62" s="83" t="s">
        <v>20</v>
      </c>
      <c r="AW62" s="75"/>
      <c r="AX62" s="75"/>
      <c r="AY62" s="75"/>
      <c r="AZ62" s="75"/>
      <c r="BA62" s="75"/>
      <c r="BB62" s="76"/>
    </row>
    <row r="63" spans="2:56" s="6" customFormat="1" ht="15" customHeight="1" x14ac:dyDescent="0.2">
      <c r="B63" s="50"/>
      <c r="C63" s="50"/>
      <c r="D63" s="50"/>
      <c r="E63" s="77"/>
      <c r="F63" s="78"/>
      <c r="G63" s="78"/>
      <c r="H63" s="78"/>
      <c r="I63" s="79"/>
      <c r="J63" s="77"/>
      <c r="K63" s="78"/>
      <c r="L63" s="78"/>
      <c r="M63" s="78"/>
      <c r="N63" s="78"/>
      <c r="O63" s="78"/>
      <c r="P63" s="78"/>
      <c r="Q63" s="78"/>
      <c r="R63" s="78"/>
      <c r="S63" s="79"/>
      <c r="T63" s="63" t="s">
        <v>16</v>
      </c>
      <c r="U63" s="63"/>
      <c r="V63" s="63"/>
      <c r="W63" s="63"/>
      <c r="X63" s="63"/>
      <c r="Y63" s="63"/>
      <c r="Z63" s="63"/>
      <c r="AA63" s="63" t="s">
        <v>17</v>
      </c>
      <c r="AB63" s="63"/>
      <c r="AC63" s="63"/>
      <c r="AD63" s="63"/>
      <c r="AE63" s="63"/>
      <c r="AF63" s="63"/>
      <c r="AG63" s="63"/>
      <c r="AH63" s="63" t="s">
        <v>18</v>
      </c>
      <c r="AI63" s="63"/>
      <c r="AJ63" s="63"/>
      <c r="AK63" s="63"/>
      <c r="AL63" s="63"/>
      <c r="AM63" s="63"/>
      <c r="AN63" s="63"/>
      <c r="AO63" s="63" t="s">
        <v>19</v>
      </c>
      <c r="AP63" s="63"/>
      <c r="AQ63" s="63"/>
      <c r="AR63" s="63"/>
      <c r="AS63" s="63"/>
      <c r="AT63" s="63"/>
      <c r="AU63" s="63"/>
      <c r="AV63" s="77"/>
      <c r="AW63" s="78"/>
      <c r="AX63" s="78"/>
      <c r="AY63" s="78"/>
      <c r="AZ63" s="78"/>
      <c r="BA63" s="78"/>
      <c r="BB63" s="79"/>
    </row>
    <row r="64" spans="2:56" s="6" customFormat="1" ht="15" customHeight="1" x14ac:dyDescent="0.2">
      <c r="B64" s="50"/>
      <c r="C64" s="50"/>
      <c r="D64" s="50"/>
      <c r="E64" s="71" t="s">
        <v>252</v>
      </c>
      <c r="F64" s="63"/>
      <c r="G64" s="63"/>
      <c r="H64" s="63"/>
      <c r="I64" s="63"/>
      <c r="J64" s="63" t="s">
        <v>253</v>
      </c>
      <c r="K64" s="63"/>
      <c r="L64" s="63"/>
      <c r="M64" s="63"/>
      <c r="N64" s="63"/>
      <c r="O64" s="63"/>
      <c r="P64" s="63"/>
      <c r="Q64" s="63"/>
      <c r="R64" s="63"/>
      <c r="S64" s="63"/>
      <c r="T64" s="73">
        <v>0</v>
      </c>
      <c r="U64" s="73"/>
      <c r="V64" s="73"/>
      <c r="W64" s="73"/>
      <c r="X64" s="73"/>
      <c r="Y64" s="73"/>
      <c r="Z64" s="73"/>
      <c r="AA64" s="73">
        <v>0</v>
      </c>
      <c r="AB64" s="73"/>
      <c r="AC64" s="73"/>
      <c r="AD64" s="73"/>
      <c r="AE64" s="73"/>
      <c r="AF64" s="73"/>
      <c r="AG64" s="73"/>
      <c r="AH64" s="73">
        <v>11016</v>
      </c>
      <c r="AI64" s="73"/>
      <c r="AJ64" s="73"/>
      <c r="AK64" s="73"/>
      <c r="AL64" s="73"/>
      <c r="AM64" s="73"/>
      <c r="AN64" s="73"/>
      <c r="AO64" s="73">
        <v>15156</v>
      </c>
      <c r="AP64" s="73"/>
      <c r="AQ64" s="73"/>
      <c r="AR64" s="73"/>
      <c r="AS64" s="73"/>
      <c r="AT64" s="73"/>
      <c r="AU64" s="73"/>
      <c r="AV64" s="73">
        <f t="shared" ref="AV64:AV67" si="6">SUM(T64:AU64)</f>
        <v>26172</v>
      </c>
      <c r="AW64" s="73"/>
      <c r="AX64" s="73"/>
      <c r="AY64" s="73"/>
      <c r="AZ64" s="73"/>
      <c r="BA64" s="73"/>
      <c r="BB64" s="73"/>
    </row>
    <row r="65" spans="2:56" s="6" customFormat="1" ht="15" customHeight="1" x14ac:dyDescent="0.2">
      <c r="B65" s="50"/>
      <c r="C65" s="50"/>
      <c r="D65" s="50"/>
      <c r="E65" s="63"/>
      <c r="F65" s="63"/>
      <c r="G65" s="63"/>
      <c r="H65" s="63"/>
      <c r="I65" s="63"/>
      <c r="J65" s="63" t="s">
        <v>254</v>
      </c>
      <c r="K65" s="63"/>
      <c r="L65" s="63"/>
      <c r="M65" s="63"/>
      <c r="N65" s="63"/>
      <c r="O65" s="63"/>
      <c r="P65" s="63"/>
      <c r="Q65" s="63"/>
      <c r="R65" s="63"/>
      <c r="S65" s="63"/>
      <c r="T65" s="73">
        <v>0</v>
      </c>
      <c r="U65" s="73"/>
      <c r="V65" s="73"/>
      <c r="W65" s="73"/>
      <c r="X65" s="73"/>
      <c r="Y65" s="73"/>
      <c r="Z65" s="73"/>
      <c r="AA65" s="73">
        <v>0</v>
      </c>
      <c r="AB65" s="73"/>
      <c r="AC65" s="73"/>
      <c r="AD65" s="73"/>
      <c r="AE65" s="73"/>
      <c r="AF65" s="73"/>
      <c r="AG65" s="73"/>
      <c r="AH65" s="73">
        <f>10058+1</f>
        <v>10059</v>
      </c>
      <c r="AI65" s="73"/>
      <c r="AJ65" s="73"/>
      <c r="AK65" s="73"/>
      <c r="AL65" s="73"/>
      <c r="AM65" s="73"/>
      <c r="AN65" s="73"/>
      <c r="AO65" s="73">
        <v>14899</v>
      </c>
      <c r="AP65" s="73"/>
      <c r="AQ65" s="73"/>
      <c r="AR65" s="73"/>
      <c r="AS65" s="73"/>
      <c r="AT65" s="73"/>
      <c r="AU65" s="73"/>
      <c r="AV65" s="73">
        <f t="shared" si="6"/>
        <v>24958</v>
      </c>
      <c r="AW65" s="73"/>
      <c r="AX65" s="73"/>
      <c r="AY65" s="73"/>
      <c r="AZ65" s="73"/>
      <c r="BA65" s="73"/>
      <c r="BB65" s="73"/>
    </row>
    <row r="66" spans="2:56" s="6" customFormat="1" ht="15" customHeight="1" x14ac:dyDescent="0.2">
      <c r="B66" s="50"/>
      <c r="C66" s="50"/>
      <c r="D66" s="50"/>
      <c r="E66" s="74" t="s">
        <v>255</v>
      </c>
      <c r="F66" s="75"/>
      <c r="G66" s="75"/>
      <c r="H66" s="75"/>
      <c r="I66" s="76"/>
      <c r="J66" s="63" t="s">
        <v>253</v>
      </c>
      <c r="K66" s="63"/>
      <c r="L66" s="63"/>
      <c r="M66" s="63"/>
      <c r="N66" s="63"/>
      <c r="O66" s="63"/>
      <c r="P66" s="63"/>
      <c r="Q66" s="63"/>
      <c r="R66" s="63"/>
      <c r="S66" s="63"/>
      <c r="T66" s="73">
        <v>0</v>
      </c>
      <c r="U66" s="73"/>
      <c r="V66" s="73"/>
      <c r="W66" s="73"/>
      <c r="X66" s="73"/>
      <c r="Y66" s="73"/>
      <c r="Z66" s="73"/>
      <c r="AA66" s="73">
        <v>0</v>
      </c>
      <c r="AB66" s="73"/>
      <c r="AC66" s="73"/>
      <c r="AD66" s="73"/>
      <c r="AE66" s="73"/>
      <c r="AF66" s="73"/>
      <c r="AG66" s="73"/>
      <c r="AH66" s="73">
        <v>13681</v>
      </c>
      <c r="AI66" s="73"/>
      <c r="AJ66" s="73"/>
      <c r="AK66" s="73"/>
      <c r="AL66" s="73"/>
      <c r="AM66" s="73"/>
      <c r="AN66" s="73"/>
      <c r="AO66" s="73">
        <v>15133</v>
      </c>
      <c r="AP66" s="73"/>
      <c r="AQ66" s="73"/>
      <c r="AR66" s="73"/>
      <c r="AS66" s="73"/>
      <c r="AT66" s="73"/>
      <c r="AU66" s="73"/>
      <c r="AV66" s="73">
        <f t="shared" si="6"/>
        <v>28814</v>
      </c>
      <c r="AW66" s="73"/>
      <c r="AX66" s="73"/>
      <c r="AY66" s="73"/>
      <c r="AZ66" s="73"/>
      <c r="BA66" s="73"/>
      <c r="BB66" s="73"/>
    </row>
    <row r="67" spans="2:56" s="6" customFormat="1" ht="15" customHeight="1" x14ac:dyDescent="0.2">
      <c r="B67" s="50"/>
      <c r="C67" s="50"/>
      <c r="D67" s="50"/>
      <c r="E67" s="77"/>
      <c r="F67" s="78"/>
      <c r="G67" s="78"/>
      <c r="H67" s="78"/>
      <c r="I67" s="79"/>
      <c r="J67" s="63" t="s">
        <v>254</v>
      </c>
      <c r="K67" s="63"/>
      <c r="L67" s="63"/>
      <c r="M67" s="63"/>
      <c r="N67" s="63"/>
      <c r="O67" s="63"/>
      <c r="P67" s="63"/>
      <c r="Q67" s="63"/>
      <c r="R67" s="63"/>
      <c r="S67" s="63"/>
      <c r="T67" s="73">
        <v>0</v>
      </c>
      <c r="U67" s="73"/>
      <c r="V67" s="73"/>
      <c r="W67" s="73"/>
      <c r="X67" s="73"/>
      <c r="Y67" s="73"/>
      <c r="Z67" s="73"/>
      <c r="AA67" s="73">
        <v>0</v>
      </c>
      <c r="AB67" s="73"/>
      <c r="AC67" s="73"/>
      <c r="AD67" s="73"/>
      <c r="AE67" s="73"/>
      <c r="AF67" s="73"/>
      <c r="AG67" s="73"/>
      <c r="AH67" s="73">
        <v>13058</v>
      </c>
      <c r="AI67" s="73"/>
      <c r="AJ67" s="73"/>
      <c r="AK67" s="73"/>
      <c r="AL67" s="73"/>
      <c r="AM67" s="73"/>
      <c r="AN67" s="73"/>
      <c r="AO67" s="73">
        <v>14530</v>
      </c>
      <c r="AP67" s="73"/>
      <c r="AQ67" s="73"/>
      <c r="AR67" s="73"/>
      <c r="AS67" s="73"/>
      <c r="AT67" s="73"/>
      <c r="AU67" s="73"/>
      <c r="AV67" s="73">
        <f t="shared" si="6"/>
        <v>27588</v>
      </c>
      <c r="AW67" s="73"/>
      <c r="AX67" s="73"/>
      <c r="AY67" s="73"/>
      <c r="AZ67" s="73"/>
      <c r="BA67" s="73"/>
      <c r="BB67" s="73"/>
    </row>
    <row r="68" spans="2:56" s="6" customFormat="1" ht="15" customHeight="1" x14ac:dyDescent="0.2">
      <c r="B68" s="50"/>
      <c r="C68" s="50"/>
      <c r="D68" s="50"/>
      <c r="E68" s="71" t="s">
        <v>224</v>
      </c>
      <c r="F68" s="63"/>
      <c r="G68" s="63"/>
      <c r="H68" s="63"/>
      <c r="I68" s="63"/>
      <c r="J68" s="63" t="s">
        <v>22</v>
      </c>
      <c r="K68" s="63"/>
      <c r="L68" s="63"/>
      <c r="M68" s="63"/>
      <c r="N68" s="63"/>
      <c r="O68" s="63"/>
      <c r="P68" s="63"/>
      <c r="Q68" s="63"/>
      <c r="R68" s="63"/>
      <c r="S68" s="63"/>
      <c r="T68" s="73">
        <v>0</v>
      </c>
      <c r="U68" s="73"/>
      <c r="V68" s="73"/>
      <c r="W68" s="73"/>
      <c r="X68" s="73"/>
      <c r="Y68" s="73"/>
      <c r="Z68" s="73"/>
      <c r="AA68" s="73">
        <v>0</v>
      </c>
      <c r="AB68" s="73"/>
      <c r="AC68" s="73"/>
      <c r="AD68" s="73"/>
      <c r="AE68" s="73"/>
      <c r="AF68" s="73"/>
      <c r="AG68" s="73"/>
      <c r="AH68" s="73">
        <v>8328</v>
      </c>
      <c r="AI68" s="73"/>
      <c r="AJ68" s="73"/>
      <c r="AK68" s="73"/>
      <c r="AL68" s="73"/>
      <c r="AM68" s="73"/>
      <c r="AN68" s="73"/>
      <c r="AO68" s="73">
        <v>13428</v>
      </c>
      <c r="AP68" s="73"/>
      <c r="AQ68" s="73"/>
      <c r="AR68" s="73"/>
      <c r="AS68" s="73"/>
      <c r="AT68" s="73"/>
      <c r="AU68" s="73"/>
      <c r="AV68" s="73">
        <f t="shared" ref="AV68:AV69" si="7">SUM(T68:AU68)</f>
        <v>21756</v>
      </c>
      <c r="AW68" s="73"/>
      <c r="AX68" s="73"/>
      <c r="AY68" s="73"/>
      <c r="AZ68" s="73"/>
      <c r="BA68" s="73"/>
      <c r="BB68" s="73"/>
      <c r="BD68" s="50"/>
    </row>
    <row r="69" spans="2:56" s="6" customFormat="1" ht="15" customHeight="1" x14ac:dyDescent="0.2">
      <c r="B69" s="50"/>
      <c r="C69" s="50"/>
      <c r="D69" s="50"/>
      <c r="E69" s="63"/>
      <c r="F69" s="63"/>
      <c r="G69" s="63"/>
      <c r="H69" s="63"/>
      <c r="I69" s="63"/>
      <c r="J69" s="63" t="s">
        <v>23</v>
      </c>
      <c r="K69" s="63"/>
      <c r="L69" s="63"/>
      <c r="M69" s="63"/>
      <c r="N69" s="63"/>
      <c r="O69" s="63"/>
      <c r="P69" s="63"/>
      <c r="Q69" s="63"/>
      <c r="R69" s="63"/>
      <c r="S69" s="63"/>
      <c r="T69" s="73">
        <v>0</v>
      </c>
      <c r="U69" s="73"/>
      <c r="V69" s="73"/>
      <c r="W69" s="73"/>
      <c r="X69" s="73"/>
      <c r="Y69" s="73"/>
      <c r="Z69" s="73"/>
      <c r="AA69" s="73">
        <v>0</v>
      </c>
      <c r="AB69" s="73"/>
      <c r="AC69" s="73"/>
      <c r="AD69" s="73"/>
      <c r="AE69" s="73"/>
      <c r="AF69" s="73"/>
      <c r="AG69" s="73"/>
      <c r="AH69" s="73">
        <v>7728</v>
      </c>
      <c r="AI69" s="73"/>
      <c r="AJ69" s="73"/>
      <c r="AK69" s="73"/>
      <c r="AL69" s="73"/>
      <c r="AM69" s="73"/>
      <c r="AN69" s="73"/>
      <c r="AO69" s="73">
        <v>12634</v>
      </c>
      <c r="AP69" s="73"/>
      <c r="AQ69" s="73"/>
      <c r="AR69" s="73"/>
      <c r="AS69" s="73"/>
      <c r="AT69" s="73"/>
      <c r="AU69" s="73"/>
      <c r="AV69" s="73">
        <f t="shared" si="7"/>
        <v>20362</v>
      </c>
      <c r="AW69" s="73"/>
      <c r="AX69" s="73"/>
      <c r="AY69" s="73"/>
      <c r="AZ69" s="73"/>
      <c r="BA69" s="73"/>
      <c r="BB69" s="73"/>
    </row>
    <row r="70" spans="2:56" ht="15" customHeight="1" x14ac:dyDescent="0.2">
      <c r="B70" s="41"/>
      <c r="C70" s="41"/>
      <c r="D70" s="41"/>
      <c r="E70" s="75"/>
      <c r="F70" s="75"/>
      <c r="G70" s="156" t="s">
        <v>198</v>
      </c>
      <c r="H70" s="81"/>
      <c r="I70" s="81"/>
      <c r="J70" s="81"/>
      <c r="K70" s="81"/>
      <c r="L70" s="81"/>
      <c r="M70" s="81"/>
      <c r="N70" s="81"/>
      <c r="O70" s="81"/>
      <c r="P70" s="81"/>
      <c r="Q70" s="81"/>
      <c r="R70" s="81"/>
      <c r="S70" s="81"/>
      <c r="T70" s="81"/>
      <c r="U70" s="81"/>
      <c r="V70" s="81"/>
      <c r="W70" s="81"/>
      <c r="X70" s="81"/>
      <c r="Y70" s="81"/>
      <c r="Z70" s="81"/>
      <c r="AA70" s="81"/>
      <c r="AB70" s="81"/>
      <c r="AC70" s="81"/>
      <c r="AD70" s="81"/>
      <c r="AE70" s="81"/>
      <c r="AF70" s="81"/>
      <c r="AG70" s="81"/>
      <c r="AH70" s="81"/>
      <c r="AI70" s="81"/>
      <c r="AJ70" s="81"/>
      <c r="AK70" s="81"/>
      <c r="AL70" s="81"/>
      <c r="AM70" s="81"/>
      <c r="AN70" s="81"/>
      <c r="AO70" s="81"/>
      <c r="AP70" s="81"/>
      <c r="AQ70" s="81"/>
      <c r="AR70" s="81"/>
      <c r="AS70" s="81"/>
      <c r="AT70" s="81"/>
      <c r="AU70" s="81"/>
      <c r="AV70" s="81"/>
      <c r="AW70" s="81"/>
      <c r="AX70" s="81"/>
      <c r="AY70" s="81"/>
      <c r="AZ70" s="81"/>
      <c r="BA70" s="81"/>
      <c r="BB70" s="81"/>
    </row>
    <row r="71" spans="2:56" s="14" customFormat="1" ht="15" customHeight="1" x14ac:dyDescent="0.2">
      <c r="E71" s="80"/>
      <c r="F71" s="80"/>
      <c r="G71" s="156"/>
      <c r="H71" s="81"/>
      <c r="I71" s="81"/>
      <c r="J71" s="81"/>
      <c r="K71" s="81"/>
      <c r="L71" s="81"/>
      <c r="M71" s="81"/>
      <c r="N71" s="81"/>
      <c r="O71" s="81"/>
      <c r="P71" s="81"/>
      <c r="Q71" s="81"/>
      <c r="R71" s="81"/>
      <c r="S71" s="81"/>
      <c r="T71" s="81"/>
      <c r="U71" s="81"/>
      <c r="V71" s="81"/>
      <c r="W71" s="81"/>
      <c r="X71" s="81"/>
      <c r="Y71" s="81"/>
      <c r="Z71" s="81"/>
      <c r="AA71" s="81"/>
      <c r="AB71" s="81"/>
      <c r="AC71" s="81"/>
      <c r="AD71" s="81"/>
      <c r="AE71" s="81"/>
      <c r="AF71" s="81"/>
      <c r="AG71" s="81"/>
      <c r="AH71" s="81"/>
      <c r="AI71" s="81"/>
      <c r="AJ71" s="81"/>
      <c r="AK71" s="81"/>
      <c r="AL71" s="81"/>
      <c r="AM71" s="81"/>
      <c r="AN71" s="81"/>
      <c r="AO71" s="81"/>
      <c r="AP71" s="81"/>
      <c r="AQ71" s="81"/>
      <c r="AR71" s="81"/>
      <c r="AS71" s="81"/>
      <c r="AT71" s="81"/>
      <c r="AU71" s="81"/>
      <c r="AV71" s="81"/>
      <c r="AW71" s="81"/>
      <c r="AX71" s="81"/>
      <c r="AY71" s="81"/>
      <c r="AZ71" s="81"/>
      <c r="BA71" s="81"/>
      <c r="BB71" s="81"/>
    </row>
    <row r="72" spans="2:56" ht="15" customHeight="1" x14ac:dyDescent="0.2">
      <c r="B72" s="41"/>
      <c r="C72" s="41"/>
      <c r="D72" s="41"/>
      <c r="E72" s="41"/>
      <c r="F72" s="41"/>
      <c r="G72" s="41"/>
      <c r="H72" s="41"/>
      <c r="I72" s="41"/>
      <c r="J72" s="41"/>
      <c r="K72" s="41"/>
      <c r="L72" s="41"/>
      <c r="M72" s="41"/>
      <c r="N72" s="41"/>
      <c r="O72" s="41"/>
      <c r="P72" s="41"/>
      <c r="Q72" s="41"/>
      <c r="R72" s="41"/>
      <c r="S72" s="41"/>
      <c r="T72" s="41"/>
      <c r="U72" s="41"/>
      <c r="V72" s="41"/>
      <c r="W72" s="41"/>
      <c r="X72" s="41"/>
      <c r="Y72" s="41"/>
      <c r="Z72" s="41"/>
      <c r="AA72" s="41"/>
      <c r="AB72" s="41"/>
      <c r="AC72" s="41"/>
      <c r="AD72" s="41"/>
      <c r="AE72" s="41"/>
      <c r="AF72" s="41"/>
      <c r="AG72" s="41"/>
      <c r="AH72" s="41"/>
      <c r="AI72" s="41"/>
      <c r="AJ72" s="41"/>
      <c r="AK72" s="41"/>
      <c r="AL72" s="41"/>
      <c r="AM72" s="41"/>
      <c r="AN72" s="41"/>
      <c r="AO72" s="41"/>
      <c r="AP72" s="41"/>
      <c r="AQ72" s="41"/>
      <c r="AR72" s="41"/>
      <c r="AS72" s="41"/>
      <c r="AT72" s="41"/>
      <c r="AU72" s="41"/>
      <c r="AV72" s="41"/>
      <c r="AW72" s="41"/>
      <c r="AX72" s="41"/>
      <c r="AY72" s="41"/>
      <c r="AZ72" s="41"/>
      <c r="BA72" s="41"/>
      <c r="BB72" s="41"/>
    </row>
    <row r="73" spans="2:56" s="6" customFormat="1" ht="15" customHeight="1" x14ac:dyDescent="0.2">
      <c r="B73" s="85" t="s">
        <v>152</v>
      </c>
      <c r="C73" s="86"/>
      <c r="D73" s="86" t="s">
        <v>200</v>
      </c>
      <c r="E73" s="86"/>
      <c r="F73" s="86"/>
      <c r="G73" s="86"/>
      <c r="H73" s="86"/>
      <c r="I73" s="86"/>
      <c r="J73" s="86"/>
      <c r="K73" s="86"/>
      <c r="L73" s="86"/>
      <c r="M73" s="86"/>
      <c r="N73" s="86"/>
      <c r="O73" s="86"/>
      <c r="P73" s="86"/>
      <c r="Q73" s="86"/>
      <c r="R73" s="86"/>
      <c r="S73" s="86"/>
      <c r="T73" s="86"/>
      <c r="U73" s="86"/>
      <c r="V73" s="86"/>
      <c r="W73" s="86"/>
      <c r="X73" s="86"/>
      <c r="Y73" s="86"/>
      <c r="Z73" s="86"/>
      <c r="AA73" s="86"/>
      <c r="AB73" s="86"/>
      <c r="AC73" s="86"/>
      <c r="AD73" s="86"/>
      <c r="AE73" s="86"/>
      <c r="AF73" s="86"/>
      <c r="AG73" s="86"/>
      <c r="AH73" s="86"/>
      <c r="AI73" s="86"/>
      <c r="AJ73" s="86"/>
      <c r="AK73" s="86"/>
      <c r="AL73" s="86"/>
      <c r="AM73" s="86"/>
      <c r="AN73" s="86"/>
      <c r="AO73" s="86"/>
      <c r="AP73" s="86"/>
      <c r="AQ73" s="86"/>
      <c r="AR73" s="86"/>
      <c r="AS73" s="86"/>
      <c r="AT73" s="86"/>
      <c r="AU73" s="86"/>
      <c r="AV73" s="86"/>
      <c r="AW73" s="86"/>
      <c r="AX73" s="86"/>
      <c r="AY73" s="86"/>
      <c r="AZ73" s="86"/>
      <c r="BA73" s="86"/>
      <c r="BB73" s="86"/>
    </row>
    <row r="74" spans="2:56" s="6" customFormat="1" ht="15" customHeight="1" x14ac:dyDescent="0.2">
      <c r="B74" s="38"/>
      <c r="C74" s="22"/>
      <c r="D74" s="113" t="s">
        <v>245</v>
      </c>
      <c r="E74" s="113"/>
      <c r="F74" s="113"/>
      <c r="G74" s="113"/>
      <c r="H74" s="113"/>
      <c r="I74" s="113"/>
      <c r="J74" s="113"/>
      <c r="K74" s="113"/>
      <c r="L74" s="113"/>
      <c r="M74" s="113"/>
      <c r="N74" s="113"/>
      <c r="O74" s="113"/>
      <c r="P74" s="113"/>
      <c r="Q74" s="113"/>
      <c r="R74" s="113"/>
      <c r="S74" s="113"/>
      <c r="T74" s="113"/>
      <c r="U74" s="113"/>
      <c r="V74" s="113"/>
      <c r="W74" s="113"/>
      <c r="X74" s="113"/>
      <c r="Y74" s="113"/>
      <c r="Z74" s="113"/>
      <c r="AA74" s="113"/>
      <c r="AB74" s="113"/>
      <c r="AC74" s="113"/>
      <c r="AD74" s="113"/>
      <c r="AE74" s="113"/>
      <c r="AF74" s="113"/>
      <c r="AG74" s="113"/>
      <c r="AH74" s="113"/>
      <c r="AI74" s="113"/>
      <c r="AJ74" s="113"/>
      <c r="AK74" s="113"/>
      <c r="AL74" s="113"/>
      <c r="AM74" s="113"/>
      <c r="AN74" s="113"/>
      <c r="AO74" s="113"/>
      <c r="AP74" s="113"/>
      <c r="AQ74" s="113"/>
      <c r="AR74" s="113"/>
      <c r="AS74" s="113"/>
      <c r="AT74" s="113"/>
      <c r="AU74" s="113"/>
      <c r="AV74" s="113"/>
      <c r="AW74" s="113"/>
      <c r="AX74" s="113"/>
      <c r="AY74" s="113"/>
      <c r="AZ74" s="113"/>
      <c r="BA74" s="113"/>
      <c r="BB74" s="113"/>
    </row>
    <row r="75" spans="2:56" s="6" customFormat="1" ht="15" customHeight="1" x14ac:dyDescent="0.2">
      <c r="B75" s="38"/>
      <c r="C75" s="22"/>
      <c r="D75" s="113"/>
      <c r="E75" s="113"/>
      <c r="F75" s="113"/>
      <c r="G75" s="113"/>
      <c r="H75" s="113"/>
      <c r="I75" s="113"/>
      <c r="J75" s="113"/>
      <c r="K75" s="113"/>
      <c r="L75" s="113"/>
      <c r="M75" s="113"/>
      <c r="N75" s="113"/>
      <c r="O75" s="113"/>
      <c r="P75" s="113"/>
      <c r="Q75" s="113"/>
      <c r="R75" s="113"/>
      <c r="S75" s="113"/>
      <c r="T75" s="113"/>
      <c r="U75" s="113"/>
      <c r="V75" s="113"/>
      <c r="W75" s="113"/>
      <c r="X75" s="113"/>
      <c r="Y75" s="113"/>
      <c r="Z75" s="113"/>
      <c r="AA75" s="113"/>
      <c r="AB75" s="113"/>
      <c r="AC75" s="113"/>
      <c r="AD75" s="113"/>
      <c r="AE75" s="113"/>
      <c r="AF75" s="113"/>
      <c r="AG75" s="113"/>
      <c r="AH75" s="113"/>
      <c r="AI75" s="113"/>
      <c r="AJ75" s="113"/>
      <c r="AK75" s="113"/>
      <c r="AL75" s="113"/>
      <c r="AM75" s="113"/>
      <c r="AN75" s="113"/>
      <c r="AO75" s="113"/>
      <c r="AP75" s="113"/>
      <c r="AQ75" s="113"/>
      <c r="AR75" s="113"/>
      <c r="AS75" s="113"/>
      <c r="AT75" s="113"/>
      <c r="AU75" s="113"/>
      <c r="AV75" s="113"/>
      <c r="AW75" s="113"/>
      <c r="AX75" s="113"/>
      <c r="AY75" s="113"/>
      <c r="AZ75" s="113"/>
      <c r="BA75" s="113"/>
      <c r="BB75" s="113"/>
    </row>
    <row r="76" spans="2:56" s="6" customFormat="1" ht="15" customHeight="1" x14ac:dyDescent="0.2">
      <c r="B76" s="50"/>
      <c r="C76" s="50"/>
      <c r="D76" s="50"/>
      <c r="E76" s="50"/>
      <c r="F76" s="50"/>
      <c r="G76" s="50"/>
      <c r="H76" s="50"/>
      <c r="I76" s="50"/>
      <c r="J76" s="50"/>
      <c r="K76" s="50"/>
      <c r="L76" s="50"/>
      <c r="M76" s="50"/>
      <c r="N76" s="50"/>
      <c r="O76" s="50"/>
      <c r="P76" s="50"/>
      <c r="Q76" s="50"/>
      <c r="R76" s="50"/>
      <c r="S76" s="50"/>
      <c r="T76" s="50"/>
      <c r="U76" s="50"/>
      <c r="V76" s="50"/>
      <c r="W76" s="50"/>
      <c r="X76" s="50"/>
      <c r="Y76" s="50"/>
      <c r="Z76" s="50"/>
      <c r="AA76" s="50"/>
      <c r="AB76" s="50"/>
      <c r="AC76" s="50"/>
      <c r="AD76" s="50"/>
      <c r="AE76" s="50"/>
      <c r="AF76" s="50"/>
      <c r="AG76" s="50"/>
      <c r="AH76" s="50"/>
      <c r="AI76" s="50"/>
      <c r="AJ76" s="50"/>
      <c r="AK76" s="50"/>
      <c r="AL76" s="50"/>
      <c r="AM76" s="50"/>
      <c r="AN76" s="50"/>
      <c r="AO76" s="50"/>
      <c r="AP76" s="50"/>
      <c r="AQ76" s="50"/>
      <c r="AR76" s="50"/>
      <c r="AS76" s="50"/>
      <c r="AT76" s="50"/>
      <c r="AU76" s="50"/>
      <c r="AV76" s="82" t="s">
        <v>24</v>
      </c>
      <c r="AW76" s="82"/>
      <c r="AX76" s="82"/>
      <c r="AY76" s="82"/>
      <c r="AZ76" s="82"/>
      <c r="BA76" s="82"/>
      <c r="BB76" s="82"/>
    </row>
    <row r="77" spans="2:56" s="6" customFormat="1" ht="15" customHeight="1" x14ac:dyDescent="0.2">
      <c r="B77" s="50"/>
      <c r="C77" s="50"/>
      <c r="D77" s="50"/>
      <c r="E77" s="83" t="s">
        <v>15</v>
      </c>
      <c r="F77" s="75"/>
      <c r="G77" s="75"/>
      <c r="H77" s="75"/>
      <c r="I77" s="76"/>
      <c r="J77" s="83"/>
      <c r="K77" s="75"/>
      <c r="L77" s="75"/>
      <c r="M77" s="75"/>
      <c r="N77" s="75"/>
      <c r="O77" s="75"/>
      <c r="P77" s="75"/>
      <c r="Q77" s="75"/>
      <c r="R77" s="75"/>
      <c r="S77" s="76"/>
      <c r="T77" s="64" t="s">
        <v>21</v>
      </c>
      <c r="U77" s="65"/>
      <c r="V77" s="65"/>
      <c r="W77" s="65"/>
      <c r="X77" s="65"/>
      <c r="Y77" s="65"/>
      <c r="Z77" s="65"/>
      <c r="AA77" s="65"/>
      <c r="AB77" s="65"/>
      <c r="AC77" s="65"/>
      <c r="AD77" s="65"/>
      <c r="AE77" s="65"/>
      <c r="AF77" s="65"/>
      <c r="AG77" s="65"/>
      <c r="AH77" s="65"/>
      <c r="AI77" s="65"/>
      <c r="AJ77" s="65"/>
      <c r="AK77" s="65"/>
      <c r="AL77" s="65"/>
      <c r="AM77" s="65"/>
      <c r="AN77" s="65"/>
      <c r="AO77" s="65"/>
      <c r="AP77" s="65"/>
      <c r="AQ77" s="65"/>
      <c r="AR77" s="65"/>
      <c r="AS77" s="65"/>
      <c r="AT77" s="65"/>
      <c r="AU77" s="67"/>
      <c r="AV77" s="83" t="s">
        <v>20</v>
      </c>
      <c r="AW77" s="75"/>
      <c r="AX77" s="75"/>
      <c r="AY77" s="75"/>
      <c r="AZ77" s="75"/>
      <c r="BA77" s="75"/>
      <c r="BB77" s="76"/>
    </row>
    <row r="78" spans="2:56" s="6" customFormat="1" ht="15" customHeight="1" x14ac:dyDescent="0.2">
      <c r="B78" s="50"/>
      <c r="C78" s="50"/>
      <c r="D78" s="50"/>
      <c r="E78" s="77"/>
      <c r="F78" s="78"/>
      <c r="G78" s="78"/>
      <c r="H78" s="78"/>
      <c r="I78" s="79"/>
      <c r="J78" s="77"/>
      <c r="K78" s="78"/>
      <c r="L78" s="78"/>
      <c r="M78" s="78"/>
      <c r="N78" s="78"/>
      <c r="O78" s="78"/>
      <c r="P78" s="78"/>
      <c r="Q78" s="78"/>
      <c r="R78" s="78"/>
      <c r="S78" s="79"/>
      <c r="T78" s="63" t="s">
        <v>16</v>
      </c>
      <c r="U78" s="63"/>
      <c r="V78" s="63"/>
      <c r="W78" s="63"/>
      <c r="X78" s="63"/>
      <c r="Y78" s="63"/>
      <c r="Z78" s="63"/>
      <c r="AA78" s="63" t="s">
        <v>17</v>
      </c>
      <c r="AB78" s="63"/>
      <c r="AC78" s="63"/>
      <c r="AD78" s="63"/>
      <c r="AE78" s="63"/>
      <c r="AF78" s="63"/>
      <c r="AG78" s="63"/>
      <c r="AH78" s="63" t="s">
        <v>18</v>
      </c>
      <c r="AI78" s="63"/>
      <c r="AJ78" s="63"/>
      <c r="AK78" s="63"/>
      <c r="AL78" s="63"/>
      <c r="AM78" s="63"/>
      <c r="AN78" s="63"/>
      <c r="AO78" s="63" t="s">
        <v>19</v>
      </c>
      <c r="AP78" s="63"/>
      <c r="AQ78" s="63"/>
      <c r="AR78" s="63"/>
      <c r="AS78" s="63"/>
      <c r="AT78" s="63"/>
      <c r="AU78" s="63"/>
      <c r="AV78" s="77"/>
      <c r="AW78" s="78"/>
      <c r="AX78" s="78"/>
      <c r="AY78" s="78"/>
      <c r="AZ78" s="78"/>
      <c r="BA78" s="78"/>
      <c r="BB78" s="79"/>
    </row>
    <row r="79" spans="2:56" s="6" customFormat="1" ht="15" customHeight="1" x14ac:dyDescent="0.2">
      <c r="B79" s="50"/>
      <c r="C79" s="50"/>
      <c r="D79" s="50"/>
      <c r="E79" s="71" t="s">
        <v>252</v>
      </c>
      <c r="F79" s="63"/>
      <c r="G79" s="63"/>
      <c r="H79" s="63"/>
      <c r="I79" s="63"/>
      <c r="J79" s="63" t="s">
        <v>253</v>
      </c>
      <c r="K79" s="63"/>
      <c r="L79" s="63"/>
      <c r="M79" s="63"/>
      <c r="N79" s="63"/>
      <c r="O79" s="63"/>
      <c r="P79" s="63"/>
      <c r="Q79" s="63"/>
      <c r="R79" s="63"/>
      <c r="S79" s="63"/>
      <c r="T79" s="73">
        <v>1364</v>
      </c>
      <c r="U79" s="73"/>
      <c r="V79" s="73"/>
      <c r="W79" s="73"/>
      <c r="X79" s="73"/>
      <c r="Y79" s="73"/>
      <c r="Z79" s="73"/>
      <c r="AA79" s="73">
        <v>0</v>
      </c>
      <c r="AB79" s="73"/>
      <c r="AC79" s="73"/>
      <c r="AD79" s="73"/>
      <c r="AE79" s="73"/>
      <c r="AF79" s="73"/>
      <c r="AG79" s="73"/>
      <c r="AH79" s="73">
        <v>0</v>
      </c>
      <c r="AI79" s="73"/>
      <c r="AJ79" s="73"/>
      <c r="AK79" s="73"/>
      <c r="AL79" s="73"/>
      <c r="AM79" s="73"/>
      <c r="AN79" s="73"/>
      <c r="AO79" s="73">
        <v>682</v>
      </c>
      <c r="AP79" s="73"/>
      <c r="AQ79" s="73"/>
      <c r="AR79" s="73"/>
      <c r="AS79" s="73"/>
      <c r="AT79" s="73"/>
      <c r="AU79" s="73"/>
      <c r="AV79" s="73">
        <f t="shared" ref="AV79:AV82" si="8">SUM(T79:AU79)</f>
        <v>2046</v>
      </c>
      <c r="AW79" s="73"/>
      <c r="AX79" s="73"/>
      <c r="AY79" s="73"/>
      <c r="AZ79" s="73"/>
      <c r="BA79" s="73"/>
      <c r="BB79" s="73"/>
    </row>
    <row r="80" spans="2:56" s="6" customFormat="1" ht="15" customHeight="1" x14ac:dyDescent="0.2">
      <c r="B80" s="50"/>
      <c r="C80" s="50"/>
      <c r="D80" s="50"/>
      <c r="E80" s="63"/>
      <c r="F80" s="63"/>
      <c r="G80" s="63"/>
      <c r="H80" s="63"/>
      <c r="I80" s="63"/>
      <c r="J80" s="63" t="s">
        <v>254</v>
      </c>
      <c r="K80" s="63"/>
      <c r="L80" s="63"/>
      <c r="M80" s="63"/>
      <c r="N80" s="63"/>
      <c r="O80" s="63"/>
      <c r="P80" s="63"/>
      <c r="Q80" s="63"/>
      <c r="R80" s="63"/>
      <c r="S80" s="63"/>
      <c r="T80" s="73">
        <v>1363</v>
      </c>
      <c r="U80" s="73"/>
      <c r="V80" s="73"/>
      <c r="W80" s="73"/>
      <c r="X80" s="73"/>
      <c r="Y80" s="73"/>
      <c r="Z80" s="73"/>
      <c r="AA80" s="73">
        <v>0</v>
      </c>
      <c r="AB80" s="73"/>
      <c r="AC80" s="73"/>
      <c r="AD80" s="73"/>
      <c r="AE80" s="73"/>
      <c r="AF80" s="73"/>
      <c r="AG80" s="73"/>
      <c r="AH80" s="73">
        <v>0</v>
      </c>
      <c r="AI80" s="73"/>
      <c r="AJ80" s="73"/>
      <c r="AK80" s="73"/>
      <c r="AL80" s="73"/>
      <c r="AM80" s="73"/>
      <c r="AN80" s="73"/>
      <c r="AO80" s="73">
        <v>682</v>
      </c>
      <c r="AP80" s="73"/>
      <c r="AQ80" s="73"/>
      <c r="AR80" s="73"/>
      <c r="AS80" s="73"/>
      <c r="AT80" s="73"/>
      <c r="AU80" s="73"/>
      <c r="AV80" s="73">
        <f t="shared" si="8"/>
        <v>2045</v>
      </c>
      <c r="AW80" s="73"/>
      <c r="AX80" s="73"/>
      <c r="AY80" s="73"/>
      <c r="AZ80" s="73"/>
      <c r="BA80" s="73"/>
      <c r="BB80" s="73"/>
    </row>
    <row r="81" spans="2:105" s="6" customFormat="1" ht="15" customHeight="1" x14ac:dyDescent="0.2">
      <c r="B81" s="50"/>
      <c r="C81" s="50"/>
      <c r="D81" s="50"/>
      <c r="E81" s="74" t="s">
        <v>255</v>
      </c>
      <c r="F81" s="75"/>
      <c r="G81" s="75"/>
      <c r="H81" s="75"/>
      <c r="I81" s="76"/>
      <c r="J81" s="63" t="s">
        <v>253</v>
      </c>
      <c r="K81" s="63"/>
      <c r="L81" s="63"/>
      <c r="M81" s="63"/>
      <c r="N81" s="63"/>
      <c r="O81" s="63"/>
      <c r="P81" s="63"/>
      <c r="Q81" s="63"/>
      <c r="R81" s="63"/>
      <c r="S81" s="63"/>
      <c r="T81" s="73">
        <v>1364</v>
      </c>
      <c r="U81" s="73"/>
      <c r="V81" s="73"/>
      <c r="W81" s="73"/>
      <c r="X81" s="73"/>
      <c r="Y81" s="73"/>
      <c r="Z81" s="73"/>
      <c r="AA81" s="73">
        <v>0</v>
      </c>
      <c r="AB81" s="73"/>
      <c r="AC81" s="73"/>
      <c r="AD81" s="73"/>
      <c r="AE81" s="73"/>
      <c r="AF81" s="73"/>
      <c r="AG81" s="73"/>
      <c r="AH81" s="73">
        <v>0</v>
      </c>
      <c r="AI81" s="73"/>
      <c r="AJ81" s="73"/>
      <c r="AK81" s="73"/>
      <c r="AL81" s="73"/>
      <c r="AM81" s="73"/>
      <c r="AN81" s="73"/>
      <c r="AO81" s="73">
        <v>682</v>
      </c>
      <c r="AP81" s="73"/>
      <c r="AQ81" s="73"/>
      <c r="AR81" s="73"/>
      <c r="AS81" s="73"/>
      <c r="AT81" s="73"/>
      <c r="AU81" s="73"/>
      <c r="AV81" s="73">
        <f t="shared" si="8"/>
        <v>2046</v>
      </c>
      <c r="AW81" s="73"/>
      <c r="AX81" s="73"/>
      <c r="AY81" s="73"/>
      <c r="AZ81" s="73"/>
      <c r="BA81" s="73"/>
      <c r="BB81" s="73"/>
    </row>
    <row r="82" spans="2:105" s="6" customFormat="1" ht="15" customHeight="1" x14ac:dyDescent="0.2">
      <c r="B82" s="50"/>
      <c r="C82" s="50"/>
      <c r="D82" s="50"/>
      <c r="E82" s="77"/>
      <c r="F82" s="78"/>
      <c r="G82" s="78"/>
      <c r="H82" s="78"/>
      <c r="I82" s="79"/>
      <c r="J82" s="63" t="s">
        <v>254</v>
      </c>
      <c r="K82" s="63"/>
      <c r="L82" s="63"/>
      <c r="M82" s="63"/>
      <c r="N82" s="63"/>
      <c r="O82" s="63"/>
      <c r="P82" s="63"/>
      <c r="Q82" s="63"/>
      <c r="R82" s="63"/>
      <c r="S82" s="63"/>
      <c r="T82" s="73">
        <v>1364</v>
      </c>
      <c r="U82" s="73"/>
      <c r="V82" s="73"/>
      <c r="W82" s="73"/>
      <c r="X82" s="73"/>
      <c r="Y82" s="73"/>
      <c r="Z82" s="73"/>
      <c r="AA82" s="73">
        <v>0</v>
      </c>
      <c r="AB82" s="73"/>
      <c r="AC82" s="73"/>
      <c r="AD82" s="73"/>
      <c r="AE82" s="73"/>
      <c r="AF82" s="73"/>
      <c r="AG82" s="73"/>
      <c r="AH82" s="73">
        <v>0</v>
      </c>
      <c r="AI82" s="73"/>
      <c r="AJ82" s="73"/>
      <c r="AK82" s="73"/>
      <c r="AL82" s="73"/>
      <c r="AM82" s="73"/>
      <c r="AN82" s="73"/>
      <c r="AO82" s="73">
        <v>682</v>
      </c>
      <c r="AP82" s="73"/>
      <c r="AQ82" s="73"/>
      <c r="AR82" s="73"/>
      <c r="AS82" s="73"/>
      <c r="AT82" s="73"/>
      <c r="AU82" s="73"/>
      <c r="AV82" s="73">
        <f t="shared" si="8"/>
        <v>2046</v>
      </c>
      <c r="AW82" s="73"/>
      <c r="AX82" s="73"/>
      <c r="AY82" s="73"/>
      <c r="AZ82" s="73"/>
      <c r="BA82" s="73"/>
      <c r="BB82" s="73"/>
    </row>
    <row r="83" spans="2:105" s="6" customFormat="1" ht="15" customHeight="1" x14ac:dyDescent="0.2">
      <c r="B83" s="50"/>
      <c r="C83" s="50"/>
      <c r="D83" s="50"/>
      <c r="E83" s="71" t="s">
        <v>224</v>
      </c>
      <c r="F83" s="63"/>
      <c r="G83" s="63"/>
      <c r="H83" s="63"/>
      <c r="I83" s="63"/>
      <c r="J83" s="63" t="s">
        <v>22</v>
      </c>
      <c r="K83" s="63"/>
      <c r="L83" s="63"/>
      <c r="M83" s="63"/>
      <c r="N83" s="63"/>
      <c r="O83" s="63"/>
      <c r="P83" s="63"/>
      <c r="Q83" s="63"/>
      <c r="R83" s="63"/>
      <c r="S83" s="63"/>
      <c r="T83" s="73">
        <v>1015</v>
      </c>
      <c r="U83" s="73"/>
      <c r="V83" s="73"/>
      <c r="W83" s="73"/>
      <c r="X83" s="73"/>
      <c r="Y83" s="73"/>
      <c r="Z83" s="73"/>
      <c r="AA83" s="73">
        <v>0</v>
      </c>
      <c r="AB83" s="73"/>
      <c r="AC83" s="73"/>
      <c r="AD83" s="73"/>
      <c r="AE83" s="73"/>
      <c r="AF83" s="73"/>
      <c r="AG83" s="73"/>
      <c r="AH83" s="73">
        <v>0</v>
      </c>
      <c r="AI83" s="73"/>
      <c r="AJ83" s="73"/>
      <c r="AK83" s="73"/>
      <c r="AL83" s="73"/>
      <c r="AM83" s="73"/>
      <c r="AN83" s="73"/>
      <c r="AO83" s="73">
        <v>508</v>
      </c>
      <c r="AP83" s="73"/>
      <c r="AQ83" s="73"/>
      <c r="AR83" s="73"/>
      <c r="AS83" s="73"/>
      <c r="AT83" s="73"/>
      <c r="AU83" s="73"/>
      <c r="AV83" s="73">
        <f t="shared" ref="AV83:AV84" si="9">SUM(T83:AU83)</f>
        <v>1523</v>
      </c>
      <c r="AW83" s="73"/>
      <c r="AX83" s="73"/>
      <c r="AY83" s="73"/>
      <c r="AZ83" s="73"/>
      <c r="BA83" s="73"/>
      <c r="BB83" s="73"/>
      <c r="BD83" s="52"/>
    </row>
    <row r="84" spans="2:105" s="6" customFormat="1" ht="15" customHeight="1" x14ac:dyDescent="0.2">
      <c r="B84" s="50"/>
      <c r="C84" s="50"/>
      <c r="D84" s="50"/>
      <c r="E84" s="63"/>
      <c r="F84" s="63"/>
      <c r="G84" s="63"/>
      <c r="H84" s="63"/>
      <c r="I84" s="63"/>
      <c r="J84" s="63" t="s">
        <v>23</v>
      </c>
      <c r="K84" s="63"/>
      <c r="L84" s="63"/>
      <c r="M84" s="63"/>
      <c r="N84" s="63"/>
      <c r="O84" s="63"/>
      <c r="P84" s="63"/>
      <c r="Q84" s="63"/>
      <c r="R84" s="63"/>
      <c r="S84" s="63"/>
      <c r="T84" s="73">
        <v>1015</v>
      </c>
      <c r="U84" s="73"/>
      <c r="V84" s="73"/>
      <c r="W84" s="73"/>
      <c r="X84" s="73"/>
      <c r="Y84" s="73"/>
      <c r="Z84" s="73"/>
      <c r="AA84" s="73">
        <v>0</v>
      </c>
      <c r="AB84" s="73"/>
      <c r="AC84" s="73"/>
      <c r="AD84" s="73"/>
      <c r="AE84" s="73"/>
      <c r="AF84" s="73"/>
      <c r="AG84" s="73"/>
      <c r="AH84" s="73">
        <v>0</v>
      </c>
      <c r="AI84" s="73"/>
      <c r="AJ84" s="73"/>
      <c r="AK84" s="73"/>
      <c r="AL84" s="73"/>
      <c r="AM84" s="73"/>
      <c r="AN84" s="73"/>
      <c r="AO84" s="73">
        <v>507</v>
      </c>
      <c r="AP84" s="73"/>
      <c r="AQ84" s="73"/>
      <c r="AR84" s="73"/>
      <c r="AS84" s="73"/>
      <c r="AT84" s="73"/>
      <c r="AU84" s="73"/>
      <c r="AV84" s="73">
        <f t="shared" si="9"/>
        <v>1522</v>
      </c>
      <c r="AW84" s="73"/>
      <c r="AX84" s="73"/>
      <c r="AY84" s="73"/>
      <c r="AZ84" s="73"/>
      <c r="BA84" s="73"/>
      <c r="BB84" s="73"/>
    </row>
    <row r="85" spans="2:105" ht="15" customHeight="1" x14ac:dyDescent="0.2">
      <c r="B85" s="41"/>
      <c r="C85" s="41"/>
      <c r="D85" s="41"/>
      <c r="E85" s="75"/>
      <c r="F85" s="75"/>
      <c r="G85" s="138" t="s">
        <v>201</v>
      </c>
      <c r="H85" s="84"/>
      <c r="I85" s="84"/>
      <c r="J85" s="84"/>
      <c r="K85" s="84"/>
      <c r="L85" s="84"/>
      <c r="M85" s="84"/>
      <c r="N85" s="84"/>
      <c r="O85" s="84"/>
      <c r="P85" s="84"/>
      <c r="Q85" s="84"/>
      <c r="R85" s="84"/>
      <c r="S85" s="84"/>
      <c r="T85" s="84"/>
      <c r="U85" s="84"/>
      <c r="V85" s="84"/>
      <c r="W85" s="84"/>
      <c r="X85" s="84"/>
      <c r="Y85" s="84"/>
      <c r="Z85" s="84"/>
      <c r="AA85" s="84"/>
      <c r="AB85" s="84"/>
      <c r="AC85" s="84"/>
      <c r="AD85" s="84"/>
      <c r="AE85" s="84"/>
      <c r="AF85" s="84"/>
      <c r="AG85" s="84"/>
      <c r="AH85" s="84"/>
      <c r="AI85" s="84"/>
      <c r="AJ85" s="84"/>
      <c r="AK85" s="84"/>
      <c r="AL85" s="84"/>
      <c r="AM85" s="84"/>
      <c r="AN85" s="84"/>
      <c r="AO85" s="84"/>
      <c r="AP85" s="84"/>
      <c r="AQ85" s="84"/>
      <c r="AR85" s="84"/>
      <c r="AS85" s="84"/>
      <c r="AT85" s="84"/>
      <c r="AU85" s="84"/>
      <c r="AV85" s="84"/>
      <c r="AW85" s="84"/>
      <c r="AX85" s="84"/>
      <c r="AY85" s="84"/>
      <c r="AZ85" s="84"/>
      <c r="BA85" s="84"/>
      <c r="BB85" s="84"/>
    </row>
    <row r="86" spans="2:105" ht="15" customHeight="1" x14ac:dyDescent="0.2">
      <c r="B86" s="41"/>
      <c r="C86" s="41"/>
      <c r="D86" s="41"/>
      <c r="E86" s="46"/>
      <c r="F86" s="46"/>
      <c r="G86" s="35"/>
      <c r="H86" s="43"/>
      <c r="I86" s="43"/>
      <c r="J86" s="43"/>
      <c r="K86" s="43"/>
      <c r="L86" s="43"/>
      <c r="M86" s="43"/>
      <c r="N86" s="43"/>
      <c r="O86" s="43"/>
      <c r="P86" s="43"/>
      <c r="Q86" s="43"/>
      <c r="R86" s="43"/>
      <c r="S86" s="43"/>
      <c r="T86" s="43"/>
      <c r="U86" s="43"/>
      <c r="V86" s="43"/>
      <c r="W86" s="43"/>
      <c r="X86" s="43"/>
      <c r="Y86" s="43"/>
      <c r="Z86" s="43"/>
      <c r="AA86" s="43"/>
      <c r="AB86" s="43"/>
      <c r="AC86" s="43"/>
      <c r="AD86" s="43"/>
      <c r="AE86" s="43"/>
      <c r="AF86" s="43"/>
      <c r="AG86" s="43"/>
      <c r="AH86" s="43"/>
      <c r="AI86" s="43"/>
      <c r="AJ86" s="43"/>
      <c r="AK86" s="43"/>
      <c r="AL86" s="43"/>
      <c r="AM86" s="43"/>
      <c r="AN86" s="43"/>
      <c r="AO86" s="43"/>
      <c r="AP86" s="43"/>
      <c r="AQ86" s="43"/>
      <c r="AR86" s="43"/>
      <c r="AS86" s="43"/>
      <c r="AT86" s="43"/>
      <c r="AU86" s="43"/>
      <c r="AV86" s="43"/>
      <c r="AW86" s="43"/>
      <c r="AX86" s="43"/>
      <c r="AY86" s="43"/>
      <c r="AZ86" s="43"/>
      <c r="BA86" s="43"/>
      <c r="BB86" s="43"/>
    </row>
    <row r="87" spans="2:105" ht="15" customHeight="1" x14ac:dyDescent="0.2">
      <c r="B87" s="41"/>
      <c r="C87" s="41"/>
      <c r="D87" s="41"/>
      <c r="E87" s="41"/>
      <c r="F87" s="41"/>
      <c r="G87" s="41"/>
      <c r="H87" s="41"/>
      <c r="I87" s="41"/>
      <c r="J87" s="41"/>
      <c r="K87" s="41"/>
      <c r="L87" s="41"/>
      <c r="M87" s="41"/>
      <c r="N87" s="41"/>
      <c r="O87" s="41"/>
      <c r="P87" s="41"/>
      <c r="Q87" s="41"/>
      <c r="R87" s="41"/>
      <c r="S87" s="41"/>
      <c r="T87" s="41"/>
      <c r="U87" s="41"/>
      <c r="V87" s="41"/>
      <c r="W87" s="41"/>
      <c r="X87" s="41"/>
      <c r="Y87" s="41"/>
      <c r="Z87" s="41"/>
      <c r="AA87" s="41"/>
      <c r="AB87" s="41"/>
      <c r="AC87" s="41"/>
      <c r="AD87" s="41"/>
      <c r="AE87" s="41"/>
      <c r="AF87" s="41"/>
      <c r="AG87" s="41"/>
      <c r="AH87" s="41"/>
      <c r="AI87" s="41"/>
      <c r="AJ87" s="41"/>
      <c r="AK87" s="41"/>
      <c r="AL87" s="41"/>
      <c r="AM87" s="41"/>
      <c r="AN87" s="41"/>
      <c r="AO87" s="41"/>
      <c r="AP87" s="41"/>
      <c r="AQ87" s="41"/>
      <c r="AR87" s="41"/>
      <c r="AS87" s="41"/>
      <c r="AT87" s="41"/>
      <c r="AU87" s="41"/>
      <c r="AV87" s="41"/>
      <c r="AW87" s="41"/>
      <c r="AX87" s="41"/>
      <c r="AY87" s="41"/>
      <c r="AZ87" s="41"/>
      <c r="BA87" s="41"/>
      <c r="BB87" s="41"/>
    </row>
    <row r="88" spans="2:105" s="6" customFormat="1" ht="15" customHeight="1" x14ac:dyDescent="0.2">
      <c r="B88" s="85" t="s">
        <v>224</v>
      </c>
      <c r="C88" s="86"/>
      <c r="D88" s="86" t="s">
        <v>203</v>
      </c>
      <c r="E88" s="86"/>
      <c r="F88" s="86"/>
      <c r="G88" s="86"/>
      <c r="H88" s="86"/>
      <c r="I88" s="86"/>
      <c r="J88" s="86"/>
      <c r="K88" s="86"/>
      <c r="L88" s="86"/>
      <c r="M88" s="86"/>
      <c r="N88" s="86"/>
      <c r="O88" s="86"/>
      <c r="P88" s="86"/>
      <c r="Q88" s="86"/>
      <c r="R88" s="86"/>
      <c r="S88" s="86"/>
      <c r="T88" s="86"/>
      <c r="U88" s="86"/>
      <c r="V88" s="86"/>
      <c r="W88" s="86"/>
      <c r="X88" s="86"/>
      <c r="Y88" s="86"/>
      <c r="Z88" s="86"/>
      <c r="AA88" s="86"/>
      <c r="AB88" s="86"/>
      <c r="AC88" s="86"/>
      <c r="AD88" s="86"/>
      <c r="AE88" s="86"/>
      <c r="AF88" s="86"/>
      <c r="AG88" s="86"/>
      <c r="AH88" s="86"/>
      <c r="AI88" s="86"/>
      <c r="AJ88" s="86"/>
      <c r="AK88" s="86"/>
      <c r="AL88" s="86"/>
      <c r="AM88" s="86"/>
      <c r="AN88" s="86"/>
      <c r="AO88" s="86"/>
      <c r="AP88" s="86"/>
      <c r="AQ88" s="86"/>
      <c r="AR88" s="86"/>
      <c r="AS88" s="86"/>
      <c r="AT88" s="86"/>
      <c r="AU88" s="86"/>
      <c r="AV88" s="86"/>
      <c r="AW88" s="86"/>
      <c r="AX88" s="86"/>
      <c r="AY88" s="86"/>
      <c r="AZ88" s="86"/>
      <c r="BA88" s="86"/>
      <c r="BB88" s="86"/>
    </row>
    <row r="89" spans="2:105" s="6" customFormat="1" ht="15" customHeight="1" x14ac:dyDescent="0.2">
      <c r="B89" s="38"/>
      <c r="C89" s="22"/>
      <c r="D89" s="113" t="s">
        <v>246</v>
      </c>
      <c r="E89" s="113"/>
      <c r="F89" s="113"/>
      <c r="G89" s="113"/>
      <c r="H89" s="113"/>
      <c r="I89" s="113"/>
      <c r="J89" s="113"/>
      <c r="K89" s="113"/>
      <c r="L89" s="113"/>
      <c r="M89" s="113"/>
      <c r="N89" s="113"/>
      <c r="O89" s="113"/>
      <c r="P89" s="113"/>
      <c r="Q89" s="113"/>
      <c r="R89" s="113"/>
      <c r="S89" s="113"/>
      <c r="T89" s="113"/>
      <c r="U89" s="113"/>
      <c r="V89" s="113"/>
      <c r="W89" s="113"/>
      <c r="X89" s="113"/>
      <c r="Y89" s="113"/>
      <c r="Z89" s="113"/>
      <c r="AA89" s="113"/>
      <c r="AB89" s="113"/>
      <c r="AC89" s="113"/>
      <c r="AD89" s="113"/>
      <c r="AE89" s="113"/>
      <c r="AF89" s="113"/>
      <c r="AG89" s="113"/>
      <c r="AH89" s="113"/>
      <c r="AI89" s="113"/>
      <c r="AJ89" s="113"/>
      <c r="AK89" s="113"/>
      <c r="AL89" s="113"/>
      <c r="AM89" s="113"/>
      <c r="AN89" s="113"/>
      <c r="AO89" s="113"/>
      <c r="AP89" s="113"/>
      <c r="AQ89" s="113"/>
      <c r="AR89" s="113"/>
      <c r="AS89" s="113"/>
      <c r="AT89" s="113"/>
      <c r="AU89" s="113"/>
      <c r="AV89" s="113"/>
      <c r="AW89" s="113"/>
      <c r="AX89" s="113"/>
      <c r="AY89" s="113"/>
      <c r="AZ89" s="113"/>
      <c r="BA89" s="113"/>
      <c r="BB89" s="113"/>
    </row>
    <row r="90" spans="2:105" ht="15" customHeight="1" x14ac:dyDescent="0.2">
      <c r="B90" s="41"/>
      <c r="C90" s="41"/>
      <c r="D90" s="113"/>
      <c r="E90" s="113"/>
      <c r="F90" s="113"/>
      <c r="G90" s="113"/>
      <c r="H90" s="113"/>
      <c r="I90" s="113"/>
      <c r="J90" s="113"/>
      <c r="K90" s="113"/>
      <c r="L90" s="113"/>
      <c r="M90" s="113"/>
      <c r="N90" s="113"/>
      <c r="O90" s="113"/>
      <c r="P90" s="113"/>
      <c r="Q90" s="113"/>
      <c r="R90" s="113"/>
      <c r="S90" s="113"/>
      <c r="T90" s="113"/>
      <c r="U90" s="113"/>
      <c r="V90" s="113"/>
      <c r="W90" s="113"/>
      <c r="X90" s="113"/>
      <c r="Y90" s="113"/>
      <c r="Z90" s="113"/>
      <c r="AA90" s="113"/>
      <c r="AB90" s="113"/>
      <c r="AC90" s="113"/>
      <c r="AD90" s="113"/>
      <c r="AE90" s="113"/>
      <c r="AF90" s="113"/>
      <c r="AG90" s="113"/>
      <c r="AH90" s="113"/>
      <c r="AI90" s="113"/>
      <c r="AJ90" s="113"/>
      <c r="AK90" s="113"/>
      <c r="AL90" s="113"/>
      <c r="AM90" s="113"/>
      <c r="AN90" s="113"/>
      <c r="AO90" s="113"/>
      <c r="AP90" s="113"/>
      <c r="AQ90" s="113"/>
      <c r="AR90" s="113"/>
      <c r="AS90" s="113"/>
      <c r="AT90" s="113"/>
      <c r="AU90" s="113"/>
      <c r="AV90" s="113"/>
      <c r="AW90" s="113"/>
      <c r="AX90" s="113"/>
      <c r="AY90" s="113"/>
      <c r="AZ90" s="113"/>
      <c r="BA90" s="113"/>
      <c r="BB90" s="113"/>
    </row>
    <row r="91" spans="2:105" ht="15" customHeight="1" x14ac:dyDescent="0.2">
      <c r="B91" s="41"/>
      <c r="C91" s="41"/>
      <c r="D91" s="41"/>
      <c r="E91" s="41"/>
      <c r="F91" s="41"/>
      <c r="G91" s="41"/>
      <c r="H91" s="41"/>
      <c r="I91" s="41"/>
      <c r="J91" s="41"/>
      <c r="K91" s="41"/>
      <c r="L91" s="41"/>
      <c r="M91" s="41"/>
      <c r="N91" s="41"/>
      <c r="O91" s="41"/>
      <c r="P91" s="41"/>
      <c r="Q91" s="41"/>
      <c r="R91" s="41"/>
      <c r="S91" s="41"/>
      <c r="T91" s="41"/>
      <c r="U91" s="41"/>
      <c r="V91" s="41"/>
      <c r="W91" s="41"/>
      <c r="X91" s="41"/>
      <c r="Y91" s="41"/>
      <c r="Z91" s="41"/>
      <c r="AA91" s="41"/>
      <c r="AB91" s="41"/>
      <c r="AC91" s="41"/>
      <c r="AD91" s="41"/>
      <c r="AE91" s="41"/>
      <c r="AF91" s="41"/>
      <c r="AG91" s="41"/>
      <c r="AH91" s="41"/>
      <c r="AI91" s="41"/>
      <c r="AJ91" s="41"/>
      <c r="AK91" s="41"/>
      <c r="AL91" s="41"/>
      <c r="AM91" s="41"/>
      <c r="AN91" s="41"/>
      <c r="AO91" s="41"/>
      <c r="AP91" s="41"/>
      <c r="AQ91" s="41"/>
      <c r="AR91" s="41"/>
      <c r="AS91" s="41"/>
      <c r="AT91" s="41"/>
      <c r="AU91" s="41"/>
      <c r="AV91" s="41"/>
      <c r="AW91" s="41"/>
      <c r="AX91" s="41"/>
      <c r="AY91" s="41"/>
      <c r="AZ91" s="41"/>
      <c r="BA91" s="41"/>
      <c r="BB91" s="41"/>
      <c r="BD91" s="14"/>
      <c r="BE91" s="14"/>
      <c r="BF91" s="14"/>
      <c r="BG91" s="14"/>
      <c r="BH91" s="14"/>
      <c r="BI91" s="14"/>
      <c r="BJ91" s="14"/>
      <c r="BK91" s="14"/>
      <c r="BL91" s="14"/>
      <c r="BM91" s="14"/>
      <c r="BN91" s="14"/>
      <c r="BO91" s="14"/>
      <c r="BP91" s="14"/>
      <c r="BQ91" s="14"/>
      <c r="BR91" s="14"/>
      <c r="BS91" s="14"/>
      <c r="BT91" s="14"/>
      <c r="BU91" s="14"/>
      <c r="BV91" s="14"/>
      <c r="BW91" s="14"/>
      <c r="BX91" s="14"/>
      <c r="BY91" s="14"/>
      <c r="BZ91" s="14"/>
      <c r="CA91" s="14"/>
      <c r="CB91" s="14"/>
      <c r="CC91" s="14"/>
      <c r="CD91" s="14"/>
      <c r="CE91" s="14"/>
      <c r="CF91" s="14"/>
      <c r="CG91" s="14"/>
      <c r="CH91" s="14"/>
      <c r="CI91" s="14"/>
      <c r="CJ91" s="14"/>
      <c r="CK91" s="14"/>
      <c r="CL91" s="14"/>
      <c r="CM91" s="14"/>
      <c r="CN91" s="14"/>
      <c r="CO91" s="14"/>
      <c r="CP91" s="14"/>
      <c r="CQ91" s="14"/>
      <c r="CR91" s="14"/>
      <c r="CS91" s="14"/>
      <c r="CT91" s="14"/>
      <c r="CU91" s="14"/>
      <c r="CV91" s="14"/>
      <c r="CW91" s="14"/>
      <c r="CX91" s="14"/>
      <c r="CY91" s="14"/>
      <c r="CZ91" s="14"/>
      <c r="DA91" s="14"/>
    </row>
    <row r="92" spans="2:105" ht="15" customHeight="1" x14ac:dyDescent="0.2">
      <c r="B92" s="41"/>
      <c r="C92" s="41"/>
      <c r="D92" s="41"/>
      <c r="E92" s="157" t="s">
        <v>77</v>
      </c>
      <c r="F92" s="158"/>
      <c r="G92" s="158"/>
      <c r="H92" s="158"/>
      <c r="I92" s="158"/>
      <c r="J92" s="158"/>
      <c r="K92" s="158"/>
      <c r="L92" s="158"/>
      <c r="M92" s="158"/>
      <c r="N92" s="158"/>
      <c r="O92" s="158"/>
      <c r="P92" s="158"/>
      <c r="Q92" s="158"/>
      <c r="R92" s="158"/>
      <c r="S92" s="158"/>
      <c r="T92" s="158"/>
      <c r="U92" s="158"/>
      <c r="V92" s="158"/>
      <c r="W92" s="159"/>
      <c r="X92" s="157" t="s">
        <v>78</v>
      </c>
      <c r="Y92" s="158"/>
      <c r="Z92" s="158"/>
      <c r="AA92" s="158"/>
      <c r="AB92" s="158"/>
      <c r="AC92" s="158"/>
      <c r="AD92" s="158"/>
      <c r="AE92" s="159"/>
      <c r="AF92" s="157" t="s">
        <v>204</v>
      </c>
      <c r="AG92" s="158"/>
      <c r="AH92" s="158"/>
      <c r="AI92" s="158"/>
      <c r="AJ92" s="158"/>
      <c r="AK92" s="158"/>
      <c r="AL92" s="158"/>
      <c r="AM92" s="158"/>
      <c r="AN92" s="158"/>
      <c r="AO92" s="158"/>
      <c r="AP92" s="158"/>
      <c r="AQ92" s="158"/>
      <c r="AR92" s="158"/>
      <c r="AS92" s="158"/>
      <c r="AT92" s="158"/>
      <c r="AU92" s="158"/>
      <c r="AV92" s="158"/>
      <c r="AW92" s="158"/>
      <c r="AX92" s="158"/>
      <c r="AY92" s="158"/>
      <c r="AZ92" s="158"/>
      <c r="BA92" s="158"/>
      <c r="BB92" s="159"/>
      <c r="BD92" s="182"/>
      <c r="BE92" s="182"/>
      <c r="BF92" s="182"/>
      <c r="BG92" s="182"/>
      <c r="BH92" s="182"/>
      <c r="BI92" s="182"/>
      <c r="BJ92" s="182"/>
      <c r="BK92" s="182"/>
      <c r="BL92" s="182"/>
      <c r="BM92" s="182"/>
      <c r="BN92" s="182"/>
      <c r="BO92" s="182"/>
      <c r="BP92" s="182"/>
      <c r="BQ92" s="182"/>
      <c r="BR92" s="182"/>
      <c r="BS92" s="182"/>
      <c r="BT92" s="182"/>
      <c r="BU92" s="182"/>
      <c r="BV92" s="182"/>
      <c r="BW92" s="182"/>
      <c r="BX92" s="182"/>
      <c r="BY92" s="182"/>
      <c r="BZ92" s="182"/>
      <c r="CA92" s="182"/>
      <c r="CB92" s="182"/>
      <c r="CC92" s="182"/>
      <c r="CD92" s="182"/>
      <c r="CE92" s="182"/>
      <c r="CF92" s="182"/>
      <c r="CG92" s="182"/>
      <c r="CH92" s="182"/>
      <c r="CI92" s="182"/>
      <c r="CJ92" s="182"/>
      <c r="CK92" s="182"/>
      <c r="CL92" s="182"/>
      <c r="CM92" s="182"/>
      <c r="CN92" s="182"/>
      <c r="CO92" s="182"/>
      <c r="CP92" s="182"/>
      <c r="CQ92" s="182"/>
      <c r="CR92" s="182"/>
      <c r="CS92" s="182"/>
      <c r="CT92" s="182"/>
      <c r="CU92" s="182"/>
      <c r="CV92" s="182"/>
      <c r="CW92" s="182"/>
      <c r="CX92" s="182"/>
      <c r="CY92" s="182"/>
      <c r="CZ92" s="182"/>
      <c r="DA92" s="182"/>
    </row>
    <row r="93" spans="2:105" ht="15" customHeight="1" x14ac:dyDescent="0.2">
      <c r="B93" s="41"/>
      <c r="C93" s="41"/>
      <c r="D93" s="41"/>
      <c r="E93" s="160" t="s">
        <v>287</v>
      </c>
      <c r="F93" s="160"/>
      <c r="G93" s="160"/>
      <c r="H93" s="160"/>
      <c r="I93" s="160"/>
      <c r="J93" s="160"/>
      <c r="K93" s="160"/>
      <c r="L93" s="160"/>
      <c r="M93" s="160"/>
      <c r="N93" s="160"/>
      <c r="O93" s="160"/>
      <c r="P93" s="160"/>
      <c r="Q93" s="160"/>
      <c r="R93" s="160"/>
      <c r="S93" s="160"/>
      <c r="T93" s="160"/>
      <c r="U93" s="160"/>
      <c r="V93" s="160"/>
      <c r="W93" s="160"/>
      <c r="X93" s="167">
        <v>45628</v>
      </c>
      <c r="Y93" s="167"/>
      <c r="Z93" s="167"/>
      <c r="AA93" s="167"/>
      <c r="AB93" s="167"/>
      <c r="AC93" s="167"/>
      <c r="AD93" s="167"/>
      <c r="AE93" s="167"/>
      <c r="AF93" s="160" t="s">
        <v>288</v>
      </c>
      <c r="AG93" s="160"/>
      <c r="AH93" s="160"/>
      <c r="AI93" s="160"/>
      <c r="AJ93" s="160"/>
      <c r="AK93" s="160"/>
      <c r="AL93" s="160"/>
      <c r="AM93" s="160"/>
      <c r="AN93" s="160"/>
      <c r="AO93" s="160"/>
      <c r="AP93" s="160"/>
      <c r="AQ93" s="160"/>
      <c r="AR93" s="160"/>
      <c r="AS93" s="160"/>
      <c r="AT93" s="160"/>
      <c r="AU93" s="160"/>
      <c r="AV93" s="160"/>
      <c r="AW93" s="160"/>
      <c r="AX93" s="160"/>
      <c r="AY93" s="160"/>
      <c r="AZ93" s="160"/>
      <c r="BA93" s="160"/>
      <c r="BB93" s="160"/>
      <c r="BD93" s="183"/>
      <c r="BE93" s="183"/>
      <c r="BF93" s="183"/>
      <c r="BG93" s="183"/>
      <c r="BH93" s="183"/>
      <c r="BI93" s="183"/>
      <c r="BJ93" s="183"/>
      <c r="BK93" s="183"/>
      <c r="BL93" s="183"/>
      <c r="BM93" s="183"/>
      <c r="BN93" s="183"/>
      <c r="BO93" s="183"/>
      <c r="BP93" s="183"/>
      <c r="BQ93" s="183"/>
      <c r="BR93" s="183"/>
      <c r="BS93" s="183"/>
      <c r="BT93" s="183"/>
      <c r="BU93" s="183"/>
      <c r="BV93" s="183"/>
      <c r="BW93" s="184"/>
      <c r="BX93" s="184"/>
      <c r="BY93" s="184"/>
      <c r="BZ93" s="184"/>
      <c r="CA93" s="184"/>
      <c r="CB93" s="184"/>
      <c r="CC93" s="184"/>
      <c r="CD93" s="184"/>
      <c r="CE93" s="183"/>
      <c r="CF93" s="183"/>
      <c r="CG93" s="183"/>
      <c r="CH93" s="183"/>
      <c r="CI93" s="183"/>
      <c r="CJ93" s="183"/>
      <c r="CK93" s="183"/>
      <c r="CL93" s="183"/>
      <c r="CM93" s="183"/>
      <c r="CN93" s="183"/>
      <c r="CO93" s="183"/>
      <c r="CP93" s="183"/>
      <c r="CQ93" s="183"/>
      <c r="CR93" s="183"/>
      <c r="CS93" s="183"/>
      <c r="CT93" s="183"/>
      <c r="CU93" s="183"/>
      <c r="CV93" s="183"/>
      <c r="CW93" s="183"/>
      <c r="CX93" s="183"/>
      <c r="CY93" s="183"/>
      <c r="CZ93" s="183"/>
      <c r="DA93" s="183"/>
    </row>
    <row r="94" spans="2:105" ht="15" customHeight="1" x14ac:dyDescent="0.2">
      <c r="B94" s="41"/>
      <c r="C94" s="41"/>
      <c r="D94" s="41"/>
      <c r="E94" s="160"/>
      <c r="F94" s="160"/>
      <c r="G94" s="160"/>
      <c r="H94" s="160"/>
      <c r="I94" s="160"/>
      <c r="J94" s="160"/>
      <c r="K94" s="160"/>
      <c r="L94" s="160"/>
      <c r="M94" s="160"/>
      <c r="N94" s="160"/>
      <c r="O94" s="160"/>
      <c r="P94" s="160"/>
      <c r="Q94" s="160"/>
      <c r="R94" s="160"/>
      <c r="S94" s="160"/>
      <c r="T94" s="160"/>
      <c r="U94" s="160"/>
      <c r="V94" s="160"/>
      <c r="W94" s="160"/>
      <c r="X94" s="167"/>
      <c r="Y94" s="167"/>
      <c r="Z94" s="167"/>
      <c r="AA94" s="167"/>
      <c r="AB94" s="167"/>
      <c r="AC94" s="167"/>
      <c r="AD94" s="167"/>
      <c r="AE94" s="167"/>
      <c r="AF94" s="160"/>
      <c r="AG94" s="160"/>
      <c r="AH94" s="160"/>
      <c r="AI94" s="160"/>
      <c r="AJ94" s="160"/>
      <c r="AK94" s="160"/>
      <c r="AL94" s="160"/>
      <c r="AM94" s="160"/>
      <c r="AN94" s="160"/>
      <c r="AO94" s="160"/>
      <c r="AP94" s="160"/>
      <c r="AQ94" s="160"/>
      <c r="AR94" s="160"/>
      <c r="AS94" s="160"/>
      <c r="AT94" s="160"/>
      <c r="AU94" s="160"/>
      <c r="AV94" s="160"/>
      <c r="AW94" s="160"/>
      <c r="AX94" s="160"/>
      <c r="AY94" s="160"/>
      <c r="AZ94" s="160"/>
      <c r="BA94" s="160"/>
      <c r="BB94" s="160"/>
      <c r="BD94" s="183"/>
      <c r="BE94" s="183"/>
      <c r="BF94" s="183"/>
      <c r="BG94" s="183"/>
      <c r="BH94" s="183"/>
      <c r="BI94" s="183"/>
      <c r="BJ94" s="183"/>
      <c r="BK94" s="183"/>
      <c r="BL94" s="183"/>
      <c r="BM94" s="183"/>
      <c r="BN94" s="183"/>
      <c r="BO94" s="183"/>
      <c r="BP94" s="183"/>
      <c r="BQ94" s="183"/>
      <c r="BR94" s="183"/>
      <c r="BS94" s="183"/>
      <c r="BT94" s="183"/>
      <c r="BU94" s="183"/>
      <c r="BV94" s="183"/>
      <c r="BW94" s="184"/>
      <c r="BX94" s="184"/>
      <c r="BY94" s="184"/>
      <c r="BZ94" s="184"/>
      <c r="CA94" s="184"/>
      <c r="CB94" s="184"/>
      <c r="CC94" s="184"/>
      <c r="CD94" s="184"/>
      <c r="CE94" s="183"/>
      <c r="CF94" s="183"/>
      <c r="CG94" s="183"/>
      <c r="CH94" s="183"/>
      <c r="CI94" s="183"/>
      <c r="CJ94" s="183"/>
      <c r="CK94" s="183"/>
      <c r="CL94" s="183"/>
      <c r="CM94" s="183"/>
      <c r="CN94" s="183"/>
      <c r="CO94" s="183"/>
      <c r="CP94" s="183"/>
      <c r="CQ94" s="183"/>
      <c r="CR94" s="183"/>
      <c r="CS94" s="183"/>
      <c r="CT94" s="183"/>
      <c r="CU94" s="183"/>
      <c r="CV94" s="183"/>
      <c r="CW94" s="183"/>
      <c r="CX94" s="183"/>
      <c r="CY94" s="183"/>
      <c r="CZ94" s="183"/>
      <c r="DA94" s="183"/>
    </row>
    <row r="95" spans="2:105" ht="15" customHeight="1" x14ac:dyDescent="0.2">
      <c r="B95" s="41"/>
      <c r="C95" s="41"/>
      <c r="D95" s="41"/>
      <c r="E95" s="160"/>
      <c r="F95" s="160"/>
      <c r="G95" s="160"/>
      <c r="H95" s="160"/>
      <c r="I95" s="160"/>
      <c r="J95" s="160"/>
      <c r="K95" s="160"/>
      <c r="L95" s="160"/>
      <c r="M95" s="160"/>
      <c r="N95" s="160"/>
      <c r="O95" s="160"/>
      <c r="P95" s="160"/>
      <c r="Q95" s="160"/>
      <c r="R95" s="160"/>
      <c r="S95" s="160"/>
      <c r="T95" s="160"/>
      <c r="U95" s="160"/>
      <c r="V95" s="160"/>
      <c r="W95" s="160"/>
      <c r="X95" s="167"/>
      <c r="Y95" s="167"/>
      <c r="Z95" s="167"/>
      <c r="AA95" s="167"/>
      <c r="AB95" s="167"/>
      <c r="AC95" s="167"/>
      <c r="AD95" s="167"/>
      <c r="AE95" s="167"/>
      <c r="AF95" s="160"/>
      <c r="AG95" s="160"/>
      <c r="AH95" s="160"/>
      <c r="AI95" s="160"/>
      <c r="AJ95" s="160"/>
      <c r="AK95" s="160"/>
      <c r="AL95" s="160"/>
      <c r="AM95" s="160"/>
      <c r="AN95" s="160"/>
      <c r="AO95" s="160"/>
      <c r="AP95" s="160"/>
      <c r="AQ95" s="160"/>
      <c r="AR95" s="160"/>
      <c r="AS95" s="160"/>
      <c r="AT95" s="160"/>
      <c r="AU95" s="160"/>
      <c r="AV95" s="160"/>
      <c r="AW95" s="160"/>
      <c r="AX95" s="160"/>
      <c r="AY95" s="160"/>
      <c r="AZ95" s="160"/>
      <c r="BA95" s="160"/>
      <c r="BB95" s="160"/>
      <c r="BD95" s="183"/>
      <c r="BE95" s="183"/>
      <c r="BF95" s="183"/>
      <c r="BG95" s="183"/>
      <c r="BH95" s="183"/>
      <c r="BI95" s="183"/>
      <c r="BJ95" s="183"/>
      <c r="BK95" s="183"/>
      <c r="BL95" s="183"/>
      <c r="BM95" s="183"/>
      <c r="BN95" s="183"/>
      <c r="BO95" s="183"/>
      <c r="BP95" s="183"/>
      <c r="BQ95" s="183"/>
      <c r="BR95" s="183"/>
      <c r="BS95" s="183"/>
      <c r="BT95" s="183"/>
      <c r="BU95" s="183"/>
      <c r="BV95" s="183"/>
      <c r="BW95" s="184"/>
      <c r="BX95" s="184"/>
      <c r="BY95" s="184"/>
      <c r="BZ95" s="184"/>
      <c r="CA95" s="184"/>
      <c r="CB95" s="184"/>
      <c r="CC95" s="184"/>
      <c r="CD95" s="184"/>
      <c r="CE95" s="183"/>
      <c r="CF95" s="183"/>
      <c r="CG95" s="183"/>
      <c r="CH95" s="183"/>
      <c r="CI95" s="183"/>
      <c r="CJ95" s="183"/>
      <c r="CK95" s="183"/>
      <c r="CL95" s="183"/>
      <c r="CM95" s="183"/>
      <c r="CN95" s="183"/>
      <c r="CO95" s="183"/>
      <c r="CP95" s="183"/>
      <c r="CQ95" s="183"/>
      <c r="CR95" s="183"/>
      <c r="CS95" s="183"/>
      <c r="CT95" s="183"/>
      <c r="CU95" s="183"/>
      <c r="CV95" s="183"/>
      <c r="CW95" s="183"/>
      <c r="CX95" s="183"/>
      <c r="CY95" s="183"/>
      <c r="CZ95" s="183"/>
      <c r="DA95" s="183"/>
    </row>
    <row r="96" spans="2:105" ht="15" customHeight="1" x14ac:dyDescent="0.2">
      <c r="B96" s="41"/>
      <c r="C96" s="41"/>
      <c r="D96" s="41"/>
      <c r="E96" s="160"/>
      <c r="F96" s="160"/>
      <c r="G96" s="160"/>
      <c r="H96" s="160"/>
      <c r="I96" s="160"/>
      <c r="J96" s="160"/>
      <c r="K96" s="160"/>
      <c r="L96" s="160"/>
      <c r="M96" s="160"/>
      <c r="N96" s="160"/>
      <c r="O96" s="160"/>
      <c r="P96" s="160"/>
      <c r="Q96" s="160"/>
      <c r="R96" s="160"/>
      <c r="S96" s="160"/>
      <c r="T96" s="160"/>
      <c r="U96" s="160"/>
      <c r="V96" s="160"/>
      <c r="W96" s="160"/>
      <c r="X96" s="167"/>
      <c r="Y96" s="167"/>
      <c r="Z96" s="167"/>
      <c r="AA96" s="167"/>
      <c r="AB96" s="167"/>
      <c r="AC96" s="167"/>
      <c r="AD96" s="167"/>
      <c r="AE96" s="167"/>
      <c r="AF96" s="160"/>
      <c r="AG96" s="160"/>
      <c r="AH96" s="160"/>
      <c r="AI96" s="160"/>
      <c r="AJ96" s="160"/>
      <c r="AK96" s="160"/>
      <c r="AL96" s="160"/>
      <c r="AM96" s="160"/>
      <c r="AN96" s="160"/>
      <c r="AO96" s="160"/>
      <c r="AP96" s="160"/>
      <c r="AQ96" s="160"/>
      <c r="AR96" s="160"/>
      <c r="AS96" s="160"/>
      <c r="AT96" s="160"/>
      <c r="AU96" s="160"/>
      <c r="AV96" s="160"/>
      <c r="AW96" s="160"/>
      <c r="AX96" s="160"/>
      <c r="AY96" s="160"/>
      <c r="AZ96" s="160"/>
      <c r="BA96" s="160"/>
      <c r="BB96" s="160"/>
      <c r="BD96" s="183"/>
      <c r="BE96" s="183"/>
      <c r="BF96" s="183"/>
      <c r="BG96" s="183"/>
      <c r="BH96" s="183"/>
      <c r="BI96" s="183"/>
      <c r="BJ96" s="183"/>
      <c r="BK96" s="183"/>
      <c r="BL96" s="183"/>
      <c r="BM96" s="183"/>
      <c r="BN96" s="183"/>
      <c r="BO96" s="183"/>
      <c r="BP96" s="183"/>
      <c r="BQ96" s="183"/>
      <c r="BR96" s="183"/>
      <c r="BS96" s="183"/>
      <c r="BT96" s="183"/>
      <c r="BU96" s="183"/>
      <c r="BV96" s="183"/>
      <c r="BW96" s="184"/>
      <c r="BX96" s="184"/>
      <c r="BY96" s="184"/>
      <c r="BZ96" s="184"/>
      <c r="CA96" s="184"/>
      <c r="CB96" s="184"/>
      <c r="CC96" s="184"/>
      <c r="CD96" s="184"/>
      <c r="CE96" s="183"/>
      <c r="CF96" s="183"/>
      <c r="CG96" s="183"/>
      <c r="CH96" s="183"/>
      <c r="CI96" s="183"/>
      <c r="CJ96" s="183"/>
      <c r="CK96" s="183"/>
      <c r="CL96" s="183"/>
      <c r="CM96" s="183"/>
      <c r="CN96" s="183"/>
      <c r="CO96" s="183"/>
      <c r="CP96" s="183"/>
      <c r="CQ96" s="183"/>
      <c r="CR96" s="183"/>
      <c r="CS96" s="183"/>
      <c r="CT96" s="183"/>
      <c r="CU96" s="183"/>
      <c r="CV96" s="183"/>
      <c r="CW96" s="183"/>
      <c r="CX96" s="183"/>
      <c r="CY96" s="183"/>
      <c r="CZ96" s="183"/>
      <c r="DA96" s="183"/>
    </row>
    <row r="97" spans="2:105" s="39" customFormat="1" ht="15" customHeight="1" x14ac:dyDescent="0.2">
      <c r="B97" s="41"/>
      <c r="C97" s="41"/>
      <c r="D97" s="41"/>
      <c r="E97" s="20"/>
      <c r="F97" s="20"/>
      <c r="G97" s="20"/>
      <c r="H97" s="20"/>
      <c r="I97" s="20"/>
      <c r="J97" s="20"/>
      <c r="K97" s="20"/>
      <c r="L97" s="20"/>
      <c r="M97" s="20"/>
      <c r="N97" s="20"/>
      <c r="O97" s="20"/>
      <c r="P97" s="20"/>
      <c r="Q97" s="20"/>
      <c r="R97" s="20"/>
      <c r="S97" s="20"/>
      <c r="T97" s="20"/>
      <c r="U97" s="20"/>
      <c r="V97" s="20"/>
      <c r="W97" s="20"/>
      <c r="X97" s="30"/>
      <c r="Y97" s="30"/>
      <c r="Z97" s="30"/>
      <c r="AA97" s="30"/>
      <c r="AB97" s="30"/>
      <c r="AC97" s="30"/>
      <c r="AD97" s="30"/>
      <c r="AE97" s="30"/>
      <c r="AF97" s="20"/>
      <c r="AG97" s="20"/>
      <c r="AH97" s="20"/>
      <c r="AI97" s="20"/>
      <c r="AJ97" s="20"/>
      <c r="AK97" s="20"/>
      <c r="AL97" s="20"/>
      <c r="AM97" s="20"/>
      <c r="AN97" s="20"/>
      <c r="AO97" s="20"/>
      <c r="AP97" s="20"/>
      <c r="AQ97" s="20"/>
      <c r="AR97" s="20"/>
      <c r="AS97" s="20"/>
      <c r="AT97" s="20"/>
      <c r="AU97" s="20"/>
      <c r="AV97" s="20"/>
      <c r="AW97" s="20"/>
      <c r="AX97" s="20"/>
      <c r="AY97" s="20"/>
      <c r="AZ97" s="20"/>
      <c r="BA97" s="20"/>
      <c r="BB97" s="20"/>
      <c r="BD97" s="20"/>
      <c r="BE97" s="20"/>
      <c r="BF97" s="20"/>
      <c r="BG97" s="20"/>
      <c r="BH97" s="20"/>
      <c r="BI97" s="20"/>
      <c r="BJ97" s="20"/>
      <c r="BK97" s="20"/>
      <c r="BL97" s="20"/>
      <c r="BM97" s="20"/>
      <c r="BN97" s="20"/>
      <c r="BO97" s="20"/>
      <c r="BP97" s="20"/>
      <c r="BQ97" s="20"/>
      <c r="BR97" s="20"/>
      <c r="BS97" s="20"/>
      <c r="BT97" s="20"/>
      <c r="BU97" s="20"/>
      <c r="BV97" s="20"/>
      <c r="BW97" s="30"/>
      <c r="BX97" s="30"/>
      <c r="BY97" s="30"/>
      <c r="BZ97" s="30"/>
      <c r="CA97" s="30"/>
      <c r="CB97" s="30"/>
      <c r="CC97" s="30"/>
      <c r="CD97" s="30"/>
      <c r="CE97" s="20"/>
      <c r="CF97" s="20"/>
      <c r="CG97" s="20"/>
      <c r="CH97" s="20"/>
      <c r="CI97" s="20"/>
      <c r="CJ97" s="20"/>
      <c r="CK97" s="20"/>
      <c r="CL97" s="20"/>
      <c r="CM97" s="20"/>
      <c r="CN97" s="20"/>
      <c r="CO97" s="20"/>
      <c r="CP97" s="20"/>
      <c r="CQ97" s="20"/>
      <c r="CR97" s="20"/>
      <c r="CS97" s="20"/>
      <c r="CT97" s="20"/>
      <c r="CU97" s="20"/>
      <c r="CV97" s="20"/>
      <c r="CW97" s="20"/>
      <c r="CX97" s="20"/>
      <c r="CY97" s="20"/>
      <c r="CZ97" s="20"/>
      <c r="DA97" s="20"/>
    </row>
    <row r="98" spans="2:105" s="40" customFormat="1" ht="15" customHeight="1" x14ac:dyDescent="0.2">
      <c r="B98" s="41"/>
      <c r="C98" s="41"/>
      <c r="D98" s="41"/>
      <c r="E98" s="157" t="s">
        <v>147</v>
      </c>
      <c r="F98" s="158"/>
      <c r="G98" s="158"/>
      <c r="H98" s="158"/>
      <c r="I98" s="158"/>
      <c r="J98" s="158"/>
      <c r="K98" s="158"/>
      <c r="L98" s="158"/>
      <c r="M98" s="158"/>
      <c r="N98" s="158"/>
      <c r="O98" s="158"/>
      <c r="P98" s="158"/>
      <c r="Q98" s="158"/>
      <c r="R98" s="158"/>
      <c r="S98" s="158"/>
      <c r="T98" s="158"/>
      <c r="U98" s="158"/>
      <c r="V98" s="158"/>
      <c r="W98" s="159"/>
      <c r="X98" s="157" t="s">
        <v>78</v>
      </c>
      <c r="Y98" s="158"/>
      <c r="Z98" s="158"/>
      <c r="AA98" s="158"/>
      <c r="AB98" s="158"/>
      <c r="AC98" s="158"/>
      <c r="AD98" s="158"/>
      <c r="AE98" s="159"/>
      <c r="AF98" s="157" t="s">
        <v>289</v>
      </c>
      <c r="AG98" s="158"/>
      <c r="AH98" s="158"/>
      <c r="AI98" s="158"/>
      <c r="AJ98" s="158"/>
      <c r="AK98" s="158"/>
      <c r="AL98" s="158"/>
      <c r="AM98" s="158"/>
      <c r="AN98" s="158"/>
      <c r="AO98" s="158"/>
      <c r="AP98" s="158"/>
      <c r="AQ98" s="158"/>
      <c r="AR98" s="158"/>
      <c r="AS98" s="158"/>
      <c r="AT98" s="158"/>
      <c r="AU98" s="158"/>
      <c r="AV98" s="158"/>
      <c r="AW98" s="158"/>
      <c r="AX98" s="158"/>
      <c r="AY98" s="158"/>
      <c r="AZ98" s="158"/>
      <c r="BA98" s="158"/>
      <c r="BB98" s="159"/>
      <c r="BD98" s="20"/>
      <c r="BE98" s="20"/>
      <c r="BF98" s="20"/>
      <c r="BG98" s="20"/>
      <c r="BH98" s="20"/>
      <c r="BI98" s="20"/>
      <c r="BJ98" s="20"/>
      <c r="BK98" s="20"/>
      <c r="BL98" s="20"/>
      <c r="BM98" s="20"/>
      <c r="BN98" s="20"/>
      <c r="BO98" s="20"/>
      <c r="BP98" s="20"/>
      <c r="BQ98" s="20"/>
      <c r="BR98" s="20"/>
      <c r="BS98" s="20"/>
      <c r="BT98" s="20"/>
      <c r="BU98" s="20"/>
      <c r="BV98" s="20"/>
      <c r="BW98" s="30"/>
      <c r="BX98" s="30"/>
      <c r="BY98" s="30"/>
      <c r="BZ98" s="30"/>
      <c r="CA98" s="30"/>
      <c r="CB98" s="30"/>
      <c r="CC98" s="30"/>
      <c r="CD98" s="30"/>
      <c r="CE98" s="20"/>
      <c r="CF98" s="20"/>
      <c r="CG98" s="20"/>
      <c r="CH98" s="20"/>
      <c r="CI98" s="20"/>
      <c r="CJ98" s="20"/>
      <c r="CK98" s="20"/>
      <c r="CL98" s="20"/>
      <c r="CM98" s="20"/>
      <c r="CN98" s="20"/>
      <c r="CO98" s="20"/>
      <c r="CP98" s="20"/>
      <c r="CQ98" s="20"/>
      <c r="CR98" s="20"/>
      <c r="CS98" s="20"/>
      <c r="CT98" s="20"/>
      <c r="CU98" s="20"/>
      <c r="CV98" s="20"/>
      <c r="CW98" s="20"/>
      <c r="CX98" s="20"/>
      <c r="CY98" s="20"/>
      <c r="CZ98" s="20"/>
      <c r="DA98" s="20"/>
    </row>
    <row r="99" spans="2:105" s="40" customFormat="1" ht="15" customHeight="1" x14ac:dyDescent="0.2">
      <c r="B99" s="41"/>
      <c r="C99" s="41"/>
      <c r="D99" s="41"/>
      <c r="E99" s="160" t="s">
        <v>290</v>
      </c>
      <c r="F99" s="160"/>
      <c r="G99" s="160"/>
      <c r="H99" s="160"/>
      <c r="I99" s="160"/>
      <c r="J99" s="160"/>
      <c r="K99" s="160"/>
      <c r="L99" s="160"/>
      <c r="M99" s="160"/>
      <c r="N99" s="160"/>
      <c r="O99" s="160"/>
      <c r="P99" s="160"/>
      <c r="Q99" s="160"/>
      <c r="R99" s="160"/>
      <c r="S99" s="160"/>
      <c r="T99" s="160"/>
      <c r="U99" s="160"/>
      <c r="V99" s="160"/>
      <c r="W99" s="160"/>
      <c r="X99" s="161">
        <v>45743</v>
      </c>
      <c r="Y99" s="162"/>
      <c r="Z99" s="162"/>
      <c r="AA99" s="162"/>
      <c r="AB99" s="162"/>
      <c r="AC99" s="162"/>
      <c r="AD99" s="162"/>
      <c r="AE99" s="163"/>
      <c r="AF99" s="160" t="s">
        <v>291</v>
      </c>
      <c r="AG99" s="160"/>
      <c r="AH99" s="160"/>
      <c r="AI99" s="160"/>
      <c r="AJ99" s="160"/>
      <c r="AK99" s="160"/>
      <c r="AL99" s="160"/>
      <c r="AM99" s="160"/>
      <c r="AN99" s="160"/>
      <c r="AO99" s="160"/>
      <c r="AP99" s="160"/>
      <c r="AQ99" s="160"/>
      <c r="AR99" s="160"/>
      <c r="AS99" s="160"/>
      <c r="AT99" s="160"/>
      <c r="AU99" s="160"/>
      <c r="AV99" s="160"/>
      <c r="AW99" s="160"/>
      <c r="AX99" s="160"/>
      <c r="AY99" s="160"/>
      <c r="AZ99" s="160"/>
      <c r="BA99" s="160"/>
      <c r="BB99" s="160"/>
      <c r="BD99" s="20"/>
      <c r="BE99" s="20"/>
      <c r="BF99" s="20"/>
      <c r="BG99" s="20"/>
      <c r="BH99" s="20"/>
      <c r="BI99" s="20"/>
      <c r="BJ99" s="20"/>
      <c r="BK99" s="20"/>
      <c r="BL99" s="20"/>
      <c r="BM99" s="20"/>
      <c r="BN99" s="20"/>
      <c r="BO99" s="20"/>
      <c r="BP99" s="20"/>
      <c r="BQ99" s="20"/>
      <c r="BR99" s="20"/>
      <c r="BS99" s="20"/>
      <c r="BT99" s="20"/>
      <c r="BU99" s="20"/>
      <c r="BV99" s="20"/>
      <c r="BW99" s="30"/>
      <c r="BX99" s="30"/>
      <c r="BY99" s="30"/>
      <c r="BZ99" s="30"/>
      <c r="CA99" s="30"/>
      <c r="CB99" s="30"/>
      <c r="CC99" s="30"/>
      <c r="CD99" s="30"/>
      <c r="CE99" s="20"/>
      <c r="CF99" s="20"/>
      <c r="CG99" s="20"/>
      <c r="CH99" s="20"/>
      <c r="CI99" s="20"/>
      <c r="CJ99" s="20"/>
      <c r="CK99" s="20"/>
      <c r="CL99" s="20"/>
      <c r="CM99" s="20"/>
      <c r="CN99" s="20"/>
      <c r="CO99" s="20"/>
      <c r="CP99" s="20"/>
      <c r="CQ99" s="20"/>
      <c r="CR99" s="20"/>
      <c r="CS99" s="20"/>
      <c r="CT99" s="20"/>
      <c r="CU99" s="20"/>
      <c r="CV99" s="20"/>
      <c r="CW99" s="20"/>
      <c r="CX99" s="20"/>
      <c r="CY99" s="20"/>
      <c r="CZ99" s="20"/>
      <c r="DA99" s="20"/>
    </row>
    <row r="100" spans="2:105" s="39" customFormat="1" ht="15" customHeight="1" x14ac:dyDescent="0.2">
      <c r="B100" s="41"/>
      <c r="C100" s="41"/>
      <c r="D100" s="41"/>
      <c r="E100" s="160"/>
      <c r="F100" s="160"/>
      <c r="G100" s="160"/>
      <c r="H100" s="160"/>
      <c r="I100" s="160"/>
      <c r="J100" s="160"/>
      <c r="K100" s="160"/>
      <c r="L100" s="160"/>
      <c r="M100" s="160"/>
      <c r="N100" s="160"/>
      <c r="O100" s="160"/>
      <c r="P100" s="160"/>
      <c r="Q100" s="160"/>
      <c r="R100" s="160"/>
      <c r="S100" s="160"/>
      <c r="T100" s="160"/>
      <c r="U100" s="160"/>
      <c r="V100" s="160"/>
      <c r="W100" s="160"/>
      <c r="X100" s="164"/>
      <c r="Y100" s="165"/>
      <c r="Z100" s="165"/>
      <c r="AA100" s="165"/>
      <c r="AB100" s="165"/>
      <c r="AC100" s="165"/>
      <c r="AD100" s="165"/>
      <c r="AE100" s="166"/>
      <c r="AF100" s="160"/>
      <c r="AG100" s="160"/>
      <c r="AH100" s="160"/>
      <c r="AI100" s="160"/>
      <c r="AJ100" s="160"/>
      <c r="AK100" s="160"/>
      <c r="AL100" s="160"/>
      <c r="AM100" s="160"/>
      <c r="AN100" s="160"/>
      <c r="AO100" s="160"/>
      <c r="AP100" s="160"/>
      <c r="AQ100" s="160"/>
      <c r="AR100" s="160"/>
      <c r="AS100" s="160"/>
      <c r="AT100" s="160"/>
      <c r="AU100" s="160"/>
      <c r="AV100" s="160"/>
      <c r="AW100" s="160"/>
      <c r="AX100" s="160"/>
      <c r="AY100" s="160"/>
      <c r="AZ100" s="160"/>
      <c r="BA100" s="160"/>
      <c r="BB100" s="160"/>
      <c r="BD100" s="20"/>
      <c r="BE100" s="20"/>
      <c r="BF100" s="20"/>
      <c r="BG100" s="20"/>
      <c r="BH100" s="20"/>
      <c r="BI100" s="20"/>
      <c r="BJ100" s="20"/>
      <c r="BK100" s="20"/>
      <c r="BL100" s="20"/>
      <c r="BM100" s="20"/>
      <c r="BN100" s="20"/>
      <c r="BO100" s="20"/>
      <c r="BP100" s="20"/>
      <c r="BQ100" s="20"/>
      <c r="BR100" s="20"/>
      <c r="BS100" s="20"/>
      <c r="BT100" s="20"/>
      <c r="BU100" s="20"/>
      <c r="BV100" s="20"/>
      <c r="BW100" s="30"/>
      <c r="BX100" s="30"/>
      <c r="BY100" s="30"/>
      <c r="BZ100" s="30"/>
      <c r="CA100" s="30"/>
      <c r="CB100" s="30"/>
      <c r="CC100" s="30"/>
      <c r="CD100" s="30"/>
      <c r="CE100" s="20"/>
      <c r="CF100" s="20"/>
      <c r="CG100" s="20"/>
      <c r="CH100" s="20"/>
      <c r="CI100" s="20"/>
      <c r="CJ100" s="20"/>
      <c r="CK100" s="20"/>
      <c r="CL100" s="20"/>
      <c r="CM100" s="20"/>
      <c r="CN100" s="20"/>
      <c r="CO100" s="20"/>
      <c r="CP100" s="20"/>
      <c r="CQ100" s="20"/>
      <c r="CR100" s="20"/>
      <c r="CS100" s="20"/>
      <c r="CT100" s="20"/>
      <c r="CU100" s="20"/>
      <c r="CV100" s="20"/>
      <c r="CW100" s="20"/>
      <c r="CX100" s="20"/>
      <c r="CY100" s="20"/>
      <c r="CZ100" s="20"/>
      <c r="DA100" s="20"/>
    </row>
    <row r="101" spans="2:105" ht="15" customHeight="1" x14ac:dyDescent="0.2">
      <c r="B101" s="41"/>
      <c r="C101" s="41"/>
      <c r="D101" s="41"/>
      <c r="E101" s="137"/>
      <c r="F101" s="137"/>
      <c r="G101" s="87" t="s">
        <v>292</v>
      </c>
      <c r="H101" s="86"/>
      <c r="I101" s="86"/>
      <c r="J101" s="86"/>
      <c r="K101" s="86"/>
      <c r="L101" s="86"/>
      <c r="M101" s="86"/>
      <c r="N101" s="86"/>
      <c r="O101" s="86"/>
      <c r="P101" s="86"/>
      <c r="Q101" s="86"/>
      <c r="R101" s="86"/>
      <c r="S101" s="86"/>
      <c r="T101" s="86"/>
      <c r="U101" s="86"/>
      <c r="V101" s="86"/>
      <c r="W101" s="86"/>
      <c r="X101" s="86"/>
      <c r="Y101" s="86"/>
      <c r="Z101" s="86"/>
      <c r="AA101" s="86"/>
      <c r="AB101" s="86"/>
      <c r="AC101" s="86"/>
      <c r="AD101" s="86"/>
      <c r="AE101" s="86"/>
      <c r="AF101" s="86"/>
      <c r="AG101" s="86"/>
      <c r="AH101" s="86"/>
      <c r="AI101" s="86"/>
      <c r="AJ101" s="86"/>
      <c r="AK101" s="86"/>
      <c r="AL101" s="86"/>
      <c r="AM101" s="86"/>
      <c r="AN101" s="86"/>
      <c r="AO101" s="86"/>
      <c r="AP101" s="86"/>
      <c r="AQ101" s="86"/>
      <c r="AR101" s="86"/>
      <c r="AS101" s="86"/>
      <c r="AT101" s="86"/>
      <c r="AU101" s="86"/>
      <c r="AV101" s="86"/>
      <c r="AW101" s="86"/>
      <c r="AX101" s="86"/>
      <c r="AY101" s="86"/>
      <c r="AZ101" s="86"/>
      <c r="BA101" s="86"/>
      <c r="BB101" s="86"/>
    </row>
    <row r="102" spans="2:105" ht="15" customHeight="1" x14ac:dyDescent="0.2">
      <c r="B102" s="41"/>
      <c r="C102" s="41"/>
      <c r="D102" s="41"/>
      <c r="E102" s="20"/>
      <c r="F102" s="20"/>
      <c r="G102" s="20"/>
      <c r="H102" s="20"/>
      <c r="I102" s="20"/>
      <c r="J102" s="20"/>
      <c r="K102" s="20"/>
      <c r="L102" s="20"/>
      <c r="M102" s="20"/>
      <c r="N102" s="20"/>
      <c r="O102" s="20"/>
      <c r="P102" s="20"/>
      <c r="Q102" s="20"/>
      <c r="R102" s="20"/>
      <c r="S102" s="20"/>
      <c r="T102" s="20"/>
      <c r="U102" s="20"/>
      <c r="V102" s="20"/>
      <c r="W102" s="20"/>
      <c r="X102" s="30"/>
      <c r="Y102" s="30"/>
      <c r="Z102" s="30"/>
      <c r="AA102" s="30"/>
      <c r="AB102" s="30"/>
      <c r="AC102" s="30"/>
      <c r="AD102" s="30"/>
      <c r="AE102" s="30"/>
      <c r="AF102" s="20"/>
      <c r="AG102" s="20"/>
      <c r="AH102" s="20"/>
      <c r="AI102" s="20"/>
      <c r="AJ102" s="20"/>
      <c r="AK102" s="20"/>
      <c r="AL102" s="20"/>
      <c r="AM102" s="20"/>
      <c r="AN102" s="20"/>
      <c r="AO102" s="20"/>
      <c r="AP102" s="20"/>
      <c r="AQ102" s="20"/>
      <c r="AR102" s="20"/>
      <c r="AS102" s="20"/>
      <c r="AT102" s="20"/>
      <c r="AU102" s="20"/>
      <c r="AV102" s="20"/>
      <c r="AW102" s="20"/>
      <c r="AX102" s="20"/>
      <c r="AY102" s="20"/>
      <c r="AZ102" s="20"/>
      <c r="BA102" s="20"/>
      <c r="BB102" s="20"/>
    </row>
    <row r="103" spans="2:105" s="6" customFormat="1" ht="15" customHeight="1" x14ac:dyDescent="0.2">
      <c r="B103" s="85" t="s">
        <v>199</v>
      </c>
      <c r="C103" s="86"/>
      <c r="D103" s="86" t="s">
        <v>216</v>
      </c>
      <c r="E103" s="86"/>
      <c r="F103" s="86"/>
      <c r="G103" s="86"/>
      <c r="H103" s="86"/>
      <c r="I103" s="86"/>
      <c r="J103" s="86"/>
      <c r="K103" s="86"/>
      <c r="L103" s="86"/>
      <c r="M103" s="86"/>
      <c r="N103" s="86"/>
      <c r="O103" s="86"/>
      <c r="P103" s="86"/>
      <c r="Q103" s="86"/>
      <c r="R103" s="86"/>
      <c r="S103" s="86"/>
      <c r="T103" s="86"/>
      <c r="U103" s="86"/>
      <c r="V103" s="86"/>
      <c r="W103" s="86"/>
      <c r="X103" s="86"/>
      <c r="Y103" s="86"/>
      <c r="Z103" s="86"/>
      <c r="AA103" s="86"/>
      <c r="AB103" s="86"/>
      <c r="AC103" s="86"/>
      <c r="AD103" s="86"/>
      <c r="AE103" s="86"/>
      <c r="AF103" s="86"/>
      <c r="AG103" s="86"/>
      <c r="AH103" s="86"/>
      <c r="AI103" s="86"/>
      <c r="AJ103" s="86"/>
      <c r="AK103" s="86"/>
      <c r="AL103" s="86"/>
      <c r="AM103" s="86"/>
      <c r="AN103" s="86"/>
      <c r="AO103" s="86"/>
      <c r="AP103" s="86"/>
      <c r="AQ103" s="86"/>
      <c r="AR103" s="86"/>
      <c r="AS103" s="86"/>
      <c r="AT103" s="86"/>
      <c r="AU103" s="86"/>
      <c r="AV103" s="86"/>
      <c r="AW103" s="86"/>
      <c r="AX103" s="86"/>
      <c r="AY103" s="86"/>
      <c r="AZ103" s="86"/>
      <c r="BA103" s="86"/>
      <c r="BB103" s="86"/>
    </row>
    <row r="104" spans="2:105" s="6" customFormat="1" ht="15" customHeight="1" x14ac:dyDescent="0.2">
      <c r="B104" s="38"/>
      <c r="C104" s="22"/>
      <c r="D104" s="113" t="s">
        <v>247</v>
      </c>
      <c r="E104" s="113"/>
      <c r="F104" s="113"/>
      <c r="G104" s="113"/>
      <c r="H104" s="113"/>
      <c r="I104" s="113"/>
      <c r="J104" s="113"/>
      <c r="K104" s="113"/>
      <c r="L104" s="113"/>
      <c r="M104" s="113"/>
      <c r="N104" s="113"/>
      <c r="O104" s="113"/>
      <c r="P104" s="113"/>
      <c r="Q104" s="113"/>
      <c r="R104" s="113"/>
      <c r="S104" s="113"/>
      <c r="T104" s="113"/>
      <c r="U104" s="113"/>
      <c r="V104" s="113"/>
      <c r="W104" s="113"/>
      <c r="X104" s="113"/>
      <c r="Y104" s="113"/>
      <c r="Z104" s="113"/>
      <c r="AA104" s="113"/>
      <c r="AB104" s="113"/>
      <c r="AC104" s="113"/>
      <c r="AD104" s="113"/>
      <c r="AE104" s="113"/>
      <c r="AF104" s="113"/>
      <c r="AG104" s="113"/>
      <c r="AH104" s="113"/>
      <c r="AI104" s="113"/>
      <c r="AJ104" s="113"/>
      <c r="AK104" s="113"/>
      <c r="AL104" s="113"/>
      <c r="AM104" s="113"/>
      <c r="AN104" s="113"/>
      <c r="AO104" s="113"/>
      <c r="AP104" s="113"/>
      <c r="AQ104" s="113"/>
      <c r="AR104" s="113"/>
      <c r="AS104" s="113"/>
      <c r="AT104" s="113"/>
      <c r="AU104" s="113"/>
      <c r="AV104" s="113"/>
      <c r="AW104" s="113"/>
      <c r="AX104" s="113"/>
      <c r="AY104" s="113"/>
      <c r="AZ104" s="113"/>
      <c r="BA104" s="113"/>
      <c r="BB104" s="113"/>
    </row>
    <row r="105" spans="2:105" s="6" customFormat="1" ht="15" customHeight="1" x14ac:dyDescent="0.2">
      <c r="B105" s="38"/>
      <c r="C105" s="22"/>
      <c r="D105" s="113"/>
      <c r="E105" s="113"/>
      <c r="F105" s="113"/>
      <c r="G105" s="113"/>
      <c r="H105" s="113"/>
      <c r="I105" s="113"/>
      <c r="J105" s="113"/>
      <c r="K105" s="113"/>
      <c r="L105" s="113"/>
      <c r="M105" s="113"/>
      <c r="N105" s="113"/>
      <c r="O105" s="113"/>
      <c r="P105" s="113"/>
      <c r="Q105" s="113"/>
      <c r="R105" s="113"/>
      <c r="S105" s="113"/>
      <c r="T105" s="113"/>
      <c r="U105" s="113"/>
      <c r="V105" s="113"/>
      <c r="W105" s="113"/>
      <c r="X105" s="113"/>
      <c r="Y105" s="113"/>
      <c r="Z105" s="113"/>
      <c r="AA105" s="113"/>
      <c r="AB105" s="113"/>
      <c r="AC105" s="113"/>
      <c r="AD105" s="113"/>
      <c r="AE105" s="113"/>
      <c r="AF105" s="113"/>
      <c r="AG105" s="113"/>
      <c r="AH105" s="113"/>
      <c r="AI105" s="113"/>
      <c r="AJ105" s="113"/>
      <c r="AK105" s="113"/>
      <c r="AL105" s="113"/>
      <c r="AM105" s="113"/>
      <c r="AN105" s="113"/>
      <c r="AO105" s="113"/>
      <c r="AP105" s="113"/>
      <c r="AQ105" s="113"/>
      <c r="AR105" s="113"/>
      <c r="AS105" s="113"/>
      <c r="AT105" s="113"/>
      <c r="AU105" s="113"/>
      <c r="AV105" s="113"/>
      <c r="AW105" s="113"/>
      <c r="AX105" s="113"/>
      <c r="AY105" s="113"/>
      <c r="AZ105" s="113"/>
      <c r="BA105" s="113"/>
      <c r="BB105" s="113"/>
    </row>
    <row r="106" spans="2:105" s="6" customFormat="1" ht="15" customHeight="1" x14ac:dyDescent="0.2">
      <c r="B106" s="50"/>
      <c r="C106" s="50"/>
      <c r="D106" s="50"/>
      <c r="E106" s="50"/>
      <c r="F106" s="50"/>
      <c r="G106" s="50"/>
      <c r="H106" s="50"/>
      <c r="I106" s="50"/>
      <c r="J106" s="50"/>
      <c r="K106" s="50"/>
      <c r="L106" s="50"/>
      <c r="M106" s="50"/>
      <c r="N106" s="50"/>
      <c r="O106" s="50"/>
      <c r="P106" s="50"/>
      <c r="Q106" s="50"/>
      <c r="R106" s="50"/>
      <c r="S106" s="50"/>
      <c r="T106" s="50"/>
      <c r="U106" s="50"/>
      <c r="V106" s="50"/>
      <c r="W106" s="50"/>
      <c r="X106" s="50"/>
      <c r="Y106" s="50"/>
      <c r="Z106" s="50"/>
      <c r="AA106" s="50"/>
      <c r="AB106" s="50"/>
      <c r="AC106" s="50"/>
      <c r="AD106" s="50"/>
      <c r="AE106" s="50"/>
      <c r="AF106" s="50"/>
      <c r="AG106" s="50"/>
      <c r="AH106" s="50"/>
      <c r="AI106" s="50"/>
      <c r="AJ106" s="50"/>
      <c r="AK106" s="50"/>
      <c r="AL106" s="50"/>
      <c r="AM106" s="50"/>
      <c r="AN106" s="50"/>
      <c r="AO106" s="50"/>
      <c r="AP106" s="50"/>
      <c r="AQ106" s="50"/>
      <c r="AR106" s="50"/>
      <c r="AS106" s="50"/>
      <c r="AT106" s="50"/>
      <c r="AU106" s="50"/>
      <c r="AV106" s="82" t="s">
        <v>24</v>
      </c>
      <c r="AW106" s="82"/>
      <c r="AX106" s="82"/>
      <c r="AY106" s="82"/>
      <c r="AZ106" s="82"/>
      <c r="BA106" s="82"/>
      <c r="BB106" s="82"/>
    </row>
    <row r="107" spans="2:105" s="6" customFormat="1" ht="15" customHeight="1" x14ac:dyDescent="0.2">
      <c r="B107" s="50"/>
      <c r="C107" s="50"/>
      <c r="D107" s="50"/>
      <c r="E107" s="83" t="s">
        <v>15</v>
      </c>
      <c r="F107" s="75"/>
      <c r="G107" s="75"/>
      <c r="H107" s="75"/>
      <c r="I107" s="76"/>
      <c r="J107" s="83"/>
      <c r="K107" s="75"/>
      <c r="L107" s="75"/>
      <c r="M107" s="75"/>
      <c r="N107" s="75"/>
      <c r="O107" s="75"/>
      <c r="P107" s="75"/>
      <c r="Q107" s="75"/>
      <c r="R107" s="75"/>
      <c r="S107" s="76"/>
      <c r="T107" s="64" t="s">
        <v>21</v>
      </c>
      <c r="U107" s="65"/>
      <c r="V107" s="65"/>
      <c r="W107" s="65"/>
      <c r="X107" s="65"/>
      <c r="Y107" s="65"/>
      <c r="Z107" s="65"/>
      <c r="AA107" s="65"/>
      <c r="AB107" s="65"/>
      <c r="AC107" s="65"/>
      <c r="AD107" s="65"/>
      <c r="AE107" s="65"/>
      <c r="AF107" s="65"/>
      <c r="AG107" s="65"/>
      <c r="AH107" s="65"/>
      <c r="AI107" s="65"/>
      <c r="AJ107" s="65"/>
      <c r="AK107" s="65"/>
      <c r="AL107" s="65"/>
      <c r="AM107" s="65"/>
      <c r="AN107" s="65"/>
      <c r="AO107" s="65"/>
      <c r="AP107" s="65"/>
      <c r="AQ107" s="65"/>
      <c r="AR107" s="65"/>
      <c r="AS107" s="65"/>
      <c r="AT107" s="65"/>
      <c r="AU107" s="67"/>
      <c r="AV107" s="83" t="s">
        <v>20</v>
      </c>
      <c r="AW107" s="75"/>
      <c r="AX107" s="75"/>
      <c r="AY107" s="75"/>
      <c r="AZ107" s="75"/>
      <c r="BA107" s="75"/>
      <c r="BB107" s="76"/>
    </row>
    <row r="108" spans="2:105" s="6" customFormat="1" ht="15" customHeight="1" x14ac:dyDescent="0.2">
      <c r="B108" s="50"/>
      <c r="C108" s="50"/>
      <c r="D108" s="50"/>
      <c r="E108" s="77"/>
      <c r="F108" s="78"/>
      <c r="G108" s="78"/>
      <c r="H108" s="78"/>
      <c r="I108" s="79"/>
      <c r="J108" s="77"/>
      <c r="K108" s="78"/>
      <c r="L108" s="78"/>
      <c r="M108" s="78"/>
      <c r="N108" s="78"/>
      <c r="O108" s="78"/>
      <c r="P108" s="78"/>
      <c r="Q108" s="78"/>
      <c r="R108" s="78"/>
      <c r="S108" s="79"/>
      <c r="T108" s="63" t="s">
        <v>16</v>
      </c>
      <c r="U108" s="63"/>
      <c r="V108" s="63"/>
      <c r="W108" s="63"/>
      <c r="X108" s="63"/>
      <c r="Y108" s="63"/>
      <c r="Z108" s="63"/>
      <c r="AA108" s="63" t="s">
        <v>17</v>
      </c>
      <c r="AB108" s="63"/>
      <c r="AC108" s="63"/>
      <c r="AD108" s="63"/>
      <c r="AE108" s="63"/>
      <c r="AF108" s="63"/>
      <c r="AG108" s="63"/>
      <c r="AH108" s="63" t="s">
        <v>18</v>
      </c>
      <c r="AI108" s="63"/>
      <c r="AJ108" s="63"/>
      <c r="AK108" s="63"/>
      <c r="AL108" s="63"/>
      <c r="AM108" s="63"/>
      <c r="AN108" s="63"/>
      <c r="AO108" s="63" t="s">
        <v>19</v>
      </c>
      <c r="AP108" s="63"/>
      <c r="AQ108" s="63"/>
      <c r="AR108" s="63"/>
      <c r="AS108" s="63"/>
      <c r="AT108" s="63"/>
      <c r="AU108" s="63"/>
      <c r="AV108" s="77"/>
      <c r="AW108" s="78"/>
      <c r="AX108" s="78"/>
      <c r="AY108" s="78"/>
      <c r="AZ108" s="78"/>
      <c r="BA108" s="78"/>
      <c r="BB108" s="79"/>
    </row>
    <row r="109" spans="2:105" s="6" customFormat="1" ht="15" customHeight="1" x14ac:dyDescent="0.2">
      <c r="B109" s="50"/>
      <c r="C109" s="50"/>
      <c r="D109" s="50"/>
      <c r="E109" s="74" t="s">
        <v>252</v>
      </c>
      <c r="F109" s="75"/>
      <c r="G109" s="75"/>
      <c r="H109" s="75"/>
      <c r="I109" s="76"/>
      <c r="J109" s="63" t="s">
        <v>253</v>
      </c>
      <c r="K109" s="63"/>
      <c r="L109" s="63"/>
      <c r="M109" s="63"/>
      <c r="N109" s="63"/>
      <c r="O109" s="63"/>
      <c r="P109" s="63"/>
      <c r="Q109" s="63"/>
      <c r="R109" s="63"/>
      <c r="S109" s="63"/>
      <c r="T109" s="73">
        <v>0</v>
      </c>
      <c r="U109" s="73"/>
      <c r="V109" s="73"/>
      <c r="W109" s="73"/>
      <c r="X109" s="73"/>
      <c r="Y109" s="73"/>
      <c r="Z109" s="73"/>
      <c r="AA109" s="73">
        <v>0</v>
      </c>
      <c r="AB109" s="73"/>
      <c r="AC109" s="73"/>
      <c r="AD109" s="73"/>
      <c r="AE109" s="73"/>
      <c r="AF109" s="73"/>
      <c r="AG109" s="73"/>
      <c r="AH109" s="73">
        <v>0</v>
      </c>
      <c r="AI109" s="73"/>
      <c r="AJ109" s="73"/>
      <c r="AK109" s="73"/>
      <c r="AL109" s="73"/>
      <c r="AM109" s="73"/>
      <c r="AN109" s="73"/>
      <c r="AO109" s="73">
        <v>923243</v>
      </c>
      <c r="AP109" s="73"/>
      <c r="AQ109" s="73"/>
      <c r="AR109" s="73"/>
      <c r="AS109" s="73"/>
      <c r="AT109" s="73"/>
      <c r="AU109" s="73"/>
      <c r="AV109" s="73">
        <f t="shared" ref="AV109:AV111" si="10">SUM(T109:AU109)</f>
        <v>923243</v>
      </c>
      <c r="AW109" s="73"/>
      <c r="AX109" s="73"/>
      <c r="AY109" s="73"/>
      <c r="AZ109" s="73"/>
      <c r="BA109" s="73"/>
      <c r="BB109" s="73"/>
    </row>
    <row r="110" spans="2:105" s="6" customFormat="1" ht="15" customHeight="1" x14ac:dyDescent="0.2">
      <c r="B110" s="50"/>
      <c r="C110" s="50"/>
      <c r="D110" s="50"/>
      <c r="E110" s="110"/>
      <c r="F110" s="80"/>
      <c r="G110" s="80"/>
      <c r="H110" s="80"/>
      <c r="I110" s="89"/>
      <c r="J110" s="63" t="s">
        <v>254</v>
      </c>
      <c r="K110" s="63"/>
      <c r="L110" s="63"/>
      <c r="M110" s="63"/>
      <c r="N110" s="63"/>
      <c r="O110" s="63"/>
      <c r="P110" s="63"/>
      <c r="Q110" s="63"/>
      <c r="R110" s="63"/>
      <c r="S110" s="63"/>
      <c r="T110" s="73">
        <v>0</v>
      </c>
      <c r="U110" s="73"/>
      <c r="V110" s="73"/>
      <c r="W110" s="73"/>
      <c r="X110" s="73"/>
      <c r="Y110" s="73"/>
      <c r="Z110" s="73"/>
      <c r="AA110" s="73">
        <v>0</v>
      </c>
      <c r="AB110" s="73"/>
      <c r="AC110" s="73"/>
      <c r="AD110" s="73"/>
      <c r="AE110" s="73"/>
      <c r="AF110" s="73"/>
      <c r="AG110" s="73"/>
      <c r="AH110" s="73">
        <v>0</v>
      </c>
      <c r="AI110" s="73"/>
      <c r="AJ110" s="73"/>
      <c r="AK110" s="73"/>
      <c r="AL110" s="73"/>
      <c r="AM110" s="73"/>
      <c r="AN110" s="73"/>
      <c r="AO110" s="73">
        <v>742290</v>
      </c>
      <c r="AP110" s="73"/>
      <c r="AQ110" s="73"/>
      <c r="AR110" s="73"/>
      <c r="AS110" s="73"/>
      <c r="AT110" s="73"/>
      <c r="AU110" s="73"/>
      <c r="AV110" s="73">
        <f t="shared" si="10"/>
        <v>742290</v>
      </c>
      <c r="AW110" s="73"/>
      <c r="AX110" s="73"/>
      <c r="AY110" s="73"/>
      <c r="AZ110" s="73"/>
      <c r="BA110" s="73"/>
      <c r="BB110" s="73"/>
    </row>
    <row r="111" spans="2:105" s="6" customFormat="1" ht="15" customHeight="1" x14ac:dyDescent="0.2">
      <c r="B111" s="50"/>
      <c r="C111" s="50"/>
      <c r="D111" s="50"/>
      <c r="E111" s="77"/>
      <c r="F111" s="78"/>
      <c r="G111" s="78"/>
      <c r="H111" s="78"/>
      <c r="I111" s="79"/>
      <c r="J111" s="63" t="s">
        <v>256</v>
      </c>
      <c r="K111" s="63"/>
      <c r="L111" s="63"/>
      <c r="M111" s="63"/>
      <c r="N111" s="63"/>
      <c r="O111" s="63"/>
      <c r="P111" s="63"/>
      <c r="Q111" s="63"/>
      <c r="R111" s="63"/>
      <c r="S111" s="63"/>
      <c r="T111" s="73">
        <v>0</v>
      </c>
      <c r="U111" s="73"/>
      <c r="V111" s="73"/>
      <c r="W111" s="73"/>
      <c r="X111" s="73"/>
      <c r="Y111" s="73"/>
      <c r="Z111" s="73"/>
      <c r="AA111" s="73">
        <v>0</v>
      </c>
      <c r="AB111" s="73"/>
      <c r="AC111" s="73"/>
      <c r="AD111" s="73"/>
      <c r="AE111" s="73"/>
      <c r="AF111" s="73"/>
      <c r="AG111" s="73"/>
      <c r="AH111" s="73">
        <v>0</v>
      </c>
      <c r="AI111" s="73"/>
      <c r="AJ111" s="73"/>
      <c r="AK111" s="73"/>
      <c r="AL111" s="73"/>
      <c r="AM111" s="73"/>
      <c r="AN111" s="73"/>
      <c r="AO111" s="73">
        <v>157618</v>
      </c>
      <c r="AP111" s="73"/>
      <c r="AQ111" s="73"/>
      <c r="AR111" s="73"/>
      <c r="AS111" s="73"/>
      <c r="AT111" s="73"/>
      <c r="AU111" s="73"/>
      <c r="AV111" s="73">
        <f t="shared" si="10"/>
        <v>157618</v>
      </c>
      <c r="AW111" s="73"/>
      <c r="AX111" s="73"/>
      <c r="AY111" s="73"/>
      <c r="AZ111" s="73"/>
      <c r="BA111" s="73"/>
      <c r="BB111" s="73"/>
    </row>
    <row r="112" spans="2:105" s="6" customFormat="1" ht="15" customHeight="1" x14ac:dyDescent="0.2">
      <c r="B112" s="50"/>
      <c r="C112" s="50"/>
      <c r="D112" s="50"/>
      <c r="E112" s="74" t="s">
        <v>255</v>
      </c>
      <c r="F112" s="75"/>
      <c r="G112" s="75"/>
      <c r="H112" s="75"/>
      <c r="I112" s="76"/>
      <c r="J112" s="63" t="s">
        <v>253</v>
      </c>
      <c r="K112" s="63"/>
      <c r="L112" s="63"/>
      <c r="M112" s="63"/>
      <c r="N112" s="63"/>
      <c r="O112" s="63"/>
      <c r="P112" s="63"/>
      <c r="Q112" s="63"/>
      <c r="R112" s="63"/>
      <c r="S112" s="63"/>
      <c r="T112" s="73">
        <v>0</v>
      </c>
      <c r="U112" s="73"/>
      <c r="V112" s="73"/>
      <c r="W112" s="73"/>
      <c r="X112" s="73"/>
      <c r="Y112" s="73"/>
      <c r="Z112" s="73"/>
      <c r="AA112" s="73">
        <v>0</v>
      </c>
      <c r="AB112" s="73"/>
      <c r="AC112" s="73"/>
      <c r="AD112" s="73"/>
      <c r="AE112" s="73"/>
      <c r="AF112" s="73"/>
      <c r="AG112" s="73"/>
      <c r="AH112" s="73">
        <v>0</v>
      </c>
      <c r="AI112" s="73"/>
      <c r="AJ112" s="73"/>
      <c r="AK112" s="73"/>
      <c r="AL112" s="73"/>
      <c r="AM112" s="73"/>
      <c r="AN112" s="73"/>
      <c r="AO112" s="73">
        <v>836369</v>
      </c>
      <c r="AP112" s="73"/>
      <c r="AQ112" s="73"/>
      <c r="AR112" s="73"/>
      <c r="AS112" s="73"/>
      <c r="AT112" s="73"/>
      <c r="AU112" s="73"/>
      <c r="AV112" s="73">
        <f t="shared" ref="AV112:AV117" si="11">SUM(T112:AU112)</f>
        <v>836369</v>
      </c>
      <c r="AW112" s="73"/>
      <c r="AX112" s="73"/>
      <c r="AY112" s="73"/>
      <c r="AZ112" s="73"/>
      <c r="BA112" s="73"/>
      <c r="BB112" s="73"/>
    </row>
    <row r="113" spans="2:56" s="6" customFormat="1" ht="15" customHeight="1" x14ac:dyDescent="0.2">
      <c r="B113" s="50"/>
      <c r="C113" s="50"/>
      <c r="D113" s="50"/>
      <c r="E113" s="110"/>
      <c r="F113" s="80"/>
      <c r="G113" s="80"/>
      <c r="H113" s="80"/>
      <c r="I113" s="89"/>
      <c r="J113" s="63" t="s">
        <v>254</v>
      </c>
      <c r="K113" s="63"/>
      <c r="L113" s="63"/>
      <c r="M113" s="63"/>
      <c r="N113" s="63"/>
      <c r="O113" s="63"/>
      <c r="P113" s="63"/>
      <c r="Q113" s="63"/>
      <c r="R113" s="63"/>
      <c r="S113" s="63"/>
      <c r="T113" s="73">
        <v>0</v>
      </c>
      <c r="U113" s="73"/>
      <c r="V113" s="73"/>
      <c r="W113" s="73"/>
      <c r="X113" s="73"/>
      <c r="Y113" s="73"/>
      <c r="Z113" s="73"/>
      <c r="AA113" s="73">
        <v>0</v>
      </c>
      <c r="AB113" s="73"/>
      <c r="AC113" s="73"/>
      <c r="AD113" s="73"/>
      <c r="AE113" s="73"/>
      <c r="AF113" s="73"/>
      <c r="AG113" s="73"/>
      <c r="AH113" s="73">
        <v>0</v>
      </c>
      <c r="AI113" s="73"/>
      <c r="AJ113" s="73"/>
      <c r="AK113" s="73"/>
      <c r="AL113" s="73"/>
      <c r="AM113" s="73"/>
      <c r="AN113" s="73"/>
      <c r="AO113" s="73">
        <v>659129</v>
      </c>
      <c r="AP113" s="73"/>
      <c r="AQ113" s="73"/>
      <c r="AR113" s="73"/>
      <c r="AS113" s="73"/>
      <c r="AT113" s="73"/>
      <c r="AU113" s="73"/>
      <c r="AV113" s="73">
        <f t="shared" si="11"/>
        <v>659129</v>
      </c>
      <c r="AW113" s="73"/>
      <c r="AX113" s="73"/>
      <c r="AY113" s="73"/>
      <c r="AZ113" s="73"/>
      <c r="BA113" s="73"/>
      <c r="BB113" s="73"/>
    </row>
    <row r="114" spans="2:56" s="6" customFormat="1" ht="15" customHeight="1" x14ac:dyDescent="0.2">
      <c r="B114" s="50"/>
      <c r="C114" s="50"/>
      <c r="D114" s="50"/>
      <c r="E114" s="77"/>
      <c r="F114" s="78"/>
      <c r="G114" s="78"/>
      <c r="H114" s="78"/>
      <c r="I114" s="79"/>
      <c r="J114" s="63" t="s">
        <v>256</v>
      </c>
      <c r="K114" s="63"/>
      <c r="L114" s="63"/>
      <c r="M114" s="63"/>
      <c r="N114" s="63"/>
      <c r="O114" s="63"/>
      <c r="P114" s="63"/>
      <c r="Q114" s="63"/>
      <c r="R114" s="63"/>
      <c r="S114" s="63"/>
      <c r="T114" s="73">
        <v>0</v>
      </c>
      <c r="U114" s="73"/>
      <c r="V114" s="73"/>
      <c r="W114" s="73"/>
      <c r="X114" s="73"/>
      <c r="Y114" s="73"/>
      <c r="Z114" s="73"/>
      <c r="AA114" s="73">
        <v>0</v>
      </c>
      <c r="AB114" s="73"/>
      <c r="AC114" s="73"/>
      <c r="AD114" s="73"/>
      <c r="AE114" s="73"/>
      <c r="AF114" s="73"/>
      <c r="AG114" s="73"/>
      <c r="AH114" s="73">
        <v>0</v>
      </c>
      <c r="AI114" s="73"/>
      <c r="AJ114" s="73"/>
      <c r="AK114" s="73"/>
      <c r="AL114" s="73"/>
      <c r="AM114" s="73"/>
      <c r="AN114" s="73"/>
      <c r="AO114" s="73">
        <v>154501</v>
      </c>
      <c r="AP114" s="73"/>
      <c r="AQ114" s="73"/>
      <c r="AR114" s="73"/>
      <c r="AS114" s="73"/>
      <c r="AT114" s="73"/>
      <c r="AU114" s="73"/>
      <c r="AV114" s="73">
        <f t="shared" si="11"/>
        <v>154501</v>
      </c>
      <c r="AW114" s="73"/>
      <c r="AX114" s="73"/>
      <c r="AY114" s="73"/>
      <c r="AZ114" s="73"/>
      <c r="BA114" s="73"/>
      <c r="BB114" s="73"/>
    </row>
    <row r="115" spans="2:56" s="6" customFormat="1" ht="15" customHeight="1" x14ac:dyDescent="0.2">
      <c r="B115" s="50"/>
      <c r="C115" s="50"/>
      <c r="D115" s="50"/>
      <c r="E115" s="74" t="s">
        <v>224</v>
      </c>
      <c r="F115" s="75"/>
      <c r="G115" s="75"/>
      <c r="H115" s="75"/>
      <c r="I115" s="76"/>
      <c r="J115" s="63" t="s">
        <v>22</v>
      </c>
      <c r="K115" s="63"/>
      <c r="L115" s="63"/>
      <c r="M115" s="63"/>
      <c r="N115" s="63"/>
      <c r="O115" s="63"/>
      <c r="P115" s="63"/>
      <c r="Q115" s="63"/>
      <c r="R115" s="63"/>
      <c r="S115" s="63"/>
      <c r="T115" s="73">
        <v>0</v>
      </c>
      <c r="U115" s="73"/>
      <c r="V115" s="73"/>
      <c r="W115" s="73"/>
      <c r="X115" s="73"/>
      <c r="Y115" s="73"/>
      <c r="Z115" s="73"/>
      <c r="AA115" s="73">
        <v>0</v>
      </c>
      <c r="AB115" s="73"/>
      <c r="AC115" s="73"/>
      <c r="AD115" s="73"/>
      <c r="AE115" s="73"/>
      <c r="AF115" s="73"/>
      <c r="AG115" s="73"/>
      <c r="AH115" s="73">
        <v>0</v>
      </c>
      <c r="AI115" s="73"/>
      <c r="AJ115" s="73"/>
      <c r="AK115" s="73"/>
      <c r="AL115" s="73"/>
      <c r="AM115" s="73"/>
      <c r="AN115" s="73"/>
      <c r="AO115" s="73">
        <v>888326</v>
      </c>
      <c r="AP115" s="73"/>
      <c r="AQ115" s="73"/>
      <c r="AR115" s="73"/>
      <c r="AS115" s="73"/>
      <c r="AT115" s="73"/>
      <c r="AU115" s="73"/>
      <c r="AV115" s="73">
        <f t="shared" si="11"/>
        <v>888326</v>
      </c>
      <c r="AW115" s="73"/>
      <c r="AX115" s="73"/>
      <c r="AY115" s="73"/>
      <c r="AZ115" s="73"/>
      <c r="BA115" s="73"/>
      <c r="BB115" s="73"/>
      <c r="BD115" s="53"/>
    </row>
    <row r="116" spans="2:56" s="6" customFormat="1" ht="15" customHeight="1" x14ac:dyDescent="0.2">
      <c r="B116" s="50"/>
      <c r="C116" s="50"/>
      <c r="D116" s="50"/>
      <c r="E116" s="110"/>
      <c r="F116" s="80"/>
      <c r="G116" s="80"/>
      <c r="H116" s="80"/>
      <c r="I116" s="89"/>
      <c r="J116" s="63" t="s">
        <v>23</v>
      </c>
      <c r="K116" s="63"/>
      <c r="L116" s="63"/>
      <c r="M116" s="63"/>
      <c r="N116" s="63"/>
      <c r="O116" s="63"/>
      <c r="P116" s="63"/>
      <c r="Q116" s="63"/>
      <c r="R116" s="63"/>
      <c r="S116" s="63"/>
      <c r="T116" s="73">
        <v>0</v>
      </c>
      <c r="U116" s="73"/>
      <c r="V116" s="73"/>
      <c r="W116" s="73"/>
      <c r="X116" s="73"/>
      <c r="Y116" s="73"/>
      <c r="Z116" s="73"/>
      <c r="AA116" s="73">
        <v>0</v>
      </c>
      <c r="AB116" s="73"/>
      <c r="AC116" s="73"/>
      <c r="AD116" s="73"/>
      <c r="AE116" s="73"/>
      <c r="AF116" s="73"/>
      <c r="AG116" s="73"/>
      <c r="AH116" s="73">
        <v>0</v>
      </c>
      <c r="AI116" s="73"/>
      <c r="AJ116" s="73"/>
      <c r="AK116" s="73"/>
      <c r="AL116" s="73"/>
      <c r="AM116" s="73"/>
      <c r="AN116" s="73"/>
      <c r="AO116" s="73">
        <v>661041</v>
      </c>
      <c r="AP116" s="73"/>
      <c r="AQ116" s="73"/>
      <c r="AR116" s="73"/>
      <c r="AS116" s="73"/>
      <c r="AT116" s="73"/>
      <c r="AU116" s="73"/>
      <c r="AV116" s="73">
        <f t="shared" si="11"/>
        <v>661041</v>
      </c>
      <c r="AW116" s="73"/>
      <c r="AX116" s="73"/>
      <c r="AY116" s="73"/>
      <c r="AZ116" s="73"/>
      <c r="BA116" s="73"/>
      <c r="BB116" s="73"/>
    </row>
    <row r="117" spans="2:56" s="6" customFormat="1" ht="15" customHeight="1" x14ac:dyDescent="0.2">
      <c r="B117" s="50"/>
      <c r="C117" s="50"/>
      <c r="D117" s="50"/>
      <c r="E117" s="77"/>
      <c r="F117" s="78"/>
      <c r="G117" s="78"/>
      <c r="H117" s="78"/>
      <c r="I117" s="79"/>
      <c r="J117" s="63" t="s">
        <v>28</v>
      </c>
      <c r="K117" s="63"/>
      <c r="L117" s="63"/>
      <c r="M117" s="63"/>
      <c r="N117" s="63"/>
      <c r="O117" s="63"/>
      <c r="P117" s="63"/>
      <c r="Q117" s="63"/>
      <c r="R117" s="63"/>
      <c r="S117" s="63"/>
      <c r="T117" s="73">
        <v>0</v>
      </c>
      <c r="U117" s="73"/>
      <c r="V117" s="73"/>
      <c r="W117" s="73"/>
      <c r="X117" s="73"/>
      <c r="Y117" s="73"/>
      <c r="Z117" s="73"/>
      <c r="AA117" s="73">
        <v>0</v>
      </c>
      <c r="AB117" s="73"/>
      <c r="AC117" s="73"/>
      <c r="AD117" s="73"/>
      <c r="AE117" s="73"/>
      <c r="AF117" s="73"/>
      <c r="AG117" s="73"/>
      <c r="AH117" s="73">
        <v>0</v>
      </c>
      <c r="AI117" s="73"/>
      <c r="AJ117" s="73"/>
      <c r="AK117" s="73"/>
      <c r="AL117" s="73"/>
      <c r="AM117" s="73"/>
      <c r="AN117" s="73"/>
      <c r="AO117" s="73">
        <v>182550</v>
      </c>
      <c r="AP117" s="73"/>
      <c r="AQ117" s="73"/>
      <c r="AR117" s="73"/>
      <c r="AS117" s="73"/>
      <c r="AT117" s="73"/>
      <c r="AU117" s="73"/>
      <c r="AV117" s="73">
        <f t="shared" si="11"/>
        <v>182550</v>
      </c>
      <c r="AW117" s="73"/>
      <c r="AX117" s="73"/>
      <c r="AY117" s="73"/>
      <c r="AZ117" s="73"/>
      <c r="BA117" s="73"/>
      <c r="BB117" s="73"/>
    </row>
    <row r="118" spans="2:56" s="44" customFormat="1" ht="15" customHeight="1" x14ac:dyDescent="0.2">
      <c r="B118" s="50"/>
      <c r="C118" s="50"/>
      <c r="D118" s="50"/>
      <c r="E118" s="46"/>
      <c r="F118" s="46"/>
      <c r="G118" s="46"/>
      <c r="H118" s="46"/>
      <c r="I118" s="46"/>
      <c r="J118" s="46"/>
      <c r="K118" s="46"/>
      <c r="L118" s="46"/>
      <c r="M118" s="46"/>
      <c r="N118" s="46"/>
      <c r="O118" s="46"/>
      <c r="P118" s="46"/>
      <c r="Q118" s="46"/>
      <c r="R118" s="46"/>
      <c r="S118" s="46"/>
      <c r="T118" s="45"/>
      <c r="U118" s="45"/>
      <c r="V118" s="45"/>
      <c r="W118" s="45"/>
      <c r="X118" s="45"/>
      <c r="Y118" s="45"/>
      <c r="Z118" s="45"/>
      <c r="AA118" s="45"/>
      <c r="AB118" s="45"/>
      <c r="AC118" s="45"/>
      <c r="AD118" s="45"/>
      <c r="AE118" s="45"/>
      <c r="AF118" s="45"/>
      <c r="AG118" s="45"/>
      <c r="AH118" s="45"/>
      <c r="AI118" s="45"/>
      <c r="AJ118" s="45"/>
      <c r="AK118" s="45"/>
      <c r="AL118" s="45"/>
      <c r="AM118" s="45"/>
      <c r="AN118" s="45"/>
      <c r="AO118" s="45"/>
      <c r="AP118" s="45"/>
      <c r="AQ118" s="45"/>
      <c r="AR118" s="45"/>
      <c r="AS118" s="45"/>
      <c r="AT118" s="45"/>
      <c r="AU118" s="45"/>
      <c r="AV118" s="45"/>
      <c r="AW118" s="45"/>
      <c r="AX118" s="45"/>
      <c r="AY118" s="45"/>
      <c r="AZ118" s="45"/>
      <c r="BA118" s="45"/>
      <c r="BB118" s="45"/>
    </row>
    <row r="119" spans="2:56" s="44" customFormat="1" ht="15" customHeight="1" x14ac:dyDescent="0.2">
      <c r="B119" s="85" t="s">
        <v>293</v>
      </c>
      <c r="C119" s="86"/>
      <c r="D119" s="86" t="s">
        <v>294</v>
      </c>
      <c r="E119" s="86"/>
      <c r="F119" s="86"/>
      <c r="G119" s="86"/>
      <c r="H119" s="86"/>
      <c r="I119" s="86"/>
      <c r="J119" s="86"/>
      <c r="K119" s="86"/>
      <c r="L119" s="86"/>
      <c r="M119" s="86"/>
      <c r="N119" s="86"/>
      <c r="O119" s="86"/>
      <c r="P119" s="86"/>
      <c r="Q119" s="86"/>
      <c r="R119" s="86"/>
      <c r="S119" s="86"/>
      <c r="T119" s="86"/>
      <c r="U119" s="86"/>
      <c r="V119" s="86"/>
      <c r="W119" s="86"/>
      <c r="X119" s="86"/>
      <c r="Y119" s="86"/>
      <c r="Z119" s="86"/>
      <c r="AA119" s="86"/>
      <c r="AB119" s="86"/>
      <c r="AC119" s="86"/>
      <c r="AD119" s="86"/>
      <c r="AE119" s="86"/>
      <c r="AF119" s="86"/>
      <c r="AG119" s="86"/>
      <c r="AH119" s="86"/>
      <c r="AI119" s="86"/>
      <c r="AJ119" s="86"/>
      <c r="AK119" s="86"/>
      <c r="AL119" s="86"/>
      <c r="AM119" s="86"/>
      <c r="AN119" s="86"/>
      <c r="AO119" s="86"/>
      <c r="AP119" s="86"/>
      <c r="AQ119" s="86"/>
      <c r="AR119" s="86"/>
      <c r="AS119" s="86"/>
      <c r="AT119" s="86"/>
      <c r="AU119" s="86"/>
      <c r="AV119" s="86"/>
      <c r="AW119" s="86"/>
      <c r="AX119" s="86"/>
      <c r="AY119" s="86"/>
      <c r="AZ119" s="86"/>
      <c r="BA119" s="86"/>
      <c r="BB119" s="86"/>
    </row>
    <row r="120" spans="2:56" s="44" customFormat="1" ht="15" customHeight="1" x14ac:dyDescent="0.2">
      <c r="B120" s="38"/>
      <c r="C120" s="22"/>
      <c r="D120" s="113" t="s">
        <v>295</v>
      </c>
      <c r="E120" s="113"/>
      <c r="F120" s="113"/>
      <c r="G120" s="113"/>
      <c r="H120" s="113"/>
      <c r="I120" s="113"/>
      <c r="J120" s="113"/>
      <c r="K120" s="113"/>
      <c r="L120" s="113"/>
      <c r="M120" s="113"/>
      <c r="N120" s="113"/>
      <c r="O120" s="113"/>
      <c r="P120" s="113"/>
      <c r="Q120" s="113"/>
      <c r="R120" s="113"/>
      <c r="S120" s="113"/>
      <c r="T120" s="113"/>
      <c r="U120" s="113"/>
      <c r="V120" s="113"/>
      <c r="W120" s="113"/>
      <c r="X120" s="113"/>
      <c r="Y120" s="113"/>
      <c r="Z120" s="113"/>
      <c r="AA120" s="113"/>
      <c r="AB120" s="113"/>
      <c r="AC120" s="113"/>
      <c r="AD120" s="113"/>
      <c r="AE120" s="113"/>
      <c r="AF120" s="113"/>
      <c r="AG120" s="113"/>
      <c r="AH120" s="113"/>
      <c r="AI120" s="113"/>
      <c r="AJ120" s="113"/>
      <c r="AK120" s="113"/>
      <c r="AL120" s="113"/>
      <c r="AM120" s="113"/>
      <c r="AN120" s="113"/>
      <c r="AO120" s="113"/>
      <c r="AP120" s="113"/>
      <c r="AQ120" s="113"/>
      <c r="AR120" s="113"/>
      <c r="AS120" s="113"/>
      <c r="AT120" s="113"/>
      <c r="AU120" s="113"/>
      <c r="AV120" s="113"/>
      <c r="AW120" s="113"/>
      <c r="AX120" s="113"/>
      <c r="AY120" s="113"/>
      <c r="AZ120" s="113"/>
      <c r="BA120" s="113"/>
      <c r="BB120" s="113"/>
    </row>
    <row r="121" spans="2:56" s="44" customFormat="1" ht="15" customHeight="1" x14ac:dyDescent="0.2">
      <c r="B121" s="38"/>
      <c r="C121" s="22"/>
      <c r="D121" s="113"/>
      <c r="E121" s="113"/>
      <c r="F121" s="113"/>
      <c r="G121" s="113"/>
      <c r="H121" s="113"/>
      <c r="I121" s="113"/>
      <c r="J121" s="113"/>
      <c r="K121" s="113"/>
      <c r="L121" s="113"/>
      <c r="M121" s="113"/>
      <c r="N121" s="113"/>
      <c r="O121" s="113"/>
      <c r="P121" s="113"/>
      <c r="Q121" s="113"/>
      <c r="R121" s="113"/>
      <c r="S121" s="113"/>
      <c r="T121" s="113"/>
      <c r="U121" s="113"/>
      <c r="V121" s="113"/>
      <c r="W121" s="113"/>
      <c r="X121" s="113"/>
      <c r="Y121" s="113"/>
      <c r="Z121" s="113"/>
      <c r="AA121" s="113"/>
      <c r="AB121" s="113"/>
      <c r="AC121" s="113"/>
      <c r="AD121" s="113"/>
      <c r="AE121" s="113"/>
      <c r="AF121" s="113"/>
      <c r="AG121" s="113"/>
      <c r="AH121" s="113"/>
      <c r="AI121" s="113"/>
      <c r="AJ121" s="113"/>
      <c r="AK121" s="113"/>
      <c r="AL121" s="113"/>
      <c r="AM121" s="113"/>
      <c r="AN121" s="113"/>
      <c r="AO121" s="113"/>
      <c r="AP121" s="113"/>
      <c r="AQ121" s="113"/>
      <c r="AR121" s="113"/>
      <c r="AS121" s="113"/>
      <c r="AT121" s="113"/>
      <c r="AU121" s="113"/>
      <c r="AV121" s="113"/>
      <c r="AW121" s="113"/>
      <c r="AX121" s="113"/>
      <c r="AY121" s="113"/>
      <c r="AZ121" s="113"/>
      <c r="BA121" s="113"/>
      <c r="BB121" s="113"/>
    </row>
    <row r="122" spans="2:56" s="44" customFormat="1" ht="15" customHeight="1" x14ac:dyDescent="0.2">
      <c r="B122" s="38"/>
      <c r="C122" s="22"/>
      <c r="D122" s="113"/>
      <c r="E122" s="113"/>
      <c r="F122" s="113"/>
      <c r="G122" s="113"/>
      <c r="H122" s="113"/>
      <c r="I122" s="113"/>
      <c r="J122" s="113"/>
      <c r="K122" s="113"/>
      <c r="L122" s="113"/>
      <c r="M122" s="113"/>
      <c r="N122" s="113"/>
      <c r="O122" s="113"/>
      <c r="P122" s="113"/>
      <c r="Q122" s="113"/>
      <c r="R122" s="113"/>
      <c r="S122" s="113"/>
      <c r="T122" s="113"/>
      <c r="U122" s="113"/>
      <c r="V122" s="113"/>
      <c r="W122" s="113"/>
      <c r="X122" s="113"/>
      <c r="Y122" s="113"/>
      <c r="Z122" s="113"/>
      <c r="AA122" s="113"/>
      <c r="AB122" s="113"/>
      <c r="AC122" s="113"/>
      <c r="AD122" s="113"/>
      <c r="AE122" s="113"/>
      <c r="AF122" s="113"/>
      <c r="AG122" s="113"/>
      <c r="AH122" s="113"/>
      <c r="AI122" s="113"/>
      <c r="AJ122" s="113"/>
      <c r="AK122" s="113"/>
      <c r="AL122" s="113"/>
      <c r="AM122" s="113"/>
      <c r="AN122" s="113"/>
      <c r="AO122" s="113"/>
      <c r="AP122" s="113"/>
      <c r="AQ122" s="113"/>
      <c r="AR122" s="113"/>
      <c r="AS122" s="113"/>
      <c r="AT122" s="113"/>
      <c r="AU122" s="113"/>
      <c r="AV122" s="113"/>
      <c r="AW122" s="113"/>
      <c r="AX122" s="113"/>
      <c r="AY122" s="113"/>
      <c r="AZ122" s="113"/>
      <c r="BA122" s="113"/>
      <c r="BB122" s="113"/>
    </row>
    <row r="123" spans="2:56" s="44" customFormat="1" ht="15" customHeight="1" x14ac:dyDescent="0.2">
      <c r="B123" s="41"/>
      <c r="C123" s="41"/>
      <c r="D123" s="41"/>
      <c r="E123" s="41"/>
      <c r="F123" s="41"/>
      <c r="G123" s="41"/>
      <c r="H123" s="41"/>
      <c r="I123" s="41"/>
      <c r="J123" s="41"/>
      <c r="K123" s="41"/>
      <c r="L123" s="41"/>
      <c r="M123" s="41"/>
      <c r="N123" s="41"/>
      <c r="O123" s="41"/>
      <c r="P123" s="41"/>
      <c r="Q123" s="41"/>
      <c r="R123" s="41"/>
      <c r="S123" s="41"/>
      <c r="T123" s="41"/>
      <c r="U123" s="41"/>
      <c r="V123" s="41"/>
      <c r="W123" s="41"/>
      <c r="X123" s="41"/>
      <c r="Y123" s="41"/>
      <c r="Z123" s="41"/>
      <c r="AA123" s="41"/>
      <c r="AB123" s="41"/>
      <c r="AC123" s="41"/>
      <c r="AD123" s="41"/>
      <c r="AE123" s="41"/>
      <c r="AF123" s="41"/>
      <c r="AG123" s="41"/>
      <c r="AH123" s="41"/>
      <c r="AI123" s="41"/>
      <c r="AJ123" s="41"/>
      <c r="AK123" s="41"/>
      <c r="AL123" s="41"/>
      <c r="AM123" s="41"/>
      <c r="AN123" s="41"/>
      <c r="AO123" s="41"/>
      <c r="AP123" s="41"/>
      <c r="AQ123" s="41"/>
      <c r="AR123" s="41"/>
      <c r="AS123" s="41"/>
      <c r="AT123" s="41"/>
      <c r="AU123" s="41"/>
      <c r="AV123" s="82" t="s">
        <v>24</v>
      </c>
      <c r="AW123" s="82"/>
      <c r="AX123" s="82"/>
      <c r="AY123" s="82"/>
      <c r="AZ123" s="82"/>
      <c r="BA123" s="82"/>
      <c r="BB123" s="82"/>
    </row>
    <row r="124" spans="2:56" s="44" customFormat="1" ht="15" customHeight="1" x14ac:dyDescent="0.2">
      <c r="B124" s="41"/>
      <c r="C124" s="41"/>
      <c r="D124" s="41"/>
      <c r="E124" s="83" t="s">
        <v>15</v>
      </c>
      <c r="F124" s="75"/>
      <c r="G124" s="75"/>
      <c r="H124" s="75"/>
      <c r="I124" s="76"/>
      <c r="J124" s="83"/>
      <c r="K124" s="75"/>
      <c r="L124" s="75"/>
      <c r="M124" s="75"/>
      <c r="N124" s="75"/>
      <c r="O124" s="75"/>
      <c r="P124" s="75"/>
      <c r="Q124" s="75"/>
      <c r="R124" s="75"/>
      <c r="S124" s="76"/>
      <c r="T124" s="64" t="s">
        <v>21</v>
      </c>
      <c r="U124" s="65"/>
      <c r="V124" s="65"/>
      <c r="W124" s="65"/>
      <c r="X124" s="65"/>
      <c r="Y124" s="65"/>
      <c r="Z124" s="65"/>
      <c r="AA124" s="65"/>
      <c r="AB124" s="65"/>
      <c r="AC124" s="65"/>
      <c r="AD124" s="65"/>
      <c r="AE124" s="65"/>
      <c r="AF124" s="65"/>
      <c r="AG124" s="65"/>
      <c r="AH124" s="65"/>
      <c r="AI124" s="65"/>
      <c r="AJ124" s="65"/>
      <c r="AK124" s="65"/>
      <c r="AL124" s="65"/>
      <c r="AM124" s="65"/>
      <c r="AN124" s="65"/>
      <c r="AO124" s="65"/>
      <c r="AP124" s="65"/>
      <c r="AQ124" s="65"/>
      <c r="AR124" s="65"/>
      <c r="AS124" s="65"/>
      <c r="AT124" s="65"/>
      <c r="AU124" s="67"/>
      <c r="AV124" s="83" t="s">
        <v>20</v>
      </c>
      <c r="AW124" s="75"/>
      <c r="AX124" s="75"/>
      <c r="AY124" s="75"/>
      <c r="AZ124" s="75"/>
      <c r="BA124" s="75"/>
      <c r="BB124" s="76"/>
    </row>
    <row r="125" spans="2:56" s="44" customFormat="1" ht="15" customHeight="1" x14ac:dyDescent="0.2">
      <c r="B125" s="41"/>
      <c r="C125" s="41"/>
      <c r="D125" s="41"/>
      <c r="E125" s="77"/>
      <c r="F125" s="78"/>
      <c r="G125" s="78"/>
      <c r="H125" s="78"/>
      <c r="I125" s="79"/>
      <c r="J125" s="77"/>
      <c r="K125" s="78"/>
      <c r="L125" s="78"/>
      <c r="M125" s="78"/>
      <c r="N125" s="78"/>
      <c r="O125" s="78"/>
      <c r="P125" s="78"/>
      <c r="Q125" s="78"/>
      <c r="R125" s="78"/>
      <c r="S125" s="79"/>
      <c r="T125" s="63" t="s">
        <v>16</v>
      </c>
      <c r="U125" s="63"/>
      <c r="V125" s="63"/>
      <c r="W125" s="63"/>
      <c r="X125" s="63"/>
      <c r="Y125" s="63"/>
      <c r="Z125" s="63"/>
      <c r="AA125" s="63" t="s">
        <v>17</v>
      </c>
      <c r="AB125" s="63"/>
      <c r="AC125" s="63"/>
      <c r="AD125" s="63"/>
      <c r="AE125" s="63"/>
      <c r="AF125" s="63"/>
      <c r="AG125" s="63"/>
      <c r="AH125" s="63" t="s">
        <v>18</v>
      </c>
      <c r="AI125" s="63"/>
      <c r="AJ125" s="63"/>
      <c r="AK125" s="63"/>
      <c r="AL125" s="63"/>
      <c r="AM125" s="63"/>
      <c r="AN125" s="63"/>
      <c r="AO125" s="63" t="s">
        <v>19</v>
      </c>
      <c r="AP125" s="63"/>
      <c r="AQ125" s="63"/>
      <c r="AR125" s="63"/>
      <c r="AS125" s="63"/>
      <c r="AT125" s="63"/>
      <c r="AU125" s="63"/>
      <c r="AV125" s="77"/>
      <c r="AW125" s="78"/>
      <c r="AX125" s="78"/>
      <c r="AY125" s="78"/>
      <c r="AZ125" s="78"/>
      <c r="BA125" s="78"/>
      <c r="BB125" s="79"/>
    </row>
    <row r="126" spans="2:56" s="44" customFormat="1" ht="15" customHeight="1" x14ac:dyDescent="0.2">
      <c r="B126" s="41"/>
      <c r="C126" s="41"/>
      <c r="D126" s="41"/>
      <c r="E126" s="74" t="s">
        <v>252</v>
      </c>
      <c r="F126" s="75"/>
      <c r="G126" s="75"/>
      <c r="H126" s="75"/>
      <c r="I126" s="76"/>
      <c r="J126" s="63" t="s">
        <v>253</v>
      </c>
      <c r="K126" s="63"/>
      <c r="L126" s="63"/>
      <c r="M126" s="63"/>
      <c r="N126" s="63"/>
      <c r="O126" s="63"/>
      <c r="P126" s="63"/>
      <c r="Q126" s="63"/>
      <c r="R126" s="63"/>
      <c r="S126" s="63"/>
      <c r="T126" s="73">
        <v>0</v>
      </c>
      <c r="U126" s="73"/>
      <c r="V126" s="73"/>
      <c r="W126" s="73"/>
      <c r="X126" s="73"/>
      <c r="Y126" s="73"/>
      <c r="Z126" s="73"/>
      <c r="AA126" s="73">
        <v>0</v>
      </c>
      <c r="AB126" s="73"/>
      <c r="AC126" s="73"/>
      <c r="AD126" s="73"/>
      <c r="AE126" s="73"/>
      <c r="AF126" s="73"/>
      <c r="AG126" s="73"/>
      <c r="AH126" s="73">
        <v>0</v>
      </c>
      <c r="AI126" s="73"/>
      <c r="AJ126" s="73"/>
      <c r="AK126" s="73"/>
      <c r="AL126" s="73"/>
      <c r="AM126" s="73"/>
      <c r="AN126" s="73"/>
      <c r="AO126" s="73">
        <v>0</v>
      </c>
      <c r="AP126" s="73"/>
      <c r="AQ126" s="73"/>
      <c r="AR126" s="73"/>
      <c r="AS126" s="73"/>
      <c r="AT126" s="73"/>
      <c r="AU126" s="73"/>
      <c r="AV126" s="73">
        <v>0</v>
      </c>
      <c r="AW126" s="73"/>
      <c r="AX126" s="73"/>
      <c r="AY126" s="73"/>
      <c r="AZ126" s="73"/>
      <c r="BA126" s="73"/>
      <c r="BB126" s="73"/>
    </row>
    <row r="127" spans="2:56" s="44" customFormat="1" ht="15" customHeight="1" x14ac:dyDescent="0.2">
      <c r="B127" s="41"/>
      <c r="C127" s="41"/>
      <c r="D127" s="41"/>
      <c r="E127" s="110"/>
      <c r="F127" s="137"/>
      <c r="G127" s="137"/>
      <c r="H127" s="137"/>
      <c r="I127" s="89"/>
      <c r="J127" s="63" t="s">
        <v>254</v>
      </c>
      <c r="K127" s="63"/>
      <c r="L127" s="63"/>
      <c r="M127" s="63"/>
      <c r="N127" s="63"/>
      <c r="O127" s="63"/>
      <c r="P127" s="63"/>
      <c r="Q127" s="63"/>
      <c r="R127" s="63"/>
      <c r="S127" s="63"/>
      <c r="T127" s="73">
        <v>0</v>
      </c>
      <c r="U127" s="73"/>
      <c r="V127" s="73"/>
      <c r="W127" s="73"/>
      <c r="X127" s="73"/>
      <c r="Y127" s="73"/>
      <c r="Z127" s="73"/>
      <c r="AA127" s="73">
        <v>0</v>
      </c>
      <c r="AB127" s="73"/>
      <c r="AC127" s="73"/>
      <c r="AD127" s="73"/>
      <c r="AE127" s="73"/>
      <c r="AF127" s="73"/>
      <c r="AG127" s="73"/>
      <c r="AH127" s="73">
        <v>0</v>
      </c>
      <c r="AI127" s="73"/>
      <c r="AJ127" s="73"/>
      <c r="AK127" s="73"/>
      <c r="AL127" s="73"/>
      <c r="AM127" s="73"/>
      <c r="AN127" s="73"/>
      <c r="AO127" s="73">
        <v>0</v>
      </c>
      <c r="AP127" s="73"/>
      <c r="AQ127" s="73"/>
      <c r="AR127" s="73"/>
      <c r="AS127" s="73"/>
      <c r="AT127" s="73"/>
      <c r="AU127" s="73"/>
      <c r="AV127" s="73">
        <v>0</v>
      </c>
      <c r="AW127" s="73"/>
      <c r="AX127" s="73"/>
      <c r="AY127" s="73"/>
      <c r="AZ127" s="73"/>
      <c r="BA127" s="73"/>
      <c r="BB127" s="73"/>
    </row>
    <row r="128" spans="2:56" s="44" customFormat="1" ht="15" customHeight="1" x14ac:dyDescent="0.2">
      <c r="B128" s="41"/>
      <c r="C128" s="41"/>
      <c r="D128" s="41"/>
      <c r="E128" s="77"/>
      <c r="F128" s="78"/>
      <c r="G128" s="78"/>
      <c r="H128" s="78"/>
      <c r="I128" s="79"/>
      <c r="J128" s="63" t="s">
        <v>256</v>
      </c>
      <c r="K128" s="63"/>
      <c r="L128" s="63"/>
      <c r="M128" s="63"/>
      <c r="N128" s="63"/>
      <c r="O128" s="63"/>
      <c r="P128" s="63"/>
      <c r="Q128" s="63"/>
      <c r="R128" s="63"/>
      <c r="S128" s="63"/>
      <c r="T128" s="73">
        <v>0</v>
      </c>
      <c r="U128" s="73"/>
      <c r="V128" s="73"/>
      <c r="W128" s="73"/>
      <c r="X128" s="73"/>
      <c r="Y128" s="73"/>
      <c r="Z128" s="73"/>
      <c r="AA128" s="73">
        <v>0</v>
      </c>
      <c r="AB128" s="73"/>
      <c r="AC128" s="73"/>
      <c r="AD128" s="73"/>
      <c r="AE128" s="73"/>
      <c r="AF128" s="73"/>
      <c r="AG128" s="73"/>
      <c r="AH128" s="73">
        <v>0</v>
      </c>
      <c r="AI128" s="73"/>
      <c r="AJ128" s="73"/>
      <c r="AK128" s="73"/>
      <c r="AL128" s="73"/>
      <c r="AM128" s="73"/>
      <c r="AN128" s="73"/>
      <c r="AO128" s="73">
        <v>0</v>
      </c>
      <c r="AP128" s="73"/>
      <c r="AQ128" s="73"/>
      <c r="AR128" s="73"/>
      <c r="AS128" s="73"/>
      <c r="AT128" s="73"/>
      <c r="AU128" s="73"/>
      <c r="AV128" s="73">
        <v>0</v>
      </c>
      <c r="AW128" s="73"/>
      <c r="AX128" s="73"/>
      <c r="AY128" s="73"/>
      <c r="AZ128" s="73"/>
      <c r="BA128" s="73"/>
      <c r="BB128" s="73"/>
    </row>
    <row r="129" spans="2:56" s="44" customFormat="1" ht="15" customHeight="1" x14ac:dyDescent="0.2">
      <c r="B129" s="41"/>
      <c r="C129" s="41"/>
      <c r="D129" s="41"/>
      <c r="E129" s="74" t="s">
        <v>255</v>
      </c>
      <c r="F129" s="75"/>
      <c r="G129" s="75"/>
      <c r="H129" s="75"/>
      <c r="I129" s="76"/>
      <c r="J129" s="63" t="s">
        <v>253</v>
      </c>
      <c r="K129" s="63"/>
      <c r="L129" s="63"/>
      <c r="M129" s="63"/>
      <c r="N129" s="63"/>
      <c r="O129" s="63"/>
      <c r="P129" s="63"/>
      <c r="Q129" s="63"/>
      <c r="R129" s="63"/>
      <c r="S129" s="63"/>
      <c r="T129" s="73">
        <v>0</v>
      </c>
      <c r="U129" s="73"/>
      <c r="V129" s="73"/>
      <c r="W129" s="73"/>
      <c r="X129" s="73"/>
      <c r="Y129" s="73"/>
      <c r="Z129" s="73"/>
      <c r="AA129" s="73">
        <v>0</v>
      </c>
      <c r="AB129" s="73"/>
      <c r="AC129" s="73"/>
      <c r="AD129" s="73"/>
      <c r="AE129" s="73"/>
      <c r="AF129" s="73"/>
      <c r="AG129" s="73"/>
      <c r="AH129" s="73">
        <v>0</v>
      </c>
      <c r="AI129" s="73"/>
      <c r="AJ129" s="73"/>
      <c r="AK129" s="73"/>
      <c r="AL129" s="73"/>
      <c r="AM129" s="73"/>
      <c r="AN129" s="73"/>
      <c r="AO129" s="73">
        <v>0</v>
      </c>
      <c r="AP129" s="73"/>
      <c r="AQ129" s="73"/>
      <c r="AR129" s="73"/>
      <c r="AS129" s="73"/>
      <c r="AT129" s="73"/>
      <c r="AU129" s="73"/>
      <c r="AV129" s="73">
        <v>0</v>
      </c>
      <c r="AW129" s="73"/>
      <c r="AX129" s="73"/>
      <c r="AY129" s="73"/>
      <c r="AZ129" s="73"/>
      <c r="BA129" s="73"/>
      <c r="BB129" s="73"/>
    </row>
    <row r="130" spans="2:56" s="44" customFormat="1" ht="15" customHeight="1" x14ac:dyDescent="0.2">
      <c r="B130" s="41"/>
      <c r="C130" s="41"/>
      <c r="D130" s="41"/>
      <c r="E130" s="110"/>
      <c r="F130" s="137"/>
      <c r="G130" s="137"/>
      <c r="H130" s="137"/>
      <c r="I130" s="89"/>
      <c r="J130" s="63" t="s">
        <v>254</v>
      </c>
      <c r="K130" s="63"/>
      <c r="L130" s="63"/>
      <c r="M130" s="63"/>
      <c r="N130" s="63"/>
      <c r="O130" s="63"/>
      <c r="P130" s="63"/>
      <c r="Q130" s="63"/>
      <c r="R130" s="63"/>
      <c r="S130" s="63"/>
      <c r="T130" s="73">
        <v>0</v>
      </c>
      <c r="U130" s="73"/>
      <c r="V130" s="73"/>
      <c r="W130" s="73"/>
      <c r="X130" s="73"/>
      <c r="Y130" s="73"/>
      <c r="Z130" s="73"/>
      <c r="AA130" s="73">
        <v>0</v>
      </c>
      <c r="AB130" s="73"/>
      <c r="AC130" s="73"/>
      <c r="AD130" s="73"/>
      <c r="AE130" s="73"/>
      <c r="AF130" s="73"/>
      <c r="AG130" s="73"/>
      <c r="AH130" s="73">
        <v>0</v>
      </c>
      <c r="AI130" s="73"/>
      <c r="AJ130" s="73"/>
      <c r="AK130" s="73"/>
      <c r="AL130" s="73"/>
      <c r="AM130" s="73"/>
      <c r="AN130" s="73"/>
      <c r="AO130" s="73">
        <v>0</v>
      </c>
      <c r="AP130" s="73"/>
      <c r="AQ130" s="73"/>
      <c r="AR130" s="73"/>
      <c r="AS130" s="73"/>
      <c r="AT130" s="73"/>
      <c r="AU130" s="73"/>
      <c r="AV130" s="73">
        <v>0</v>
      </c>
      <c r="AW130" s="73"/>
      <c r="AX130" s="73"/>
      <c r="AY130" s="73"/>
      <c r="AZ130" s="73"/>
      <c r="BA130" s="73"/>
      <c r="BB130" s="73"/>
    </row>
    <row r="131" spans="2:56" s="44" customFormat="1" ht="15" customHeight="1" x14ac:dyDescent="0.2">
      <c r="B131" s="41"/>
      <c r="C131" s="41"/>
      <c r="D131" s="41"/>
      <c r="E131" s="77"/>
      <c r="F131" s="78"/>
      <c r="G131" s="78"/>
      <c r="H131" s="78"/>
      <c r="I131" s="79"/>
      <c r="J131" s="63" t="s">
        <v>256</v>
      </c>
      <c r="K131" s="63"/>
      <c r="L131" s="63"/>
      <c r="M131" s="63"/>
      <c r="N131" s="63"/>
      <c r="O131" s="63"/>
      <c r="P131" s="63"/>
      <c r="Q131" s="63"/>
      <c r="R131" s="63"/>
      <c r="S131" s="63"/>
      <c r="T131" s="73">
        <v>0</v>
      </c>
      <c r="U131" s="73"/>
      <c r="V131" s="73"/>
      <c r="W131" s="73"/>
      <c r="X131" s="73"/>
      <c r="Y131" s="73"/>
      <c r="Z131" s="73"/>
      <c r="AA131" s="73">
        <v>0</v>
      </c>
      <c r="AB131" s="73"/>
      <c r="AC131" s="73"/>
      <c r="AD131" s="73"/>
      <c r="AE131" s="73"/>
      <c r="AF131" s="73"/>
      <c r="AG131" s="73"/>
      <c r="AH131" s="73">
        <v>0</v>
      </c>
      <c r="AI131" s="73"/>
      <c r="AJ131" s="73"/>
      <c r="AK131" s="73"/>
      <c r="AL131" s="73"/>
      <c r="AM131" s="73"/>
      <c r="AN131" s="73"/>
      <c r="AO131" s="73">
        <v>0</v>
      </c>
      <c r="AP131" s="73"/>
      <c r="AQ131" s="73"/>
      <c r="AR131" s="73"/>
      <c r="AS131" s="73"/>
      <c r="AT131" s="73"/>
      <c r="AU131" s="73"/>
      <c r="AV131" s="73">
        <v>0</v>
      </c>
      <c r="AW131" s="73"/>
      <c r="AX131" s="73"/>
      <c r="AY131" s="73"/>
      <c r="AZ131" s="73"/>
      <c r="BA131" s="73"/>
      <c r="BB131" s="73"/>
    </row>
    <row r="132" spans="2:56" s="44" customFormat="1" ht="15" customHeight="1" x14ac:dyDescent="0.2">
      <c r="B132" s="41"/>
      <c r="C132" s="41"/>
      <c r="D132" s="41"/>
      <c r="E132" s="74" t="s">
        <v>296</v>
      </c>
      <c r="F132" s="75"/>
      <c r="G132" s="75"/>
      <c r="H132" s="75"/>
      <c r="I132" s="76"/>
      <c r="J132" s="63" t="s">
        <v>22</v>
      </c>
      <c r="K132" s="63"/>
      <c r="L132" s="63"/>
      <c r="M132" s="63"/>
      <c r="N132" s="63"/>
      <c r="O132" s="63"/>
      <c r="P132" s="63"/>
      <c r="Q132" s="63"/>
      <c r="R132" s="63"/>
      <c r="S132" s="63"/>
      <c r="T132" s="73">
        <v>0</v>
      </c>
      <c r="U132" s="73"/>
      <c r="V132" s="73"/>
      <c r="W132" s="73"/>
      <c r="X132" s="73"/>
      <c r="Y132" s="73"/>
      <c r="Z132" s="73"/>
      <c r="AA132" s="73">
        <v>0</v>
      </c>
      <c r="AB132" s="73"/>
      <c r="AC132" s="73"/>
      <c r="AD132" s="73"/>
      <c r="AE132" s="73"/>
      <c r="AF132" s="73"/>
      <c r="AG132" s="73"/>
      <c r="AH132" s="73">
        <v>0</v>
      </c>
      <c r="AI132" s="73"/>
      <c r="AJ132" s="73"/>
      <c r="AK132" s="73"/>
      <c r="AL132" s="73"/>
      <c r="AM132" s="73"/>
      <c r="AN132" s="73"/>
      <c r="AO132" s="73">
        <v>342883</v>
      </c>
      <c r="AP132" s="73"/>
      <c r="AQ132" s="73"/>
      <c r="AR132" s="73"/>
      <c r="AS132" s="73"/>
      <c r="AT132" s="73"/>
      <c r="AU132" s="73"/>
      <c r="AV132" s="73">
        <v>342883</v>
      </c>
      <c r="AW132" s="73"/>
      <c r="AX132" s="73"/>
      <c r="AY132" s="73"/>
      <c r="AZ132" s="73"/>
      <c r="BA132" s="73"/>
      <c r="BB132" s="73"/>
      <c r="BD132" s="54"/>
    </row>
    <row r="133" spans="2:56" s="44" customFormat="1" ht="15" customHeight="1" x14ac:dyDescent="0.2">
      <c r="B133" s="41"/>
      <c r="C133" s="41"/>
      <c r="D133" s="41"/>
      <c r="E133" s="110"/>
      <c r="F133" s="137"/>
      <c r="G133" s="137"/>
      <c r="H133" s="137"/>
      <c r="I133" s="89"/>
      <c r="J133" s="63" t="s">
        <v>23</v>
      </c>
      <c r="K133" s="63"/>
      <c r="L133" s="63"/>
      <c r="M133" s="63"/>
      <c r="N133" s="63"/>
      <c r="O133" s="63"/>
      <c r="P133" s="63"/>
      <c r="Q133" s="63"/>
      <c r="R133" s="63"/>
      <c r="S133" s="63"/>
      <c r="T133" s="73">
        <v>0</v>
      </c>
      <c r="U133" s="73"/>
      <c r="V133" s="73"/>
      <c r="W133" s="73"/>
      <c r="X133" s="73"/>
      <c r="Y133" s="73"/>
      <c r="Z133" s="73"/>
      <c r="AA133" s="73">
        <v>0</v>
      </c>
      <c r="AB133" s="73"/>
      <c r="AC133" s="73"/>
      <c r="AD133" s="73"/>
      <c r="AE133" s="73"/>
      <c r="AF133" s="73"/>
      <c r="AG133" s="73"/>
      <c r="AH133" s="73">
        <v>0</v>
      </c>
      <c r="AI133" s="73"/>
      <c r="AJ133" s="73"/>
      <c r="AK133" s="73"/>
      <c r="AL133" s="73"/>
      <c r="AM133" s="73"/>
      <c r="AN133" s="73"/>
      <c r="AO133" s="73">
        <v>321493</v>
      </c>
      <c r="AP133" s="73"/>
      <c r="AQ133" s="73"/>
      <c r="AR133" s="73"/>
      <c r="AS133" s="73"/>
      <c r="AT133" s="73"/>
      <c r="AU133" s="73"/>
      <c r="AV133" s="73">
        <v>321493</v>
      </c>
      <c r="AW133" s="73"/>
      <c r="AX133" s="73"/>
      <c r="AY133" s="73"/>
      <c r="AZ133" s="73"/>
      <c r="BA133" s="73"/>
      <c r="BB133" s="73"/>
    </row>
    <row r="134" spans="2:56" s="44" customFormat="1" ht="15" customHeight="1" x14ac:dyDescent="0.2">
      <c r="B134" s="41"/>
      <c r="C134" s="41"/>
      <c r="D134" s="41"/>
      <c r="E134" s="77"/>
      <c r="F134" s="78"/>
      <c r="G134" s="78"/>
      <c r="H134" s="78"/>
      <c r="I134" s="79"/>
      <c r="J134" s="63" t="s">
        <v>28</v>
      </c>
      <c r="K134" s="63"/>
      <c r="L134" s="63"/>
      <c r="M134" s="63"/>
      <c r="N134" s="63"/>
      <c r="O134" s="63"/>
      <c r="P134" s="63"/>
      <c r="Q134" s="63"/>
      <c r="R134" s="63"/>
      <c r="S134" s="63"/>
      <c r="T134" s="73">
        <v>0</v>
      </c>
      <c r="U134" s="73"/>
      <c r="V134" s="73"/>
      <c r="W134" s="73"/>
      <c r="X134" s="73"/>
      <c r="Y134" s="73"/>
      <c r="Z134" s="73"/>
      <c r="AA134" s="73">
        <v>0</v>
      </c>
      <c r="AB134" s="73"/>
      <c r="AC134" s="73"/>
      <c r="AD134" s="73"/>
      <c r="AE134" s="73"/>
      <c r="AF134" s="73"/>
      <c r="AG134" s="73"/>
      <c r="AH134" s="73">
        <v>0</v>
      </c>
      <c r="AI134" s="73"/>
      <c r="AJ134" s="73"/>
      <c r="AK134" s="73"/>
      <c r="AL134" s="73"/>
      <c r="AM134" s="73"/>
      <c r="AN134" s="73"/>
      <c r="AO134" s="73">
        <v>0</v>
      </c>
      <c r="AP134" s="73"/>
      <c r="AQ134" s="73"/>
      <c r="AR134" s="73"/>
      <c r="AS134" s="73"/>
      <c r="AT134" s="73"/>
      <c r="AU134" s="73"/>
      <c r="AV134" s="73">
        <v>0</v>
      </c>
      <c r="AW134" s="73"/>
      <c r="AX134" s="73"/>
      <c r="AY134" s="73"/>
      <c r="AZ134" s="73"/>
      <c r="BA134" s="73"/>
      <c r="BB134" s="73"/>
    </row>
    <row r="135" spans="2:56" s="44" customFormat="1" ht="15" customHeight="1" x14ac:dyDescent="0.2">
      <c r="B135" s="55"/>
      <c r="C135" s="55"/>
      <c r="D135" s="55"/>
      <c r="E135" s="55"/>
      <c r="F135" s="55"/>
      <c r="G135" s="41" t="s">
        <v>297</v>
      </c>
      <c r="H135" s="41"/>
      <c r="I135" s="87" t="s">
        <v>248</v>
      </c>
      <c r="J135" s="87"/>
      <c r="K135" s="87"/>
      <c r="L135" s="87"/>
      <c r="M135" s="87"/>
      <c r="N135" s="87"/>
      <c r="O135" s="87"/>
      <c r="P135" s="87"/>
      <c r="Q135" s="87"/>
      <c r="R135" s="87"/>
      <c r="S135" s="87"/>
      <c r="T135" s="87"/>
      <c r="U135" s="87"/>
      <c r="V135" s="87"/>
      <c r="W135" s="87"/>
      <c r="X135" s="87"/>
      <c r="Y135" s="87"/>
      <c r="Z135" s="87"/>
      <c r="AA135" s="87"/>
      <c r="AB135" s="87"/>
      <c r="AC135" s="87"/>
      <c r="AD135" s="87"/>
      <c r="AE135" s="87"/>
      <c r="AF135" s="87"/>
      <c r="AG135" s="87"/>
      <c r="AH135" s="87"/>
      <c r="AI135" s="87"/>
      <c r="AJ135" s="87"/>
      <c r="AK135" s="87"/>
      <c r="AL135" s="87"/>
      <c r="AM135" s="87"/>
      <c r="AN135" s="87"/>
      <c r="AO135" s="87"/>
      <c r="AP135" s="87"/>
      <c r="AQ135" s="87"/>
      <c r="AR135" s="87"/>
      <c r="AS135" s="87"/>
      <c r="AT135" s="87"/>
      <c r="AU135" s="87"/>
      <c r="AV135" s="87"/>
      <c r="AW135" s="87"/>
      <c r="AX135" s="87"/>
      <c r="AY135" s="87"/>
      <c r="AZ135" s="87"/>
      <c r="BA135" s="87"/>
      <c r="BB135" s="87"/>
    </row>
    <row r="136" spans="2:56" s="44" customFormat="1" ht="15" customHeight="1" x14ac:dyDescent="0.2">
      <c r="B136" s="55"/>
      <c r="C136" s="55"/>
      <c r="D136" s="55"/>
      <c r="E136" s="55"/>
      <c r="F136" s="55"/>
      <c r="G136" s="55"/>
      <c r="H136" s="55"/>
      <c r="I136" s="87"/>
      <c r="J136" s="87"/>
      <c r="K136" s="87"/>
      <c r="L136" s="87"/>
      <c r="M136" s="87"/>
      <c r="N136" s="87"/>
      <c r="O136" s="87"/>
      <c r="P136" s="87"/>
      <c r="Q136" s="87"/>
      <c r="R136" s="87"/>
      <c r="S136" s="87"/>
      <c r="T136" s="87"/>
      <c r="U136" s="87"/>
      <c r="V136" s="87"/>
      <c r="W136" s="87"/>
      <c r="X136" s="87"/>
      <c r="Y136" s="87"/>
      <c r="Z136" s="87"/>
      <c r="AA136" s="87"/>
      <c r="AB136" s="87"/>
      <c r="AC136" s="87"/>
      <c r="AD136" s="87"/>
      <c r="AE136" s="87"/>
      <c r="AF136" s="87"/>
      <c r="AG136" s="87"/>
      <c r="AH136" s="87"/>
      <c r="AI136" s="87"/>
      <c r="AJ136" s="87"/>
      <c r="AK136" s="87"/>
      <c r="AL136" s="87"/>
      <c r="AM136" s="87"/>
      <c r="AN136" s="87"/>
      <c r="AO136" s="87"/>
      <c r="AP136" s="87"/>
      <c r="AQ136" s="87"/>
      <c r="AR136" s="87"/>
      <c r="AS136" s="87"/>
      <c r="AT136" s="87"/>
      <c r="AU136" s="87"/>
      <c r="AV136" s="87"/>
      <c r="AW136" s="87"/>
      <c r="AX136" s="87"/>
      <c r="AY136" s="87"/>
      <c r="AZ136" s="87"/>
      <c r="BA136" s="87"/>
      <c r="BB136" s="87"/>
    </row>
    <row r="137" spans="2:56" s="6" customFormat="1" ht="15" customHeight="1" x14ac:dyDescent="0.2">
      <c r="B137" s="55"/>
      <c r="C137" s="55"/>
      <c r="D137" s="55"/>
      <c r="E137" s="55"/>
      <c r="F137" s="55"/>
      <c r="G137" s="55"/>
      <c r="H137" s="55"/>
      <c r="I137" s="87"/>
      <c r="J137" s="87"/>
      <c r="K137" s="87"/>
      <c r="L137" s="87"/>
      <c r="M137" s="87"/>
      <c r="N137" s="87"/>
      <c r="O137" s="87"/>
      <c r="P137" s="87"/>
      <c r="Q137" s="87"/>
      <c r="R137" s="87"/>
      <c r="S137" s="87"/>
      <c r="T137" s="87"/>
      <c r="U137" s="87"/>
      <c r="V137" s="87"/>
      <c r="W137" s="87"/>
      <c r="X137" s="87"/>
      <c r="Y137" s="87"/>
      <c r="Z137" s="87"/>
      <c r="AA137" s="87"/>
      <c r="AB137" s="87"/>
      <c r="AC137" s="87"/>
      <c r="AD137" s="87"/>
      <c r="AE137" s="87"/>
      <c r="AF137" s="87"/>
      <c r="AG137" s="87"/>
      <c r="AH137" s="87"/>
      <c r="AI137" s="87"/>
      <c r="AJ137" s="87"/>
      <c r="AK137" s="87"/>
      <c r="AL137" s="87"/>
      <c r="AM137" s="87"/>
      <c r="AN137" s="87"/>
      <c r="AO137" s="87"/>
      <c r="AP137" s="87"/>
      <c r="AQ137" s="87"/>
      <c r="AR137" s="87"/>
      <c r="AS137" s="87"/>
      <c r="AT137" s="87"/>
      <c r="AU137" s="87"/>
      <c r="AV137" s="87"/>
      <c r="AW137" s="87"/>
      <c r="AX137" s="87"/>
      <c r="AY137" s="87"/>
      <c r="AZ137" s="87"/>
      <c r="BA137" s="87"/>
      <c r="BB137" s="87"/>
    </row>
    <row r="138" spans="2:56" x14ac:dyDescent="0.2">
      <c r="B138" s="55"/>
      <c r="C138" s="55"/>
      <c r="D138" s="55"/>
      <c r="E138" s="55"/>
      <c r="F138" s="55"/>
      <c r="G138" s="55"/>
      <c r="H138" s="55"/>
      <c r="I138" s="87"/>
      <c r="J138" s="87"/>
      <c r="K138" s="87"/>
      <c r="L138" s="87"/>
      <c r="M138" s="87"/>
      <c r="N138" s="87"/>
      <c r="O138" s="87"/>
      <c r="P138" s="87"/>
      <c r="Q138" s="87"/>
      <c r="R138" s="87"/>
      <c r="S138" s="87"/>
      <c r="T138" s="87"/>
      <c r="U138" s="87"/>
      <c r="V138" s="87"/>
      <c r="W138" s="87"/>
      <c r="X138" s="87"/>
      <c r="Y138" s="87"/>
      <c r="Z138" s="87"/>
      <c r="AA138" s="87"/>
      <c r="AB138" s="87"/>
      <c r="AC138" s="87"/>
      <c r="AD138" s="87"/>
      <c r="AE138" s="87"/>
      <c r="AF138" s="87"/>
      <c r="AG138" s="87"/>
      <c r="AH138" s="87"/>
      <c r="AI138" s="87"/>
      <c r="AJ138" s="87"/>
      <c r="AK138" s="87"/>
      <c r="AL138" s="87"/>
      <c r="AM138" s="87"/>
      <c r="AN138" s="87"/>
      <c r="AO138" s="87"/>
      <c r="AP138" s="87"/>
      <c r="AQ138" s="87"/>
      <c r="AR138" s="87"/>
      <c r="AS138" s="87"/>
      <c r="AT138" s="87"/>
      <c r="AU138" s="87"/>
      <c r="AV138" s="87"/>
      <c r="AW138" s="87"/>
      <c r="AX138" s="87"/>
      <c r="AY138" s="87"/>
      <c r="AZ138" s="87"/>
      <c r="BA138" s="87"/>
      <c r="BB138" s="87"/>
    </row>
    <row r="147" spans="2:64" s="41" customFormat="1" x14ac:dyDescent="0.2">
      <c r="E147" s="42"/>
      <c r="F147" s="42"/>
      <c r="G147" s="32"/>
      <c r="H147" s="43"/>
      <c r="I147" s="43"/>
      <c r="J147" s="43"/>
      <c r="K147" s="43"/>
      <c r="L147" s="43"/>
      <c r="M147" s="43"/>
      <c r="N147" s="43"/>
      <c r="O147" s="43"/>
      <c r="P147" s="43"/>
      <c r="Q147" s="43"/>
      <c r="R147" s="43"/>
      <c r="S147" s="43"/>
      <c r="T147" s="43"/>
      <c r="U147" s="43"/>
      <c r="V147" s="43"/>
      <c r="W147" s="43"/>
      <c r="X147" s="43"/>
      <c r="Y147" s="43"/>
      <c r="Z147" s="43"/>
      <c r="AA147" s="43"/>
      <c r="AB147" s="43"/>
      <c r="AC147" s="43"/>
      <c r="AD147" s="43"/>
      <c r="AE147" s="43"/>
      <c r="AF147" s="43"/>
      <c r="AG147" s="43"/>
      <c r="AH147" s="43"/>
      <c r="AI147" s="43"/>
      <c r="AJ147" s="43"/>
      <c r="AK147" s="43"/>
      <c r="AL147" s="43"/>
      <c r="AM147" s="43"/>
      <c r="AN147" s="43"/>
      <c r="AO147" s="43"/>
      <c r="AP147" s="43"/>
      <c r="AQ147" s="43"/>
      <c r="AR147" s="43"/>
      <c r="AS147" s="43"/>
      <c r="AT147" s="43"/>
      <c r="AU147" s="43"/>
      <c r="AV147" s="43"/>
      <c r="AW147" s="43"/>
      <c r="AX147" s="43"/>
      <c r="AY147" s="43"/>
      <c r="AZ147" s="43"/>
      <c r="BA147" s="43"/>
      <c r="BB147" s="43"/>
    </row>
    <row r="148" spans="2:64" s="41" customFormat="1" x14ac:dyDescent="0.2">
      <c r="E148" s="42"/>
      <c r="F148" s="42"/>
      <c r="G148" s="32"/>
      <c r="H148" s="43"/>
      <c r="I148" s="43"/>
      <c r="J148" s="43"/>
      <c r="K148" s="43"/>
      <c r="L148" s="43"/>
      <c r="M148" s="43"/>
      <c r="N148" s="43"/>
      <c r="O148" s="43"/>
      <c r="P148" s="43"/>
      <c r="Q148" s="43"/>
      <c r="R148" s="43"/>
      <c r="S148" s="43"/>
      <c r="T148" s="43"/>
      <c r="U148" s="43"/>
      <c r="V148" s="43"/>
      <c r="W148" s="43"/>
      <c r="X148" s="43"/>
      <c r="Y148" s="43"/>
      <c r="Z148" s="43"/>
      <c r="AA148" s="43"/>
      <c r="AB148" s="43"/>
      <c r="AC148" s="43"/>
      <c r="AD148" s="43"/>
      <c r="AE148" s="43"/>
      <c r="AF148" s="43"/>
      <c r="AG148" s="43"/>
      <c r="AH148" s="43"/>
      <c r="AI148" s="43"/>
      <c r="AJ148" s="43"/>
      <c r="AK148" s="43"/>
      <c r="AL148" s="43"/>
      <c r="AM148" s="43"/>
      <c r="AN148" s="43"/>
      <c r="AO148" s="43"/>
      <c r="AP148" s="43"/>
      <c r="AQ148" s="43"/>
      <c r="AR148" s="43"/>
      <c r="AS148" s="43"/>
      <c r="AT148" s="43"/>
      <c r="AU148" s="43"/>
      <c r="AV148" s="43"/>
      <c r="AW148" s="43"/>
      <c r="AX148" s="43"/>
      <c r="AY148" s="43"/>
      <c r="AZ148" s="43"/>
      <c r="BA148" s="43"/>
      <c r="BB148" s="43"/>
    </row>
    <row r="149" spans="2:64" s="41" customFormat="1" x14ac:dyDescent="0.2">
      <c r="E149" s="42"/>
      <c r="F149" s="42"/>
      <c r="G149" s="32"/>
      <c r="H149" s="43"/>
      <c r="I149" s="43"/>
      <c r="J149" s="43"/>
      <c r="K149" s="43"/>
      <c r="L149" s="43"/>
      <c r="M149" s="43"/>
      <c r="N149" s="43"/>
      <c r="O149" s="43"/>
      <c r="P149" s="43"/>
      <c r="Q149" s="43"/>
      <c r="R149" s="43"/>
      <c r="S149" s="43"/>
      <c r="T149" s="43"/>
      <c r="U149" s="43"/>
      <c r="V149" s="43"/>
      <c r="W149" s="43"/>
      <c r="X149" s="43"/>
      <c r="Y149" s="43"/>
      <c r="Z149" s="43"/>
      <c r="AA149" s="43"/>
      <c r="AB149" s="43"/>
      <c r="AC149" s="43"/>
      <c r="AD149" s="43"/>
      <c r="AE149" s="43"/>
      <c r="AF149" s="43"/>
      <c r="AG149" s="43"/>
      <c r="AH149" s="43"/>
      <c r="AI149" s="43"/>
      <c r="AJ149" s="43"/>
      <c r="AK149" s="43"/>
      <c r="AL149" s="43"/>
      <c r="AM149" s="43"/>
      <c r="AN149" s="43"/>
      <c r="AO149" s="43"/>
      <c r="AP149" s="43"/>
      <c r="AQ149" s="43"/>
      <c r="AR149" s="43"/>
      <c r="AS149" s="43"/>
      <c r="AT149" s="43"/>
      <c r="AU149" s="43"/>
      <c r="AV149" s="43"/>
      <c r="AW149" s="43"/>
      <c r="AX149" s="43"/>
      <c r="AY149" s="43"/>
      <c r="AZ149" s="43"/>
      <c r="BA149" s="43"/>
      <c r="BB149" s="43"/>
    </row>
    <row r="150" spans="2:64" s="41" customFormat="1" x14ac:dyDescent="0.2">
      <c r="E150" s="42"/>
      <c r="F150" s="42"/>
      <c r="G150" s="32"/>
      <c r="H150" s="43"/>
      <c r="I150" s="43"/>
      <c r="J150" s="43"/>
      <c r="K150" s="43"/>
      <c r="L150" s="43"/>
      <c r="M150" s="43"/>
      <c r="N150" s="43"/>
      <c r="O150" s="43"/>
      <c r="P150" s="43"/>
      <c r="Q150" s="43"/>
      <c r="R150" s="43"/>
      <c r="S150" s="43"/>
      <c r="T150" s="43"/>
      <c r="U150" s="43"/>
      <c r="V150" s="43"/>
      <c r="W150" s="43"/>
      <c r="X150" s="43"/>
      <c r="Y150" s="43"/>
      <c r="Z150" s="43"/>
      <c r="AA150" s="43"/>
      <c r="AB150" s="43"/>
      <c r="AC150" s="43"/>
      <c r="AD150" s="43"/>
      <c r="AE150" s="43"/>
      <c r="AF150" s="43"/>
      <c r="AG150" s="43"/>
      <c r="AH150" s="43"/>
      <c r="AI150" s="43"/>
      <c r="AJ150" s="43"/>
      <c r="AK150" s="43"/>
      <c r="AL150" s="43"/>
      <c r="AM150" s="43"/>
      <c r="AN150" s="43"/>
      <c r="AO150" s="43"/>
      <c r="AP150" s="43"/>
      <c r="AQ150" s="43"/>
      <c r="AR150" s="43"/>
      <c r="AS150" s="43"/>
      <c r="AT150" s="43"/>
      <c r="AU150" s="43"/>
      <c r="AV150" s="43"/>
      <c r="AW150" s="43"/>
      <c r="AX150" s="43"/>
      <c r="AY150" s="43"/>
      <c r="AZ150" s="43"/>
      <c r="BA150" s="43"/>
      <c r="BB150" s="43"/>
    </row>
    <row r="151" spans="2:64" s="41" customFormat="1" x14ac:dyDescent="0.2">
      <c r="E151" s="42"/>
      <c r="F151" s="42"/>
      <c r="G151" s="32"/>
      <c r="H151" s="43"/>
      <c r="I151" s="43"/>
      <c r="J151" s="43"/>
      <c r="K151" s="43"/>
      <c r="L151" s="43"/>
      <c r="M151" s="43"/>
      <c r="N151" s="43"/>
      <c r="O151" s="43"/>
      <c r="P151" s="43"/>
      <c r="Q151" s="43"/>
      <c r="R151" s="43"/>
      <c r="S151" s="43"/>
      <c r="T151" s="43"/>
      <c r="U151" s="43"/>
      <c r="V151" s="43"/>
      <c r="W151" s="43"/>
      <c r="X151" s="43"/>
      <c r="Y151" s="43"/>
      <c r="Z151" s="43"/>
      <c r="AA151" s="43"/>
      <c r="AB151" s="43"/>
      <c r="AC151" s="43"/>
      <c r="AD151" s="43"/>
      <c r="AE151" s="43"/>
      <c r="AF151" s="43"/>
      <c r="AG151" s="43"/>
      <c r="AH151" s="43"/>
      <c r="AI151" s="43"/>
      <c r="AJ151" s="43"/>
      <c r="AK151" s="43"/>
      <c r="AL151" s="43"/>
      <c r="AM151" s="43"/>
      <c r="AN151" s="43"/>
      <c r="AO151" s="43"/>
      <c r="AP151" s="43"/>
      <c r="AQ151" s="43"/>
      <c r="AR151" s="43"/>
      <c r="AS151" s="43"/>
      <c r="AT151" s="43"/>
      <c r="AU151" s="43"/>
      <c r="AV151" s="43"/>
      <c r="AW151" s="43"/>
      <c r="AX151" s="43"/>
      <c r="AY151" s="43"/>
      <c r="AZ151" s="43"/>
      <c r="BA151" s="43"/>
      <c r="BB151" s="43"/>
    </row>
    <row r="152" spans="2:64" s="41" customFormat="1" x14ac:dyDescent="0.2">
      <c r="E152" s="42"/>
      <c r="F152" s="42"/>
      <c r="G152" s="32"/>
      <c r="H152" s="43"/>
      <c r="I152" s="43"/>
      <c r="J152" s="43"/>
      <c r="K152" s="43"/>
      <c r="L152" s="43"/>
      <c r="M152" s="43"/>
      <c r="N152" s="43"/>
      <c r="O152" s="43"/>
      <c r="P152" s="43"/>
      <c r="Q152" s="43"/>
      <c r="R152" s="43"/>
      <c r="S152" s="43"/>
      <c r="T152" s="43"/>
      <c r="U152" s="43"/>
      <c r="V152" s="43"/>
      <c r="W152" s="43"/>
      <c r="X152" s="43"/>
      <c r="Y152" s="43"/>
      <c r="Z152" s="43"/>
      <c r="AA152" s="43"/>
      <c r="AB152" s="43"/>
      <c r="AC152" s="43"/>
      <c r="AD152" s="43"/>
      <c r="AE152" s="43"/>
      <c r="AF152" s="43"/>
      <c r="AG152" s="43"/>
      <c r="AH152" s="43"/>
      <c r="AI152" s="43"/>
      <c r="AJ152" s="43"/>
      <c r="AK152" s="43"/>
      <c r="AL152" s="43"/>
      <c r="AM152" s="43"/>
      <c r="AN152" s="43"/>
      <c r="AO152" s="43"/>
      <c r="AP152" s="43"/>
      <c r="AQ152" s="43"/>
      <c r="AR152" s="43"/>
      <c r="AS152" s="43"/>
      <c r="AT152" s="43"/>
      <c r="AU152" s="43"/>
      <c r="AV152" s="43"/>
      <c r="AW152" s="43"/>
      <c r="AX152" s="43"/>
      <c r="AY152" s="43"/>
      <c r="AZ152" s="43"/>
      <c r="BA152" s="43"/>
      <c r="BB152" s="43"/>
    </row>
    <row r="153" spans="2:64" s="41" customFormat="1" x14ac:dyDescent="0.2">
      <c r="E153" s="42"/>
      <c r="F153" s="42"/>
      <c r="G153" s="32"/>
      <c r="H153" s="43"/>
      <c r="I153" s="43"/>
      <c r="J153" s="43"/>
      <c r="K153" s="43"/>
      <c r="L153" s="43"/>
      <c r="M153" s="43"/>
      <c r="N153" s="43"/>
      <c r="O153" s="43"/>
      <c r="P153" s="43"/>
      <c r="Q153" s="43"/>
      <c r="R153" s="43"/>
      <c r="S153" s="43"/>
      <c r="T153" s="43"/>
      <c r="U153" s="43"/>
      <c r="V153" s="43"/>
      <c r="W153" s="43"/>
      <c r="X153" s="43"/>
      <c r="Y153" s="43"/>
      <c r="Z153" s="43"/>
      <c r="AA153" s="43"/>
      <c r="AB153" s="43"/>
      <c r="AC153" s="43"/>
      <c r="AD153" s="43"/>
      <c r="AE153" s="43"/>
      <c r="AF153" s="43"/>
      <c r="AG153" s="43"/>
      <c r="AH153" s="43"/>
      <c r="AI153" s="43"/>
      <c r="AJ153" s="43"/>
      <c r="AK153" s="43"/>
      <c r="AL153" s="43"/>
      <c r="AM153" s="43"/>
      <c r="AN153" s="43"/>
      <c r="AO153" s="43"/>
      <c r="AP153" s="43"/>
      <c r="AQ153" s="43"/>
      <c r="AR153" s="43"/>
      <c r="AS153" s="43"/>
      <c r="AT153" s="43"/>
      <c r="AU153" s="43"/>
      <c r="AV153" s="43"/>
      <c r="AW153" s="43"/>
      <c r="AX153" s="43"/>
      <c r="AY153" s="43"/>
      <c r="AZ153" s="43"/>
      <c r="BA153" s="43"/>
      <c r="BB153" s="43"/>
    </row>
    <row r="154" spans="2:64" s="41" customFormat="1" x14ac:dyDescent="0.2">
      <c r="E154" s="42"/>
      <c r="F154" s="42"/>
      <c r="G154" s="32"/>
      <c r="H154" s="43"/>
      <c r="I154" s="43"/>
      <c r="J154" s="43"/>
      <c r="K154" s="43"/>
      <c r="L154" s="43"/>
      <c r="M154" s="43"/>
      <c r="N154" s="43"/>
      <c r="O154" s="43"/>
      <c r="P154" s="43"/>
      <c r="Q154" s="43"/>
      <c r="R154" s="43"/>
      <c r="S154" s="43"/>
      <c r="T154" s="43"/>
      <c r="U154" s="43"/>
      <c r="V154" s="43"/>
      <c r="W154" s="43"/>
      <c r="X154" s="43"/>
      <c r="Y154" s="43"/>
      <c r="Z154" s="43"/>
      <c r="AA154" s="43"/>
      <c r="AB154" s="43"/>
      <c r="AC154" s="43"/>
      <c r="AD154" s="43"/>
      <c r="AE154" s="43"/>
      <c r="AF154" s="43"/>
      <c r="AG154" s="43"/>
      <c r="AH154" s="43"/>
      <c r="AI154" s="43"/>
      <c r="AJ154" s="43"/>
      <c r="AK154" s="43"/>
      <c r="AL154" s="43"/>
      <c r="AM154" s="43"/>
      <c r="AN154" s="43"/>
      <c r="AO154" s="43"/>
      <c r="AP154" s="43"/>
      <c r="AQ154" s="43"/>
      <c r="AR154" s="43"/>
      <c r="AS154" s="43"/>
      <c r="AT154" s="43"/>
      <c r="AU154" s="43"/>
      <c r="AV154" s="43"/>
      <c r="AW154" s="43"/>
      <c r="AX154" s="43"/>
      <c r="AY154" s="43"/>
      <c r="AZ154" s="43"/>
      <c r="BA154" s="43"/>
      <c r="BB154" s="43"/>
    </row>
    <row r="155" spans="2:64" s="41" customFormat="1" x14ac:dyDescent="0.2">
      <c r="E155" s="42"/>
      <c r="F155" s="42"/>
      <c r="G155" s="32"/>
      <c r="H155" s="43"/>
      <c r="I155" s="43"/>
      <c r="J155" s="43"/>
      <c r="K155" s="43"/>
      <c r="L155" s="43"/>
      <c r="M155" s="43"/>
      <c r="N155" s="43"/>
      <c r="O155" s="43"/>
      <c r="P155" s="43"/>
      <c r="Q155" s="43"/>
      <c r="R155" s="43"/>
      <c r="S155" s="43"/>
      <c r="T155" s="43"/>
      <c r="U155" s="43"/>
      <c r="V155" s="43"/>
      <c r="W155" s="43"/>
      <c r="X155" s="43"/>
      <c r="Y155" s="43"/>
      <c r="Z155" s="43"/>
      <c r="AA155" s="43"/>
      <c r="AB155" s="43"/>
      <c r="AC155" s="43"/>
      <c r="AD155" s="43"/>
      <c r="AE155" s="43"/>
      <c r="AF155" s="43"/>
      <c r="AG155" s="43"/>
      <c r="AH155" s="43"/>
      <c r="AI155" s="43"/>
      <c r="AJ155" s="43"/>
      <c r="AK155" s="43"/>
      <c r="AL155" s="43"/>
      <c r="AM155" s="43"/>
      <c r="AN155" s="43"/>
      <c r="AO155" s="43"/>
      <c r="AP155" s="43"/>
      <c r="AQ155" s="43"/>
      <c r="AR155" s="43"/>
      <c r="AS155" s="43"/>
      <c r="AT155" s="43"/>
      <c r="AU155" s="43"/>
      <c r="AV155" s="43"/>
      <c r="AW155" s="43"/>
      <c r="AX155" s="43"/>
      <c r="AY155" s="43"/>
      <c r="AZ155" s="43"/>
      <c r="BA155" s="43"/>
      <c r="BB155" s="43"/>
    </row>
    <row r="156" spans="2:64" s="6" customFormat="1" ht="15" customHeight="1" x14ac:dyDescent="0.2">
      <c r="G156" s="31" t="s">
        <v>196</v>
      </c>
      <c r="H156" s="31"/>
      <c r="I156" s="181" t="s">
        <v>248</v>
      </c>
      <c r="J156" s="181"/>
      <c r="K156" s="181"/>
      <c r="L156" s="181"/>
      <c r="M156" s="181"/>
      <c r="N156" s="181"/>
      <c r="O156" s="181"/>
      <c r="P156" s="181"/>
      <c r="Q156" s="181"/>
      <c r="R156" s="181"/>
      <c r="S156" s="181"/>
      <c r="T156" s="181"/>
      <c r="U156" s="181"/>
      <c r="V156" s="181"/>
      <c r="W156" s="181"/>
      <c r="X156" s="181"/>
      <c r="Y156" s="181"/>
      <c r="Z156" s="181"/>
      <c r="AA156" s="181"/>
      <c r="AB156" s="181"/>
      <c r="AC156" s="181"/>
      <c r="AD156" s="181"/>
      <c r="AE156" s="181"/>
      <c r="AF156" s="181"/>
      <c r="AG156" s="181"/>
      <c r="AH156" s="181"/>
      <c r="AI156" s="181"/>
      <c r="AJ156" s="181"/>
      <c r="AK156" s="181"/>
      <c r="AL156" s="181"/>
      <c r="AM156" s="181"/>
      <c r="AN156" s="181"/>
      <c r="AO156" s="181"/>
      <c r="AP156" s="181"/>
      <c r="AQ156" s="181"/>
      <c r="AR156" s="181"/>
      <c r="AS156" s="181"/>
      <c r="AT156" s="181"/>
      <c r="AU156" s="181"/>
      <c r="AV156" s="181"/>
      <c r="AW156" s="181"/>
      <c r="AX156" s="181"/>
      <c r="AY156" s="181"/>
      <c r="AZ156" s="181"/>
      <c r="BA156" s="181"/>
      <c r="BB156" s="181"/>
      <c r="BL156" s="13"/>
    </row>
    <row r="157" spans="2:64" s="6" customFormat="1" ht="15" customHeight="1" x14ac:dyDescent="0.2">
      <c r="I157" s="181"/>
      <c r="J157" s="181"/>
      <c r="K157" s="181"/>
      <c r="L157" s="181"/>
      <c r="M157" s="181"/>
      <c r="N157" s="181"/>
      <c r="O157" s="181"/>
      <c r="P157" s="181"/>
      <c r="Q157" s="181"/>
      <c r="R157" s="181"/>
      <c r="S157" s="181"/>
      <c r="T157" s="181"/>
      <c r="U157" s="181"/>
      <c r="V157" s="181"/>
      <c r="W157" s="181"/>
      <c r="X157" s="181"/>
      <c r="Y157" s="181"/>
      <c r="Z157" s="181"/>
      <c r="AA157" s="181"/>
      <c r="AB157" s="181"/>
      <c r="AC157" s="181"/>
      <c r="AD157" s="181"/>
      <c r="AE157" s="181"/>
      <c r="AF157" s="181"/>
      <c r="AG157" s="181"/>
      <c r="AH157" s="181"/>
      <c r="AI157" s="181"/>
      <c r="AJ157" s="181"/>
      <c r="AK157" s="181"/>
      <c r="AL157" s="181"/>
      <c r="AM157" s="181"/>
      <c r="AN157" s="181"/>
      <c r="AO157" s="181"/>
      <c r="AP157" s="181"/>
      <c r="AQ157" s="181"/>
      <c r="AR157" s="181"/>
      <c r="AS157" s="181"/>
      <c r="AT157" s="181"/>
      <c r="AU157" s="181"/>
      <c r="AV157" s="181"/>
      <c r="AW157" s="181"/>
      <c r="AX157" s="181"/>
      <c r="AY157" s="181"/>
      <c r="AZ157" s="181"/>
      <c r="BA157" s="181"/>
      <c r="BB157" s="181"/>
    </row>
    <row r="158" spans="2:64" s="6" customFormat="1" ht="15" customHeight="1" x14ac:dyDescent="0.2">
      <c r="I158" s="181"/>
      <c r="J158" s="181"/>
      <c r="K158" s="181"/>
      <c r="L158" s="181"/>
      <c r="M158" s="181"/>
      <c r="N158" s="181"/>
      <c r="O158" s="181"/>
      <c r="P158" s="181"/>
      <c r="Q158" s="181"/>
      <c r="R158" s="181"/>
      <c r="S158" s="181"/>
      <c r="T158" s="181"/>
      <c r="U158" s="181"/>
      <c r="V158" s="181"/>
      <c r="W158" s="181"/>
      <c r="X158" s="181"/>
      <c r="Y158" s="181"/>
      <c r="Z158" s="181"/>
      <c r="AA158" s="181"/>
      <c r="AB158" s="181"/>
      <c r="AC158" s="181"/>
      <c r="AD158" s="181"/>
      <c r="AE158" s="181"/>
      <c r="AF158" s="181"/>
      <c r="AG158" s="181"/>
      <c r="AH158" s="181"/>
      <c r="AI158" s="181"/>
      <c r="AJ158" s="181"/>
      <c r="AK158" s="181"/>
      <c r="AL158" s="181"/>
      <c r="AM158" s="181"/>
      <c r="AN158" s="181"/>
      <c r="AO158" s="181"/>
      <c r="AP158" s="181"/>
      <c r="AQ158" s="181"/>
      <c r="AR158" s="181"/>
      <c r="AS158" s="181"/>
      <c r="AT158" s="181"/>
      <c r="AU158" s="181"/>
      <c r="AV158" s="181"/>
      <c r="AW158" s="181"/>
      <c r="AX158" s="181"/>
      <c r="AY158" s="181"/>
      <c r="AZ158" s="181"/>
      <c r="BA158" s="181"/>
      <c r="BB158" s="181"/>
    </row>
    <row r="159" spans="2:64" s="6" customFormat="1" ht="15" customHeight="1" x14ac:dyDescent="0.2">
      <c r="I159" s="181"/>
      <c r="J159" s="181"/>
      <c r="K159" s="181"/>
      <c r="L159" s="181"/>
      <c r="M159" s="181"/>
      <c r="N159" s="181"/>
      <c r="O159" s="181"/>
      <c r="P159" s="181"/>
      <c r="Q159" s="181"/>
      <c r="R159" s="181"/>
      <c r="S159" s="181"/>
      <c r="T159" s="181"/>
      <c r="U159" s="181"/>
      <c r="V159" s="181"/>
      <c r="W159" s="181"/>
      <c r="X159" s="181"/>
      <c r="Y159" s="181"/>
      <c r="Z159" s="181"/>
      <c r="AA159" s="181"/>
      <c r="AB159" s="181"/>
      <c r="AC159" s="181"/>
      <c r="AD159" s="181"/>
      <c r="AE159" s="181"/>
      <c r="AF159" s="181"/>
      <c r="AG159" s="181"/>
      <c r="AH159" s="181"/>
      <c r="AI159" s="181"/>
      <c r="AJ159" s="181"/>
      <c r="AK159" s="181"/>
      <c r="AL159" s="181"/>
      <c r="AM159" s="181"/>
      <c r="AN159" s="181"/>
      <c r="AO159" s="181"/>
      <c r="AP159" s="181"/>
      <c r="AQ159" s="181"/>
      <c r="AR159" s="181"/>
      <c r="AS159" s="181"/>
      <c r="AT159" s="181"/>
      <c r="AU159" s="181"/>
      <c r="AV159" s="181"/>
      <c r="AW159" s="181"/>
      <c r="AX159" s="181"/>
      <c r="AY159" s="181"/>
      <c r="AZ159" s="181"/>
      <c r="BA159" s="181"/>
      <c r="BB159" s="181"/>
    </row>
    <row r="160" spans="2:64" s="6" customFormat="1" x14ac:dyDescent="0.2">
      <c r="B160" s="5"/>
      <c r="C160" s="5"/>
      <c r="D160" s="5"/>
      <c r="E160" s="5"/>
      <c r="F160" s="5"/>
      <c r="G160" s="5"/>
      <c r="H160" s="5"/>
      <c r="I160" s="5"/>
      <c r="J160" s="5"/>
      <c r="K160" s="5"/>
      <c r="L160" s="5"/>
      <c r="M160" s="5"/>
      <c r="N160" s="5"/>
      <c r="O160" s="5"/>
      <c r="P160" s="5"/>
      <c r="Q160" s="5"/>
      <c r="R160" s="5"/>
      <c r="S160" s="5"/>
      <c r="T160" s="5"/>
      <c r="U160" s="5"/>
      <c r="V160" s="5"/>
      <c r="W160" s="5"/>
      <c r="X160" s="5"/>
      <c r="Y160" s="5"/>
      <c r="Z160" s="5"/>
      <c r="AA160" s="5"/>
      <c r="AB160" s="5"/>
      <c r="AC160" s="5"/>
      <c r="AD160" s="5"/>
      <c r="AE160" s="5"/>
      <c r="AF160" s="5"/>
      <c r="AG160" s="5"/>
      <c r="AH160" s="5"/>
      <c r="AI160" s="5"/>
      <c r="AJ160" s="5"/>
      <c r="AK160" s="5"/>
      <c r="AL160" s="5"/>
      <c r="AM160" s="5"/>
      <c r="AN160" s="5"/>
      <c r="AO160" s="5"/>
      <c r="AP160" s="5"/>
      <c r="AQ160" s="5"/>
      <c r="AR160" s="5"/>
      <c r="AS160" s="5"/>
      <c r="AT160" s="5"/>
      <c r="AU160" s="5"/>
      <c r="AV160" s="5"/>
      <c r="AW160" s="5"/>
      <c r="AX160" s="5"/>
      <c r="AY160" s="5"/>
      <c r="AZ160" s="5"/>
      <c r="BA160" s="5"/>
      <c r="BB160" s="5"/>
    </row>
    <row r="161" spans="2:56" ht="13.5" customHeight="1" x14ac:dyDescent="0.2">
      <c r="E161" s="157" t="s">
        <v>147</v>
      </c>
      <c r="F161" s="158"/>
      <c r="G161" s="158"/>
      <c r="H161" s="158"/>
      <c r="I161" s="158"/>
      <c r="J161" s="158"/>
      <c r="K161" s="158"/>
      <c r="L161" s="158"/>
      <c r="M161" s="158"/>
      <c r="N161" s="158"/>
      <c r="O161" s="158"/>
      <c r="P161" s="158"/>
      <c r="Q161" s="158"/>
      <c r="R161" s="158"/>
      <c r="S161" s="158"/>
      <c r="T161" s="158"/>
      <c r="U161" s="158"/>
      <c r="V161" s="158"/>
      <c r="W161" s="159"/>
      <c r="X161" s="157" t="s">
        <v>78</v>
      </c>
      <c r="Y161" s="158"/>
      <c r="Z161" s="158"/>
      <c r="AA161" s="158"/>
      <c r="AB161" s="158"/>
      <c r="AC161" s="158"/>
      <c r="AD161" s="158"/>
      <c r="AE161" s="159"/>
      <c r="AF161" s="157" t="s">
        <v>204</v>
      </c>
      <c r="AG161" s="158"/>
      <c r="AH161" s="158"/>
      <c r="AI161" s="158"/>
      <c r="AJ161" s="158"/>
      <c r="AK161" s="158"/>
      <c r="AL161" s="158"/>
      <c r="AM161" s="158"/>
      <c r="AN161" s="158"/>
      <c r="AO161" s="158"/>
      <c r="AP161" s="158"/>
      <c r="AQ161" s="158"/>
      <c r="AR161" s="158"/>
      <c r="AS161" s="158"/>
      <c r="AT161" s="158"/>
      <c r="AU161" s="158"/>
      <c r="AV161" s="158"/>
      <c r="AW161" s="158"/>
      <c r="AX161" s="158"/>
      <c r="AY161" s="158"/>
      <c r="AZ161" s="158"/>
      <c r="BA161" s="158"/>
      <c r="BB161" s="159"/>
    </row>
    <row r="162" spans="2:56" x14ac:dyDescent="0.2">
      <c r="E162" s="168" t="s">
        <v>205</v>
      </c>
      <c r="F162" s="168"/>
      <c r="G162" s="168"/>
      <c r="H162" s="168"/>
      <c r="I162" s="168"/>
      <c r="J162" s="168"/>
      <c r="K162" s="168"/>
      <c r="L162" s="168"/>
      <c r="M162" s="168"/>
      <c r="N162" s="168"/>
      <c r="O162" s="168"/>
      <c r="P162" s="168"/>
      <c r="Q162" s="168"/>
      <c r="R162" s="168"/>
      <c r="S162" s="168"/>
      <c r="T162" s="168"/>
      <c r="U162" s="168"/>
      <c r="V162" s="168"/>
      <c r="W162" s="168"/>
      <c r="X162" s="169">
        <v>44215</v>
      </c>
      <c r="Y162" s="170"/>
      <c r="Z162" s="170"/>
      <c r="AA162" s="170"/>
      <c r="AB162" s="170"/>
      <c r="AC162" s="170"/>
      <c r="AD162" s="170"/>
      <c r="AE162" s="171"/>
      <c r="AF162" s="175" t="s">
        <v>210</v>
      </c>
      <c r="AG162" s="176"/>
      <c r="AH162" s="176"/>
      <c r="AI162" s="176"/>
      <c r="AJ162" s="176"/>
      <c r="AK162" s="176"/>
      <c r="AL162" s="176"/>
      <c r="AM162" s="176"/>
      <c r="AN162" s="176"/>
      <c r="AO162" s="176"/>
      <c r="AP162" s="176"/>
      <c r="AQ162" s="176"/>
      <c r="AR162" s="176"/>
      <c r="AS162" s="176"/>
      <c r="AT162" s="176"/>
      <c r="AU162" s="176"/>
      <c r="AV162" s="176"/>
      <c r="AW162" s="176"/>
      <c r="AX162" s="176"/>
      <c r="AY162" s="176"/>
      <c r="AZ162" s="176"/>
      <c r="BA162" s="176"/>
      <c r="BB162" s="177"/>
      <c r="BD162" s="5" t="s">
        <v>233</v>
      </c>
    </row>
    <row r="163" spans="2:56" ht="13.5" customHeight="1" x14ac:dyDescent="0.2">
      <c r="E163" s="168"/>
      <c r="F163" s="168"/>
      <c r="G163" s="168"/>
      <c r="H163" s="168"/>
      <c r="I163" s="168"/>
      <c r="J163" s="168"/>
      <c r="K163" s="168"/>
      <c r="L163" s="168"/>
      <c r="M163" s="168"/>
      <c r="N163" s="168"/>
      <c r="O163" s="168"/>
      <c r="P163" s="168"/>
      <c r="Q163" s="168"/>
      <c r="R163" s="168"/>
      <c r="S163" s="168"/>
      <c r="T163" s="168"/>
      <c r="U163" s="168"/>
      <c r="V163" s="168"/>
      <c r="W163" s="168"/>
      <c r="X163" s="172"/>
      <c r="Y163" s="173"/>
      <c r="Z163" s="173"/>
      <c r="AA163" s="173"/>
      <c r="AB163" s="173"/>
      <c r="AC163" s="173"/>
      <c r="AD163" s="173"/>
      <c r="AE163" s="174"/>
      <c r="AF163" s="178"/>
      <c r="AG163" s="179"/>
      <c r="AH163" s="179"/>
      <c r="AI163" s="179"/>
      <c r="AJ163" s="179"/>
      <c r="AK163" s="179"/>
      <c r="AL163" s="179"/>
      <c r="AM163" s="179"/>
      <c r="AN163" s="179"/>
      <c r="AO163" s="179"/>
      <c r="AP163" s="179"/>
      <c r="AQ163" s="179"/>
      <c r="AR163" s="179"/>
      <c r="AS163" s="179"/>
      <c r="AT163" s="179"/>
      <c r="AU163" s="179"/>
      <c r="AV163" s="179"/>
      <c r="AW163" s="179"/>
      <c r="AX163" s="179"/>
      <c r="AY163" s="179"/>
      <c r="AZ163" s="179"/>
      <c r="BA163" s="179"/>
      <c r="BB163" s="180"/>
    </row>
    <row r="164" spans="2:56" x14ac:dyDescent="0.2">
      <c r="E164" s="80"/>
      <c r="F164" s="80"/>
      <c r="G164" s="156" t="s">
        <v>51</v>
      </c>
      <c r="H164" s="81"/>
      <c r="I164" s="81"/>
      <c r="J164" s="81"/>
      <c r="K164" s="81"/>
      <c r="L164" s="81"/>
      <c r="M164" s="81"/>
      <c r="N164" s="81"/>
      <c r="O164" s="81"/>
      <c r="P164" s="81"/>
      <c r="Q164" s="81"/>
      <c r="R164" s="81"/>
      <c r="S164" s="81"/>
      <c r="T164" s="81"/>
      <c r="U164" s="81"/>
      <c r="V164" s="81"/>
      <c r="W164" s="81"/>
      <c r="X164" s="81"/>
      <c r="Y164" s="81"/>
      <c r="Z164" s="81"/>
      <c r="AA164" s="81"/>
      <c r="AB164" s="81"/>
      <c r="AC164" s="81"/>
      <c r="AD164" s="81"/>
      <c r="AE164" s="81"/>
      <c r="AF164" s="81"/>
      <c r="AG164" s="81"/>
      <c r="AH164" s="81"/>
      <c r="AI164" s="81"/>
      <c r="AJ164" s="81"/>
      <c r="AK164" s="81"/>
      <c r="AL164" s="81"/>
      <c r="AM164" s="81"/>
      <c r="AN164" s="81"/>
      <c r="AO164" s="81"/>
      <c r="AP164" s="81"/>
      <c r="AQ164" s="81"/>
      <c r="AR164" s="81"/>
      <c r="AS164" s="81"/>
      <c r="AT164" s="81"/>
      <c r="AU164" s="81"/>
      <c r="AV164" s="81"/>
      <c r="AW164" s="81"/>
      <c r="AX164" s="81"/>
      <c r="AY164" s="81"/>
      <c r="AZ164" s="81"/>
      <c r="BA164" s="81"/>
      <c r="BB164" s="81"/>
    </row>
    <row r="165" spans="2:56" s="41" customFormat="1" x14ac:dyDescent="0.2">
      <c r="E165" s="42"/>
      <c r="F165" s="42"/>
      <c r="G165" s="32"/>
      <c r="H165" s="43"/>
      <c r="I165" s="43"/>
      <c r="J165" s="43"/>
      <c r="K165" s="43"/>
      <c r="L165" s="43"/>
      <c r="M165" s="43"/>
      <c r="N165" s="43"/>
      <c r="O165" s="43"/>
      <c r="P165" s="43"/>
      <c r="Q165" s="43"/>
      <c r="R165" s="43"/>
      <c r="S165" s="43"/>
      <c r="T165" s="43"/>
      <c r="U165" s="43"/>
      <c r="V165" s="43"/>
      <c r="W165" s="43"/>
      <c r="X165" s="43"/>
      <c r="Y165" s="43"/>
      <c r="Z165" s="43"/>
      <c r="AA165" s="43"/>
      <c r="AB165" s="43"/>
      <c r="AC165" s="43"/>
      <c r="AD165" s="43"/>
      <c r="AE165" s="43"/>
      <c r="AF165" s="43"/>
      <c r="AG165" s="43"/>
      <c r="AH165" s="43"/>
      <c r="AI165" s="43"/>
      <c r="AJ165" s="43"/>
      <c r="AK165" s="43"/>
      <c r="AL165" s="43"/>
      <c r="AM165" s="43"/>
      <c r="AN165" s="43"/>
      <c r="AO165" s="43"/>
      <c r="AP165" s="43"/>
      <c r="AQ165" s="43"/>
      <c r="AR165" s="43"/>
      <c r="AS165" s="43"/>
      <c r="AT165" s="43"/>
      <c r="AU165" s="43"/>
      <c r="AV165" s="43"/>
      <c r="AW165" s="43"/>
      <c r="AX165" s="43"/>
      <c r="AY165" s="43"/>
      <c r="AZ165" s="43"/>
      <c r="BA165" s="43"/>
      <c r="BB165" s="43"/>
    </row>
    <row r="167" spans="2:56" s="19" customFormat="1" ht="15" customHeight="1" x14ac:dyDescent="0.2">
      <c r="B167" s="141" t="s">
        <v>224</v>
      </c>
      <c r="C167" s="142"/>
      <c r="D167" s="142" t="s">
        <v>202</v>
      </c>
      <c r="E167" s="142"/>
      <c r="F167" s="142"/>
      <c r="G167" s="142"/>
      <c r="H167" s="142"/>
      <c r="I167" s="142"/>
      <c r="J167" s="142"/>
      <c r="K167" s="142"/>
      <c r="L167" s="142"/>
      <c r="M167" s="142"/>
      <c r="N167" s="142"/>
      <c r="O167" s="142"/>
      <c r="P167" s="142"/>
      <c r="Q167" s="142"/>
      <c r="R167" s="142"/>
      <c r="S167" s="142"/>
      <c r="T167" s="142"/>
      <c r="U167" s="142"/>
      <c r="V167" s="142"/>
      <c r="W167" s="142"/>
      <c r="X167" s="142"/>
      <c r="Y167" s="142"/>
      <c r="Z167" s="142"/>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D167" s="19" t="s">
        <v>234</v>
      </c>
    </row>
    <row r="168" spans="2:56" s="19" customFormat="1" ht="15" customHeight="1" x14ac:dyDescent="0.2">
      <c r="B168" s="26"/>
      <c r="C168" s="27"/>
      <c r="D168" s="143" t="s">
        <v>110</v>
      </c>
      <c r="E168" s="143"/>
      <c r="F168" s="143"/>
      <c r="G168" s="143"/>
      <c r="H168" s="143"/>
      <c r="I168" s="143"/>
      <c r="J168" s="143"/>
      <c r="K168" s="143"/>
      <c r="L168" s="143"/>
      <c r="M168" s="143"/>
      <c r="N168" s="143"/>
      <c r="O168" s="143"/>
      <c r="P168" s="143"/>
      <c r="Q168" s="143"/>
      <c r="R168" s="143"/>
      <c r="S168" s="143"/>
      <c r="T168" s="143"/>
      <c r="U168" s="143"/>
      <c r="V168" s="143"/>
      <c r="W168" s="143"/>
      <c r="X168" s="143"/>
      <c r="Y168" s="143"/>
      <c r="Z168" s="143"/>
      <c r="AA168" s="143"/>
      <c r="AB168" s="143"/>
      <c r="AC168" s="143"/>
      <c r="AD168" s="143"/>
      <c r="AE168" s="143"/>
      <c r="AF168" s="143"/>
      <c r="AG168" s="143"/>
      <c r="AH168" s="143"/>
      <c r="AI168" s="143"/>
      <c r="AJ168" s="143"/>
      <c r="AK168" s="143"/>
      <c r="AL168" s="143"/>
      <c r="AM168" s="143"/>
      <c r="AN168" s="143"/>
      <c r="AO168" s="143"/>
      <c r="AP168" s="143"/>
      <c r="AQ168" s="143"/>
      <c r="AR168" s="143"/>
      <c r="AS168" s="143"/>
      <c r="AT168" s="143"/>
      <c r="AU168" s="143"/>
      <c r="AV168" s="143"/>
      <c r="AW168" s="143"/>
      <c r="AX168" s="143"/>
      <c r="AY168" s="143"/>
      <c r="AZ168" s="143"/>
      <c r="BA168" s="143"/>
      <c r="BB168" s="143"/>
    </row>
    <row r="169" spans="2:56" s="19" customFormat="1" ht="15" customHeight="1" x14ac:dyDescent="0.2">
      <c r="AV169" s="144" t="s">
        <v>24</v>
      </c>
      <c r="AW169" s="144"/>
      <c r="AX169" s="144"/>
      <c r="AY169" s="144"/>
      <c r="AZ169" s="144"/>
      <c r="BA169" s="144"/>
      <c r="BB169" s="144"/>
    </row>
    <row r="170" spans="2:56" s="19" customFormat="1" ht="15" customHeight="1" x14ac:dyDescent="0.2">
      <c r="E170" s="145" t="s">
        <v>15</v>
      </c>
      <c r="F170" s="146"/>
      <c r="G170" s="146"/>
      <c r="H170" s="146"/>
      <c r="I170" s="147"/>
      <c r="J170" s="145"/>
      <c r="K170" s="146"/>
      <c r="L170" s="146"/>
      <c r="M170" s="146"/>
      <c r="N170" s="146"/>
      <c r="O170" s="146"/>
      <c r="P170" s="146"/>
      <c r="Q170" s="146"/>
      <c r="R170" s="146"/>
      <c r="S170" s="147"/>
      <c r="T170" s="151" t="s">
        <v>21</v>
      </c>
      <c r="U170" s="152"/>
      <c r="V170" s="152"/>
      <c r="W170" s="152"/>
      <c r="X170" s="152"/>
      <c r="Y170" s="152"/>
      <c r="Z170" s="152"/>
      <c r="AA170" s="152"/>
      <c r="AB170" s="152"/>
      <c r="AC170" s="152"/>
      <c r="AD170" s="152"/>
      <c r="AE170" s="152"/>
      <c r="AF170" s="152"/>
      <c r="AG170" s="152"/>
      <c r="AH170" s="152"/>
      <c r="AI170" s="152"/>
      <c r="AJ170" s="152"/>
      <c r="AK170" s="152"/>
      <c r="AL170" s="152"/>
      <c r="AM170" s="152"/>
      <c r="AN170" s="152"/>
      <c r="AO170" s="152"/>
      <c r="AP170" s="152"/>
      <c r="AQ170" s="152"/>
      <c r="AR170" s="152"/>
      <c r="AS170" s="152"/>
      <c r="AT170" s="152"/>
      <c r="AU170" s="153"/>
      <c r="AV170" s="145" t="s">
        <v>20</v>
      </c>
      <c r="AW170" s="146"/>
      <c r="AX170" s="146"/>
      <c r="AY170" s="146"/>
      <c r="AZ170" s="146"/>
      <c r="BA170" s="146"/>
      <c r="BB170" s="147"/>
    </row>
    <row r="171" spans="2:56" s="19" customFormat="1" ht="15" customHeight="1" x14ac:dyDescent="0.2">
      <c r="E171" s="148"/>
      <c r="F171" s="149"/>
      <c r="G171" s="149"/>
      <c r="H171" s="149"/>
      <c r="I171" s="150"/>
      <c r="J171" s="148"/>
      <c r="K171" s="149"/>
      <c r="L171" s="149"/>
      <c r="M171" s="149"/>
      <c r="N171" s="149"/>
      <c r="O171" s="149"/>
      <c r="P171" s="149"/>
      <c r="Q171" s="149"/>
      <c r="R171" s="149"/>
      <c r="S171" s="150"/>
      <c r="T171" s="140" t="s">
        <v>16</v>
      </c>
      <c r="U171" s="140"/>
      <c r="V171" s="140"/>
      <c r="W171" s="140"/>
      <c r="X171" s="140"/>
      <c r="Y171" s="140"/>
      <c r="Z171" s="140"/>
      <c r="AA171" s="140" t="s">
        <v>17</v>
      </c>
      <c r="AB171" s="140"/>
      <c r="AC171" s="140"/>
      <c r="AD171" s="140"/>
      <c r="AE171" s="140"/>
      <c r="AF171" s="140"/>
      <c r="AG171" s="140"/>
      <c r="AH171" s="140" t="s">
        <v>18</v>
      </c>
      <c r="AI171" s="140"/>
      <c r="AJ171" s="140"/>
      <c r="AK171" s="140"/>
      <c r="AL171" s="140"/>
      <c r="AM171" s="140"/>
      <c r="AN171" s="140"/>
      <c r="AO171" s="140" t="s">
        <v>19</v>
      </c>
      <c r="AP171" s="140"/>
      <c r="AQ171" s="140"/>
      <c r="AR171" s="140"/>
      <c r="AS171" s="140"/>
      <c r="AT171" s="140"/>
      <c r="AU171" s="140"/>
      <c r="AV171" s="148"/>
      <c r="AW171" s="149"/>
      <c r="AX171" s="149"/>
      <c r="AY171" s="149"/>
      <c r="AZ171" s="149"/>
      <c r="BA171" s="149"/>
      <c r="BB171" s="150"/>
    </row>
    <row r="172" spans="2:56" s="19" customFormat="1" ht="15" customHeight="1" x14ac:dyDescent="0.2">
      <c r="E172" s="139" t="s">
        <v>50</v>
      </c>
      <c r="F172" s="140"/>
      <c r="G172" s="140"/>
      <c r="H172" s="140"/>
      <c r="I172" s="140"/>
      <c r="J172" s="140" t="s">
        <v>22</v>
      </c>
      <c r="K172" s="140"/>
      <c r="L172" s="140"/>
      <c r="M172" s="140"/>
      <c r="N172" s="140"/>
      <c r="O172" s="140"/>
      <c r="P172" s="140"/>
      <c r="Q172" s="140"/>
      <c r="R172" s="140"/>
      <c r="S172" s="140"/>
      <c r="T172" s="73">
        <v>224443</v>
      </c>
      <c r="U172" s="73"/>
      <c r="V172" s="73"/>
      <c r="W172" s="73"/>
      <c r="X172" s="73"/>
      <c r="Y172" s="73"/>
      <c r="Z172" s="73"/>
      <c r="AA172" s="73">
        <v>0</v>
      </c>
      <c r="AB172" s="73"/>
      <c r="AC172" s="73"/>
      <c r="AD172" s="73"/>
      <c r="AE172" s="73"/>
      <c r="AF172" s="73"/>
      <c r="AG172" s="73"/>
      <c r="AH172" s="73">
        <v>0</v>
      </c>
      <c r="AI172" s="73"/>
      <c r="AJ172" s="73"/>
      <c r="AK172" s="73"/>
      <c r="AL172" s="73"/>
      <c r="AM172" s="73"/>
      <c r="AN172" s="73"/>
      <c r="AO172" s="73">
        <v>0</v>
      </c>
      <c r="AP172" s="73"/>
      <c r="AQ172" s="73"/>
      <c r="AR172" s="73"/>
      <c r="AS172" s="73"/>
      <c r="AT172" s="73"/>
      <c r="AU172" s="73"/>
      <c r="AV172" s="73">
        <f t="shared" ref="AV172:AV180" si="12">SUM(T172:AU172)</f>
        <v>224443</v>
      </c>
      <c r="AW172" s="73"/>
      <c r="AX172" s="73"/>
      <c r="AY172" s="73"/>
      <c r="AZ172" s="73"/>
      <c r="BA172" s="73"/>
      <c r="BB172" s="73"/>
      <c r="BD172" s="19" t="s">
        <v>209</v>
      </c>
    </row>
    <row r="173" spans="2:56" s="19" customFormat="1" ht="15" customHeight="1" x14ac:dyDescent="0.2">
      <c r="E173" s="140"/>
      <c r="F173" s="140"/>
      <c r="G173" s="140"/>
      <c r="H173" s="140"/>
      <c r="I173" s="140"/>
      <c r="J173" s="140" t="s">
        <v>23</v>
      </c>
      <c r="K173" s="140"/>
      <c r="L173" s="140"/>
      <c r="M173" s="140"/>
      <c r="N173" s="140"/>
      <c r="O173" s="140"/>
      <c r="P173" s="140"/>
      <c r="Q173" s="140"/>
      <c r="R173" s="140"/>
      <c r="S173" s="140"/>
      <c r="T173" s="73">
        <v>2343</v>
      </c>
      <c r="U173" s="73"/>
      <c r="V173" s="73"/>
      <c r="W173" s="73"/>
      <c r="X173" s="73"/>
      <c r="Y173" s="73"/>
      <c r="Z173" s="73"/>
      <c r="AA173" s="73">
        <v>0</v>
      </c>
      <c r="AB173" s="73"/>
      <c r="AC173" s="73"/>
      <c r="AD173" s="73"/>
      <c r="AE173" s="73"/>
      <c r="AF173" s="73"/>
      <c r="AG173" s="73"/>
      <c r="AH173" s="73">
        <v>0</v>
      </c>
      <c r="AI173" s="73"/>
      <c r="AJ173" s="73"/>
      <c r="AK173" s="73"/>
      <c r="AL173" s="73"/>
      <c r="AM173" s="73"/>
      <c r="AN173" s="73"/>
      <c r="AO173" s="73">
        <v>0</v>
      </c>
      <c r="AP173" s="73"/>
      <c r="AQ173" s="73"/>
      <c r="AR173" s="73"/>
      <c r="AS173" s="73"/>
      <c r="AT173" s="73"/>
      <c r="AU173" s="73"/>
      <c r="AV173" s="73">
        <f t="shared" si="12"/>
        <v>2343</v>
      </c>
      <c r="AW173" s="73"/>
      <c r="AX173" s="73"/>
      <c r="AY173" s="73"/>
      <c r="AZ173" s="73"/>
      <c r="BA173" s="73"/>
      <c r="BB173" s="73"/>
    </row>
    <row r="174" spans="2:56" s="19" customFormat="1" ht="15" customHeight="1" x14ac:dyDescent="0.2">
      <c r="E174" s="140"/>
      <c r="F174" s="140"/>
      <c r="G174" s="140"/>
      <c r="H174" s="140"/>
      <c r="I174" s="140"/>
      <c r="J174" s="140" t="s">
        <v>28</v>
      </c>
      <c r="K174" s="140"/>
      <c r="L174" s="140"/>
      <c r="M174" s="140"/>
      <c r="N174" s="140"/>
      <c r="O174" s="140"/>
      <c r="P174" s="140"/>
      <c r="Q174" s="140"/>
      <c r="R174" s="140"/>
      <c r="S174" s="140"/>
      <c r="T174" s="73">
        <v>215000</v>
      </c>
      <c r="U174" s="73"/>
      <c r="V174" s="73"/>
      <c r="W174" s="73"/>
      <c r="X174" s="73"/>
      <c r="Y174" s="73"/>
      <c r="Z174" s="73"/>
      <c r="AA174" s="73">
        <v>0</v>
      </c>
      <c r="AB174" s="73"/>
      <c r="AC174" s="73"/>
      <c r="AD174" s="73"/>
      <c r="AE174" s="73"/>
      <c r="AF174" s="73"/>
      <c r="AG174" s="73"/>
      <c r="AH174" s="73">
        <v>0</v>
      </c>
      <c r="AI174" s="73"/>
      <c r="AJ174" s="73"/>
      <c r="AK174" s="73"/>
      <c r="AL174" s="73"/>
      <c r="AM174" s="73"/>
      <c r="AN174" s="73"/>
      <c r="AO174" s="73">
        <v>0</v>
      </c>
      <c r="AP174" s="73"/>
      <c r="AQ174" s="73"/>
      <c r="AR174" s="73"/>
      <c r="AS174" s="73"/>
      <c r="AT174" s="73"/>
      <c r="AU174" s="73"/>
      <c r="AV174" s="73">
        <f t="shared" si="12"/>
        <v>215000</v>
      </c>
      <c r="AW174" s="73"/>
      <c r="AX174" s="73"/>
      <c r="AY174" s="73"/>
      <c r="AZ174" s="73"/>
      <c r="BA174" s="73"/>
      <c r="BB174" s="73"/>
    </row>
    <row r="175" spans="2:56" s="19" customFormat="1" ht="15" customHeight="1" x14ac:dyDescent="0.2">
      <c r="E175" s="139" t="s">
        <v>150</v>
      </c>
      <c r="F175" s="140"/>
      <c r="G175" s="140"/>
      <c r="H175" s="140"/>
      <c r="I175" s="140"/>
      <c r="J175" s="140" t="s">
        <v>22</v>
      </c>
      <c r="K175" s="140"/>
      <c r="L175" s="140"/>
      <c r="M175" s="140"/>
      <c r="N175" s="140"/>
      <c r="O175" s="140"/>
      <c r="P175" s="140"/>
      <c r="Q175" s="140"/>
      <c r="R175" s="140"/>
      <c r="S175" s="140"/>
      <c r="T175" s="73">
        <v>46930</v>
      </c>
      <c r="U175" s="73"/>
      <c r="V175" s="73"/>
      <c r="W175" s="73"/>
      <c r="X175" s="73"/>
      <c r="Y175" s="73"/>
      <c r="Z175" s="73"/>
      <c r="AA175" s="73">
        <v>0</v>
      </c>
      <c r="AB175" s="73"/>
      <c r="AC175" s="73"/>
      <c r="AD175" s="73"/>
      <c r="AE175" s="73"/>
      <c r="AF175" s="73"/>
      <c r="AG175" s="73"/>
      <c r="AH175" s="73">
        <v>0</v>
      </c>
      <c r="AI175" s="73"/>
      <c r="AJ175" s="73"/>
      <c r="AK175" s="73"/>
      <c r="AL175" s="73"/>
      <c r="AM175" s="73"/>
      <c r="AN175" s="73"/>
      <c r="AO175" s="73">
        <v>0</v>
      </c>
      <c r="AP175" s="73"/>
      <c r="AQ175" s="73"/>
      <c r="AR175" s="73"/>
      <c r="AS175" s="73"/>
      <c r="AT175" s="73"/>
      <c r="AU175" s="73"/>
      <c r="AV175" s="73">
        <f t="shared" si="12"/>
        <v>46930</v>
      </c>
      <c r="AW175" s="73"/>
      <c r="AX175" s="73"/>
      <c r="AY175" s="73"/>
      <c r="AZ175" s="73"/>
      <c r="BA175" s="73"/>
      <c r="BB175" s="73"/>
      <c r="BD175" s="19" t="s">
        <v>218</v>
      </c>
    </row>
    <row r="176" spans="2:56" s="19" customFormat="1" ht="15" customHeight="1" x14ac:dyDescent="0.2">
      <c r="E176" s="140"/>
      <c r="F176" s="140"/>
      <c r="G176" s="140"/>
      <c r="H176" s="140"/>
      <c r="I176" s="140"/>
      <c r="J176" s="140" t="s">
        <v>23</v>
      </c>
      <c r="K176" s="140"/>
      <c r="L176" s="140"/>
      <c r="M176" s="140"/>
      <c r="N176" s="140"/>
      <c r="O176" s="140"/>
      <c r="P176" s="140"/>
      <c r="Q176" s="140"/>
      <c r="R176" s="140"/>
      <c r="S176" s="140"/>
      <c r="T176" s="73">
        <v>0</v>
      </c>
      <c r="U176" s="73"/>
      <c r="V176" s="73"/>
      <c r="W176" s="73"/>
      <c r="X176" s="73"/>
      <c r="Y176" s="73"/>
      <c r="Z176" s="73"/>
      <c r="AA176" s="73">
        <v>0</v>
      </c>
      <c r="AB176" s="73"/>
      <c r="AC176" s="73"/>
      <c r="AD176" s="73"/>
      <c r="AE176" s="73"/>
      <c r="AF176" s="73"/>
      <c r="AG176" s="73"/>
      <c r="AH176" s="73">
        <v>0</v>
      </c>
      <c r="AI176" s="73"/>
      <c r="AJ176" s="73"/>
      <c r="AK176" s="73"/>
      <c r="AL176" s="73"/>
      <c r="AM176" s="73"/>
      <c r="AN176" s="73"/>
      <c r="AO176" s="73">
        <v>0</v>
      </c>
      <c r="AP176" s="73"/>
      <c r="AQ176" s="73"/>
      <c r="AR176" s="73"/>
      <c r="AS176" s="73"/>
      <c r="AT176" s="73"/>
      <c r="AU176" s="73"/>
      <c r="AV176" s="73">
        <f t="shared" si="12"/>
        <v>0</v>
      </c>
      <c r="AW176" s="73"/>
      <c r="AX176" s="73"/>
      <c r="AY176" s="73"/>
      <c r="AZ176" s="73"/>
      <c r="BA176" s="73"/>
      <c r="BB176" s="73"/>
    </row>
    <row r="177" spans="5:56" s="19" customFormat="1" ht="15" customHeight="1" x14ac:dyDescent="0.2">
      <c r="E177" s="140"/>
      <c r="F177" s="140"/>
      <c r="G177" s="140"/>
      <c r="H177" s="140"/>
      <c r="I177" s="140"/>
      <c r="J177" s="140" t="s">
        <v>28</v>
      </c>
      <c r="K177" s="140"/>
      <c r="L177" s="140"/>
      <c r="M177" s="140"/>
      <c r="N177" s="140"/>
      <c r="O177" s="140"/>
      <c r="P177" s="140"/>
      <c r="Q177" s="140"/>
      <c r="R177" s="140"/>
      <c r="S177" s="140"/>
      <c r="T177" s="73">
        <v>38670</v>
      </c>
      <c r="U177" s="73"/>
      <c r="V177" s="73"/>
      <c r="W177" s="73"/>
      <c r="X177" s="73"/>
      <c r="Y177" s="73"/>
      <c r="Z177" s="73"/>
      <c r="AA177" s="73">
        <v>0</v>
      </c>
      <c r="AB177" s="73"/>
      <c r="AC177" s="73"/>
      <c r="AD177" s="73"/>
      <c r="AE177" s="73"/>
      <c r="AF177" s="73"/>
      <c r="AG177" s="73"/>
      <c r="AH177" s="73">
        <v>0</v>
      </c>
      <c r="AI177" s="73"/>
      <c r="AJ177" s="73"/>
      <c r="AK177" s="73"/>
      <c r="AL177" s="73"/>
      <c r="AM177" s="73"/>
      <c r="AN177" s="73"/>
      <c r="AO177" s="73">
        <v>0</v>
      </c>
      <c r="AP177" s="73"/>
      <c r="AQ177" s="73"/>
      <c r="AR177" s="73"/>
      <c r="AS177" s="73"/>
      <c r="AT177" s="73"/>
      <c r="AU177" s="73"/>
      <c r="AV177" s="73">
        <f t="shared" si="12"/>
        <v>38670</v>
      </c>
      <c r="AW177" s="73"/>
      <c r="AX177" s="73"/>
      <c r="AY177" s="73"/>
      <c r="AZ177" s="73"/>
      <c r="BA177" s="73"/>
      <c r="BB177" s="73"/>
    </row>
    <row r="178" spans="5:56" s="19" customFormat="1" ht="15" customHeight="1" x14ac:dyDescent="0.2">
      <c r="E178" s="139" t="s">
        <v>151</v>
      </c>
      <c r="F178" s="140"/>
      <c r="G178" s="140"/>
      <c r="H178" s="140"/>
      <c r="I178" s="140"/>
      <c r="J178" s="140" t="s">
        <v>22</v>
      </c>
      <c r="K178" s="140"/>
      <c r="L178" s="140"/>
      <c r="M178" s="140"/>
      <c r="N178" s="140"/>
      <c r="O178" s="140"/>
      <c r="P178" s="140"/>
      <c r="Q178" s="140"/>
      <c r="R178" s="140"/>
      <c r="S178" s="140"/>
      <c r="T178" s="73">
        <v>155788</v>
      </c>
      <c r="U178" s="73"/>
      <c r="V178" s="73"/>
      <c r="W178" s="73"/>
      <c r="X178" s="73"/>
      <c r="Y178" s="73"/>
      <c r="Z178" s="73"/>
      <c r="AA178" s="73">
        <v>0</v>
      </c>
      <c r="AB178" s="73"/>
      <c r="AC178" s="73"/>
      <c r="AD178" s="73"/>
      <c r="AE178" s="73"/>
      <c r="AF178" s="73"/>
      <c r="AG178" s="73"/>
      <c r="AH178" s="73">
        <v>0</v>
      </c>
      <c r="AI178" s="73"/>
      <c r="AJ178" s="73"/>
      <c r="AK178" s="73"/>
      <c r="AL178" s="73"/>
      <c r="AM178" s="73"/>
      <c r="AN178" s="73"/>
      <c r="AO178" s="73">
        <v>0</v>
      </c>
      <c r="AP178" s="73"/>
      <c r="AQ178" s="73"/>
      <c r="AR178" s="73"/>
      <c r="AS178" s="73"/>
      <c r="AT178" s="73"/>
      <c r="AU178" s="73"/>
      <c r="AV178" s="73">
        <f t="shared" si="12"/>
        <v>155788</v>
      </c>
      <c r="AW178" s="73"/>
      <c r="AX178" s="73"/>
      <c r="AY178" s="73"/>
      <c r="AZ178" s="73"/>
      <c r="BA178" s="73"/>
      <c r="BB178" s="73"/>
      <c r="BD178" s="19" t="s">
        <v>225</v>
      </c>
    </row>
    <row r="179" spans="5:56" s="19" customFormat="1" ht="15" customHeight="1" x14ac:dyDescent="0.2">
      <c r="E179" s="140"/>
      <c r="F179" s="140"/>
      <c r="G179" s="140"/>
      <c r="H179" s="140"/>
      <c r="I179" s="140"/>
      <c r="J179" s="140" t="s">
        <v>23</v>
      </c>
      <c r="K179" s="140"/>
      <c r="L179" s="140"/>
      <c r="M179" s="140"/>
      <c r="N179" s="140"/>
      <c r="O179" s="140"/>
      <c r="P179" s="140"/>
      <c r="Q179" s="140"/>
      <c r="R179" s="140"/>
      <c r="S179" s="140"/>
      <c r="T179" s="73">
        <v>104257</v>
      </c>
      <c r="U179" s="73"/>
      <c r="V179" s="73"/>
      <c r="W179" s="73"/>
      <c r="X179" s="73"/>
      <c r="Y179" s="73"/>
      <c r="Z179" s="73"/>
      <c r="AA179" s="73">
        <v>0</v>
      </c>
      <c r="AB179" s="73"/>
      <c r="AC179" s="73"/>
      <c r="AD179" s="73"/>
      <c r="AE179" s="73"/>
      <c r="AF179" s="73"/>
      <c r="AG179" s="73"/>
      <c r="AH179" s="73">
        <v>0</v>
      </c>
      <c r="AI179" s="73"/>
      <c r="AJ179" s="73"/>
      <c r="AK179" s="73"/>
      <c r="AL179" s="73"/>
      <c r="AM179" s="73"/>
      <c r="AN179" s="73"/>
      <c r="AO179" s="73">
        <v>0</v>
      </c>
      <c r="AP179" s="73"/>
      <c r="AQ179" s="73"/>
      <c r="AR179" s="73"/>
      <c r="AS179" s="73"/>
      <c r="AT179" s="73"/>
      <c r="AU179" s="73"/>
      <c r="AV179" s="73">
        <f t="shared" si="12"/>
        <v>104257</v>
      </c>
      <c r="AW179" s="73"/>
      <c r="AX179" s="73"/>
      <c r="AY179" s="73"/>
      <c r="AZ179" s="73"/>
      <c r="BA179" s="73"/>
      <c r="BB179" s="73"/>
    </row>
    <row r="180" spans="5:56" s="19" customFormat="1" ht="15" customHeight="1" x14ac:dyDescent="0.2">
      <c r="E180" s="140"/>
      <c r="F180" s="140"/>
      <c r="G180" s="140"/>
      <c r="H180" s="140"/>
      <c r="I180" s="140"/>
      <c r="J180" s="140" t="s">
        <v>28</v>
      </c>
      <c r="K180" s="140"/>
      <c r="L180" s="140"/>
      <c r="M180" s="140"/>
      <c r="N180" s="140"/>
      <c r="O180" s="140"/>
      <c r="P180" s="140"/>
      <c r="Q180" s="140"/>
      <c r="R180" s="140"/>
      <c r="S180" s="140"/>
      <c r="T180" s="73">
        <v>50196</v>
      </c>
      <c r="U180" s="73"/>
      <c r="V180" s="73"/>
      <c r="W180" s="73"/>
      <c r="X180" s="73"/>
      <c r="Y180" s="73"/>
      <c r="Z180" s="73"/>
      <c r="AA180" s="73">
        <v>0</v>
      </c>
      <c r="AB180" s="73"/>
      <c r="AC180" s="73"/>
      <c r="AD180" s="73"/>
      <c r="AE180" s="73"/>
      <c r="AF180" s="73"/>
      <c r="AG180" s="73"/>
      <c r="AH180" s="73">
        <v>0</v>
      </c>
      <c r="AI180" s="73"/>
      <c r="AJ180" s="73"/>
      <c r="AK180" s="73"/>
      <c r="AL180" s="73"/>
      <c r="AM180" s="73"/>
      <c r="AN180" s="73"/>
      <c r="AO180" s="73">
        <v>0</v>
      </c>
      <c r="AP180" s="73"/>
      <c r="AQ180" s="73"/>
      <c r="AR180" s="73"/>
      <c r="AS180" s="73"/>
      <c r="AT180" s="73"/>
      <c r="AU180" s="73"/>
      <c r="AV180" s="73">
        <f t="shared" si="12"/>
        <v>50196</v>
      </c>
      <c r="AW180" s="73"/>
      <c r="AX180" s="73"/>
      <c r="AY180" s="73"/>
      <c r="AZ180" s="73"/>
      <c r="BA180" s="73"/>
      <c r="BB180" s="73"/>
    </row>
  </sheetData>
  <mergeCells count="547">
    <mergeCell ref="E112:I114"/>
    <mergeCell ref="J114:S114"/>
    <mergeCell ref="AV113:BB113"/>
    <mergeCell ref="BD92:BV92"/>
    <mergeCell ref="BW92:CD92"/>
    <mergeCell ref="CE92:DA92"/>
    <mergeCell ref="BD93:BV96"/>
    <mergeCell ref="BW93:CD96"/>
    <mergeCell ref="CE93:DA96"/>
    <mergeCell ref="AO109:AU109"/>
    <mergeCell ref="AV109:BB109"/>
    <mergeCell ref="J109:S109"/>
    <mergeCell ref="T109:Z109"/>
    <mergeCell ref="AA109:AG109"/>
    <mergeCell ref="D103:BB103"/>
    <mergeCell ref="AF99:BB100"/>
    <mergeCell ref="T112:Z112"/>
    <mergeCell ref="AA112:AG112"/>
    <mergeCell ref="AH112:AN112"/>
    <mergeCell ref="AO112:AU112"/>
    <mergeCell ref="AV112:BB112"/>
    <mergeCell ref="J113:S113"/>
    <mergeCell ref="T113:Z113"/>
    <mergeCell ref="AA113:AG113"/>
    <mergeCell ref="AO111:AU111"/>
    <mergeCell ref="AV111:BB111"/>
    <mergeCell ref="AA111:AG111"/>
    <mergeCell ref="J111:S111"/>
    <mergeCell ref="T111:Z111"/>
    <mergeCell ref="AH111:AN111"/>
    <mergeCell ref="AA108:AG108"/>
    <mergeCell ref="AH108:AN108"/>
    <mergeCell ref="AH109:AN109"/>
    <mergeCell ref="J110:S110"/>
    <mergeCell ref="AH113:AN113"/>
    <mergeCell ref="E164:F164"/>
    <mergeCell ref="G164:BB164"/>
    <mergeCell ref="AV116:BB116"/>
    <mergeCell ref="E115:I117"/>
    <mergeCell ref="J115:S115"/>
    <mergeCell ref="AV115:BB115"/>
    <mergeCell ref="E161:W161"/>
    <mergeCell ref="X161:AE161"/>
    <mergeCell ref="AF161:BB161"/>
    <mergeCell ref="J116:S116"/>
    <mergeCell ref="J117:S117"/>
    <mergeCell ref="AV117:BB117"/>
    <mergeCell ref="E162:W163"/>
    <mergeCell ref="X162:AE163"/>
    <mergeCell ref="AF162:BB163"/>
    <mergeCell ref="I156:BB159"/>
    <mergeCell ref="T117:Z117"/>
    <mergeCell ref="AA117:AG117"/>
    <mergeCell ref="AH117:AN117"/>
    <mergeCell ref="AO117:AU117"/>
    <mergeCell ref="AH134:AN134"/>
    <mergeCell ref="AO130:AU130"/>
    <mergeCell ref="AV130:BB130"/>
    <mergeCell ref="B88:C88"/>
    <mergeCell ref="D88:BB88"/>
    <mergeCell ref="D89:BB90"/>
    <mergeCell ref="E92:W92"/>
    <mergeCell ref="X92:AE92"/>
    <mergeCell ref="AF92:BB92"/>
    <mergeCell ref="D104:BB105"/>
    <mergeCell ref="E107:I108"/>
    <mergeCell ref="J107:S108"/>
    <mergeCell ref="T107:AU107"/>
    <mergeCell ref="AV107:BB108"/>
    <mergeCell ref="T108:Z108"/>
    <mergeCell ref="AO108:AU108"/>
    <mergeCell ref="B103:C103"/>
    <mergeCell ref="E101:F101"/>
    <mergeCell ref="G101:BB101"/>
    <mergeCell ref="E98:W98"/>
    <mergeCell ref="X98:AE98"/>
    <mergeCell ref="AF98:BB98"/>
    <mergeCell ref="E99:W100"/>
    <mergeCell ref="X99:AE100"/>
    <mergeCell ref="E93:W96"/>
    <mergeCell ref="X93:AE96"/>
    <mergeCell ref="AF93:BB96"/>
    <mergeCell ref="AV83:BB83"/>
    <mergeCell ref="J84:S84"/>
    <mergeCell ref="AV84:BB84"/>
    <mergeCell ref="E83:I84"/>
    <mergeCell ref="J83:S83"/>
    <mergeCell ref="AV79:BB79"/>
    <mergeCell ref="J80:S80"/>
    <mergeCell ref="T80:Z80"/>
    <mergeCell ref="AA80:AG80"/>
    <mergeCell ref="AO79:AU79"/>
    <mergeCell ref="AO81:AU81"/>
    <mergeCell ref="J82:S82"/>
    <mergeCell ref="T82:Z82"/>
    <mergeCell ref="AA82:AG82"/>
    <mergeCell ref="AH82:AN82"/>
    <mergeCell ref="AO82:AU82"/>
    <mergeCell ref="AV82:BB82"/>
    <mergeCell ref="E81:I82"/>
    <mergeCell ref="J81:S81"/>
    <mergeCell ref="T81:Z81"/>
    <mergeCell ref="AA81:AG81"/>
    <mergeCell ref="AH81:AN81"/>
    <mergeCell ref="E79:I80"/>
    <mergeCell ref="J79:S79"/>
    <mergeCell ref="T79:Z79"/>
    <mergeCell ref="AA79:AG79"/>
    <mergeCell ref="AH79:AN79"/>
    <mergeCell ref="AH80:AN80"/>
    <mergeCell ref="AO80:AU80"/>
    <mergeCell ref="AV80:BB80"/>
    <mergeCell ref="AV81:BB81"/>
    <mergeCell ref="AA69:AG69"/>
    <mergeCell ref="AH69:AN69"/>
    <mergeCell ref="AO69:AU69"/>
    <mergeCell ref="T68:Z68"/>
    <mergeCell ref="AA68:AG68"/>
    <mergeCell ref="AH68:AN68"/>
    <mergeCell ref="AO68:AU68"/>
    <mergeCell ref="B73:C73"/>
    <mergeCell ref="D73:BB73"/>
    <mergeCell ref="D74:BB75"/>
    <mergeCell ref="AV76:BB76"/>
    <mergeCell ref="E77:I78"/>
    <mergeCell ref="J77:S78"/>
    <mergeCell ref="T77:AU77"/>
    <mergeCell ref="AV77:BB78"/>
    <mergeCell ref="T78:Z78"/>
    <mergeCell ref="AA78:AG78"/>
    <mergeCell ref="AH78:AN78"/>
    <mergeCell ref="AO78:AU78"/>
    <mergeCell ref="E71:F71"/>
    <mergeCell ref="G71:BB71"/>
    <mergeCell ref="AH66:AN66"/>
    <mergeCell ref="AO66:AU66"/>
    <mergeCell ref="AV66:BB66"/>
    <mergeCell ref="AO67:AU67"/>
    <mergeCell ref="AV67:BB67"/>
    <mergeCell ref="AO65:AU65"/>
    <mergeCell ref="AV65:BB65"/>
    <mergeCell ref="E64:I65"/>
    <mergeCell ref="J64:S64"/>
    <mergeCell ref="T64:Z64"/>
    <mergeCell ref="AA64:AG64"/>
    <mergeCell ref="AH64:AN64"/>
    <mergeCell ref="AO64:AU64"/>
    <mergeCell ref="AV64:BB64"/>
    <mergeCell ref="J65:S65"/>
    <mergeCell ref="T65:Z65"/>
    <mergeCell ref="AA65:AG65"/>
    <mergeCell ref="AH65:AN65"/>
    <mergeCell ref="E62:I63"/>
    <mergeCell ref="J62:S63"/>
    <mergeCell ref="T62:AU62"/>
    <mergeCell ref="AV62:BB63"/>
    <mergeCell ref="T63:Z63"/>
    <mergeCell ref="AA63:AG63"/>
    <mergeCell ref="AH63:AN63"/>
    <mergeCell ref="AO63:AU63"/>
    <mergeCell ref="E70:F70"/>
    <mergeCell ref="G70:BB70"/>
    <mergeCell ref="AV68:BB68"/>
    <mergeCell ref="J69:S69"/>
    <mergeCell ref="AV69:BB69"/>
    <mergeCell ref="E68:I69"/>
    <mergeCell ref="J68:S68"/>
    <mergeCell ref="T69:Z69"/>
    <mergeCell ref="J67:S67"/>
    <mergeCell ref="T67:Z67"/>
    <mergeCell ref="AA67:AG67"/>
    <mergeCell ref="AH67:AN67"/>
    <mergeCell ref="E66:I67"/>
    <mergeCell ref="J66:S66"/>
    <mergeCell ref="T66:Z66"/>
    <mergeCell ref="AA66:AG66"/>
    <mergeCell ref="AV47:BB47"/>
    <mergeCell ref="J48:S48"/>
    <mergeCell ref="T48:Z48"/>
    <mergeCell ref="J52:S52"/>
    <mergeCell ref="T52:Z52"/>
    <mergeCell ref="B57:C57"/>
    <mergeCell ref="D57:BB57"/>
    <mergeCell ref="D58:BB60"/>
    <mergeCell ref="AV61:BB61"/>
    <mergeCell ref="E56:F56"/>
    <mergeCell ref="G56:BB56"/>
    <mergeCell ref="AV53:BB53"/>
    <mergeCell ref="J54:S54"/>
    <mergeCell ref="AV54:BB54"/>
    <mergeCell ref="E53:I55"/>
    <mergeCell ref="J53:S53"/>
    <mergeCell ref="J49:S49"/>
    <mergeCell ref="T49:Z49"/>
    <mergeCell ref="AA49:AG49"/>
    <mergeCell ref="AH49:AN49"/>
    <mergeCell ref="AO49:AU49"/>
    <mergeCell ref="J55:S55"/>
    <mergeCell ref="AV49:BB49"/>
    <mergeCell ref="AV55:BB55"/>
    <mergeCell ref="AA52:AG52"/>
    <mergeCell ref="AH52:AN52"/>
    <mergeCell ref="AO52:AU52"/>
    <mergeCell ref="AV52:BB52"/>
    <mergeCell ref="J51:S51"/>
    <mergeCell ref="T51:Z51"/>
    <mergeCell ref="AA51:AG51"/>
    <mergeCell ref="AH51:AN51"/>
    <mergeCell ref="AO51:AU51"/>
    <mergeCell ref="AV51:BB51"/>
    <mergeCell ref="E50:I52"/>
    <mergeCell ref="J50:S50"/>
    <mergeCell ref="T50:Z50"/>
    <mergeCell ref="AA50:AG50"/>
    <mergeCell ref="AH50:AN50"/>
    <mergeCell ref="AO50:AU50"/>
    <mergeCell ref="AV50:BB50"/>
    <mergeCell ref="D41:E41"/>
    <mergeCell ref="F41:BB43"/>
    <mergeCell ref="AV44:BB44"/>
    <mergeCell ref="E45:I46"/>
    <mergeCell ref="J45:S46"/>
    <mergeCell ref="T45:AU45"/>
    <mergeCell ref="AV45:BB46"/>
    <mergeCell ref="T46:Z46"/>
    <mergeCell ref="AA46:AG46"/>
    <mergeCell ref="AH46:AN46"/>
    <mergeCell ref="AA48:AG48"/>
    <mergeCell ref="AH48:AN48"/>
    <mergeCell ref="AO48:AU48"/>
    <mergeCell ref="AV48:BB48"/>
    <mergeCell ref="AO46:AU46"/>
    <mergeCell ref="E47:I49"/>
    <mergeCell ref="J47:S47"/>
    <mergeCell ref="E35:F35"/>
    <mergeCell ref="G35:BB35"/>
    <mergeCell ref="B38:C38"/>
    <mergeCell ref="D38:BB38"/>
    <mergeCell ref="D39:E39"/>
    <mergeCell ref="F39:BB40"/>
    <mergeCell ref="E29:I31"/>
    <mergeCell ref="J29:S29"/>
    <mergeCell ref="T29:Z29"/>
    <mergeCell ref="AA29:AG29"/>
    <mergeCell ref="AH29:AN29"/>
    <mergeCell ref="AO29:AU29"/>
    <mergeCell ref="AV29:BB29"/>
    <mergeCell ref="J30:S30"/>
    <mergeCell ref="T30:Z30"/>
    <mergeCell ref="AA30:AG30"/>
    <mergeCell ref="AH30:AN30"/>
    <mergeCell ref="AO30:AU30"/>
    <mergeCell ref="AV30:BB30"/>
    <mergeCell ref="J31:S31"/>
    <mergeCell ref="T31:Z31"/>
    <mergeCell ref="AV31:BB31"/>
    <mergeCell ref="E32:I34"/>
    <mergeCell ref="J32:S32"/>
    <mergeCell ref="E9:I10"/>
    <mergeCell ref="J9:S9"/>
    <mergeCell ref="AV11:BB11"/>
    <mergeCell ref="J12:S12"/>
    <mergeCell ref="T9:Z9"/>
    <mergeCell ref="AA9:AG9"/>
    <mergeCell ref="AH9:AN9"/>
    <mergeCell ref="AO9:AU9"/>
    <mergeCell ref="AV27:BB27"/>
    <mergeCell ref="E26:I28"/>
    <mergeCell ref="J26:S26"/>
    <mergeCell ref="T26:Z26"/>
    <mergeCell ref="AA26:AG26"/>
    <mergeCell ref="AH26:AN26"/>
    <mergeCell ref="AO26:AU26"/>
    <mergeCell ref="J28:S28"/>
    <mergeCell ref="T28:Z28"/>
    <mergeCell ref="AA28:AG28"/>
    <mergeCell ref="AH28:AN28"/>
    <mergeCell ref="J27:S27"/>
    <mergeCell ref="T27:Z27"/>
    <mergeCell ref="AA27:AG27"/>
    <mergeCell ref="E24:I25"/>
    <mergeCell ref="AO28:AU28"/>
    <mergeCell ref="AO27:AU27"/>
    <mergeCell ref="AA31:AG31"/>
    <mergeCell ref="AH31:AN31"/>
    <mergeCell ref="AO31:AU31"/>
    <mergeCell ref="B18:C18"/>
    <mergeCell ref="D18:BB18"/>
    <mergeCell ref="D19:BB22"/>
    <mergeCell ref="AV13:BB13"/>
    <mergeCell ref="J14:S14"/>
    <mergeCell ref="AV14:BB14"/>
    <mergeCell ref="E13:I14"/>
    <mergeCell ref="J13:S13"/>
    <mergeCell ref="AH27:AN27"/>
    <mergeCell ref="AV28:BB28"/>
    <mergeCell ref="AV26:BB26"/>
    <mergeCell ref="AV32:BB32"/>
    <mergeCell ref="J33:S33"/>
    <mergeCell ref="AA33:AG33"/>
    <mergeCell ref="AH33:AN33"/>
    <mergeCell ref="AO33:AU33"/>
    <mergeCell ref="T34:Z34"/>
    <mergeCell ref="AA34:AG34"/>
    <mergeCell ref="AH34:AN34"/>
    <mergeCell ref="AO34:AU34"/>
    <mergeCell ref="T32:Z32"/>
    <mergeCell ref="AA32:AG32"/>
    <mergeCell ref="AH32:AN32"/>
    <mergeCell ref="AV33:BB33"/>
    <mergeCell ref="J34:S34"/>
    <mergeCell ref="AV34:BB34"/>
    <mergeCell ref="AO32:AU32"/>
    <mergeCell ref="T33:Z33"/>
    <mergeCell ref="B1:BB2"/>
    <mergeCell ref="B4:C4"/>
    <mergeCell ref="D4:BB4"/>
    <mergeCell ref="D5:BB5"/>
    <mergeCell ref="AV6:BB6"/>
    <mergeCell ref="E7:I8"/>
    <mergeCell ref="J7:S8"/>
    <mergeCell ref="T7:AU7"/>
    <mergeCell ref="AV7:BB8"/>
    <mergeCell ref="T8:Z8"/>
    <mergeCell ref="AH8:AN8"/>
    <mergeCell ref="AO8:AU8"/>
    <mergeCell ref="AA8:AG8"/>
    <mergeCell ref="AV9:BB9"/>
    <mergeCell ref="J10:S10"/>
    <mergeCell ref="T10:Z10"/>
    <mergeCell ref="AA10:AG10"/>
    <mergeCell ref="AH10:AN10"/>
    <mergeCell ref="AO10:AU10"/>
    <mergeCell ref="AO11:AU11"/>
    <mergeCell ref="J24:S25"/>
    <mergeCell ref="T24:AU24"/>
    <mergeCell ref="AV24:BB25"/>
    <mergeCell ref="AV10:BB10"/>
    <mergeCell ref="T14:Z14"/>
    <mergeCell ref="AA14:AG14"/>
    <mergeCell ref="AH14:AN14"/>
    <mergeCell ref="AO14:AU14"/>
    <mergeCell ref="T13:Z13"/>
    <mergeCell ref="AA13:AG13"/>
    <mergeCell ref="AH13:AN13"/>
    <mergeCell ref="AO13:AU13"/>
    <mergeCell ref="AO12:AU12"/>
    <mergeCell ref="AV12:BB12"/>
    <mergeCell ref="AO25:AU25"/>
    <mergeCell ref="E11:I12"/>
    <mergeCell ref="J11:S11"/>
    <mergeCell ref="T11:Z11"/>
    <mergeCell ref="AA11:AG11"/>
    <mergeCell ref="AH11:AN11"/>
    <mergeCell ref="T12:Z12"/>
    <mergeCell ref="AA12:AG12"/>
    <mergeCell ref="AH12:AN12"/>
    <mergeCell ref="T25:Z25"/>
    <mergeCell ref="AA25:AG25"/>
    <mergeCell ref="AH25:AN25"/>
    <mergeCell ref="E15:F15"/>
    <mergeCell ref="G15:BB15"/>
    <mergeCell ref="AV23:BB23"/>
    <mergeCell ref="B167:C167"/>
    <mergeCell ref="D167:BB167"/>
    <mergeCell ref="D168:BB168"/>
    <mergeCell ref="AV169:BB169"/>
    <mergeCell ref="E170:I171"/>
    <mergeCell ref="J170:S171"/>
    <mergeCell ref="T170:AU170"/>
    <mergeCell ref="AV170:BB171"/>
    <mergeCell ref="T171:Z171"/>
    <mergeCell ref="AA171:AG171"/>
    <mergeCell ref="AH171:AN171"/>
    <mergeCell ref="AO171:AU171"/>
    <mergeCell ref="E172:I174"/>
    <mergeCell ref="J172:S172"/>
    <mergeCell ref="T172:Z172"/>
    <mergeCell ref="AA172:AG172"/>
    <mergeCell ref="AH172:AN172"/>
    <mergeCell ref="AO172:AU172"/>
    <mergeCell ref="AV172:BB172"/>
    <mergeCell ref="J173:S173"/>
    <mergeCell ref="T173:Z173"/>
    <mergeCell ref="AA173:AG173"/>
    <mergeCell ref="AH173:AN173"/>
    <mergeCell ref="AO173:AU173"/>
    <mergeCell ref="AV173:BB173"/>
    <mergeCell ref="J174:S174"/>
    <mergeCell ref="T174:Z174"/>
    <mergeCell ref="AA174:AG174"/>
    <mergeCell ref="AH174:AN174"/>
    <mergeCell ref="AO174:AU174"/>
    <mergeCell ref="AV174:BB174"/>
    <mergeCell ref="E175:I177"/>
    <mergeCell ref="J175:S175"/>
    <mergeCell ref="T175:Z175"/>
    <mergeCell ref="AA175:AG175"/>
    <mergeCell ref="AH175:AN175"/>
    <mergeCell ref="AO175:AU175"/>
    <mergeCell ref="AV175:BB175"/>
    <mergeCell ref="J176:S176"/>
    <mergeCell ref="T176:Z176"/>
    <mergeCell ref="AA176:AG176"/>
    <mergeCell ref="AH176:AN176"/>
    <mergeCell ref="AO176:AU176"/>
    <mergeCell ref="AV176:BB176"/>
    <mergeCell ref="J177:S177"/>
    <mergeCell ref="T177:Z177"/>
    <mergeCell ref="AA177:AG177"/>
    <mergeCell ref="AH177:AN177"/>
    <mergeCell ref="AO177:AU177"/>
    <mergeCell ref="AV177:BB177"/>
    <mergeCell ref="E178:I180"/>
    <mergeCell ref="J178:S178"/>
    <mergeCell ref="T178:Z178"/>
    <mergeCell ref="AA178:AG178"/>
    <mergeCell ref="AH178:AN178"/>
    <mergeCell ref="AO178:AU178"/>
    <mergeCell ref="AV178:BB178"/>
    <mergeCell ref="J179:S179"/>
    <mergeCell ref="T179:Z179"/>
    <mergeCell ref="AA179:AG179"/>
    <mergeCell ref="AH179:AN179"/>
    <mergeCell ref="AO179:AU179"/>
    <mergeCell ref="AV179:BB179"/>
    <mergeCell ref="J180:S180"/>
    <mergeCell ref="T180:Z180"/>
    <mergeCell ref="AA180:AG180"/>
    <mergeCell ref="AH180:AN180"/>
    <mergeCell ref="AO180:AU180"/>
    <mergeCell ref="AV180:BB180"/>
    <mergeCell ref="T47:Z47"/>
    <mergeCell ref="AA47:AG47"/>
    <mergeCell ref="AH47:AN47"/>
    <mergeCell ref="AO47:AU47"/>
    <mergeCell ref="T84:Z84"/>
    <mergeCell ref="AA84:AG84"/>
    <mergeCell ref="AH84:AN84"/>
    <mergeCell ref="AO84:AU84"/>
    <mergeCell ref="T83:Z83"/>
    <mergeCell ref="AA83:AG83"/>
    <mergeCell ref="AH83:AN83"/>
    <mergeCell ref="AO83:AU83"/>
    <mergeCell ref="AO55:AU55"/>
    <mergeCell ref="T54:Z54"/>
    <mergeCell ref="AA54:AG54"/>
    <mergeCell ref="AH54:AN54"/>
    <mergeCell ref="AO54:AU54"/>
    <mergeCell ref="T53:Z53"/>
    <mergeCell ref="AA53:AG53"/>
    <mergeCell ref="AH53:AN53"/>
    <mergeCell ref="AO53:AU53"/>
    <mergeCell ref="T55:Z55"/>
    <mergeCell ref="AA55:AG55"/>
    <mergeCell ref="AH55:AN55"/>
    <mergeCell ref="E85:F85"/>
    <mergeCell ref="G85:BB85"/>
    <mergeCell ref="T115:Z115"/>
    <mergeCell ref="AA115:AG115"/>
    <mergeCell ref="AH115:AN115"/>
    <mergeCell ref="AO115:AU115"/>
    <mergeCell ref="T116:Z116"/>
    <mergeCell ref="AA116:AG116"/>
    <mergeCell ref="AH116:AN116"/>
    <mergeCell ref="AO116:AU116"/>
    <mergeCell ref="J112:S112"/>
    <mergeCell ref="AO113:AU113"/>
    <mergeCell ref="AO110:AU110"/>
    <mergeCell ref="AV106:BB106"/>
    <mergeCell ref="T110:Z110"/>
    <mergeCell ref="AA110:AG110"/>
    <mergeCell ref="AH110:AN110"/>
    <mergeCell ref="E109:I111"/>
    <mergeCell ref="T114:Z114"/>
    <mergeCell ref="AA114:AG114"/>
    <mergeCell ref="AH114:AN114"/>
    <mergeCell ref="AO114:AU114"/>
    <mergeCell ref="AV114:BB114"/>
    <mergeCell ref="AV110:BB110"/>
    <mergeCell ref="AV134:BB134"/>
    <mergeCell ref="I135:BB138"/>
    <mergeCell ref="AV132:BB132"/>
    <mergeCell ref="J133:S133"/>
    <mergeCell ref="T133:Z133"/>
    <mergeCell ref="AA133:AG133"/>
    <mergeCell ref="AH133:AN133"/>
    <mergeCell ref="AO133:AU133"/>
    <mergeCell ref="AV133:BB133"/>
    <mergeCell ref="E132:I134"/>
    <mergeCell ref="J132:S132"/>
    <mergeCell ref="T132:Z132"/>
    <mergeCell ref="AA132:AG132"/>
    <mergeCell ref="AH132:AN132"/>
    <mergeCell ref="AO132:AU132"/>
    <mergeCell ref="J134:S134"/>
    <mergeCell ref="T134:Z134"/>
    <mergeCell ref="AA134:AG134"/>
    <mergeCell ref="AO134:AU134"/>
    <mergeCell ref="AA128:AG128"/>
    <mergeCell ref="AH128:AN128"/>
    <mergeCell ref="AO128:AU128"/>
    <mergeCell ref="AV128:BB128"/>
    <mergeCell ref="E129:I131"/>
    <mergeCell ref="J129:S129"/>
    <mergeCell ref="T129:Z129"/>
    <mergeCell ref="AA129:AG129"/>
    <mergeCell ref="AH129:AN129"/>
    <mergeCell ref="AO129:AU129"/>
    <mergeCell ref="E126:I128"/>
    <mergeCell ref="J128:S128"/>
    <mergeCell ref="T128:Z128"/>
    <mergeCell ref="J131:S131"/>
    <mergeCell ref="T131:Z131"/>
    <mergeCell ref="AA131:AG131"/>
    <mergeCell ref="AH131:AN131"/>
    <mergeCell ref="AO131:AU131"/>
    <mergeCell ref="AV131:BB131"/>
    <mergeCell ref="AV129:BB129"/>
    <mergeCell ref="J130:S130"/>
    <mergeCell ref="T130:Z130"/>
    <mergeCell ref="AA130:AG130"/>
    <mergeCell ref="AH130:AN130"/>
    <mergeCell ref="AV126:BB126"/>
    <mergeCell ref="J127:S127"/>
    <mergeCell ref="T127:Z127"/>
    <mergeCell ref="AA127:AG127"/>
    <mergeCell ref="AH127:AN127"/>
    <mergeCell ref="AO127:AU127"/>
    <mergeCell ref="AV127:BB127"/>
    <mergeCell ref="AH125:AN125"/>
    <mergeCell ref="AO125:AU125"/>
    <mergeCell ref="J126:S126"/>
    <mergeCell ref="T126:Z126"/>
    <mergeCell ref="AA126:AG126"/>
    <mergeCell ref="AH126:AN126"/>
    <mergeCell ref="AO126:AU126"/>
    <mergeCell ref="B119:C119"/>
    <mergeCell ref="D119:BB119"/>
    <mergeCell ref="D120:BB122"/>
    <mergeCell ref="AV123:BB123"/>
    <mergeCell ref="E124:I125"/>
    <mergeCell ref="J124:S125"/>
    <mergeCell ref="T124:AU124"/>
    <mergeCell ref="AV124:BB125"/>
    <mergeCell ref="T125:Z125"/>
    <mergeCell ref="AA125:AG125"/>
  </mergeCells>
  <phoneticPr fontId="2"/>
  <printOptions horizontalCentered="1"/>
  <pageMargins left="0.78740157480314965" right="0.78740157480314965" top="0.78740157480314965" bottom="0.78740157480314965" header="0" footer="0"/>
  <pageSetup paperSize="9" orientation="portrait" r:id="rId1"/>
  <rowBreaks count="2" manualBreakCount="2">
    <brk id="43" min="1" max="53" man="1"/>
    <brk id="91" min="1" max="5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C000"/>
  </sheetPr>
  <dimension ref="B1:BD105"/>
  <sheetViews>
    <sheetView view="pageBreakPreview" topLeftCell="A100" zoomScaleNormal="100" zoomScaleSheetLayoutView="100" workbookViewId="0">
      <selection activeCell="BD10" sqref="BD10:BT17"/>
    </sheetView>
  </sheetViews>
  <sheetFormatPr defaultColWidth="1.6640625" defaultRowHeight="13.2" x14ac:dyDescent="0.2"/>
  <cols>
    <col min="1" max="16384" width="1.6640625" style="6"/>
  </cols>
  <sheetData>
    <row r="1" spans="2:54" x14ac:dyDescent="0.2">
      <c r="B1" s="96" t="s">
        <v>5</v>
      </c>
      <c r="C1" s="96"/>
      <c r="D1" s="96"/>
      <c r="E1" s="96"/>
      <c r="F1" s="96"/>
      <c r="G1" s="96"/>
      <c r="H1" s="96"/>
      <c r="I1" s="96"/>
      <c r="J1" s="96"/>
      <c r="K1" s="96"/>
      <c r="L1" s="96"/>
      <c r="M1" s="96"/>
      <c r="N1" s="96"/>
      <c r="O1" s="96"/>
      <c r="P1" s="96"/>
      <c r="Q1" s="96"/>
      <c r="R1" s="96"/>
      <c r="S1" s="96"/>
      <c r="T1" s="96"/>
      <c r="U1" s="96"/>
      <c r="V1" s="96"/>
      <c r="W1" s="96"/>
      <c r="X1" s="96"/>
      <c r="Y1" s="96"/>
      <c r="Z1" s="96"/>
      <c r="AA1" s="96"/>
      <c r="AB1" s="96"/>
      <c r="AC1" s="96"/>
      <c r="AD1" s="96"/>
      <c r="AE1" s="96"/>
      <c r="AF1" s="96"/>
      <c r="AG1" s="96"/>
      <c r="AH1" s="96"/>
      <c r="AI1" s="96"/>
      <c r="AJ1" s="96"/>
      <c r="AK1" s="96"/>
      <c r="AL1" s="96"/>
      <c r="AM1" s="96"/>
      <c r="AN1" s="96"/>
      <c r="AO1" s="96"/>
      <c r="AP1" s="96"/>
      <c r="AQ1" s="96"/>
      <c r="AR1" s="96"/>
      <c r="AS1" s="96"/>
      <c r="AT1" s="96"/>
      <c r="AU1" s="96"/>
      <c r="AV1" s="96"/>
      <c r="AW1" s="96"/>
      <c r="AX1" s="96"/>
      <c r="AY1" s="96"/>
      <c r="AZ1" s="96"/>
      <c r="BA1" s="96"/>
      <c r="BB1" s="96"/>
    </row>
    <row r="2" spans="2:54" x14ac:dyDescent="0.2">
      <c r="B2" s="96"/>
      <c r="C2" s="96"/>
      <c r="D2" s="96"/>
      <c r="E2" s="96"/>
      <c r="F2" s="96"/>
      <c r="G2" s="96"/>
      <c r="H2" s="96"/>
      <c r="I2" s="96"/>
      <c r="J2" s="96"/>
      <c r="K2" s="96"/>
      <c r="L2" s="96"/>
      <c r="M2" s="96"/>
      <c r="N2" s="96"/>
      <c r="O2" s="96"/>
      <c r="P2" s="96"/>
      <c r="Q2" s="96"/>
      <c r="R2" s="96"/>
      <c r="S2" s="96"/>
      <c r="T2" s="96"/>
      <c r="U2" s="96"/>
      <c r="V2" s="96"/>
      <c r="W2" s="96"/>
      <c r="X2" s="96"/>
      <c r="Y2" s="96"/>
      <c r="Z2" s="96"/>
      <c r="AA2" s="96"/>
      <c r="AB2" s="96"/>
      <c r="AC2" s="96"/>
      <c r="AD2" s="96"/>
      <c r="AE2" s="96"/>
      <c r="AF2" s="96"/>
      <c r="AG2" s="96"/>
      <c r="AH2" s="96"/>
      <c r="AI2" s="96"/>
      <c r="AJ2" s="96"/>
      <c r="AK2" s="96"/>
      <c r="AL2" s="96"/>
      <c r="AM2" s="96"/>
      <c r="AN2" s="96"/>
      <c r="AO2" s="96"/>
      <c r="AP2" s="96"/>
      <c r="AQ2" s="96"/>
      <c r="AR2" s="96"/>
      <c r="AS2" s="96"/>
      <c r="AT2" s="96"/>
      <c r="AU2" s="96"/>
      <c r="AV2" s="96"/>
      <c r="AW2" s="96"/>
      <c r="AX2" s="96"/>
      <c r="AY2" s="96"/>
      <c r="AZ2" s="96"/>
      <c r="BA2" s="96"/>
      <c r="BB2" s="96"/>
    </row>
    <row r="3" spans="2:54" ht="13.05" x14ac:dyDescent="0.2">
      <c r="B3" s="9"/>
      <c r="C3" s="9"/>
      <c r="D3" s="9"/>
      <c r="E3" s="9"/>
      <c r="F3" s="9"/>
      <c r="G3" s="9"/>
      <c r="H3" s="9"/>
      <c r="I3" s="9"/>
      <c r="J3" s="9"/>
      <c r="K3" s="9"/>
      <c r="L3" s="9"/>
      <c r="M3" s="9"/>
      <c r="N3" s="9"/>
      <c r="O3" s="9"/>
      <c r="P3" s="9"/>
      <c r="Q3" s="9"/>
      <c r="R3" s="9"/>
      <c r="S3" s="9"/>
      <c r="T3" s="9"/>
      <c r="U3" s="9"/>
      <c r="V3" s="9"/>
      <c r="W3" s="9"/>
      <c r="X3" s="9"/>
      <c r="Y3" s="9"/>
      <c r="Z3" s="9"/>
      <c r="AA3" s="9"/>
      <c r="AB3" s="9"/>
      <c r="AC3" s="9"/>
      <c r="AD3" s="9"/>
      <c r="AE3" s="9"/>
      <c r="AF3" s="9"/>
      <c r="AG3" s="9"/>
      <c r="AH3" s="9"/>
      <c r="AI3" s="9"/>
      <c r="AJ3" s="9"/>
      <c r="AK3" s="9"/>
      <c r="AL3" s="9"/>
      <c r="AM3" s="9"/>
      <c r="AN3" s="9"/>
      <c r="AO3" s="9"/>
      <c r="AP3" s="9"/>
      <c r="AQ3" s="9"/>
      <c r="AR3" s="9"/>
      <c r="AS3" s="9"/>
      <c r="AT3" s="9"/>
      <c r="AU3" s="9"/>
      <c r="AV3" s="9"/>
      <c r="AW3" s="9"/>
      <c r="AX3" s="9"/>
      <c r="AY3" s="9"/>
      <c r="AZ3" s="9"/>
      <c r="BA3" s="9"/>
      <c r="BB3" s="9"/>
    </row>
    <row r="4" spans="2:54" x14ac:dyDescent="0.2">
      <c r="B4" s="85" t="s">
        <v>8</v>
      </c>
      <c r="C4" s="86"/>
      <c r="D4" s="86" t="s">
        <v>206</v>
      </c>
      <c r="E4" s="86"/>
      <c r="F4" s="86"/>
      <c r="G4" s="86"/>
      <c r="H4" s="86"/>
      <c r="I4" s="86"/>
      <c r="J4" s="86"/>
      <c r="K4" s="86"/>
      <c r="L4" s="86"/>
      <c r="M4" s="86"/>
      <c r="N4" s="86"/>
      <c r="O4" s="86"/>
      <c r="P4" s="86"/>
      <c r="Q4" s="86"/>
      <c r="R4" s="86"/>
      <c r="S4" s="86"/>
      <c r="T4" s="86"/>
      <c r="U4" s="86"/>
      <c r="V4" s="86"/>
      <c r="W4" s="86"/>
      <c r="X4" s="86"/>
      <c r="Y4" s="86"/>
      <c r="Z4" s="86"/>
      <c r="AA4" s="86"/>
      <c r="AB4" s="86"/>
      <c r="AC4" s="86"/>
      <c r="AD4" s="86"/>
      <c r="AE4" s="86"/>
      <c r="AF4" s="86"/>
      <c r="AG4" s="86"/>
      <c r="AH4" s="86"/>
      <c r="AI4" s="86"/>
      <c r="AJ4" s="86"/>
      <c r="AK4" s="86"/>
      <c r="AL4" s="86"/>
      <c r="AM4" s="86"/>
      <c r="AN4" s="86"/>
      <c r="AO4" s="86"/>
      <c r="AP4" s="86"/>
      <c r="AQ4" s="86"/>
      <c r="AR4" s="86"/>
      <c r="AS4" s="86"/>
      <c r="AT4" s="86"/>
      <c r="AU4" s="86"/>
      <c r="AV4" s="86"/>
      <c r="AW4" s="86"/>
      <c r="AX4" s="86"/>
      <c r="AY4" s="86"/>
      <c r="AZ4" s="86"/>
      <c r="BA4" s="86"/>
      <c r="BB4" s="86"/>
    </row>
    <row r="5" spans="2:54" x14ac:dyDescent="0.2">
      <c r="B5" s="50"/>
      <c r="C5" s="50"/>
      <c r="D5" s="85" t="s">
        <v>14</v>
      </c>
      <c r="E5" s="85"/>
      <c r="F5" s="85"/>
      <c r="G5" s="85"/>
      <c r="H5" s="86" t="s">
        <v>207</v>
      </c>
      <c r="I5" s="86"/>
      <c r="J5" s="86"/>
      <c r="K5" s="86"/>
      <c r="L5" s="86"/>
      <c r="M5" s="86"/>
      <c r="N5" s="86"/>
      <c r="O5" s="86"/>
      <c r="P5" s="86"/>
      <c r="Q5" s="86"/>
      <c r="R5" s="86"/>
      <c r="S5" s="86"/>
      <c r="T5" s="86"/>
      <c r="U5" s="86"/>
      <c r="V5" s="86"/>
      <c r="W5" s="86"/>
      <c r="X5" s="86"/>
      <c r="Y5" s="86"/>
      <c r="Z5" s="86"/>
      <c r="AA5" s="86"/>
      <c r="AB5" s="86"/>
      <c r="AC5" s="86"/>
      <c r="AD5" s="86"/>
      <c r="AE5" s="86"/>
      <c r="AF5" s="86"/>
      <c r="AG5" s="86"/>
      <c r="AH5" s="86"/>
      <c r="AI5" s="86"/>
      <c r="AJ5" s="86"/>
      <c r="AK5" s="86"/>
      <c r="AL5" s="86"/>
      <c r="AM5" s="86"/>
      <c r="AN5" s="86"/>
      <c r="AO5" s="86"/>
      <c r="AP5" s="86"/>
      <c r="AQ5" s="86"/>
      <c r="AR5" s="86"/>
      <c r="AS5" s="86"/>
      <c r="AT5" s="86"/>
      <c r="AU5" s="86"/>
      <c r="AV5" s="86"/>
      <c r="AW5" s="86"/>
      <c r="AX5" s="86"/>
      <c r="AY5" s="86"/>
      <c r="AZ5" s="86"/>
      <c r="BA5" s="86"/>
      <c r="BB5" s="86"/>
    </row>
    <row r="6" spans="2:54" x14ac:dyDescent="0.2">
      <c r="B6" s="50"/>
      <c r="C6" s="50"/>
      <c r="D6" s="50"/>
      <c r="E6" s="50"/>
      <c r="F6" s="50"/>
      <c r="G6" s="50"/>
      <c r="H6" s="87" t="s">
        <v>213</v>
      </c>
      <c r="I6" s="87"/>
      <c r="J6" s="87"/>
      <c r="K6" s="87"/>
      <c r="L6" s="87"/>
      <c r="M6" s="87"/>
      <c r="N6" s="87"/>
      <c r="O6" s="87"/>
      <c r="P6" s="87"/>
      <c r="Q6" s="87"/>
      <c r="R6" s="87"/>
      <c r="S6" s="87"/>
      <c r="T6" s="87"/>
      <c r="U6" s="87"/>
      <c r="V6" s="87"/>
      <c r="W6" s="87"/>
      <c r="X6" s="87"/>
      <c r="Y6" s="87"/>
      <c r="Z6" s="87"/>
      <c r="AA6" s="87"/>
      <c r="AB6" s="87"/>
      <c r="AC6" s="87"/>
      <c r="AD6" s="87"/>
      <c r="AE6" s="87"/>
      <c r="AF6" s="87"/>
      <c r="AG6" s="87"/>
      <c r="AH6" s="87"/>
      <c r="AI6" s="87"/>
      <c r="AJ6" s="87"/>
      <c r="AK6" s="87"/>
      <c r="AL6" s="87"/>
      <c r="AM6" s="87"/>
      <c r="AN6" s="87"/>
      <c r="AO6" s="87"/>
      <c r="AP6" s="87"/>
      <c r="AQ6" s="87"/>
      <c r="AR6" s="87"/>
      <c r="AS6" s="87"/>
      <c r="AT6" s="87"/>
      <c r="AU6" s="87"/>
      <c r="AV6" s="87"/>
      <c r="AW6" s="87"/>
      <c r="AX6" s="87"/>
      <c r="AY6" s="87"/>
      <c r="AZ6" s="87"/>
      <c r="BA6" s="87"/>
      <c r="BB6" s="87"/>
    </row>
    <row r="7" spans="2:54" x14ac:dyDescent="0.2">
      <c r="B7" s="50"/>
      <c r="C7" s="50"/>
      <c r="D7" s="50"/>
      <c r="E7" s="50"/>
      <c r="F7" s="50"/>
      <c r="G7" s="50"/>
      <c r="H7" s="87"/>
      <c r="I7" s="87"/>
      <c r="J7" s="87"/>
      <c r="K7" s="87"/>
      <c r="L7" s="87"/>
      <c r="M7" s="87"/>
      <c r="N7" s="87"/>
      <c r="O7" s="87"/>
      <c r="P7" s="87"/>
      <c r="Q7" s="87"/>
      <c r="R7" s="87"/>
      <c r="S7" s="87"/>
      <c r="T7" s="87"/>
      <c r="U7" s="87"/>
      <c r="V7" s="87"/>
      <c r="W7" s="87"/>
      <c r="X7" s="87"/>
      <c r="Y7" s="87"/>
      <c r="Z7" s="87"/>
      <c r="AA7" s="87"/>
      <c r="AB7" s="87"/>
      <c r="AC7" s="87"/>
      <c r="AD7" s="87"/>
      <c r="AE7" s="87"/>
      <c r="AF7" s="87"/>
      <c r="AG7" s="87"/>
      <c r="AH7" s="87"/>
      <c r="AI7" s="87"/>
      <c r="AJ7" s="87"/>
      <c r="AK7" s="87"/>
      <c r="AL7" s="87"/>
      <c r="AM7" s="87"/>
      <c r="AN7" s="87"/>
      <c r="AO7" s="87"/>
      <c r="AP7" s="87"/>
      <c r="AQ7" s="87"/>
      <c r="AR7" s="87"/>
      <c r="AS7" s="87"/>
      <c r="AT7" s="87"/>
      <c r="AU7" s="87"/>
      <c r="AV7" s="87"/>
      <c r="AW7" s="87"/>
      <c r="AX7" s="87"/>
      <c r="AY7" s="87"/>
      <c r="AZ7" s="87"/>
      <c r="BA7" s="87"/>
      <c r="BB7" s="87"/>
    </row>
    <row r="8" spans="2:54" x14ac:dyDescent="0.2">
      <c r="B8" s="50"/>
      <c r="C8" s="50"/>
      <c r="D8" s="50"/>
      <c r="E8" s="50"/>
      <c r="F8" s="50"/>
      <c r="G8" s="50"/>
      <c r="H8" s="50"/>
      <c r="I8" s="50"/>
      <c r="J8" s="50"/>
      <c r="K8" s="50"/>
      <c r="L8" s="50"/>
      <c r="M8" s="50"/>
      <c r="N8" s="50"/>
      <c r="O8" s="50"/>
      <c r="P8" s="50"/>
      <c r="Q8" s="50"/>
      <c r="R8" s="50"/>
      <c r="S8" s="50"/>
      <c r="T8" s="50"/>
      <c r="U8" s="50"/>
      <c r="V8" s="50"/>
      <c r="W8" s="50"/>
      <c r="X8" s="50"/>
      <c r="Y8" s="50"/>
      <c r="Z8" s="50"/>
      <c r="AA8" s="50"/>
      <c r="AB8" s="50"/>
      <c r="AC8" s="50"/>
      <c r="AD8" s="50"/>
      <c r="AE8" s="50"/>
      <c r="AF8" s="50"/>
      <c r="AG8" s="50"/>
      <c r="AH8" s="50"/>
      <c r="AI8" s="50"/>
      <c r="AJ8" s="50"/>
      <c r="AK8" s="50"/>
      <c r="AL8" s="50"/>
      <c r="AM8" s="50"/>
      <c r="AN8" s="50"/>
      <c r="AO8" s="50"/>
      <c r="AP8" s="50"/>
      <c r="AQ8" s="50"/>
      <c r="AR8" s="50"/>
      <c r="AS8" s="50"/>
      <c r="AT8" s="50"/>
      <c r="AU8" s="50"/>
      <c r="AV8" s="82" t="s">
        <v>24</v>
      </c>
      <c r="AW8" s="82"/>
      <c r="AX8" s="82"/>
      <c r="AY8" s="82"/>
      <c r="AZ8" s="82"/>
      <c r="BA8" s="82"/>
      <c r="BB8" s="82"/>
    </row>
    <row r="9" spans="2:54" x14ac:dyDescent="0.2">
      <c r="B9" s="50"/>
      <c r="C9" s="50"/>
      <c r="D9" s="50"/>
      <c r="E9" s="83" t="s">
        <v>15</v>
      </c>
      <c r="F9" s="75"/>
      <c r="G9" s="75"/>
      <c r="H9" s="75"/>
      <c r="I9" s="76"/>
      <c r="J9" s="83"/>
      <c r="K9" s="75"/>
      <c r="L9" s="75"/>
      <c r="M9" s="75"/>
      <c r="N9" s="75"/>
      <c r="O9" s="75"/>
      <c r="P9" s="75"/>
      <c r="Q9" s="75"/>
      <c r="R9" s="75"/>
      <c r="S9" s="76"/>
      <c r="T9" s="64" t="s">
        <v>21</v>
      </c>
      <c r="U9" s="65"/>
      <c r="V9" s="65"/>
      <c r="W9" s="65"/>
      <c r="X9" s="65"/>
      <c r="Y9" s="65"/>
      <c r="Z9" s="65"/>
      <c r="AA9" s="65"/>
      <c r="AB9" s="65"/>
      <c r="AC9" s="65"/>
      <c r="AD9" s="65"/>
      <c r="AE9" s="65"/>
      <c r="AF9" s="65"/>
      <c r="AG9" s="65"/>
      <c r="AH9" s="65"/>
      <c r="AI9" s="65"/>
      <c r="AJ9" s="65"/>
      <c r="AK9" s="65"/>
      <c r="AL9" s="65"/>
      <c r="AM9" s="65"/>
      <c r="AN9" s="65"/>
      <c r="AO9" s="65"/>
      <c r="AP9" s="65"/>
      <c r="AQ9" s="65"/>
      <c r="AR9" s="65"/>
      <c r="AS9" s="65"/>
      <c r="AT9" s="65"/>
      <c r="AU9" s="67"/>
      <c r="AV9" s="83" t="s">
        <v>20</v>
      </c>
      <c r="AW9" s="75"/>
      <c r="AX9" s="75"/>
      <c r="AY9" s="75"/>
      <c r="AZ9" s="75"/>
      <c r="BA9" s="75"/>
      <c r="BB9" s="76"/>
    </row>
    <row r="10" spans="2:54" x14ac:dyDescent="0.2">
      <c r="B10" s="50"/>
      <c r="C10" s="50"/>
      <c r="D10" s="50"/>
      <c r="E10" s="77"/>
      <c r="F10" s="78"/>
      <c r="G10" s="78"/>
      <c r="H10" s="78"/>
      <c r="I10" s="79"/>
      <c r="J10" s="77"/>
      <c r="K10" s="78"/>
      <c r="L10" s="78"/>
      <c r="M10" s="78"/>
      <c r="N10" s="78"/>
      <c r="O10" s="78"/>
      <c r="P10" s="78"/>
      <c r="Q10" s="78"/>
      <c r="R10" s="78"/>
      <c r="S10" s="79"/>
      <c r="T10" s="63" t="s">
        <v>16</v>
      </c>
      <c r="U10" s="63"/>
      <c r="V10" s="63"/>
      <c r="W10" s="63"/>
      <c r="X10" s="63"/>
      <c r="Y10" s="63"/>
      <c r="Z10" s="63"/>
      <c r="AA10" s="63" t="s">
        <v>17</v>
      </c>
      <c r="AB10" s="63"/>
      <c r="AC10" s="63"/>
      <c r="AD10" s="63"/>
      <c r="AE10" s="63"/>
      <c r="AF10" s="63"/>
      <c r="AG10" s="63"/>
      <c r="AH10" s="63" t="s">
        <v>18</v>
      </c>
      <c r="AI10" s="63"/>
      <c r="AJ10" s="63"/>
      <c r="AK10" s="63"/>
      <c r="AL10" s="63"/>
      <c r="AM10" s="63"/>
      <c r="AN10" s="63"/>
      <c r="AO10" s="63" t="s">
        <v>19</v>
      </c>
      <c r="AP10" s="63"/>
      <c r="AQ10" s="63"/>
      <c r="AR10" s="63"/>
      <c r="AS10" s="63"/>
      <c r="AT10" s="63"/>
      <c r="AU10" s="63"/>
      <c r="AV10" s="77"/>
      <c r="AW10" s="78"/>
      <c r="AX10" s="78"/>
      <c r="AY10" s="78"/>
      <c r="AZ10" s="78"/>
      <c r="BA10" s="78"/>
      <c r="BB10" s="79"/>
    </row>
    <row r="11" spans="2:54" x14ac:dyDescent="0.2">
      <c r="B11" s="50"/>
      <c r="C11" s="50"/>
      <c r="D11" s="50"/>
      <c r="E11" s="74" t="s">
        <v>252</v>
      </c>
      <c r="F11" s="90"/>
      <c r="G11" s="90"/>
      <c r="H11" s="90"/>
      <c r="I11" s="91"/>
      <c r="J11" s="64" t="s">
        <v>253</v>
      </c>
      <c r="K11" s="65"/>
      <c r="L11" s="65"/>
      <c r="M11" s="65"/>
      <c r="N11" s="65"/>
      <c r="O11" s="65"/>
      <c r="P11" s="65"/>
      <c r="Q11" s="65"/>
      <c r="R11" s="65"/>
      <c r="S11" s="67"/>
      <c r="T11" s="68">
        <v>200</v>
      </c>
      <c r="U11" s="69"/>
      <c r="V11" s="69"/>
      <c r="W11" s="69"/>
      <c r="X11" s="69"/>
      <c r="Y11" s="69"/>
      <c r="Z11" s="70"/>
      <c r="AA11" s="68">
        <v>0</v>
      </c>
      <c r="AB11" s="69"/>
      <c r="AC11" s="69"/>
      <c r="AD11" s="69"/>
      <c r="AE11" s="69"/>
      <c r="AF11" s="69"/>
      <c r="AG11" s="70"/>
      <c r="AH11" s="68">
        <v>939</v>
      </c>
      <c r="AI11" s="69"/>
      <c r="AJ11" s="69"/>
      <c r="AK11" s="69"/>
      <c r="AL11" s="69"/>
      <c r="AM11" s="69"/>
      <c r="AN11" s="70"/>
      <c r="AO11" s="68">
        <v>0</v>
      </c>
      <c r="AP11" s="69"/>
      <c r="AQ11" s="69"/>
      <c r="AR11" s="69"/>
      <c r="AS11" s="69"/>
      <c r="AT11" s="69"/>
      <c r="AU11" s="70"/>
      <c r="AV11" s="68">
        <f t="shared" ref="AV11:AV12" si="0">SUM(T11:AU11)</f>
        <v>1139</v>
      </c>
      <c r="AW11" s="69"/>
      <c r="AX11" s="69"/>
      <c r="AY11" s="69"/>
      <c r="AZ11" s="69"/>
      <c r="BA11" s="69"/>
      <c r="BB11" s="70"/>
    </row>
    <row r="12" spans="2:54" x14ac:dyDescent="0.2">
      <c r="B12" s="50"/>
      <c r="C12" s="50"/>
      <c r="D12" s="50"/>
      <c r="E12" s="92"/>
      <c r="F12" s="93"/>
      <c r="G12" s="93"/>
      <c r="H12" s="93"/>
      <c r="I12" s="94"/>
      <c r="J12" s="64" t="s">
        <v>254</v>
      </c>
      <c r="K12" s="65"/>
      <c r="L12" s="65"/>
      <c r="M12" s="65"/>
      <c r="N12" s="65"/>
      <c r="O12" s="65"/>
      <c r="P12" s="65"/>
      <c r="Q12" s="65"/>
      <c r="R12" s="65"/>
      <c r="S12" s="67"/>
      <c r="T12" s="68">
        <v>0</v>
      </c>
      <c r="U12" s="69"/>
      <c r="V12" s="69"/>
      <c r="W12" s="69"/>
      <c r="X12" s="69"/>
      <c r="Y12" s="69"/>
      <c r="Z12" s="70"/>
      <c r="AA12" s="68">
        <v>0</v>
      </c>
      <c r="AB12" s="69"/>
      <c r="AC12" s="69"/>
      <c r="AD12" s="69"/>
      <c r="AE12" s="69"/>
      <c r="AF12" s="69"/>
      <c r="AG12" s="70"/>
      <c r="AH12" s="68">
        <v>863</v>
      </c>
      <c r="AI12" s="69"/>
      <c r="AJ12" s="69"/>
      <c r="AK12" s="69"/>
      <c r="AL12" s="69"/>
      <c r="AM12" s="69"/>
      <c r="AN12" s="70"/>
      <c r="AO12" s="68">
        <v>0</v>
      </c>
      <c r="AP12" s="69"/>
      <c r="AQ12" s="69"/>
      <c r="AR12" s="69"/>
      <c r="AS12" s="69"/>
      <c r="AT12" s="69"/>
      <c r="AU12" s="70"/>
      <c r="AV12" s="68">
        <f t="shared" si="0"/>
        <v>863</v>
      </c>
      <c r="AW12" s="69"/>
      <c r="AX12" s="69"/>
      <c r="AY12" s="69"/>
      <c r="AZ12" s="69"/>
      <c r="BA12" s="69"/>
      <c r="BB12" s="70"/>
    </row>
    <row r="13" spans="2:54" x14ac:dyDescent="0.2">
      <c r="B13" s="50"/>
      <c r="C13" s="50"/>
      <c r="D13" s="50"/>
      <c r="E13" s="74" t="s">
        <v>255</v>
      </c>
      <c r="F13" s="75"/>
      <c r="G13" s="75"/>
      <c r="H13" s="75"/>
      <c r="I13" s="76"/>
      <c r="J13" s="64" t="s">
        <v>253</v>
      </c>
      <c r="K13" s="65"/>
      <c r="L13" s="65"/>
      <c r="M13" s="65"/>
      <c r="N13" s="65"/>
      <c r="O13" s="65"/>
      <c r="P13" s="65"/>
      <c r="Q13" s="65"/>
      <c r="R13" s="65"/>
      <c r="S13" s="67"/>
      <c r="T13" s="68">
        <v>200</v>
      </c>
      <c r="U13" s="69"/>
      <c r="V13" s="69"/>
      <c r="W13" s="69"/>
      <c r="X13" s="69"/>
      <c r="Y13" s="69"/>
      <c r="Z13" s="70"/>
      <c r="AA13" s="68">
        <v>0</v>
      </c>
      <c r="AB13" s="69"/>
      <c r="AC13" s="69"/>
      <c r="AD13" s="69"/>
      <c r="AE13" s="69"/>
      <c r="AF13" s="69"/>
      <c r="AG13" s="70"/>
      <c r="AH13" s="68">
        <v>504</v>
      </c>
      <c r="AI13" s="69"/>
      <c r="AJ13" s="69"/>
      <c r="AK13" s="69"/>
      <c r="AL13" s="69"/>
      <c r="AM13" s="69"/>
      <c r="AN13" s="70"/>
      <c r="AO13" s="68">
        <v>0</v>
      </c>
      <c r="AP13" s="69"/>
      <c r="AQ13" s="69"/>
      <c r="AR13" s="69"/>
      <c r="AS13" s="69"/>
      <c r="AT13" s="69"/>
      <c r="AU13" s="70"/>
      <c r="AV13" s="68">
        <f>SUM(T13:AU13)</f>
        <v>704</v>
      </c>
      <c r="AW13" s="69"/>
      <c r="AX13" s="69"/>
      <c r="AY13" s="69"/>
      <c r="AZ13" s="69"/>
      <c r="BA13" s="69"/>
      <c r="BB13" s="70"/>
    </row>
    <row r="14" spans="2:54" x14ac:dyDescent="0.2">
      <c r="B14" s="50"/>
      <c r="C14" s="50"/>
      <c r="D14" s="50"/>
      <c r="E14" s="77"/>
      <c r="F14" s="78"/>
      <c r="G14" s="78"/>
      <c r="H14" s="78"/>
      <c r="I14" s="79"/>
      <c r="J14" s="64" t="s">
        <v>254</v>
      </c>
      <c r="K14" s="65"/>
      <c r="L14" s="65"/>
      <c r="M14" s="65"/>
      <c r="N14" s="65"/>
      <c r="O14" s="65"/>
      <c r="P14" s="65"/>
      <c r="Q14" s="65"/>
      <c r="R14" s="65"/>
      <c r="S14" s="67"/>
      <c r="T14" s="68">
        <v>120</v>
      </c>
      <c r="U14" s="69"/>
      <c r="V14" s="69"/>
      <c r="W14" s="69"/>
      <c r="X14" s="69"/>
      <c r="Y14" s="69"/>
      <c r="Z14" s="70"/>
      <c r="AA14" s="68">
        <v>0</v>
      </c>
      <c r="AB14" s="69"/>
      <c r="AC14" s="69"/>
      <c r="AD14" s="69"/>
      <c r="AE14" s="69"/>
      <c r="AF14" s="69"/>
      <c r="AG14" s="70"/>
      <c r="AH14" s="68">
        <v>504</v>
      </c>
      <c r="AI14" s="69"/>
      <c r="AJ14" s="69"/>
      <c r="AK14" s="69"/>
      <c r="AL14" s="69"/>
      <c r="AM14" s="69"/>
      <c r="AN14" s="70"/>
      <c r="AO14" s="68">
        <v>0</v>
      </c>
      <c r="AP14" s="69"/>
      <c r="AQ14" s="69"/>
      <c r="AR14" s="69"/>
      <c r="AS14" s="69"/>
      <c r="AT14" s="69"/>
      <c r="AU14" s="70"/>
      <c r="AV14" s="68">
        <f>SUM(T14:AU14)</f>
        <v>624</v>
      </c>
      <c r="AW14" s="69"/>
      <c r="AX14" s="69"/>
      <c r="AY14" s="69"/>
      <c r="AZ14" s="69"/>
      <c r="BA14" s="69"/>
      <c r="BB14" s="70"/>
    </row>
    <row r="15" spans="2:54" x14ac:dyDescent="0.2">
      <c r="B15" s="50"/>
      <c r="C15" s="50"/>
      <c r="D15" s="50"/>
      <c r="E15" s="74" t="s">
        <v>224</v>
      </c>
      <c r="F15" s="75"/>
      <c r="G15" s="75"/>
      <c r="H15" s="75"/>
      <c r="I15" s="76"/>
      <c r="J15" s="64" t="s">
        <v>22</v>
      </c>
      <c r="K15" s="65"/>
      <c r="L15" s="65"/>
      <c r="M15" s="65"/>
      <c r="N15" s="65"/>
      <c r="O15" s="65"/>
      <c r="P15" s="65"/>
      <c r="Q15" s="65"/>
      <c r="R15" s="65"/>
      <c r="S15" s="67"/>
      <c r="T15" s="68">
        <v>200</v>
      </c>
      <c r="U15" s="69"/>
      <c r="V15" s="69"/>
      <c r="W15" s="69"/>
      <c r="X15" s="69"/>
      <c r="Y15" s="69"/>
      <c r="Z15" s="70"/>
      <c r="AA15" s="68">
        <v>0</v>
      </c>
      <c r="AB15" s="69"/>
      <c r="AC15" s="69"/>
      <c r="AD15" s="69"/>
      <c r="AE15" s="69"/>
      <c r="AF15" s="69"/>
      <c r="AG15" s="70"/>
      <c r="AH15" s="68">
        <v>420</v>
      </c>
      <c r="AI15" s="69"/>
      <c r="AJ15" s="69"/>
      <c r="AK15" s="69"/>
      <c r="AL15" s="69"/>
      <c r="AM15" s="69"/>
      <c r="AN15" s="70"/>
      <c r="AO15" s="68">
        <v>0</v>
      </c>
      <c r="AP15" s="69"/>
      <c r="AQ15" s="69"/>
      <c r="AR15" s="69"/>
      <c r="AS15" s="69"/>
      <c r="AT15" s="69"/>
      <c r="AU15" s="70"/>
      <c r="AV15" s="68">
        <f>SUM(T15:AU15)</f>
        <v>620</v>
      </c>
      <c r="AW15" s="69"/>
      <c r="AX15" s="69"/>
      <c r="AY15" s="69"/>
      <c r="AZ15" s="69"/>
      <c r="BA15" s="69"/>
      <c r="BB15" s="70"/>
    </row>
    <row r="16" spans="2:54" x14ac:dyDescent="0.2">
      <c r="B16" s="50"/>
      <c r="C16" s="50"/>
      <c r="D16" s="50"/>
      <c r="E16" s="77"/>
      <c r="F16" s="78"/>
      <c r="G16" s="78"/>
      <c r="H16" s="78"/>
      <c r="I16" s="79"/>
      <c r="J16" s="64" t="s">
        <v>23</v>
      </c>
      <c r="K16" s="65"/>
      <c r="L16" s="65"/>
      <c r="M16" s="65"/>
      <c r="N16" s="65"/>
      <c r="O16" s="65"/>
      <c r="P16" s="65"/>
      <c r="Q16" s="65"/>
      <c r="R16" s="65"/>
      <c r="S16" s="67"/>
      <c r="T16" s="68">
        <v>117</v>
      </c>
      <c r="U16" s="69"/>
      <c r="V16" s="69"/>
      <c r="W16" s="69"/>
      <c r="X16" s="69"/>
      <c r="Y16" s="69"/>
      <c r="Z16" s="70"/>
      <c r="AA16" s="68">
        <v>0</v>
      </c>
      <c r="AB16" s="69"/>
      <c r="AC16" s="69"/>
      <c r="AD16" s="69"/>
      <c r="AE16" s="69"/>
      <c r="AF16" s="69"/>
      <c r="AG16" s="70"/>
      <c r="AH16" s="68">
        <v>420</v>
      </c>
      <c r="AI16" s="69"/>
      <c r="AJ16" s="69"/>
      <c r="AK16" s="69"/>
      <c r="AL16" s="69"/>
      <c r="AM16" s="69"/>
      <c r="AN16" s="70"/>
      <c r="AO16" s="68">
        <v>0</v>
      </c>
      <c r="AP16" s="69"/>
      <c r="AQ16" s="69"/>
      <c r="AR16" s="69"/>
      <c r="AS16" s="69"/>
      <c r="AT16" s="69"/>
      <c r="AU16" s="70"/>
      <c r="AV16" s="68">
        <f>SUM(T16:AU16)</f>
        <v>537</v>
      </c>
      <c r="AW16" s="69"/>
      <c r="AX16" s="69"/>
      <c r="AY16" s="69"/>
      <c r="AZ16" s="69"/>
      <c r="BA16" s="69"/>
      <c r="BB16" s="70"/>
    </row>
    <row r="17" spans="2:54" ht="13.05" x14ac:dyDescent="0.2">
      <c r="B17" s="50"/>
      <c r="C17" s="50"/>
      <c r="D17" s="50"/>
      <c r="E17" s="50"/>
      <c r="F17" s="50"/>
      <c r="G17" s="50"/>
      <c r="H17" s="50"/>
      <c r="I17" s="50"/>
      <c r="J17" s="50"/>
      <c r="K17" s="50"/>
      <c r="L17" s="50"/>
      <c r="M17" s="50"/>
      <c r="N17" s="50"/>
      <c r="O17" s="50"/>
      <c r="P17" s="50"/>
      <c r="Q17" s="50"/>
      <c r="R17" s="50"/>
      <c r="S17" s="50"/>
      <c r="T17" s="50"/>
      <c r="U17" s="50"/>
      <c r="V17" s="50"/>
      <c r="W17" s="50"/>
      <c r="X17" s="50"/>
      <c r="Y17" s="50"/>
      <c r="Z17" s="50"/>
      <c r="AA17" s="50"/>
      <c r="AB17" s="50"/>
      <c r="AC17" s="50"/>
      <c r="AD17" s="50"/>
      <c r="AE17" s="50"/>
      <c r="AF17" s="50"/>
      <c r="AG17" s="50"/>
      <c r="AH17" s="50"/>
      <c r="AI17" s="50"/>
      <c r="AJ17" s="50"/>
      <c r="AK17" s="50"/>
      <c r="AL17" s="50"/>
      <c r="AM17" s="50"/>
      <c r="AN17" s="50"/>
      <c r="AO17" s="50"/>
      <c r="AP17" s="50"/>
      <c r="AQ17" s="50"/>
      <c r="AR17" s="50"/>
      <c r="AS17" s="50"/>
      <c r="AT17" s="50"/>
      <c r="AU17" s="50"/>
      <c r="AV17" s="50"/>
      <c r="AW17" s="50"/>
      <c r="AX17" s="50"/>
      <c r="AY17" s="50"/>
      <c r="AZ17" s="50"/>
      <c r="BA17" s="50"/>
      <c r="BB17" s="50"/>
    </row>
    <row r="18" spans="2:54" ht="13.05" x14ac:dyDescent="0.2">
      <c r="B18" s="50"/>
      <c r="C18" s="50"/>
      <c r="D18" s="50"/>
      <c r="E18" s="50"/>
      <c r="F18" s="50"/>
      <c r="G18" s="50"/>
      <c r="H18" s="50"/>
      <c r="I18" s="50"/>
      <c r="J18" s="50"/>
      <c r="K18" s="50"/>
      <c r="L18" s="50"/>
      <c r="M18" s="50"/>
      <c r="N18" s="50"/>
      <c r="O18" s="50"/>
      <c r="P18" s="50"/>
      <c r="Q18" s="50"/>
      <c r="R18" s="50"/>
      <c r="S18" s="50"/>
      <c r="T18" s="50"/>
      <c r="U18" s="50"/>
      <c r="V18" s="50"/>
      <c r="W18" s="50"/>
      <c r="X18" s="50"/>
      <c r="Y18" s="50"/>
      <c r="Z18" s="50"/>
      <c r="AA18" s="50"/>
      <c r="AB18" s="50"/>
      <c r="AC18" s="50"/>
      <c r="AD18" s="50"/>
      <c r="AE18" s="50"/>
      <c r="AF18" s="50"/>
      <c r="AG18" s="50"/>
      <c r="AH18" s="50"/>
      <c r="AI18" s="50"/>
      <c r="AJ18" s="50"/>
      <c r="AK18" s="50"/>
      <c r="AL18" s="50"/>
      <c r="AM18" s="50"/>
      <c r="AN18" s="50"/>
      <c r="AO18" s="50"/>
      <c r="AP18" s="50"/>
      <c r="AQ18" s="50"/>
      <c r="AR18" s="50"/>
      <c r="AS18" s="50"/>
      <c r="AT18" s="50"/>
      <c r="AU18" s="50"/>
      <c r="AV18" s="50"/>
      <c r="AW18" s="50"/>
      <c r="AX18" s="50"/>
      <c r="AY18" s="50"/>
      <c r="AZ18" s="50"/>
      <c r="BA18" s="50"/>
      <c r="BB18" s="50"/>
    </row>
    <row r="19" spans="2:54" x14ac:dyDescent="0.2">
      <c r="B19" s="50"/>
      <c r="C19" s="50"/>
      <c r="D19" s="85" t="s">
        <v>26</v>
      </c>
      <c r="E19" s="85"/>
      <c r="F19" s="85"/>
      <c r="G19" s="85"/>
      <c r="H19" s="86" t="s">
        <v>229</v>
      </c>
      <c r="I19" s="86"/>
      <c r="J19" s="86"/>
      <c r="K19" s="86"/>
      <c r="L19" s="86"/>
      <c r="M19" s="86"/>
      <c r="N19" s="86"/>
      <c r="O19" s="86"/>
      <c r="P19" s="86"/>
      <c r="Q19" s="86"/>
      <c r="R19" s="86"/>
      <c r="S19" s="86"/>
      <c r="T19" s="86"/>
      <c r="U19" s="86"/>
      <c r="V19" s="86"/>
      <c r="W19" s="86"/>
      <c r="X19" s="86"/>
      <c r="Y19" s="86"/>
      <c r="Z19" s="86"/>
      <c r="AA19" s="86"/>
      <c r="AB19" s="86"/>
      <c r="AC19" s="86"/>
      <c r="AD19" s="86"/>
      <c r="AE19" s="86"/>
      <c r="AF19" s="86"/>
      <c r="AG19" s="86"/>
      <c r="AH19" s="86"/>
      <c r="AI19" s="86"/>
      <c r="AJ19" s="86"/>
      <c r="AK19" s="86"/>
      <c r="AL19" s="86"/>
      <c r="AM19" s="86"/>
      <c r="AN19" s="86"/>
      <c r="AO19" s="86"/>
      <c r="AP19" s="86"/>
      <c r="AQ19" s="86"/>
      <c r="AR19" s="86"/>
      <c r="AS19" s="86"/>
      <c r="AT19" s="86"/>
      <c r="AU19" s="86"/>
      <c r="AV19" s="86"/>
      <c r="AW19" s="86"/>
      <c r="AX19" s="86"/>
      <c r="AY19" s="86"/>
      <c r="AZ19" s="86"/>
      <c r="BA19" s="86"/>
      <c r="BB19" s="86"/>
    </row>
    <row r="20" spans="2:54" ht="13.5" customHeight="1" x14ac:dyDescent="0.2">
      <c r="B20" s="50"/>
      <c r="C20" s="50"/>
      <c r="D20" s="50"/>
      <c r="E20" s="50"/>
      <c r="F20" s="50"/>
      <c r="G20" s="50"/>
      <c r="H20" s="109" t="s">
        <v>230</v>
      </c>
      <c r="I20" s="109"/>
      <c r="J20" s="109"/>
      <c r="K20" s="109"/>
      <c r="L20" s="109"/>
      <c r="M20" s="109"/>
      <c r="N20" s="109"/>
      <c r="O20" s="109"/>
      <c r="P20" s="109"/>
      <c r="Q20" s="109"/>
      <c r="R20" s="109"/>
      <c r="S20" s="109"/>
      <c r="T20" s="109"/>
      <c r="U20" s="109"/>
      <c r="V20" s="109"/>
      <c r="W20" s="109"/>
      <c r="X20" s="109"/>
      <c r="Y20" s="109"/>
      <c r="Z20" s="109"/>
      <c r="AA20" s="109"/>
      <c r="AB20" s="109"/>
      <c r="AC20" s="109"/>
      <c r="AD20" s="109"/>
      <c r="AE20" s="109"/>
      <c r="AF20" s="109"/>
      <c r="AG20" s="109"/>
      <c r="AH20" s="109"/>
      <c r="AI20" s="109"/>
      <c r="AJ20" s="109"/>
      <c r="AK20" s="109"/>
      <c r="AL20" s="109"/>
      <c r="AM20" s="109"/>
      <c r="AN20" s="109"/>
      <c r="AO20" s="109"/>
      <c r="AP20" s="109"/>
      <c r="AQ20" s="109"/>
      <c r="AR20" s="109"/>
      <c r="AS20" s="109"/>
      <c r="AT20" s="109"/>
      <c r="AU20" s="109"/>
      <c r="AV20" s="109"/>
      <c r="AW20" s="109"/>
      <c r="AX20" s="109"/>
      <c r="AY20" s="109"/>
      <c r="AZ20" s="109"/>
      <c r="BA20" s="109"/>
      <c r="BB20" s="109"/>
    </row>
    <row r="21" spans="2:54" x14ac:dyDescent="0.2">
      <c r="B21" s="50"/>
      <c r="C21" s="50"/>
      <c r="D21" s="50"/>
      <c r="E21" s="50"/>
      <c r="F21" s="50"/>
      <c r="G21" s="50"/>
      <c r="H21" s="109"/>
      <c r="I21" s="109"/>
      <c r="J21" s="109"/>
      <c r="K21" s="109"/>
      <c r="L21" s="109"/>
      <c r="M21" s="109"/>
      <c r="N21" s="109"/>
      <c r="O21" s="109"/>
      <c r="P21" s="109"/>
      <c r="Q21" s="109"/>
      <c r="R21" s="109"/>
      <c r="S21" s="109"/>
      <c r="T21" s="109"/>
      <c r="U21" s="109"/>
      <c r="V21" s="109"/>
      <c r="W21" s="109"/>
      <c r="X21" s="109"/>
      <c r="Y21" s="109"/>
      <c r="Z21" s="109"/>
      <c r="AA21" s="109"/>
      <c r="AB21" s="109"/>
      <c r="AC21" s="109"/>
      <c r="AD21" s="109"/>
      <c r="AE21" s="109"/>
      <c r="AF21" s="109"/>
      <c r="AG21" s="109"/>
      <c r="AH21" s="109"/>
      <c r="AI21" s="109"/>
      <c r="AJ21" s="109"/>
      <c r="AK21" s="109"/>
      <c r="AL21" s="109"/>
      <c r="AM21" s="109"/>
      <c r="AN21" s="109"/>
      <c r="AO21" s="109"/>
      <c r="AP21" s="109"/>
      <c r="AQ21" s="109"/>
      <c r="AR21" s="109"/>
      <c r="AS21" s="109"/>
      <c r="AT21" s="109"/>
      <c r="AU21" s="109"/>
      <c r="AV21" s="109"/>
      <c r="AW21" s="109"/>
      <c r="AX21" s="109"/>
      <c r="AY21" s="109"/>
      <c r="AZ21" s="109"/>
      <c r="BA21" s="109"/>
      <c r="BB21" s="109"/>
    </row>
    <row r="22" spans="2:54" x14ac:dyDescent="0.2">
      <c r="B22" s="50"/>
      <c r="C22" s="50"/>
      <c r="D22" s="50"/>
      <c r="E22" s="50"/>
      <c r="F22" s="50"/>
      <c r="G22" s="50"/>
      <c r="H22" s="50"/>
      <c r="I22" s="50"/>
      <c r="J22" s="50"/>
      <c r="K22" s="50"/>
      <c r="L22" s="50"/>
      <c r="M22" s="50"/>
      <c r="N22" s="50"/>
      <c r="O22" s="50"/>
      <c r="P22" s="50"/>
      <c r="Q22" s="50"/>
      <c r="R22" s="50"/>
      <c r="S22" s="50"/>
      <c r="T22" s="50"/>
      <c r="U22" s="50"/>
      <c r="V22" s="50"/>
      <c r="W22" s="50"/>
      <c r="X22" s="50"/>
      <c r="Y22" s="50"/>
      <c r="Z22" s="50"/>
      <c r="AA22" s="50"/>
      <c r="AB22" s="50"/>
      <c r="AC22" s="50"/>
      <c r="AD22" s="50"/>
      <c r="AE22" s="50"/>
      <c r="AF22" s="50"/>
      <c r="AG22" s="50"/>
      <c r="AH22" s="50"/>
      <c r="AI22" s="50"/>
      <c r="AJ22" s="50"/>
      <c r="AK22" s="50"/>
      <c r="AL22" s="50"/>
      <c r="AM22" s="50"/>
      <c r="AN22" s="50"/>
      <c r="AO22" s="50"/>
      <c r="AP22" s="50"/>
      <c r="AQ22" s="50"/>
      <c r="AR22" s="50"/>
      <c r="AS22" s="50"/>
      <c r="AT22" s="50"/>
      <c r="AU22" s="50"/>
      <c r="AV22" s="82" t="s">
        <v>24</v>
      </c>
      <c r="AW22" s="82"/>
      <c r="AX22" s="82"/>
      <c r="AY22" s="82"/>
      <c r="AZ22" s="82"/>
      <c r="BA22" s="82"/>
      <c r="BB22" s="82"/>
    </row>
    <row r="23" spans="2:54" x14ac:dyDescent="0.2">
      <c r="B23" s="50"/>
      <c r="C23" s="50"/>
      <c r="D23" s="50"/>
      <c r="E23" s="83" t="s">
        <v>15</v>
      </c>
      <c r="F23" s="75"/>
      <c r="G23" s="75"/>
      <c r="H23" s="75"/>
      <c r="I23" s="76"/>
      <c r="J23" s="83"/>
      <c r="K23" s="75"/>
      <c r="L23" s="75"/>
      <c r="M23" s="75"/>
      <c r="N23" s="75"/>
      <c r="O23" s="75"/>
      <c r="P23" s="75"/>
      <c r="Q23" s="75"/>
      <c r="R23" s="75"/>
      <c r="S23" s="76"/>
      <c r="T23" s="64" t="s">
        <v>21</v>
      </c>
      <c r="U23" s="65"/>
      <c r="V23" s="65"/>
      <c r="W23" s="65"/>
      <c r="X23" s="65"/>
      <c r="Y23" s="65"/>
      <c r="Z23" s="65"/>
      <c r="AA23" s="65"/>
      <c r="AB23" s="65"/>
      <c r="AC23" s="65"/>
      <c r="AD23" s="65"/>
      <c r="AE23" s="65"/>
      <c r="AF23" s="65"/>
      <c r="AG23" s="65"/>
      <c r="AH23" s="65"/>
      <c r="AI23" s="65"/>
      <c r="AJ23" s="65"/>
      <c r="AK23" s="65"/>
      <c r="AL23" s="65"/>
      <c r="AM23" s="65"/>
      <c r="AN23" s="65"/>
      <c r="AO23" s="65"/>
      <c r="AP23" s="65"/>
      <c r="AQ23" s="65"/>
      <c r="AR23" s="65"/>
      <c r="AS23" s="65"/>
      <c r="AT23" s="65"/>
      <c r="AU23" s="67"/>
      <c r="AV23" s="83" t="s">
        <v>20</v>
      </c>
      <c r="AW23" s="75"/>
      <c r="AX23" s="75"/>
      <c r="AY23" s="75"/>
      <c r="AZ23" s="75"/>
      <c r="BA23" s="75"/>
      <c r="BB23" s="76"/>
    </row>
    <row r="24" spans="2:54" x14ac:dyDescent="0.2">
      <c r="B24" s="50"/>
      <c r="C24" s="50"/>
      <c r="D24" s="50"/>
      <c r="E24" s="77"/>
      <c r="F24" s="78"/>
      <c r="G24" s="78"/>
      <c r="H24" s="78"/>
      <c r="I24" s="79"/>
      <c r="J24" s="77"/>
      <c r="K24" s="78"/>
      <c r="L24" s="78"/>
      <c r="M24" s="78"/>
      <c r="N24" s="78"/>
      <c r="O24" s="78"/>
      <c r="P24" s="78"/>
      <c r="Q24" s="78"/>
      <c r="R24" s="78"/>
      <c r="S24" s="79"/>
      <c r="T24" s="63" t="s">
        <v>16</v>
      </c>
      <c r="U24" s="63"/>
      <c r="V24" s="63"/>
      <c r="W24" s="63"/>
      <c r="X24" s="63"/>
      <c r="Y24" s="63"/>
      <c r="Z24" s="63"/>
      <c r="AA24" s="63" t="s">
        <v>17</v>
      </c>
      <c r="AB24" s="63"/>
      <c r="AC24" s="63"/>
      <c r="AD24" s="63"/>
      <c r="AE24" s="63"/>
      <c r="AF24" s="63"/>
      <c r="AG24" s="63"/>
      <c r="AH24" s="63" t="s">
        <v>18</v>
      </c>
      <c r="AI24" s="63"/>
      <c r="AJ24" s="63"/>
      <c r="AK24" s="63"/>
      <c r="AL24" s="63"/>
      <c r="AM24" s="63"/>
      <c r="AN24" s="63"/>
      <c r="AO24" s="63" t="s">
        <v>19</v>
      </c>
      <c r="AP24" s="63"/>
      <c r="AQ24" s="63"/>
      <c r="AR24" s="63"/>
      <c r="AS24" s="63"/>
      <c r="AT24" s="63"/>
      <c r="AU24" s="63"/>
      <c r="AV24" s="77"/>
      <c r="AW24" s="78"/>
      <c r="AX24" s="78"/>
      <c r="AY24" s="78"/>
      <c r="AZ24" s="78"/>
      <c r="BA24" s="78"/>
      <c r="BB24" s="79"/>
    </row>
    <row r="25" spans="2:54" x14ac:dyDescent="0.2">
      <c r="B25" s="50"/>
      <c r="C25" s="50"/>
      <c r="D25" s="50"/>
      <c r="E25" s="74" t="s">
        <v>252</v>
      </c>
      <c r="F25" s="90"/>
      <c r="G25" s="90"/>
      <c r="H25" s="90"/>
      <c r="I25" s="91"/>
      <c r="J25" s="64" t="s">
        <v>253</v>
      </c>
      <c r="K25" s="65"/>
      <c r="L25" s="65"/>
      <c r="M25" s="65"/>
      <c r="N25" s="65"/>
      <c r="O25" s="65"/>
      <c r="P25" s="65"/>
      <c r="Q25" s="65"/>
      <c r="R25" s="65"/>
      <c r="S25" s="67"/>
      <c r="T25" s="68">
        <v>0</v>
      </c>
      <c r="U25" s="69"/>
      <c r="V25" s="69"/>
      <c r="W25" s="69"/>
      <c r="X25" s="69"/>
      <c r="Y25" s="69"/>
      <c r="Z25" s="70"/>
      <c r="AA25" s="68">
        <v>0</v>
      </c>
      <c r="AB25" s="69"/>
      <c r="AC25" s="69"/>
      <c r="AD25" s="69"/>
      <c r="AE25" s="69"/>
      <c r="AF25" s="69"/>
      <c r="AG25" s="70"/>
      <c r="AH25" s="68">
        <v>4828</v>
      </c>
      <c r="AI25" s="69"/>
      <c r="AJ25" s="69"/>
      <c r="AK25" s="69"/>
      <c r="AL25" s="69"/>
      <c r="AM25" s="69"/>
      <c r="AN25" s="70"/>
      <c r="AO25" s="68">
        <v>0</v>
      </c>
      <c r="AP25" s="69"/>
      <c r="AQ25" s="69"/>
      <c r="AR25" s="69"/>
      <c r="AS25" s="69"/>
      <c r="AT25" s="69"/>
      <c r="AU25" s="70"/>
      <c r="AV25" s="68">
        <f t="shared" ref="AV25:AV26" si="1">SUM(T25:AU25)</f>
        <v>4828</v>
      </c>
      <c r="AW25" s="69"/>
      <c r="AX25" s="69"/>
      <c r="AY25" s="69"/>
      <c r="AZ25" s="69"/>
      <c r="BA25" s="69"/>
      <c r="BB25" s="70"/>
    </row>
    <row r="26" spans="2:54" x14ac:dyDescent="0.2">
      <c r="B26" s="50"/>
      <c r="C26" s="50"/>
      <c r="D26" s="50"/>
      <c r="E26" s="92"/>
      <c r="F26" s="93"/>
      <c r="G26" s="93"/>
      <c r="H26" s="93"/>
      <c r="I26" s="94"/>
      <c r="J26" s="64" t="s">
        <v>254</v>
      </c>
      <c r="K26" s="65"/>
      <c r="L26" s="65"/>
      <c r="M26" s="65"/>
      <c r="N26" s="65"/>
      <c r="O26" s="65"/>
      <c r="P26" s="65"/>
      <c r="Q26" s="65"/>
      <c r="R26" s="65"/>
      <c r="S26" s="67"/>
      <c r="T26" s="68">
        <v>0</v>
      </c>
      <c r="U26" s="69"/>
      <c r="V26" s="69"/>
      <c r="W26" s="69"/>
      <c r="X26" s="69"/>
      <c r="Y26" s="69"/>
      <c r="Z26" s="70"/>
      <c r="AA26" s="68">
        <v>0</v>
      </c>
      <c r="AB26" s="69"/>
      <c r="AC26" s="69"/>
      <c r="AD26" s="69"/>
      <c r="AE26" s="69"/>
      <c r="AF26" s="69"/>
      <c r="AG26" s="70"/>
      <c r="AH26" s="68">
        <v>4828</v>
      </c>
      <c r="AI26" s="69"/>
      <c r="AJ26" s="69"/>
      <c r="AK26" s="69"/>
      <c r="AL26" s="69"/>
      <c r="AM26" s="69"/>
      <c r="AN26" s="70"/>
      <c r="AO26" s="68">
        <v>0</v>
      </c>
      <c r="AP26" s="69"/>
      <c r="AQ26" s="69"/>
      <c r="AR26" s="69"/>
      <c r="AS26" s="69"/>
      <c r="AT26" s="69"/>
      <c r="AU26" s="70"/>
      <c r="AV26" s="68">
        <f t="shared" si="1"/>
        <v>4828</v>
      </c>
      <c r="AW26" s="69"/>
      <c r="AX26" s="69"/>
      <c r="AY26" s="69"/>
      <c r="AZ26" s="69"/>
      <c r="BA26" s="69"/>
      <c r="BB26" s="70"/>
    </row>
    <row r="27" spans="2:54" x14ac:dyDescent="0.2">
      <c r="B27" s="50"/>
      <c r="C27" s="50"/>
      <c r="D27" s="50"/>
      <c r="E27" s="74" t="s">
        <v>255</v>
      </c>
      <c r="F27" s="75"/>
      <c r="G27" s="75"/>
      <c r="H27" s="75"/>
      <c r="I27" s="76"/>
      <c r="J27" s="64" t="s">
        <v>253</v>
      </c>
      <c r="K27" s="65"/>
      <c r="L27" s="65"/>
      <c r="M27" s="65"/>
      <c r="N27" s="65"/>
      <c r="O27" s="65"/>
      <c r="P27" s="65"/>
      <c r="Q27" s="65"/>
      <c r="R27" s="65"/>
      <c r="S27" s="67"/>
      <c r="T27" s="68">
        <v>0</v>
      </c>
      <c r="U27" s="69"/>
      <c r="V27" s="69"/>
      <c r="W27" s="69"/>
      <c r="X27" s="69"/>
      <c r="Y27" s="69"/>
      <c r="Z27" s="70"/>
      <c r="AA27" s="68">
        <v>0</v>
      </c>
      <c r="AB27" s="69"/>
      <c r="AC27" s="69"/>
      <c r="AD27" s="69"/>
      <c r="AE27" s="69"/>
      <c r="AF27" s="69"/>
      <c r="AG27" s="70"/>
      <c r="AH27" s="68">
        <v>5000</v>
      </c>
      <c r="AI27" s="69"/>
      <c r="AJ27" s="69"/>
      <c r="AK27" s="69"/>
      <c r="AL27" s="69"/>
      <c r="AM27" s="69"/>
      <c r="AN27" s="70"/>
      <c r="AO27" s="68">
        <v>0</v>
      </c>
      <c r="AP27" s="69"/>
      <c r="AQ27" s="69"/>
      <c r="AR27" s="69"/>
      <c r="AS27" s="69"/>
      <c r="AT27" s="69"/>
      <c r="AU27" s="70"/>
      <c r="AV27" s="68">
        <f>SUM(T27:AU27)</f>
        <v>5000</v>
      </c>
      <c r="AW27" s="69"/>
      <c r="AX27" s="69"/>
      <c r="AY27" s="69"/>
      <c r="AZ27" s="69"/>
      <c r="BA27" s="69"/>
      <c r="BB27" s="70"/>
    </row>
    <row r="28" spans="2:54" x14ac:dyDescent="0.2">
      <c r="B28" s="50"/>
      <c r="C28" s="50"/>
      <c r="D28" s="50"/>
      <c r="E28" s="77"/>
      <c r="F28" s="78"/>
      <c r="G28" s="78"/>
      <c r="H28" s="78"/>
      <c r="I28" s="79"/>
      <c r="J28" s="64" t="s">
        <v>254</v>
      </c>
      <c r="K28" s="65"/>
      <c r="L28" s="65"/>
      <c r="M28" s="65"/>
      <c r="N28" s="65"/>
      <c r="O28" s="65"/>
      <c r="P28" s="65"/>
      <c r="Q28" s="65"/>
      <c r="R28" s="65"/>
      <c r="S28" s="67"/>
      <c r="T28" s="68">
        <v>0</v>
      </c>
      <c r="U28" s="69"/>
      <c r="V28" s="69"/>
      <c r="W28" s="69"/>
      <c r="X28" s="69"/>
      <c r="Y28" s="69"/>
      <c r="Z28" s="70"/>
      <c r="AA28" s="68">
        <v>0</v>
      </c>
      <c r="AB28" s="69"/>
      <c r="AC28" s="69"/>
      <c r="AD28" s="69"/>
      <c r="AE28" s="69"/>
      <c r="AF28" s="69"/>
      <c r="AG28" s="70"/>
      <c r="AH28" s="68">
        <v>4765</v>
      </c>
      <c r="AI28" s="69"/>
      <c r="AJ28" s="69"/>
      <c r="AK28" s="69"/>
      <c r="AL28" s="69"/>
      <c r="AM28" s="69"/>
      <c r="AN28" s="70"/>
      <c r="AO28" s="68">
        <v>0</v>
      </c>
      <c r="AP28" s="69"/>
      <c r="AQ28" s="69"/>
      <c r="AR28" s="69"/>
      <c r="AS28" s="69"/>
      <c r="AT28" s="69"/>
      <c r="AU28" s="70"/>
      <c r="AV28" s="68">
        <f>SUM(T28:AU28)</f>
        <v>4765</v>
      </c>
      <c r="AW28" s="69"/>
      <c r="AX28" s="69"/>
      <c r="AY28" s="69"/>
      <c r="AZ28" s="69"/>
      <c r="BA28" s="69"/>
      <c r="BB28" s="70"/>
    </row>
    <row r="29" spans="2:54" x14ac:dyDescent="0.2">
      <c r="B29" s="50"/>
      <c r="C29" s="50"/>
      <c r="D29" s="50"/>
      <c r="E29" s="74" t="s">
        <v>224</v>
      </c>
      <c r="F29" s="75"/>
      <c r="G29" s="75"/>
      <c r="H29" s="75"/>
      <c r="I29" s="76"/>
      <c r="J29" s="64" t="s">
        <v>22</v>
      </c>
      <c r="K29" s="65"/>
      <c r="L29" s="65"/>
      <c r="M29" s="65"/>
      <c r="N29" s="65"/>
      <c r="O29" s="65"/>
      <c r="P29" s="65"/>
      <c r="Q29" s="65"/>
      <c r="R29" s="65"/>
      <c r="S29" s="67"/>
      <c r="T29" s="68">
        <v>0</v>
      </c>
      <c r="U29" s="69"/>
      <c r="V29" s="69"/>
      <c r="W29" s="69"/>
      <c r="X29" s="69"/>
      <c r="Y29" s="69"/>
      <c r="Z29" s="70"/>
      <c r="AA29" s="68">
        <v>0</v>
      </c>
      <c r="AB29" s="69"/>
      <c r="AC29" s="69"/>
      <c r="AD29" s="69"/>
      <c r="AE29" s="69"/>
      <c r="AF29" s="69"/>
      <c r="AG29" s="70"/>
      <c r="AH29" s="68">
        <v>4000</v>
      </c>
      <c r="AI29" s="69"/>
      <c r="AJ29" s="69"/>
      <c r="AK29" s="69"/>
      <c r="AL29" s="69"/>
      <c r="AM29" s="69"/>
      <c r="AN29" s="70"/>
      <c r="AO29" s="68">
        <v>0</v>
      </c>
      <c r="AP29" s="69"/>
      <c r="AQ29" s="69"/>
      <c r="AR29" s="69"/>
      <c r="AS29" s="69"/>
      <c r="AT29" s="69"/>
      <c r="AU29" s="70"/>
      <c r="AV29" s="68">
        <f>SUM(T29:AU29)</f>
        <v>4000</v>
      </c>
      <c r="AW29" s="69"/>
      <c r="AX29" s="69"/>
      <c r="AY29" s="69"/>
      <c r="AZ29" s="69"/>
      <c r="BA29" s="69"/>
      <c r="BB29" s="70"/>
    </row>
    <row r="30" spans="2:54" x14ac:dyDescent="0.2">
      <c r="B30" s="50"/>
      <c r="C30" s="50"/>
      <c r="D30" s="50"/>
      <c r="E30" s="77"/>
      <c r="F30" s="78"/>
      <c r="G30" s="78"/>
      <c r="H30" s="78"/>
      <c r="I30" s="79"/>
      <c r="J30" s="64" t="s">
        <v>23</v>
      </c>
      <c r="K30" s="65"/>
      <c r="L30" s="65"/>
      <c r="M30" s="65"/>
      <c r="N30" s="65"/>
      <c r="O30" s="65"/>
      <c r="P30" s="65"/>
      <c r="Q30" s="65"/>
      <c r="R30" s="65"/>
      <c r="S30" s="67"/>
      <c r="T30" s="68">
        <v>0</v>
      </c>
      <c r="U30" s="69"/>
      <c r="V30" s="69"/>
      <c r="W30" s="69"/>
      <c r="X30" s="69"/>
      <c r="Y30" s="69"/>
      <c r="Z30" s="70"/>
      <c r="AA30" s="68">
        <v>0</v>
      </c>
      <c r="AB30" s="69"/>
      <c r="AC30" s="69"/>
      <c r="AD30" s="69"/>
      <c r="AE30" s="69"/>
      <c r="AF30" s="69"/>
      <c r="AG30" s="70"/>
      <c r="AH30" s="68">
        <v>3584</v>
      </c>
      <c r="AI30" s="69"/>
      <c r="AJ30" s="69"/>
      <c r="AK30" s="69"/>
      <c r="AL30" s="69"/>
      <c r="AM30" s="69"/>
      <c r="AN30" s="70"/>
      <c r="AO30" s="68">
        <v>0</v>
      </c>
      <c r="AP30" s="69"/>
      <c r="AQ30" s="69"/>
      <c r="AR30" s="69"/>
      <c r="AS30" s="69"/>
      <c r="AT30" s="69"/>
      <c r="AU30" s="70"/>
      <c r="AV30" s="68">
        <f>SUM(T30:AU30)</f>
        <v>3584</v>
      </c>
      <c r="AW30" s="69"/>
      <c r="AX30" s="69"/>
      <c r="AY30" s="69"/>
      <c r="AZ30" s="69"/>
      <c r="BA30" s="69"/>
      <c r="BB30" s="70"/>
    </row>
    <row r="31" spans="2:54" ht="13.05" x14ac:dyDescent="0.2">
      <c r="B31" s="50"/>
      <c r="C31" s="50"/>
      <c r="D31" s="50"/>
      <c r="E31" s="50"/>
      <c r="F31" s="50"/>
      <c r="G31" s="50"/>
      <c r="H31" s="50"/>
      <c r="I31" s="50"/>
      <c r="J31" s="50"/>
      <c r="K31" s="50"/>
      <c r="L31" s="50"/>
      <c r="M31" s="50"/>
      <c r="N31" s="50"/>
      <c r="O31" s="50"/>
      <c r="P31" s="50"/>
      <c r="Q31" s="50"/>
      <c r="R31" s="50"/>
      <c r="S31" s="50"/>
      <c r="T31" s="50"/>
      <c r="U31" s="50"/>
      <c r="V31" s="50"/>
      <c r="W31" s="50"/>
      <c r="X31" s="50"/>
      <c r="Y31" s="50"/>
      <c r="Z31" s="50"/>
      <c r="AA31" s="50"/>
      <c r="AB31" s="50"/>
      <c r="AC31" s="50"/>
      <c r="AD31" s="50"/>
      <c r="AE31" s="50"/>
      <c r="AF31" s="50"/>
      <c r="AG31" s="50"/>
      <c r="AH31" s="50"/>
      <c r="AI31" s="50"/>
      <c r="AJ31" s="50"/>
      <c r="AK31" s="50"/>
      <c r="AL31" s="50"/>
      <c r="AM31" s="50"/>
      <c r="AN31" s="50"/>
      <c r="AO31" s="50"/>
      <c r="AP31" s="50"/>
      <c r="AQ31" s="50"/>
      <c r="AR31" s="50"/>
      <c r="AS31" s="50"/>
      <c r="AT31" s="50"/>
      <c r="AU31" s="50"/>
      <c r="AV31" s="50"/>
      <c r="AW31" s="50"/>
      <c r="AX31" s="50"/>
      <c r="AY31" s="50"/>
      <c r="AZ31" s="50"/>
      <c r="BA31" s="50"/>
      <c r="BB31" s="50"/>
    </row>
    <row r="32" spans="2:54" ht="13.05" x14ac:dyDescent="0.2">
      <c r="B32" s="50"/>
      <c r="C32" s="50"/>
      <c r="D32" s="50"/>
      <c r="E32" s="50"/>
      <c r="F32" s="50"/>
      <c r="G32" s="50"/>
      <c r="H32" s="50"/>
      <c r="I32" s="50"/>
      <c r="J32" s="50"/>
      <c r="K32" s="50"/>
      <c r="L32" s="50"/>
      <c r="M32" s="50"/>
      <c r="N32" s="50"/>
      <c r="O32" s="50"/>
      <c r="P32" s="50"/>
      <c r="Q32" s="50"/>
      <c r="R32" s="50"/>
      <c r="S32" s="50"/>
      <c r="T32" s="50"/>
      <c r="U32" s="50"/>
      <c r="V32" s="50"/>
      <c r="W32" s="50"/>
      <c r="X32" s="50"/>
      <c r="Y32" s="50"/>
      <c r="Z32" s="50"/>
      <c r="AA32" s="50"/>
      <c r="AB32" s="50"/>
      <c r="AC32" s="50"/>
      <c r="AD32" s="50"/>
      <c r="AE32" s="50"/>
      <c r="AF32" s="50"/>
      <c r="AG32" s="50"/>
      <c r="AH32" s="50"/>
      <c r="AI32" s="50"/>
      <c r="AJ32" s="50"/>
      <c r="AK32" s="50"/>
      <c r="AL32" s="50"/>
      <c r="AM32" s="50"/>
      <c r="AN32" s="50"/>
      <c r="AO32" s="50"/>
      <c r="AP32" s="50"/>
      <c r="AQ32" s="50"/>
      <c r="AR32" s="50"/>
      <c r="AS32" s="50"/>
      <c r="AT32" s="50"/>
      <c r="AU32" s="50"/>
      <c r="AV32" s="50"/>
      <c r="AW32" s="50"/>
      <c r="AX32" s="50"/>
      <c r="AY32" s="50"/>
      <c r="AZ32" s="50"/>
      <c r="BA32" s="50"/>
      <c r="BB32" s="50"/>
    </row>
    <row r="33" spans="2:54" x14ac:dyDescent="0.2">
      <c r="B33" s="50"/>
      <c r="C33" s="50"/>
      <c r="D33" s="85" t="s">
        <v>176</v>
      </c>
      <c r="E33" s="85"/>
      <c r="F33" s="85"/>
      <c r="G33" s="85"/>
      <c r="H33" s="86" t="s">
        <v>237</v>
      </c>
      <c r="I33" s="86"/>
      <c r="J33" s="86"/>
      <c r="K33" s="86"/>
      <c r="L33" s="86"/>
      <c r="M33" s="86"/>
      <c r="N33" s="86"/>
      <c r="O33" s="86"/>
      <c r="P33" s="86"/>
      <c r="Q33" s="86"/>
      <c r="R33" s="86"/>
      <c r="S33" s="86"/>
      <c r="T33" s="86"/>
      <c r="U33" s="86"/>
      <c r="V33" s="86"/>
      <c r="W33" s="86"/>
      <c r="X33" s="86"/>
      <c r="Y33" s="86"/>
      <c r="Z33" s="86"/>
      <c r="AA33" s="86"/>
      <c r="AB33" s="86"/>
      <c r="AC33" s="86"/>
      <c r="AD33" s="86"/>
      <c r="AE33" s="86"/>
      <c r="AF33" s="86"/>
      <c r="AG33" s="86"/>
      <c r="AH33" s="86"/>
      <c r="AI33" s="86"/>
      <c r="AJ33" s="86"/>
      <c r="AK33" s="86"/>
      <c r="AL33" s="86"/>
      <c r="AM33" s="86"/>
      <c r="AN33" s="86"/>
      <c r="AO33" s="86"/>
      <c r="AP33" s="86"/>
      <c r="AQ33" s="86"/>
      <c r="AR33" s="86"/>
      <c r="AS33" s="86"/>
      <c r="AT33" s="86"/>
      <c r="AU33" s="86"/>
      <c r="AV33" s="86"/>
      <c r="AW33" s="86"/>
      <c r="AX33" s="86"/>
      <c r="AY33" s="86"/>
      <c r="AZ33" s="86"/>
      <c r="BA33" s="86"/>
      <c r="BB33" s="86"/>
    </row>
    <row r="34" spans="2:54" ht="13.5" customHeight="1" x14ac:dyDescent="0.2">
      <c r="B34" s="50"/>
      <c r="C34" s="50"/>
      <c r="D34" s="50"/>
      <c r="E34" s="50"/>
      <c r="F34" s="50"/>
      <c r="G34" s="50"/>
      <c r="H34" s="109" t="s">
        <v>238</v>
      </c>
      <c r="I34" s="109"/>
      <c r="J34" s="109"/>
      <c r="K34" s="109"/>
      <c r="L34" s="109"/>
      <c r="M34" s="109"/>
      <c r="N34" s="109"/>
      <c r="O34" s="109"/>
      <c r="P34" s="109"/>
      <c r="Q34" s="109"/>
      <c r="R34" s="109"/>
      <c r="S34" s="109"/>
      <c r="T34" s="109"/>
      <c r="U34" s="109"/>
      <c r="V34" s="109"/>
      <c r="W34" s="109"/>
      <c r="X34" s="109"/>
      <c r="Y34" s="109"/>
      <c r="Z34" s="109"/>
      <c r="AA34" s="109"/>
      <c r="AB34" s="109"/>
      <c r="AC34" s="109"/>
      <c r="AD34" s="109"/>
      <c r="AE34" s="109"/>
      <c r="AF34" s="109"/>
      <c r="AG34" s="109"/>
      <c r="AH34" s="109"/>
      <c r="AI34" s="109"/>
      <c r="AJ34" s="109"/>
      <c r="AK34" s="109"/>
      <c r="AL34" s="109"/>
      <c r="AM34" s="109"/>
      <c r="AN34" s="109"/>
      <c r="AO34" s="109"/>
      <c r="AP34" s="109"/>
      <c r="AQ34" s="109"/>
      <c r="AR34" s="109"/>
      <c r="AS34" s="109"/>
      <c r="AT34" s="109"/>
      <c r="AU34" s="109"/>
      <c r="AV34" s="109"/>
      <c r="AW34" s="109"/>
      <c r="AX34" s="109"/>
      <c r="AY34" s="109"/>
      <c r="AZ34" s="109"/>
      <c r="BA34" s="109"/>
      <c r="BB34" s="109"/>
    </row>
    <row r="35" spans="2:54" x14ac:dyDescent="0.2">
      <c r="B35" s="50"/>
      <c r="C35" s="50"/>
      <c r="D35" s="50"/>
      <c r="E35" s="50"/>
      <c r="F35" s="50"/>
      <c r="G35" s="50"/>
      <c r="H35" s="109"/>
      <c r="I35" s="109"/>
      <c r="J35" s="109"/>
      <c r="K35" s="109"/>
      <c r="L35" s="109"/>
      <c r="M35" s="109"/>
      <c r="N35" s="109"/>
      <c r="O35" s="109"/>
      <c r="P35" s="109"/>
      <c r="Q35" s="109"/>
      <c r="R35" s="109"/>
      <c r="S35" s="109"/>
      <c r="T35" s="109"/>
      <c r="U35" s="109"/>
      <c r="V35" s="109"/>
      <c r="W35" s="109"/>
      <c r="X35" s="109"/>
      <c r="Y35" s="109"/>
      <c r="Z35" s="109"/>
      <c r="AA35" s="109"/>
      <c r="AB35" s="109"/>
      <c r="AC35" s="109"/>
      <c r="AD35" s="109"/>
      <c r="AE35" s="109"/>
      <c r="AF35" s="109"/>
      <c r="AG35" s="109"/>
      <c r="AH35" s="109"/>
      <c r="AI35" s="109"/>
      <c r="AJ35" s="109"/>
      <c r="AK35" s="109"/>
      <c r="AL35" s="109"/>
      <c r="AM35" s="109"/>
      <c r="AN35" s="109"/>
      <c r="AO35" s="109"/>
      <c r="AP35" s="109"/>
      <c r="AQ35" s="109"/>
      <c r="AR35" s="109"/>
      <c r="AS35" s="109"/>
      <c r="AT35" s="109"/>
      <c r="AU35" s="109"/>
      <c r="AV35" s="109"/>
      <c r="AW35" s="109"/>
      <c r="AX35" s="109"/>
      <c r="AY35" s="109"/>
      <c r="AZ35" s="109"/>
      <c r="BA35" s="109"/>
      <c r="BB35" s="109"/>
    </row>
    <row r="36" spans="2:54" x14ac:dyDescent="0.2">
      <c r="B36" s="50"/>
      <c r="C36" s="50"/>
      <c r="D36" s="50"/>
      <c r="E36" s="50"/>
      <c r="F36" s="50"/>
      <c r="G36" s="50"/>
      <c r="H36" s="50"/>
      <c r="I36" s="50"/>
      <c r="J36" s="50"/>
      <c r="K36" s="50"/>
      <c r="L36" s="50"/>
      <c r="M36" s="50"/>
      <c r="N36" s="50"/>
      <c r="O36" s="50"/>
      <c r="P36" s="50"/>
      <c r="Q36" s="50"/>
      <c r="R36" s="50"/>
      <c r="S36" s="50"/>
      <c r="T36" s="50"/>
      <c r="U36" s="50"/>
      <c r="V36" s="50"/>
      <c r="W36" s="50"/>
      <c r="X36" s="50"/>
      <c r="Y36" s="50"/>
      <c r="Z36" s="50"/>
      <c r="AA36" s="50"/>
      <c r="AB36" s="50"/>
      <c r="AC36" s="50"/>
      <c r="AD36" s="50"/>
      <c r="AE36" s="50"/>
      <c r="AF36" s="50"/>
      <c r="AG36" s="50"/>
      <c r="AH36" s="50"/>
      <c r="AI36" s="50"/>
      <c r="AJ36" s="50"/>
      <c r="AK36" s="50"/>
      <c r="AL36" s="50"/>
      <c r="AM36" s="50"/>
      <c r="AN36" s="50"/>
      <c r="AO36" s="50"/>
      <c r="AP36" s="50"/>
      <c r="AQ36" s="50"/>
      <c r="AR36" s="50"/>
      <c r="AS36" s="50"/>
      <c r="AT36" s="50"/>
      <c r="AU36" s="50"/>
      <c r="AV36" s="82" t="s">
        <v>24</v>
      </c>
      <c r="AW36" s="82"/>
      <c r="AX36" s="82"/>
      <c r="AY36" s="82"/>
      <c r="AZ36" s="82"/>
      <c r="BA36" s="82"/>
      <c r="BB36" s="82"/>
    </row>
    <row r="37" spans="2:54" x14ac:dyDescent="0.2">
      <c r="B37" s="50"/>
      <c r="C37" s="50"/>
      <c r="D37" s="50"/>
      <c r="E37" s="83" t="s">
        <v>15</v>
      </c>
      <c r="F37" s="75"/>
      <c r="G37" s="75"/>
      <c r="H37" s="75"/>
      <c r="I37" s="76"/>
      <c r="J37" s="83"/>
      <c r="K37" s="75"/>
      <c r="L37" s="75"/>
      <c r="M37" s="75"/>
      <c r="N37" s="75"/>
      <c r="O37" s="75"/>
      <c r="P37" s="75"/>
      <c r="Q37" s="75"/>
      <c r="R37" s="75"/>
      <c r="S37" s="76"/>
      <c r="T37" s="64" t="s">
        <v>21</v>
      </c>
      <c r="U37" s="65"/>
      <c r="V37" s="65"/>
      <c r="W37" s="65"/>
      <c r="X37" s="65"/>
      <c r="Y37" s="65"/>
      <c r="Z37" s="65"/>
      <c r="AA37" s="65"/>
      <c r="AB37" s="65"/>
      <c r="AC37" s="65"/>
      <c r="AD37" s="65"/>
      <c r="AE37" s="65"/>
      <c r="AF37" s="65"/>
      <c r="AG37" s="65"/>
      <c r="AH37" s="65"/>
      <c r="AI37" s="65"/>
      <c r="AJ37" s="65"/>
      <c r="AK37" s="65"/>
      <c r="AL37" s="65"/>
      <c r="AM37" s="65"/>
      <c r="AN37" s="65"/>
      <c r="AO37" s="65"/>
      <c r="AP37" s="65"/>
      <c r="AQ37" s="65"/>
      <c r="AR37" s="65"/>
      <c r="AS37" s="65"/>
      <c r="AT37" s="65"/>
      <c r="AU37" s="67"/>
      <c r="AV37" s="83" t="s">
        <v>20</v>
      </c>
      <c r="AW37" s="75"/>
      <c r="AX37" s="75"/>
      <c r="AY37" s="75"/>
      <c r="AZ37" s="75"/>
      <c r="BA37" s="75"/>
      <c r="BB37" s="76"/>
    </row>
    <row r="38" spans="2:54" x14ac:dyDescent="0.2">
      <c r="B38" s="50"/>
      <c r="C38" s="50"/>
      <c r="D38" s="50"/>
      <c r="E38" s="77"/>
      <c r="F38" s="78"/>
      <c r="G38" s="78"/>
      <c r="H38" s="78"/>
      <c r="I38" s="79"/>
      <c r="J38" s="77"/>
      <c r="K38" s="78"/>
      <c r="L38" s="78"/>
      <c r="M38" s="78"/>
      <c r="N38" s="78"/>
      <c r="O38" s="78"/>
      <c r="P38" s="78"/>
      <c r="Q38" s="78"/>
      <c r="R38" s="78"/>
      <c r="S38" s="79"/>
      <c r="T38" s="63" t="s">
        <v>16</v>
      </c>
      <c r="U38" s="63"/>
      <c r="V38" s="63"/>
      <c r="W38" s="63"/>
      <c r="X38" s="63"/>
      <c r="Y38" s="63"/>
      <c r="Z38" s="63"/>
      <c r="AA38" s="63" t="s">
        <v>17</v>
      </c>
      <c r="AB38" s="63"/>
      <c r="AC38" s="63"/>
      <c r="AD38" s="63"/>
      <c r="AE38" s="63"/>
      <c r="AF38" s="63"/>
      <c r="AG38" s="63"/>
      <c r="AH38" s="63" t="s">
        <v>18</v>
      </c>
      <c r="AI38" s="63"/>
      <c r="AJ38" s="63"/>
      <c r="AK38" s="63"/>
      <c r="AL38" s="63"/>
      <c r="AM38" s="63"/>
      <c r="AN38" s="63"/>
      <c r="AO38" s="63" t="s">
        <v>19</v>
      </c>
      <c r="AP38" s="63"/>
      <c r="AQ38" s="63"/>
      <c r="AR38" s="63"/>
      <c r="AS38" s="63"/>
      <c r="AT38" s="63"/>
      <c r="AU38" s="63"/>
      <c r="AV38" s="77"/>
      <c r="AW38" s="78"/>
      <c r="AX38" s="78"/>
      <c r="AY38" s="78"/>
      <c r="AZ38" s="78"/>
      <c r="BA38" s="78"/>
      <c r="BB38" s="79"/>
    </row>
    <row r="39" spans="2:54" x14ac:dyDescent="0.2">
      <c r="B39" s="50"/>
      <c r="C39" s="50"/>
      <c r="D39" s="50"/>
      <c r="E39" s="74" t="s">
        <v>151</v>
      </c>
      <c r="F39" s="90"/>
      <c r="G39" s="90"/>
      <c r="H39" s="90"/>
      <c r="I39" s="91"/>
      <c r="J39" s="64" t="s">
        <v>22</v>
      </c>
      <c r="K39" s="65"/>
      <c r="L39" s="65"/>
      <c r="M39" s="65"/>
      <c r="N39" s="65"/>
      <c r="O39" s="65"/>
      <c r="P39" s="65"/>
      <c r="Q39" s="65"/>
      <c r="R39" s="65"/>
      <c r="S39" s="67"/>
      <c r="T39" s="68">
        <v>109750</v>
      </c>
      <c r="U39" s="69"/>
      <c r="V39" s="69"/>
      <c r="W39" s="69"/>
      <c r="X39" s="69"/>
      <c r="Y39" s="69"/>
      <c r="Z39" s="70"/>
      <c r="AA39" s="68">
        <v>0</v>
      </c>
      <c r="AB39" s="69"/>
      <c r="AC39" s="69"/>
      <c r="AD39" s="69"/>
      <c r="AE39" s="69"/>
      <c r="AF39" s="69"/>
      <c r="AG39" s="70"/>
      <c r="AH39" s="68"/>
      <c r="AI39" s="69"/>
      <c r="AJ39" s="69"/>
      <c r="AK39" s="69"/>
      <c r="AL39" s="69"/>
      <c r="AM39" s="69"/>
      <c r="AN39" s="70"/>
      <c r="AO39" s="68">
        <v>0</v>
      </c>
      <c r="AP39" s="69"/>
      <c r="AQ39" s="69"/>
      <c r="AR39" s="69"/>
      <c r="AS39" s="69"/>
      <c r="AT39" s="69"/>
      <c r="AU39" s="70"/>
      <c r="AV39" s="68">
        <f t="shared" ref="AV39:AV40" si="2">SUM(T39:AU39)</f>
        <v>109750</v>
      </c>
      <c r="AW39" s="69"/>
      <c r="AX39" s="69"/>
      <c r="AY39" s="69"/>
      <c r="AZ39" s="69"/>
      <c r="BA39" s="69"/>
      <c r="BB39" s="70"/>
    </row>
    <row r="40" spans="2:54" x14ac:dyDescent="0.2">
      <c r="B40" s="50"/>
      <c r="C40" s="50"/>
      <c r="D40" s="50"/>
      <c r="E40" s="110"/>
      <c r="F40" s="111"/>
      <c r="G40" s="111"/>
      <c r="H40" s="111"/>
      <c r="I40" s="112"/>
      <c r="J40" s="64" t="s">
        <v>23</v>
      </c>
      <c r="K40" s="65"/>
      <c r="L40" s="65"/>
      <c r="M40" s="65"/>
      <c r="N40" s="65"/>
      <c r="O40" s="65"/>
      <c r="P40" s="65"/>
      <c r="Q40" s="65"/>
      <c r="R40" s="65"/>
      <c r="S40" s="67"/>
      <c r="T40" s="68">
        <v>52250</v>
      </c>
      <c r="U40" s="69"/>
      <c r="V40" s="69"/>
      <c r="W40" s="69"/>
      <c r="X40" s="69"/>
      <c r="Y40" s="69"/>
      <c r="Z40" s="70"/>
      <c r="AA40" s="68">
        <v>0</v>
      </c>
      <c r="AB40" s="69"/>
      <c r="AC40" s="69"/>
      <c r="AD40" s="69"/>
      <c r="AE40" s="69"/>
      <c r="AF40" s="69"/>
      <c r="AG40" s="70"/>
      <c r="AH40" s="68"/>
      <c r="AI40" s="69"/>
      <c r="AJ40" s="69"/>
      <c r="AK40" s="69"/>
      <c r="AL40" s="69"/>
      <c r="AM40" s="69"/>
      <c r="AN40" s="70"/>
      <c r="AO40" s="68">
        <v>0</v>
      </c>
      <c r="AP40" s="69"/>
      <c r="AQ40" s="69"/>
      <c r="AR40" s="69"/>
      <c r="AS40" s="69"/>
      <c r="AT40" s="69"/>
      <c r="AU40" s="70"/>
      <c r="AV40" s="68">
        <f t="shared" si="2"/>
        <v>52250</v>
      </c>
      <c r="AW40" s="69"/>
      <c r="AX40" s="69"/>
      <c r="AY40" s="69"/>
      <c r="AZ40" s="69"/>
      <c r="BA40" s="69"/>
      <c r="BB40" s="70"/>
    </row>
    <row r="41" spans="2:54" x14ac:dyDescent="0.2">
      <c r="B41" s="50"/>
      <c r="C41" s="50"/>
      <c r="D41" s="50"/>
      <c r="E41" s="92"/>
      <c r="F41" s="93"/>
      <c r="G41" s="93"/>
      <c r="H41" s="93"/>
      <c r="I41" s="94"/>
      <c r="J41" s="64" t="s">
        <v>28</v>
      </c>
      <c r="K41" s="65"/>
      <c r="L41" s="65"/>
      <c r="M41" s="65"/>
      <c r="N41" s="65"/>
      <c r="O41" s="65"/>
      <c r="P41" s="65"/>
      <c r="Q41" s="65"/>
      <c r="R41" s="65"/>
      <c r="S41" s="67"/>
      <c r="T41" s="68">
        <v>57500</v>
      </c>
      <c r="U41" s="69"/>
      <c r="V41" s="69"/>
      <c r="W41" s="69"/>
      <c r="X41" s="69"/>
      <c r="Y41" s="69"/>
      <c r="Z41" s="70"/>
      <c r="AA41" s="68">
        <v>0</v>
      </c>
      <c r="AB41" s="69"/>
      <c r="AC41" s="69"/>
      <c r="AD41" s="69"/>
      <c r="AE41" s="69"/>
      <c r="AF41" s="69"/>
      <c r="AG41" s="70"/>
      <c r="AH41" s="68"/>
      <c r="AI41" s="69"/>
      <c r="AJ41" s="69"/>
      <c r="AK41" s="69"/>
      <c r="AL41" s="69"/>
      <c r="AM41" s="69"/>
      <c r="AN41" s="70"/>
      <c r="AO41" s="68">
        <v>0</v>
      </c>
      <c r="AP41" s="69"/>
      <c r="AQ41" s="69"/>
      <c r="AR41" s="69"/>
      <c r="AS41" s="69"/>
      <c r="AT41" s="69"/>
      <c r="AU41" s="70"/>
      <c r="AV41" s="68">
        <f t="shared" ref="AV41" si="3">SUM(T41:AU41)</f>
        <v>57500</v>
      </c>
      <c r="AW41" s="69"/>
      <c r="AX41" s="69"/>
      <c r="AY41" s="69"/>
      <c r="AZ41" s="69"/>
      <c r="BA41" s="69"/>
      <c r="BB41" s="70"/>
    </row>
    <row r="42" spans="2:54" x14ac:dyDescent="0.2">
      <c r="B42" s="50"/>
      <c r="C42" s="50"/>
      <c r="D42" s="50"/>
      <c r="E42" s="74" t="s">
        <v>152</v>
      </c>
      <c r="F42" s="75"/>
      <c r="G42" s="75"/>
      <c r="H42" s="75"/>
      <c r="I42" s="76"/>
      <c r="J42" s="64" t="s">
        <v>22</v>
      </c>
      <c r="K42" s="65"/>
      <c r="L42" s="65"/>
      <c r="M42" s="65"/>
      <c r="N42" s="65"/>
      <c r="O42" s="65"/>
      <c r="P42" s="65"/>
      <c r="Q42" s="65"/>
      <c r="R42" s="65"/>
      <c r="S42" s="67"/>
      <c r="T42" s="68">
        <v>100284</v>
      </c>
      <c r="U42" s="69"/>
      <c r="V42" s="69"/>
      <c r="W42" s="69"/>
      <c r="X42" s="69"/>
      <c r="Y42" s="69"/>
      <c r="Z42" s="70"/>
      <c r="AA42" s="68">
        <v>0</v>
      </c>
      <c r="AB42" s="69"/>
      <c r="AC42" s="69"/>
      <c r="AD42" s="69"/>
      <c r="AE42" s="69"/>
      <c r="AF42" s="69"/>
      <c r="AG42" s="70"/>
      <c r="AH42" s="68">
        <v>0</v>
      </c>
      <c r="AI42" s="69"/>
      <c r="AJ42" s="69"/>
      <c r="AK42" s="69"/>
      <c r="AL42" s="69"/>
      <c r="AM42" s="69"/>
      <c r="AN42" s="70"/>
      <c r="AO42" s="68">
        <v>0</v>
      </c>
      <c r="AP42" s="69"/>
      <c r="AQ42" s="69"/>
      <c r="AR42" s="69"/>
      <c r="AS42" s="69"/>
      <c r="AT42" s="69"/>
      <c r="AU42" s="70"/>
      <c r="AV42" s="68">
        <f>SUM(T42:AU42)</f>
        <v>100284</v>
      </c>
      <c r="AW42" s="69"/>
      <c r="AX42" s="69"/>
      <c r="AY42" s="69"/>
      <c r="AZ42" s="69"/>
      <c r="BA42" s="69"/>
      <c r="BB42" s="70"/>
    </row>
    <row r="43" spans="2:54" x14ac:dyDescent="0.2">
      <c r="B43" s="50"/>
      <c r="C43" s="50"/>
      <c r="D43" s="50"/>
      <c r="E43" s="77"/>
      <c r="F43" s="78"/>
      <c r="G43" s="78"/>
      <c r="H43" s="78"/>
      <c r="I43" s="79"/>
      <c r="J43" s="64" t="s">
        <v>23</v>
      </c>
      <c r="K43" s="65"/>
      <c r="L43" s="65"/>
      <c r="M43" s="65"/>
      <c r="N43" s="65"/>
      <c r="O43" s="65"/>
      <c r="P43" s="65"/>
      <c r="Q43" s="65"/>
      <c r="R43" s="65"/>
      <c r="S43" s="67"/>
      <c r="T43" s="68">
        <v>100283</v>
      </c>
      <c r="U43" s="69"/>
      <c r="V43" s="69"/>
      <c r="W43" s="69"/>
      <c r="X43" s="69"/>
      <c r="Y43" s="69"/>
      <c r="Z43" s="70"/>
      <c r="AA43" s="68">
        <v>0</v>
      </c>
      <c r="AB43" s="69"/>
      <c r="AC43" s="69"/>
      <c r="AD43" s="69"/>
      <c r="AE43" s="69"/>
      <c r="AF43" s="69"/>
      <c r="AG43" s="70"/>
      <c r="AH43" s="68">
        <v>0</v>
      </c>
      <c r="AI43" s="69"/>
      <c r="AJ43" s="69"/>
      <c r="AK43" s="69"/>
      <c r="AL43" s="69"/>
      <c r="AM43" s="69"/>
      <c r="AN43" s="70"/>
      <c r="AO43" s="68">
        <v>0</v>
      </c>
      <c r="AP43" s="69"/>
      <c r="AQ43" s="69"/>
      <c r="AR43" s="69"/>
      <c r="AS43" s="69"/>
      <c r="AT43" s="69"/>
      <c r="AU43" s="70"/>
      <c r="AV43" s="68">
        <f>SUM(T43:AU43)</f>
        <v>100283</v>
      </c>
      <c r="AW43" s="69"/>
      <c r="AX43" s="69"/>
      <c r="AY43" s="69"/>
      <c r="AZ43" s="69"/>
      <c r="BA43" s="69"/>
      <c r="BB43" s="70"/>
    </row>
    <row r="44" spans="2:54" x14ac:dyDescent="0.2">
      <c r="B44" s="50"/>
      <c r="C44" s="50"/>
      <c r="D44" s="50"/>
      <c r="E44" s="74" t="s">
        <v>224</v>
      </c>
      <c r="F44" s="75"/>
      <c r="G44" s="75"/>
      <c r="H44" s="75"/>
      <c r="I44" s="76"/>
      <c r="J44" s="64" t="s">
        <v>22</v>
      </c>
      <c r="K44" s="65"/>
      <c r="L44" s="65"/>
      <c r="M44" s="65"/>
      <c r="N44" s="65"/>
      <c r="O44" s="65"/>
      <c r="P44" s="65"/>
      <c r="Q44" s="65"/>
      <c r="R44" s="65"/>
      <c r="S44" s="67"/>
      <c r="T44" s="68">
        <v>0</v>
      </c>
      <c r="U44" s="69"/>
      <c r="V44" s="69"/>
      <c r="W44" s="69"/>
      <c r="X44" s="69"/>
      <c r="Y44" s="69"/>
      <c r="Z44" s="70"/>
      <c r="AA44" s="68">
        <v>0</v>
      </c>
      <c r="AB44" s="69"/>
      <c r="AC44" s="69"/>
      <c r="AD44" s="69"/>
      <c r="AE44" s="69"/>
      <c r="AF44" s="69"/>
      <c r="AG44" s="70"/>
      <c r="AH44" s="68">
        <v>0</v>
      </c>
      <c r="AI44" s="69"/>
      <c r="AJ44" s="69"/>
      <c r="AK44" s="69"/>
      <c r="AL44" s="69"/>
      <c r="AM44" s="69"/>
      <c r="AN44" s="70"/>
      <c r="AO44" s="68">
        <v>0</v>
      </c>
      <c r="AP44" s="69"/>
      <c r="AQ44" s="69"/>
      <c r="AR44" s="69"/>
      <c r="AS44" s="69"/>
      <c r="AT44" s="69"/>
      <c r="AU44" s="70"/>
      <c r="AV44" s="68">
        <f>SUM(T44:AU44)</f>
        <v>0</v>
      </c>
      <c r="AW44" s="69"/>
      <c r="AX44" s="69"/>
      <c r="AY44" s="69"/>
      <c r="AZ44" s="69"/>
      <c r="BA44" s="69"/>
      <c r="BB44" s="70"/>
    </row>
    <row r="45" spans="2:54" x14ac:dyDescent="0.2">
      <c r="B45" s="50"/>
      <c r="C45" s="50"/>
      <c r="D45" s="50"/>
      <c r="E45" s="77"/>
      <c r="F45" s="78"/>
      <c r="G45" s="78"/>
      <c r="H45" s="78"/>
      <c r="I45" s="79"/>
      <c r="J45" s="64" t="s">
        <v>23</v>
      </c>
      <c r="K45" s="65"/>
      <c r="L45" s="65"/>
      <c r="M45" s="65"/>
      <c r="N45" s="65"/>
      <c r="O45" s="65"/>
      <c r="P45" s="65"/>
      <c r="Q45" s="65"/>
      <c r="R45" s="65"/>
      <c r="S45" s="67"/>
      <c r="T45" s="68">
        <v>0</v>
      </c>
      <c r="U45" s="69"/>
      <c r="V45" s="69"/>
      <c r="W45" s="69"/>
      <c r="X45" s="69"/>
      <c r="Y45" s="69"/>
      <c r="Z45" s="70"/>
      <c r="AA45" s="68">
        <v>0</v>
      </c>
      <c r="AB45" s="69"/>
      <c r="AC45" s="69"/>
      <c r="AD45" s="69"/>
      <c r="AE45" s="69"/>
      <c r="AF45" s="69"/>
      <c r="AG45" s="70"/>
      <c r="AH45" s="68">
        <v>0</v>
      </c>
      <c r="AI45" s="69"/>
      <c r="AJ45" s="69"/>
      <c r="AK45" s="69"/>
      <c r="AL45" s="69"/>
      <c r="AM45" s="69"/>
      <c r="AN45" s="70"/>
      <c r="AO45" s="68">
        <v>0</v>
      </c>
      <c r="AP45" s="69"/>
      <c r="AQ45" s="69"/>
      <c r="AR45" s="69"/>
      <c r="AS45" s="69"/>
      <c r="AT45" s="69"/>
      <c r="AU45" s="70"/>
      <c r="AV45" s="68">
        <f>SUM(T45:AU45)</f>
        <v>0</v>
      </c>
      <c r="AW45" s="69"/>
      <c r="AX45" s="69"/>
      <c r="AY45" s="69"/>
      <c r="AZ45" s="69"/>
      <c r="BA45" s="69"/>
      <c r="BB45" s="70"/>
    </row>
    <row r="46" spans="2:54" ht="13.05" x14ac:dyDescent="0.2">
      <c r="B46" s="50"/>
      <c r="C46" s="50"/>
      <c r="D46" s="50"/>
      <c r="E46" s="50"/>
      <c r="F46" s="50"/>
      <c r="G46" s="50"/>
      <c r="H46" s="50"/>
      <c r="I46" s="50"/>
      <c r="J46" s="50"/>
      <c r="K46" s="50"/>
      <c r="L46" s="50"/>
      <c r="M46" s="50"/>
      <c r="N46" s="50"/>
      <c r="O46" s="50"/>
      <c r="P46" s="50"/>
      <c r="Q46" s="50"/>
      <c r="R46" s="50"/>
      <c r="S46" s="50"/>
      <c r="T46" s="50"/>
      <c r="U46" s="50"/>
      <c r="V46" s="50"/>
      <c r="W46" s="50"/>
      <c r="X46" s="50"/>
      <c r="Y46" s="50"/>
      <c r="Z46" s="50"/>
      <c r="AA46" s="50"/>
      <c r="AB46" s="50"/>
      <c r="AC46" s="50"/>
      <c r="AD46" s="50"/>
      <c r="AE46" s="50"/>
      <c r="AF46" s="50"/>
      <c r="AG46" s="50"/>
      <c r="AH46" s="50"/>
      <c r="AI46" s="50"/>
      <c r="AJ46" s="50"/>
      <c r="AK46" s="50"/>
      <c r="AL46" s="50"/>
      <c r="AM46" s="50"/>
      <c r="AN46" s="50"/>
      <c r="AO46" s="50"/>
      <c r="AP46" s="50"/>
      <c r="AQ46" s="50"/>
      <c r="AR46" s="50"/>
      <c r="AS46" s="50"/>
      <c r="AT46" s="50"/>
      <c r="AU46" s="50"/>
      <c r="AV46" s="50"/>
      <c r="AW46" s="50"/>
      <c r="AX46" s="50"/>
      <c r="AY46" s="50"/>
      <c r="AZ46" s="50"/>
      <c r="BA46" s="50"/>
      <c r="BB46" s="50"/>
    </row>
    <row r="47" spans="2:54" ht="13.05" x14ac:dyDescent="0.2">
      <c r="B47" s="50"/>
      <c r="C47" s="50"/>
      <c r="D47" s="50"/>
      <c r="E47" s="50"/>
      <c r="F47" s="50"/>
      <c r="G47" s="50"/>
      <c r="H47" s="50"/>
      <c r="I47" s="50"/>
      <c r="J47" s="50"/>
      <c r="K47" s="50"/>
      <c r="L47" s="50"/>
      <c r="M47" s="50"/>
      <c r="N47" s="50"/>
      <c r="O47" s="50"/>
      <c r="P47" s="50"/>
      <c r="Q47" s="50"/>
      <c r="R47" s="50"/>
      <c r="S47" s="50"/>
      <c r="T47" s="50"/>
      <c r="U47" s="50"/>
      <c r="V47" s="50"/>
      <c r="W47" s="50"/>
      <c r="X47" s="50"/>
      <c r="Y47" s="50"/>
      <c r="Z47" s="50"/>
      <c r="AA47" s="50"/>
      <c r="AB47" s="50"/>
      <c r="AC47" s="50"/>
      <c r="AD47" s="50"/>
      <c r="AE47" s="50"/>
      <c r="AF47" s="50"/>
      <c r="AG47" s="50"/>
      <c r="AH47" s="50"/>
      <c r="AI47" s="50"/>
      <c r="AJ47" s="50"/>
      <c r="AK47" s="50"/>
      <c r="AL47" s="50"/>
      <c r="AM47" s="50"/>
      <c r="AN47" s="50"/>
      <c r="AO47" s="50"/>
      <c r="AP47" s="50"/>
      <c r="AQ47" s="50"/>
      <c r="AR47" s="50"/>
      <c r="AS47" s="50"/>
      <c r="AT47" s="50"/>
      <c r="AU47" s="50"/>
      <c r="AV47" s="50"/>
      <c r="AW47" s="50"/>
      <c r="AX47" s="50"/>
      <c r="AY47" s="50"/>
      <c r="AZ47" s="50"/>
      <c r="BA47" s="50"/>
      <c r="BB47" s="50"/>
    </row>
    <row r="48" spans="2:54" x14ac:dyDescent="0.2">
      <c r="B48" s="85" t="s">
        <v>50</v>
      </c>
      <c r="C48" s="86"/>
      <c r="D48" s="86" t="s">
        <v>157</v>
      </c>
      <c r="E48" s="86"/>
      <c r="F48" s="86"/>
      <c r="G48" s="86"/>
      <c r="H48" s="86"/>
      <c r="I48" s="86"/>
      <c r="J48" s="86"/>
      <c r="K48" s="86"/>
      <c r="L48" s="86"/>
      <c r="M48" s="86"/>
      <c r="N48" s="86"/>
      <c r="O48" s="86"/>
      <c r="P48" s="86"/>
      <c r="Q48" s="86"/>
      <c r="R48" s="86"/>
      <c r="S48" s="86"/>
      <c r="T48" s="86"/>
      <c r="U48" s="86"/>
      <c r="V48" s="86"/>
      <c r="W48" s="86"/>
      <c r="X48" s="86"/>
      <c r="Y48" s="86"/>
      <c r="Z48" s="86"/>
      <c r="AA48" s="86"/>
      <c r="AB48" s="86"/>
      <c r="AC48" s="86"/>
      <c r="AD48" s="86"/>
      <c r="AE48" s="86"/>
      <c r="AF48" s="86"/>
      <c r="AG48" s="86"/>
      <c r="AH48" s="86"/>
      <c r="AI48" s="86"/>
      <c r="AJ48" s="86"/>
      <c r="AK48" s="86"/>
      <c r="AL48" s="86"/>
      <c r="AM48" s="86"/>
      <c r="AN48" s="86"/>
      <c r="AO48" s="86"/>
      <c r="AP48" s="86"/>
      <c r="AQ48" s="86"/>
      <c r="AR48" s="86"/>
      <c r="AS48" s="86"/>
      <c r="AT48" s="86"/>
      <c r="AU48" s="86"/>
      <c r="AV48" s="86"/>
      <c r="AW48" s="86"/>
      <c r="AX48" s="86"/>
      <c r="AY48" s="86"/>
      <c r="AZ48" s="86"/>
      <c r="BA48" s="86"/>
      <c r="BB48" s="86"/>
    </row>
    <row r="49" spans="2:54" x14ac:dyDescent="0.2">
      <c r="B49" s="50"/>
      <c r="C49" s="50"/>
      <c r="D49" s="85" t="s">
        <v>14</v>
      </c>
      <c r="E49" s="85"/>
      <c r="F49" s="85"/>
      <c r="G49" s="85"/>
      <c r="H49" s="86" t="s">
        <v>228</v>
      </c>
      <c r="I49" s="86"/>
      <c r="J49" s="86"/>
      <c r="K49" s="86"/>
      <c r="L49" s="86"/>
      <c r="M49" s="86"/>
      <c r="N49" s="86"/>
      <c r="O49" s="86"/>
      <c r="P49" s="86"/>
      <c r="Q49" s="86"/>
      <c r="R49" s="86"/>
      <c r="S49" s="86"/>
      <c r="T49" s="86"/>
      <c r="U49" s="86"/>
      <c r="V49" s="86"/>
      <c r="W49" s="86"/>
      <c r="X49" s="86"/>
      <c r="Y49" s="86"/>
      <c r="Z49" s="86"/>
      <c r="AA49" s="86"/>
      <c r="AB49" s="86"/>
      <c r="AC49" s="86"/>
      <c r="AD49" s="86"/>
      <c r="AE49" s="86"/>
      <c r="AF49" s="86"/>
      <c r="AG49" s="86"/>
      <c r="AH49" s="86"/>
      <c r="AI49" s="86"/>
      <c r="AJ49" s="86"/>
      <c r="AK49" s="86"/>
      <c r="AL49" s="86"/>
      <c r="AM49" s="86"/>
      <c r="AN49" s="86"/>
      <c r="AO49" s="86"/>
      <c r="AP49" s="86"/>
      <c r="AQ49" s="86"/>
      <c r="AR49" s="86"/>
      <c r="AS49" s="86"/>
      <c r="AT49" s="86"/>
      <c r="AU49" s="86"/>
      <c r="AV49" s="86"/>
      <c r="AW49" s="86"/>
      <c r="AX49" s="86"/>
      <c r="AY49" s="86"/>
      <c r="AZ49" s="86"/>
      <c r="BA49" s="86"/>
      <c r="BB49" s="86"/>
    </row>
    <row r="50" spans="2:54" ht="13.5" customHeight="1" x14ac:dyDescent="0.2">
      <c r="B50" s="50"/>
      <c r="C50" s="50"/>
      <c r="D50" s="50"/>
      <c r="E50" s="50"/>
      <c r="F50" s="50"/>
      <c r="G50" s="50"/>
      <c r="H50" s="109" t="s">
        <v>249</v>
      </c>
      <c r="I50" s="109"/>
      <c r="J50" s="109"/>
      <c r="K50" s="109"/>
      <c r="L50" s="109"/>
      <c r="M50" s="109"/>
      <c r="N50" s="109"/>
      <c r="O50" s="109"/>
      <c r="P50" s="109"/>
      <c r="Q50" s="109"/>
      <c r="R50" s="109"/>
      <c r="S50" s="109"/>
      <c r="T50" s="109"/>
      <c r="U50" s="109"/>
      <c r="V50" s="109"/>
      <c r="W50" s="109"/>
      <c r="X50" s="109"/>
      <c r="Y50" s="109"/>
      <c r="Z50" s="109"/>
      <c r="AA50" s="109"/>
      <c r="AB50" s="109"/>
      <c r="AC50" s="109"/>
      <c r="AD50" s="109"/>
      <c r="AE50" s="109"/>
      <c r="AF50" s="109"/>
      <c r="AG50" s="109"/>
      <c r="AH50" s="109"/>
      <c r="AI50" s="109"/>
      <c r="AJ50" s="109"/>
      <c r="AK50" s="109"/>
      <c r="AL50" s="109"/>
      <c r="AM50" s="109"/>
      <c r="AN50" s="109"/>
      <c r="AO50" s="109"/>
      <c r="AP50" s="109"/>
      <c r="AQ50" s="109"/>
      <c r="AR50" s="109"/>
      <c r="AS50" s="109"/>
      <c r="AT50" s="109"/>
      <c r="AU50" s="109"/>
      <c r="AV50" s="109"/>
      <c r="AW50" s="109"/>
      <c r="AX50" s="109"/>
      <c r="AY50" s="109"/>
      <c r="AZ50" s="109"/>
      <c r="BA50" s="109"/>
      <c r="BB50" s="109"/>
    </row>
    <row r="51" spans="2:54" ht="13.5" customHeight="1" x14ac:dyDescent="0.2">
      <c r="B51" s="50"/>
      <c r="C51" s="50"/>
      <c r="D51" s="50"/>
      <c r="E51" s="50"/>
      <c r="F51" s="50"/>
      <c r="G51" s="50"/>
      <c r="H51" s="109"/>
      <c r="I51" s="109"/>
      <c r="J51" s="109"/>
      <c r="K51" s="109"/>
      <c r="L51" s="109"/>
      <c r="M51" s="109"/>
      <c r="N51" s="109"/>
      <c r="O51" s="109"/>
      <c r="P51" s="109"/>
      <c r="Q51" s="109"/>
      <c r="R51" s="109"/>
      <c r="S51" s="109"/>
      <c r="T51" s="109"/>
      <c r="U51" s="109"/>
      <c r="V51" s="109"/>
      <c r="W51" s="109"/>
      <c r="X51" s="109"/>
      <c r="Y51" s="109"/>
      <c r="Z51" s="109"/>
      <c r="AA51" s="109"/>
      <c r="AB51" s="109"/>
      <c r="AC51" s="109"/>
      <c r="AD51" s="109"/>
      <c r="AE51" s="109"/>
      <c r="AF51" s="109"/>
      <c r="AG51" s="109"/>
      <c r="AH51" s="109"/>
      <c r="AI51" s="109"/>
      <c r="AJ51" s="109"/>
      <c r="AK51" s="109"/>
      <c r="AL51" s="109"/>
      <c r="AM51" s="109"/>
      <c r="AN51" s="109"/>
      <c r="AO51" s="109"/>
      <c r="AP51" s="109"/>
      <c r="AQ51" s="109"/>
      <c r="AR51" s="109"/>
      <c r="AS51" s="109"/>
      <c r="AT51" s="109"/>
      <c r="AU51" s="109"/>
      <c r="AV51" s="109"/>
      <c r="AW51" s="109"/>
      <c r="AX51" s="109"/>
      <c r="AY51" s="109"/>
      <c r="AZ51" s="109"/>
      <c r="BA51" s="109"/>
      <c r="BB51" s="109"/>
    </row>
    <row r="52" spans="2:54" ht="13.5" customHeight="1" x14ac:dyDescent="0.2">
      <c r="B52" s="50"/>
      <c r="C52" s="50"/>
      <c r="D52" s="50"/>
      <c r="E52" s="50"/>
      <c r="F52" s="50"/>
      <c r="G52" s="50"/>
      <c r="H52" s="109"/>
      <c r="I52" s="109"/>
      <c r="J52" s="109"/>
      <c r="K52" s="109"/>
      <c r="L52" s="109"/>
      <c r="M52" s="109"/>
      <c r="N52" s="109"/>
      <c r="O52" s="109"/>
      <c r="P52" s="109"/>
      <c r="Q52" s="109"/>
      <c r="R52" s="109"/>
      <c r="S52" s="109"/>
      <c r="T52" s="109"/>
      <c r="U52" s="109"/>
      <c r="V52" s="109"/>
      <c r="W52" s="109"/>
      <c r="X52" s="109"/>
      <c r="Y52" s="109"/>
      <c r="Z52" s="109"/>
      <c r="AA52" s="109"/>
      <c r="AB52" s="109"/>
      <c r="AC52" s="109"/>
      <c r="AD52" s="109"/>
      <c r="AE52" s="109"/>
      <c r="AF52" s="109"/>
      <c r="AG52" s="109"/>
      <c r="AH52" s="109"/>
      <c r="AI52" s="109"/>
      <c r="AJ52" s="109"/>
      <c r="AK52" s="109"/>
      <c r="AL52" s="109"/>
      <c r="AM52" s="109"/>
      <c r="AN52" s="109"/>
      <c r="AO52" s="109"/>
      <c r="AP52" s="109"/>
      <c r="AQ52" s="109"/>
      <c r="AR52" s="109"/>
      <c r="AS52" s="109"/>
      <c r="AT52" s="109"/>
      <c r="AU52" s="109"/>
      <c r="AV52" s="109"/>
      <c r="AW52" s="109"/>
      <c r="AX52" s="109"/>
      <c r="AY52" s="109"/>
      <c r="AZ52" s="109"/>
      <c r="BA52" s="109"/>
      <c r="BB52" s="109"/>
    </row>
    <row r="53" spans="2:54" x14ac:dyDescent="0.2">
      <c r="B53" s="50"/>
      <c r="C53" s="50"/>
      <c r="D53" s="50"/>
      <c r="E53" s="50"/>
      <c r="F53" s="50"/>
      <c r="G53" s="50"/>
      <c r="H53" s="109"/>
      <c r="I53" s="109"/>
      <c r="J53" s="109"/>
      <c r="K53" s="109"/>
      <c r="L53" s="109"/>
      <c r="M53" s="109"/>
      <c r="N53" s="109"/>
      <c r="O53" s="109"/>
      <c r="P53" s="109"/>
      <c r="Q53" s="109"/>
      <c r="R53" s="109"/>
      <c r="S53" s="109"/>
      <c r="T53" s="109"/>
      <c r="U53" s="109"/>
      <c r="V53" s="109"/>
      <c r="W53" s="109"/>
      <c r="X53" s="109"/>
      <c r="Y53" s="109"/>
      <c r="Z53" s="109"/>
      <c r="AA53" s="109"/>
      <c r="AB53" s="109"/>
      <c r="AC53" s="109"/>
      <c r="AD53" s="109"/>
      <c r="AE53" s="109"/>
      <c r="AF53" s="109"/>
      <c r="AG53" s="109"/>
      <c r="AH53" s="109"/>
      <c r="AI53" s="109"/>
      <c r="AJ53" s="109"/>
      <c r="AK53" s="109"/>
      <c r="AL53" s="109"/>
      <c r="AM53" s="109"/>
      <c r="AN53" s="109"/>
      <c r="AO53" s="109"/>
      <c r="AP53" s="109"/>
      <c r="AQ53" s="109"/>
      <c r="AR53" s="109"/>
      <c r="AS53" s="109"/>
      <c r="AT53" s="109"/>
      <c r="AU53" s="109"/>
      <c r="AV53" s="109"/>
      <c r="AW53" s="109"/>
      <c r="AX53" s="109"/>
      <c r="AY53" s="109"/>
      <c r="AZ53" s="109"/>
      <c r="BA53" s="109"/>
      <c r="BB53" s="109"/>
    </row>
    <row r="54" spans="2:54" x14ac:dyDescent="0.2">
      <c r="B54" s="50"/>
      <c r="C54" s="50"/>
      <c r="D54" s="50"/>
      <c r="E54" s="50"/>
      <c r="F54" s="50"/>
      <c r="G54" s="50"/>
      <c r="H54" s="50"/>
      <c r="I54" s="50"/>
      <c r="J54" s="50"/>
      <c r="K54" s="50"/>
      <c r="L54" s="50"/>
      <c r="M54" s="50"/>
      <c r="N54" s="50"/>
      <c r="O54" s="50"/>
      <c r="P54" s="50"/>
      <c r="Q54" s="50"/>
      <c r="R54" s="50"/>
      <c r="S54" s="50"/>
      <c r="T54" s="50"/>
      <c r="U54" s="50"/>
      <c r="V54" s="50"/>
      <c r="W54" s="50"/>
      <c r="X54" s="50"/>
      <c r="Y54" s="50"/>
      <c r="Z54" s="50"/>
      <c r="AA54" s="50"/>
      <c r="AB54" s="50"/>
      <c r="AC54" s="50"/>
      <c r="AD54" s="50"/>
      <c r="AE54" s="50"/>
      <c r="AF54" s="50"/>
      <c r="AG54" s="50"/>
      <c r="AH54" s="50"/>
      <c r="AI54" s="50"/>
      <c r="AJ54" s="50"/>
      <c r="AK54" s="50"/>
      <c r="AL54" s="50"/>
      <c r="AM54" s="50"/>
      <c r="AN54" s="50"/>
      <c r="AO54" s="50"/>
      <c r="AP54" s="50"/>
      <c r="AQ54" s="50"/>
      <c r="AR54" s="50"/>
      <c r="AS54" s="50"/>
      <c r="AT54" s="50"/>
      <c r="AU54" s="50"/>
      <c r="AV54" s="82" t="s">
        <v>24</v>
      </c>
      <c r="AW54" s="82"/>
      <c r="AX54" s="82"/>
      <c r="AY54" s="82"/>
      <c r="AZ54" s="82"/>
      <c r="BA54" s="82"/>
      <c r="BB54" s="82"/>
    </row>
    <row r="55" spans="2:54" x14ac:dyDescent="0.2">
      <c r="B55" s="50"/>
      <c r="C55" s="50"/>
      <c r="D55" s="50"/>
      <c r="E55" s="83" t="s">
        <v>15</v>
      </c>
      <c r="F55" s="75"/>
      <c r="G55" s="75"/>
      <c r="H55" s="75"/>
      <c r="I55" s="76"/>
      <c r="J55" s="83"/>
      <c r="K55" s="75"/>
      <c r="L55" s="75"/>
      <c r="M55" s="75"/>
      <c r="N55" s="75"/>
      <c r="O55" s="75"/>
      <c r="P55" s="75"/>
      <c r="Q55" s="75"/>
      <c r="R55" s="75"/>
      <c r="S55" s="76"/>
      <c r="T55" s="64" t="s">
        <v>21</v>
      </c>
      <c r="U55" s="65"/>
      <c r="V55" s="65"/>
      <c r="W55" s="65"/>
      <c r="X55" s="65"/>
      <c r="Y55" s="65"/>
      <c r="Z55" s="65"/>
      <c r="AA55" s="65"/>
      <c r="AB55" s="65"/>
      <c r="AC55" s="65"/>
      <c r="AD55" s="65"/>
      <c r="AE55" s="65"/>
      <c r="AF55" s="65"/>
      <c r="AG55" s="65"/>
      <c r="AH55" s="65"/>
      <c r="AI55" s="65"/>
      <c r="AJ55" s="65"/>
      <c r="AK55" s="65"/>
      <c r="AL55" s="65"/>
      <c r="AM55" s="65"/>
      <c r="AN55" s="65"/>
      <c r="AO55" s="65"/>
      <c r="AP55" s="65"/>
      <c r="AQ55" s="65"/>
      <c r="AR55" s="65"/>
      <c r="AS55" s="65"/>
      <c r="AT55" s="65"/>
      <c r="AU55" s="67"/>
      <c r="AV55" s="83" t="s">
        <v>20</v>
      </c>
      <c r="AW55" s="75"/>
      <c r="AX55" s="75"/>
      <c r="AY55" s="75"/>
      <c r="AZ55" s="75"/>
      <c r="BA55" s="75"/>
      <c r="BB55" s="76"/>
    </row>
    <row r="56" spans="2:54" x14ac:dyDescent="0.2">
      <c r="B56" s="50"/>
      <c r="C56" s="50"/>
      <c r="D56" s="50"/>
      <c r="E56" s="77"/>
      <c r="F56" s="78"/>
      <c r="G56" s="78"/>
      <c r="H56" s="78"/>
      <c r="I56" s="79"/>
      <c r="J56" s="77"/>
      <c r="K56" s="78"/>
      <c r="L56" s="78"/>
      <c r="M56" s="78"/>
      <c r="N56" s="78"/>
      <c r="O56" s="78"/>
      <c r="P56" s="78"/>
      <c r="Q56" s="78"/>
      <c r="R56" s="78"/>
      <c r="S56" s="79"/>
      <c r="T56" s="63" t="s">
        <v>16</v>
      </c>
      <c r="U56" s="63"/>
      <c r="V56" s="63"/>
      <c r="W56" s="63"/>
      <c r="X56" s="63"/>
      <c r="Y56" s="63"/>
      <c r="Z56" s="63"/>
      <c r="AA56" s="63" t="s">
        <v>17</v>
      </c>
      <c r="AB56" s="63"/>
      <c r="AC56" s="63"/>
      <c r="AD56" s="63"/>
      <c r="AE56" s="63"/>
      <c r="AF56" s="63"/>
      <c r="AG56" s="63"/>
      <c r="AH56" s="63" t="s">
        <v>18</v>
      </c>
      <c r="AI56" s="63"/>
      <c r="AJ56" s="63"/>
      <c r="AK56" s="63"/>
      <c r="AL56" s="63"/>
      <c r="AM56" s="63"/>
      <c r="AN56" s="63"/>
      <c r="AO56" s="63" t="s">
        <v>19</v>
      </c>
      <c r="AP56" s="63"/>
      <c r="AQ56" s="63"/>
      <c r="AR56" s="63"/>
      <c r="AS56" s="63"/>
      <c r="AT56" s="63"/>
      <c r="AU56" s="63"/>
      <c r="AV56" s="77"/>
      <c r="AW56" s="78"/>
      <c r="AX56" s="78"/>
      <c r="AY56" s="78"/>
      <c r="AZ56" s="78"/>
      <c r="BA56" s="78"/>
      <c r="BB56" s="79"/>
    </row>
    <row r="57" spans="2:54" x14ac:dyDescent="0.2">
      <c r="B57" s="50"/>
      <c r="C57" s="50"/>
      <c r="D57" s="50"/>
      <c r="E57" s="74" t="s">
        <v>252</v>
      </c>
      <c r="F57" s="90"/>
      <c r="G57" s="90"/>
      <c r="H57" s="90"/>
      <c r="I57" s="91"/>
      <c r="J57" s="63" t="s">
        <v>253</v>
      </c>
      <c r="K57" s="63"/>
      <c r="L57" s="63"/>
      <c r="M57" s="63"/>
      <c r="N57" s="63"/>
      <c r="O57" s="63"/>
      <c r="P57" s="63"/>
      <c r="Q57" s="63"/>
      <c r="R57" s="63"/>
      <c r="S57" s="63"/>
      <c r="T57" s="73">
        <v>0</v>
      </c>
      <c r="U57" s="73"/>
      <c r="V57" s="73"/>
      <c r="W57" s="73"/>
      <c r="X57" s="73"/>
      <c r="Y57" s="73"/>
      <c r="Z57" s="73"/>
      <c r="AA57" s="73">
        <v>0</v>
      </c>
      <c r="AB57" s="73"/>
      <c r="AC57" s="73"/>
      <c r="AD57" s="73"/>
      <c r="AE57" s="73"/>
      <c r="AF57" s="73"/>
      <c r="AG57" s="73"/>
      <c r="AH57" s="73">
        <v>0</v>
      </c>
      <c r="AI57" s="73"/>
      <c r="AJ57" s="73"/>
      <c r="AK57" s="73"/>
      <c r="AL57" s="73"/>
      <c r="AM57" s="73"/>
      <c r="AN57" s="73"/>
      <c r="AO57" s="73">
        <f>111590-60000</f>
        <v>51590</v>
      </c>
      <c r="AP57" s="73"/>
      <c r="AQ57" s="73"/>
      <c r="AR57" s="73"/>
      <c r="AS57" s="73"/>
      <c r="AT57" s="73"/>
      <c r="AU57" s="73"/>
      <c r="AV57" s="73">
        <f t="shared" ref="AV57:AV58" si="4">SUM(T57:AU57)</f>
        <v>51590</v>
      </c>
      <c r="AW57" s="73"/>
      <c r="AX57" s="73"/>
      <c r="AY57" s="73"/>
      <c r="AZ57" s="73"/>
      <c r="BA57" s="73"/>
      <c r="BB57" s="73"/>
    </row>
    <row r="58" spans="2:54" x14ac:dyDescent="0.2">
      <c r="B58" s="50"/>
      <c r="C58" s="50"/>
      <c r="D58" s="50"/>
      <c r="E58" s="92"/>
      <c r="F58" s="93"/>
      <c r="G58" s="93"/>
      <c r="H58" s="93"/>
      <c r="I58" s="94"/>
      <c r="J58" s="63" t="s">
        <v>254</v>
      </c>
      <c r="K58" s="63"/>
      <c r="L58" s="63"/>
      <c r="M58" s="63"/>
      <c r="N58" s="63"/>
      <c r="O58" s="63"/>
      <c r="P58" s="63"/>
      <c r="Q58" s="63"/>
      <c r="R58" s="63"/>
      <c r="S58" s="63"/>
      <c r="T58" s="73">
        <v>0</v>
      </c>
      <c r="U58" s="73"/>
      <c r="V58" s="73"/>
      <c r="W58" s="73"/>
      <c r="X58" s="73"/>
      <c r="Y58" s="73"/>
      <c r="Z58" s="73"/>
      <c r="AA58" s="73">
        <v>0</v>
      </c>
      <c r="AB58" s="73"/>
      <c r="AC58" s="73"/>
      <c r="AD58" s="73"/>
      <c r="AE58" s="73"/>
      <c r="AF58" s="73"/>
      <c r="AG58" s="73"/>
      <c r="AH58" s="73">
        <v>0</v>
      </c>
      <c r="AI58" s="73"/>
      <c r="AJ58" s="73"/>
      <c r="AK58" s="73"/>
      <c r="AL58" s="73"/>
      <c r="AM58" s="73"/>
      <c r="AN58" s="73"/>
      <c r="AO58" s="73">
        <v>51590</v>
      </c>
      <c r="AP58" s="73"/>
      <c r="AQ58" s="73"/>
      <c r="AR58" s="73"/>
      <c r="AS58" s="73"/>
      <c r="AT58" s="73"/>
      <c r="AU58" s="73"/>
      <c r="AV58" s="73">
        <f t="shared" si="4"/>
        <v>51590</v>
      </c>
      <c r="AW58" s="73"/>
      <c r="AX58" s="73"/>
      <c r="AY58" s="73"/>
      <c r="AZ58" s="73"/>
      <c r="BA58" s="73"/>
      <c r="BB58" s="73"/>
    </row>
    <row r="59" spans="2:54" x14ac:dyDescent="0.2">
      <c r="B59" s="50"/>
      <c r="C59" s="50"/>
      <c r="D59" s="50"/>
      <c r="E59" s="74" t="s">
        <v>255</v>
      </c>
      <c r="F59" s="75"/>
      <c r="G59" s="75"/>
      <c r="H59" s="75"/>
      <c r="I59" s="76"/>
      <c r="J59" s="63" t="s">
        <v>253</v>
      </c>
      <c r="K59" s="63"/>
      <c r="L59" s="63"/>
      <c r="M59" s="63"/>
      <c r="N59" s="63"/>
      <c r="O59" s="63"/>
      <c r="P59" s="63"/>
      <c r="Q59" s="63"/>
      <c r="R59" s="63"/>
      <c r="S59" s="63"/>
      <c r="T59" s="73">
        <v>0</v>
      </c>
      <c r="U59" s="73"/>
      <c r="V59" s="73"/>
      <c r="W59" s="73"/>
      <c r="X59" s="73"/>
      <c r="Y59" s="73"/>
      <c r="Z59" s="73"/>
      <c r="AA59" s="73">
        <v>0</v>
      </c>
      <c r="AB59" s="73"/>
      <c r="AC59" s="73"/>
      <c r="AD59" s="73"/>
      <c r="AE59" s="73"/>
      <c r="AF59" s="73"/>
      <c r="AG59" s="73"/>
      <c r="AH59" s="73">
        <v>0</v>
      </c>
      <c r="AI59" s="73"/>
      <c r="AJ59" s="73"/>
      <c r="AK59" s="73"/>
      <c r="AL59" s="73"/>
      <c r="AM59" s="73"/>
      <c r="AN59" s="73"/>
      <c r="AO59" s="73">
        <f>55590+30435-5000</f>
        <v>81025</v>
      </c>
      <c r="AP59" s="73"/>
      <c r="AQ59" s="73"/>
      <c r="AR59" s="73"/>
      <c r="AS59" s="73"/>
      <c r="AT59" s="73"/>
      <c r="AU59" s="73"/>
      <c r="AV59" s="73">
        <f>SUM(T59:AU59)</f>
        <v>81025</v>
      </c>
      <c r="AW59" s="73"/>
      <c r="AX59" s="73"/>
      <c r="AY59" s="73"/>
      <c r="AZ59" s="73"/>
      <c r="BA59" s="73"/>
      <c r="BB59" s="73"/>
    </row>
    <row r="60" spans="2:54" x14ac:dyDescent="0.2">
      <c r="B60" s="50"/>
      <c r="C60" s="50"/>
      <c r="D60" s="50"/>
      <c r="E60" s="77"/>
      <c r="F60" s="78"/>
      <c r="G60" s="78"/>
      <c r="H60" s="78"/>
      <c r="I60" s="79"/>
      <c r="J60" s="63" t="s">
        <v>254</v>
      </c>
      <c r="K60" s="63"/>
      <c r="L60" s="63"/>
      <c r="M60" s="63"/>
      <c r="N60" s="63"/>
      <c r="O60" s="63"/>
      <c r="P60" s="63"/>
      <c r="Q60" s="63"/>
      <c r="R60" s="63"/>
      <c r="S60" s="63"/>
      <c r="T60" s="73">
        <v>0</v>
      </c>
      <c r="U60" s="73"/>
      <c r="V60" s="73"/>
      <c r="W60" s="73"/>
      <c r="X60" s="73"/>
      <c r="Y60" s="73"/>
      <c r="Z60" s="73"/>
      <c r="AA60" s="73">
        <v>0</v>
      </c>
      <c r="AB60" s="73"/>
      <c r="AC60" s="73"/>
      <c r="AD60" s="73"/>
      <c r="AE60" s="73"/>
      <c r="AF60" s="73"/>
      <c r="AG60" s="73"/>
      <c r="AH60" s="73">
        <v>0</v>
      </c>
      <c r="AI60" s="73"/>
      <c r="AJ60" s="73"/>
      <c r="AK60" s="73"/>
      <c r="AL60" s="73"/>
      <c r="AM60" s="73"/>
      <c r="AN60" s="73"/>
      <c r="AO60" s="73">
        <f>21395+21395+13255+23892</f>
        <v>79937</v>
      </c>
      <c r="AP60" s="73"/>
      <c r="AQ60" s="73"/>
      <c r="AR60" s="73"/>
      <c r="AS60" s="73"/>
      <c r="AT60" s="73"/>
      <c r="AU60" s="73"/>
      <c r="AV60" s="73">
        <f>SUM(T60:AU60)</f>
        <v>79937</v>
      </c>
      <c r="AW60" s="73"/>
      <c r="AX60" s="73"/>
      <c r="AY60" s="73"/>
      <c r="AZ60" s="73"/>
      <c r="BA60" s="73"/>
      <c r="BB60" s="73"/>
    </row>
    <row r="61" spans="2:54" x14ac:dyDescent="0.2">
      <c r="B61" s="50"/>
      <c r="C61" s="50"/>
      <c r="D61" s="50"/>
      <c r="E61" s="74" t="s">
        <v>224</v>
      </c>
      <c r="F61" s="90"/>
      <c r="G61" s="90"/>
      <c r="H61" s="90"/>
      <c r="I61" s="91"/>
      <c r="J61" s="63" t="s">
        <v>22</v>
      </c>
      <c r="K61" s="63"/>
      <c r="L61" s="63"/>
      <c r="M61" s="63"/>
      <c r="N61" s="63"/>
      <c r="O61" s="63"/>
      <c r="P61" s="63"/>
      <c r="Q61" s="63"/>
      <c r="R61" s="63"/>
      <c r="S61" s="63"/>
      <c r="T61" s="73">
        <v>0</v>
      </c>
      <c r="U61" s="73"/>
      <c r="V61" s="73"/>
      <c r="W61" s="73"/>
      <c r="X61" s="73"/>
      <c r="Y61" s="73"/>
      <c r="Z61" s="73"/>
      <c r="AA61" s="73">
        <v>0</v>
      </c>
      <c r="AB61" s="73"/>
      <c r="AC61" s="73"/>
      <c r="AD61" s="73"/>
      <c r="AE61" s="73"/>
      <c r="AF61" s="73"/>
      <c r="AG61" s="73"/>
      <c r="AH61" s="73">
        <v>0</v>
      </c>
      <c r="AI61" s="73"/>
      <c r="AJ61" s="73"/>
      <c r="AK61" s="73"/>
      <c r="AL61" s="73"/>
      <c r="AM61" s="73"/>
      <c r="AN61" s="73"/>
      <c r="AO61" s="73">
        <v>63000</v>
      </c>
      <c r="AP61" s="73"/>
      <c r="AQ61" s="73"/>
      <c r="AR61" s="73"/>
      <c r="AS61" s="73"/>
      <c r="AT61" s="73"/>
      <c r="AU61" s="73"/>
      <c r="AV61" s="73">
        <f>SUM(T61:AU61)</f>
        <v>63000</v>
      </c>
      <c r="AW61" s="73"/>
      <c r="AX61" s="73"/>
      <c r="AY61" s="73"/>
      <c r="AZ61" s="73"/>
      <c r="BA61" s="73"/>
      <c r="BB61" s="73"/>
    </row>
    <row r="62" spans="2:54" x14ac:dyDescent="0.2">
      <c r="B62" s="50"/>
      <c r="C62" s="50"/>
      <c r="D62" s="50"/>
      <c r="E62" s="92"/>
      <c r="F62" s="93"/>
      <c r="G62" s="93"/>
      <c r="H62" s="93"/>
      <c r="I62" s="94"/>
      <c r="J62" s="63" t="s">
        <v>23</v>
      </c>
      <c r="K62" s="63"/>
      <c r="L62" s="63"/>
      <c r="M62" s="63"/>
      <c r="N62" s="63"/>
      <c r="O62" s="63"/>
      <c r="P62" s="63"/>
      <c r="Q62" s="63"/>
      <c r="R62" s="63"/>
      <c r="S62" s="63"/>
      <c r="T62" s="73">
        <v>0</v>
      </c>
      <c r="U62" s="73"/>
      <c r="V62" s="73"/>
      <c r="W62" s="73"/>
      <c r="X62" s="73"/>
      <c r="Y62" s="73"/>
      <c r="Z62" s="73"/>
      <c r="AA62" s="73">
        <v>0</v>
      </c>
      <c r="AB62" s="73"/>
      <c r="AC62" s="73"/>
      <c r="AD62" s="73"/>
      <c r="AE62" s="73"/>
      <c r="AF62" s="73"/>
      <c r="AG62" s="73"/>
      <c r="AH62" s="73">
        <v>0</v>
      </c>
      <c r="AI62" s="73"/>
      <c r="AJ62" s="73"/>
      <c r="AK62" s="73"/>
      <c r="AL62" s="73"/>
      <c r="AM62" s="73"/>
      <c r="AN62" s="73"/>
      <c r="AO62" s="73">
        <v>62938</v>
      </c>
      <c r="AP62" s="73"/>
      <c r="AQ62" s="73"/>
      <c r="AR62" s="73"/>
      <c r="AS62" s="73"/>
      <c r="AT62" s="73"/>
      <c r="AU62" s="73"/>
      <c r="AV62" s="73">
        <f>SUM(T62:AU62)</f>
        <v>62938</v>
      </c>
      <c r="AW62" s="73"/>
      <c r="AX62" s="73"/>
      <c r="AY62" s="73"/>
      <c r="AZ62" s="73"/>
      <c r="BA62" s="73"/>
      <c r="BB62" s="73"/>
    </row>
    <row r="63" spans="2:54" s="5" customFormat="1" ht="13.05" x14ac:dyDescent="0.2">
      <c r="B63" s="41"/>
      <c r="C63" s="41"/>
      <c r="D63" s="41"/>
      <c r="E63" s="41"/>
      <c r="F63" s="41"/>
      <c r="G63" s="41"/>
      <c r="H63" s="41"/>
      <c r="I63" s="41"/>
      <c r="J63" s="41"/>
      <c r="K63" s="41"/>
      <c r="L63" s="41"/>
      <c r="M63" s="41"/>
      <c r="N63" s="41"/>
      <c r="O63" s="41"/>
      <c r="P63" s="41"/>
      <c r="Q63" s="41"/>
      <c r="R63" s="41"/>
      <c r="S63" s="41"/>
      <c r="T63" s="41"/>
      <c r="U63" s="41"/>
      <c r="V63" s="41"/>
      <c r="W63" s="41"/>
      <c r="X63" s="41"/>
      <c r="Y63" s="41"/>
      <c r="Z63" s="41"/>
      <c r="AA63" s="41"/>
      <c r="AB63" s="41"/>
      <c r="AC63" s="41"/>
      <c r="AD63" s="41"/>
      <c r="AE63" s="41"/>
      <c r="AF63" s="41"/>
      <c r="AG63" s="41"/>
      <c r="AH63" s="41"/>
      <c r="AI63" s="41"/>
      <c r="AJ63" s="41"/>
      <c r="AK63" s="41"/>
      <c r="AL63" s="41"/>
      <c r="AM63" s="41"/>
      <c r="AN63" s="41"/>
      <c r="AO63" s="41"/>
      <c r="AP63" s="41"/>
      <c r="AQ63" s="41"/>
      <c r="AR63" s="41"/>
      <c r="AS63" s="41"/>
      <c r="AT63" s="41"/>
      <c r="AU63" s="41"/>
      <c r="AV63" s="41"/>
      <c r="AW63" s="41"/>
      <c r="AX63" s="41"/>
      <c r="AY63" s="41"/>
      <c r="AZ63" s="41"/>
      <c r="BA63" s="41"/>
      <c r="BB63" s="41"/>
    </row>
    <row r="64" spans="2:54" s="5" customFormat="1" ht="13.05" x14ac:dyDescent="0.2">
      <c r="B64" s="41"/>
      <c r="C64" s="41"/>
      <c r="D64" s="41"/>
      <c r="E64" s="41"/>
      <c r="F64" s="41"/>
      <c r="G64" s="41"/>
      <c r="H64" s="41"/>
      <c r="I64" s="41"/>
      <c r="J64" s="41"/>
      <c r="K64" s="41"/>
      <c r="L64" s="41"/>
      <c r="M64" s="41"/>
      <c r="N64" s="41"/>
      <c r="O64" s="41"/>
      <c r="P64" s="41"/>
      <c r="Q64" s="41"/>
      <c r="R64" s="41"/>
      <c r="S64" s="41"/>
      <c r="T64" s="41"/>
      <c r="U64" s="41"/>
      <c r="V64" s="41"/>
      <c r="W64" s="41"/>
      <c r="X64" s="41"/>
      <c r="Y64" s="41"/>
      <c r="Z64" s="41"/>
      <c r="AA64" s="41"/>
      <c r="AB64" s="41"/>
      <c r="AC64" s="41"/>
      <c r="AD64" s="41"/>
      <c r="AE64" s="41"/>
      <c r="AF64" s="41"/>
      <c r="AG64" s="41"/>
      <c r="AH64" s="41"/>
      <c r="AI64" s="41"/>
      <c r="AJ64" s="41"/>
      <c r="AK64" s="41"/>
      <c r="AL64" s="41"/>
      <c r="AM64" s="41"/>
      <c r="AN64" s="41"/>
      <c r="AO64" s="41"/>
      <c r="AP64" s="41"/>
      <c r="AQ64" s="41"/>
      <c r="AR64" s="41"/>
      <c r="AS64" s="41"/>
      <c r="AT64" s="41"/>
      <c r="AU64" s="41"/>
      <c r="AV64" s="41"/>
      <c r="AW64" s="41"/>
      <c r="AX64" s="41"/>
      <c r="AY64" s="41"/>
      <c r="AZ64" s="41"/>
      <c r="BA64" s="41"/>
      <c r="BB64" s="41"/>
    </row>
    <row r="65" spans="2:54" x14ac:dyDescent="0.2">
      <c r="B65" s="50"/>
      <c r="C65" s="50"/>
      <c r="D65" s="85" t="s">
        <v>26</v>
      </c>
      <c r="E65" s="85"/>
      <c r="F65" s="85"/>
      <c r="G65" s="85"/>
      <c r="H65" s="86" t="s">
        <v>227</v>
      </c>
      <c r="I65" s="86"/>
      <c r="J65" s="86"/>
      <c r="K65" s="86"/>
      <c r="L65" s="86"/>
      <c r="M65" s="86"/>
      <c r="N65" s="86"/>
      <c r="O65" s="86"/>
      <c r="P65" s="86"/>
      <c r="Q65" s="86"/>
      <c r="R65" s="86"/>
      <c r="S65" s="86"/>
      <c r="T65" s="86"/>
      <c r="U65" s="86"/>
      <c r="V65" s="86"/>
      <c r="W65" s="86"/>
      <c r="X65" s="86"/>
      <c r="Y65" s="86"/>
      <c r="Z65" s="86"/>
      <c r="AA65" s="86"/>
      <c r="AB65" s="86"/>
      <c r="AC65" s="86"/>
      <c r="AD65" s="86"/>
      <c r="AE65" s="86"/>
      <c r="AF65" s="86"/>
      <c r="AG65" s="86"/>
      <c r="AH65" s="86"/>
      <c r="AI65" s="86"/>
      <c r="AJ65" s="86"/>
      <c r="AK65" s="86"/>
      <c r="AL65" s="86"/>
      <c r="AM65" s="86"/>
      <c r="AN65" s="86"/>
      <c r="AO65" s="86"/>
      <c r="AP65" s="86"/>
      <c r="AQ65" s="86"/>
      <c r="AR65" s="86"/>
      <c r="AS65" s="86"/>
      <c r="AT65" s="86"/>
      <c r="AU65" s="86"/>
      <c r="AV65" s="86"/>
      <c r="AW65" s="86"/>
      <c r="AX65" s="86"/>
      <c r="AY65" s="86"/>
      <c r="AZ65" s="86"/>
      <c r="BA65" s="86"/>
      <c r="BB65" s="86"/>
    </row>
    <row r="66" spans="2:54" ht="13.5" customHeight="1" x14ac:dyDescent="0.2">
      <c r="B66" s="50"/>
      <c r="C66" s="50"/>
      <c r="D66" s="50"/>
      <c r="E66" s="50"/>
      <c r="F66" s="50"/>
      <c r="G66" s="50"/>
      <c r="H66" s="109" t="s">
        <v>232</v>
      </c>
      <c r="I66" s="109"/>
      <c r="J66" s="109"/>
      <c r="K66" s="109"/>
      <c r="L66" s="109"/>
      <c r="M66" s="109"/>
      <c r="N66" s="109"/>
      <c r="O66" s="109"/>
      <c r="P66" s="109"/>
      <c r="Q66" s="109"/>
      <c r="R66" s="109"/>
      <c r="S66" s="109"/>
      <c r="T66" s="109"/>
      <c r="U66" s="109"/>
      <c r="V66" s="109"/>
      <c r="W66" s="109"/>
      <c r="X66" s="109"/>
      <c r="Y66" s="109"/>
      <c r="Z66" s="109"/>
      <c r="AA66" s="109"/>
      <c r="AB66" s="109"/>
      <c r="AC66" s="109"/>
      <c r="AD66" s="109"/>
      <c r="AE66" s="109"/>
      <c r="AF66" s="109"/>
      <c r="AG66" s="109"/>
      <c r="AH66" s="109"/>
      <c r="AI66" s="109"/>
      <c r="AJ66" s="109"/>
      <c r="AK66" s="109"/>
      <c r="AL66" s="109"/>
      <c r="AM66" s="109"/>
      <c r="AN66" s="109"/>
      <c r="AO66" s="109"/>
      <c r="AP66" s="109"/>
      <c r="AQ66" s="109"/>
      <c r="AR66" s="109"/>
      <c r="AS66" s="109"/>
      <c r="AT66" s="109"/>
      <c r="AU66" s="109"/>
      <c r="AV66" s="109"/>
      <c r="AW66" s="109"/>
      <c r="AX66" s="109"/>
      <c r="AY66" s="109"/>
      <c r="AZ66" s="109"/>
      <c r="BA66" s="109"/>
      <c r="BB66" s="109"/>
    </row>
    <row r="67" spans="2:54" ht="13.5" customHeight="1" x14ac:dyDescent="0.2">
      <c r="B67" s="50"/>
      <c r="C67" s="50"/>
      <c r="D67" s="50"/>
      <c r="E67" s="50"/>
      <c r="F67" s="50"/>
      <c r="G67" s="50"/>
      <c r="H67" s="109"/>
      <c r="I67" s="109"/>
      <c r="J67" s="109"/>
      <c r="K67" s="109"/>
      <c r="L67" s="109"/>
      <c r="M67" s="109"/>
      <c r="N67" s="109"/>
      <c r="O67" s="109"/>
      <c r="P67" s="109"/>
      <c r="Q67" s="109"/>
      <c r="R67" s="109"/>
      <c r="S67" s="109"/>
      <c r="T67" s="109"/>
      <c r="U67" s="109"/>
      <c r="V67" s="109"/>
      <c r="W67" s="109"/>
      <c r="X67" s="109"/>
      <c r="Y67" s="109"/>
      <c r="Z67" s="109"/>
      <c r="AA67" s="109"/>
      <c r="AB67" s="109"/>
      <c r="AC67" s="109"/>
      <c r="AD67" s="109"/>
      <c r="AE67" s="109"/>
      <c r="AF67" s="109"/>
      <c r="AG67" s="109"/>
      <c r="AH67" s="109"/>
      <c r="AI67" s="109"/>
      <c r="AJ67" s="109"/>
      <c r="AK67" s="109"/>
      <c r="AL67" s="109"/>
      <c r="AM67" s="109"/>
      <c r="AN67" s="109"/>
      <c r="AO67" s="109"/>
      <c r="AP67" s="109"/>
      <c r="AQ67" s="109"/>
      <c r="AR67" s="109"/>
      <c r="AS67" s="109"/>
      <c r="AT67" s="109"/>
      <c r="AU67" s="109"/>
      <c r="AV67" s="109"/>
      <c r="AW67" s="109"/>
      <c r="AX67" s="109"/>
      <c r="AY67" s="109"/>
      <c r="AZ67" s="109"/>
      <c r="BA67" s="109"/>
      <c r="BB67" s="109"/>
    </row>
    <row r="68" spans="2:54" x14ac:dyDescent="0.2">
      <c r="B68" s="50"/>
      <c r="C68" s="50"/>
      <c r="D68" s="50"/>
      <c r="E68" s="50"/>
      <c r="F68" s="50"/>
      <c r="G68" s="50"/>
      <c r="H68" s="109"/>
      <c r="I68" s="109"/>
      <c r="J68" s="109"/>
      <c r="K68" s="109"/>
      <c r="L68" s="109"/>
      <c r="M68" s="109"/>
      <c r="N68" s="109"/>
      <c r="O68" s="109"/>
      <c r="P68" s="109"/>
      <c r="Q68" s="109"/>
      <c r="R68" s="109"/>
      <c r="S68" s="109"/>
      <c r="T68" s="109"/>
      <c r="U68" s="109"/>
      <c r="V68" s="109"/>
      <c r="W68" s="109"/>
      <c r="X68" s="109"/>
      <c r="Y68" s="109"/>
      <c r="Z68" s="109"/>
      <c r="AA68" s="109"/>
      <c r="AB68" s="109"/>
      <c r="AC68" s="109"/>
      <c r="AD68" s="109"/>
      <c r="AE68" s="109"/>
      <c r="AF68" s="109"/>
      <c r="AG68" s="109"/>
      <c r="AH68" s="109"/>
      <c r="AI68" s="109"/>
      <c r="AJ68" s="109"/>
      <c r="AK68" s="109"/>
      <c r="AL68" s="109"/>
      <c r="AM68" s="109"/>
      <c r="AN68" s="109"/>
      <c r="AO68" s="109"/>
      <c r="AP68" s="109"/>
      <c r="AQ68" s="109"/>
      <c r="AR68" s="109"/>
      <c r="AS68" s="109"/>
      <c r="AT68" s="109"/>
      <c r="AU68" s="109"/>
      <c r="AV68" s="109"/>
      <c r="AW68" s="109"/>
      <c r="AX68" s="109"/>
      <c r="AY68" s="109"/>
      <c r="AZ68" s="109"/>
      <c r="BA68" s="109"/>
      <c r="BB68" s="109"/>
    </row>
    <row r="69" spans="2:54" x14ac:dyDescent="0.2">
      <c r="B69" s="50"/>
      <c r="C69" s="50"/>
      <c r="D69" s="50"/>
      <c r="E69" s="50"/>
      <c r="F69" s="50"/>
      <c r="G69" s="50"/>
      <c r="H69" s="50"/>
      <c r="I69" s="50"/>
      <c r="J69" s="50"/>
      <c r="K69" s="50"/>
      <c r="L69" s="50"/>
      <c r="M69" s="50"/>
      <c r="N69" s="50"/>
      <c r="O69" s="50"/>
      <c r="P69" s="50"/>
      <c r="Q69" s="50"/>
      <c r="R69" s="50"/>
      <c r="S69" s="50"/>
      <c r="T69" s="50"/>
      <c r="U69" s="50"/>
      <c r="V69" s="50"/>
      <c r="W69" s="50"/>
      <c r="X69" s="50"/>
      <c r="Y69" s="50"/>
      <c r="Z69" s="50"/>
      <c r="AA69" s="50"/>
      <c r="AB69" s="50"/>
      <c r="AC69" s="50"/>
      <c r="AD69" s="50"/>
      <c r="AE69" s="50"/>
      <c r="AF69" s="50"/>
      <c r="AG69" s="50"/>
      <c r="AH69" s="50"/>
      <c r="AI69" s="50"/>
      <c r="AJ69" s="50"/>
      <c r="AK69" s="50"/>
      <c r="AL69" s="50"/>
      <c r="AM69" s="50"/>
      <c r="AN69" s="50"/>
      <c r="AO69" s="50"/>
      <c r="AP69" s="50"/>
      <c r="AQ69" s="50"/>
      <c r="AR69" s="50"/>
      <c r="AS69" s="50"/>
      <c r="AT69" s="50"/>
      <c r="AU69" s="50"/>
      <c r="AV69" s="82" t="s">
        <v>24</v>
      </c>
      <c r="AW69" s="82"/>
      <c r="AX69" s="82"/>
      <c r="AY69" s="82"/>
      <c r="AZ69" s="82"/>
      <c r="BA69" s="82"/>
      <c r="BB69" s="82"/>
    </row>
    <row r="70" spans="2:54" x14ac:dyDescent="0.2">
      <c r="B70" s="50"/>
      <c r="C70" s="50"/>
      <c r="D70" s="50"/>
      <c r="E70" s="83" t="s">
        <v>15</v>
      </c>
      <c r="F70" s="75"/>
      <c r="G70" s="75"/>
      <c r="H70" s="75"/>
      <c r="I70" s="76"/>
      <c r="J70" s="83"/>
      <c r="K70" s="75"/>
      <c r="L70" s="75"/>
      <c r="M70" s="75"/>
      <c r="N70" s="75"/>
      <c r="O70" s="75"/>
      <c r="P70" s="75"/>
      <c r="Q70" s="75"/>
      <c r="R70" s="75"/>
      <c r="S70" s="76"/>
      <c r="T70" s="64" t="s">
        <v>21</v>
      </c>
      <c r="U70" s="65"/>
      <c r="V70" s="65"/>
      <c r="W70" s="65"/>
      <c r="X70" s="65"/>
      <c r="Y70" s="65"/>
      <c r="Z70" s="65"/>
      <c r="AA70" s="65"/>
      <c r="AB70" s="65"/>
      <c r="AC70" s="65"/>
      <c r="AD70" s="65"/>
      <c r="AE70" s="65"/>
      <c r="AF70" s="65"/>
      <c r="AG70" s="65"/>
      <c r="AH70" s="65"/>
      <c r="AI70" s="65"/>
      <c r="AJ70" s="65"/>
      <c r="AK70" s="65"/>
      <c r="AL70" s="65"/>
      <c r="AM70" s="65"/>
      <c r="AN70" s="65"/>
      <c r="AO70" s="65"/>
      <c r="AP70" s="65"/>
      <c r="AQ70" s="65"/>
      <c r="AR70" s="65"/>
      <c r="AS70" s="65"/>
      <c r="AT70" s="65"/>
      <c r="AU70" s="67"/>
      <c r="AV70" s="83" t="s">
        <v>20</v>
      </c>
      <c r="AW70" s="75"/>
      <c r="AX70" s="75"/>
      <c r="AY70" s="75"/>
      <c r="AZ70" s="75"/>
      <c r="BA70" s="75"/>
      <c r="BB70" s="76"/>
    </row>
    <row r="71" spans="2:54" x14ac:dyDescent="0.2">
      <c r="B71" s="50"/>
      <c r="C71" s="50"/>
      <c r="D71" s="50"/>
      <c r="E71" s="77"/>
      <c r="F71" s="78"/>
      <c r="G71" s="78"/>
      <c r="H71" s="78"/>
      <c r="I71" s="79"/>
      <c r="J71" s="77"/>
      <c r="K71" s="78"/>
      <c r="L71" s="78"/>
      <c r="M71" s="78"/>
      <c r="N71" s="78"/>
      <c r="O71" s="78"/>
      <c r="P71" s="78"/>
      <c r="Q71" s="78"/>
      <c r="R71" s="78"/>
      <c r="S71" s="79"/>
      <c r="T71" s="63" t="s">
        <v>16</v>
      </c>
      <c r="U71" s="63"/>
      <c r="V71" s="63"/>
      <c r="W71" s="63"/>
      <c r="X71" s="63"/>
      <c r="Y71" s="63"/>
      <c r="Z71" s="63"/>
      <c r="AA71" s="63" t="s">
        <v>17</v>
      </c>
      <c r="AB71" s="63"/>
      <c r="AC71" s="63"/>
      <c r="AD71" s="63"/>
      <c r="AE71" s="63"/>
      <c r="AF71" s="63"/>
      <c r="AG71" s="63"/>
      <c r="AH71" s="63" t="s">
        <v>18</v>
      </c>
      <c r="AI71" s="63"/>
      <c r="AJ71" s="63"/>
      <c r="AK71" s="63"/>
      <c r="AL71" s="63"/>
      <c r="AM71" s="63"/>
      <c r="AN71" s="63"/>
      <c r="AO71" s="63" t="s">
        <v>19</v>
      </c>
      <c r="AP71" s="63"/>
      <c r="AQ71" s="63"/>
      <c r="AR71" s="63"/>
      <c r="AS71" s="63"/>
      <c r="AT71" s="63"/>
      <c r="AU71" s="63"/>
      <c r="AV71" s="77"/>
      <c r="AW71" s="78"/>
      <c r="AX71" s="78"/>
      <c r="AY71" s="78"/>
      <c r="AZ71" s="78"/>
      <c r="BA71" s="78"/>
      <c r="BB71" s="79"/>
    </row>
    <row r="72" spans="2:54" x14ac:dyDescent="0.2">
      <c r="B72" s="50"/>
      <c r="C72" s="50"/>
      <c r="D72" s="50"/>
      <c r="E72" s="74" t="s">
        <v>252</v>
      </c>
      <c r="F72" s="90"/>
      <c r="G72" s="90"/>
      <c r="H72" s="90"/>
      <c r="I72" s="91"/>
      <c r="J72" s="63" t="s">
        <v>253</v>
      </c>
      <c r="K72" s="63"/>
      <c r="L72" s="63"/>
      <c r="M72" s="63"/>
      <c r="N72" s="63"/>
      <c r="O72" s="63"/>
      <c r="P72" s="63"/>
      <c r="Q72" s="63"/>
      <c r="R72" s="63"/>
      <c r="S72" s="63"/>
      <c r="T72" s="73">
        <v>0</v>
      </c>
      <c r="U72" s="73"/>
      <c r="V72" s="73"/>
      <c r="W72" s="73"/>
      <c r="X72" s="73"/>
      <c r="Y72" s="73"/>
      <c r="Z72" s="73"/>
      <c r="AA72" s="73">
        <v>0</v>
      </c>
      <c r="AB72" s="73"/>
      <c r="AC72" s="73"/>
      <c r="AD72" s="73"/>
      <c r="AE72" s="73"/>
      <c r="AF72" s="73"/>
      <c r="AG72" s="73"/>
      <c r="AH72" s="73">
        <v>0</v>
      </c>
      <c r="AI72" s="73"/>
      <c r="AJ72" s="73"/>
      <c r="AK72" s="73"/>
      <c r="AL72" s="73"/>
      <c r="AM72" s="73"/>
      <c r="AN72" s="73"/>
      <c r="AO72" s="73">
        <v>60000</v>
      </c>
      <c r="AP72" s="73"/>
      <c r="AQ72" s="73"/>
      <c r="AR72" s="73"/>
      <c r="AS72" s="73"/>
      <c r="AT72" s="73"/>
      <c r="AU72" s="73"/>
      <c r="AV72" s="73">
        <f t="shared" ref="AV72:AV75" si="5">SUM(T72:AU72)</f>
        <v>60000</v>
      </c>
      <c r="AW72" s="73"/>
      <c r="AX72" s="73"/>
      <c r="AY72" s="73"/>
      <c r="AZ72" s="73"/>
      <c r="BA72" s="73"/>
      <c r="BB72" s="73"/>
    </row>
    <row r="73" spans="2:54" x14ac:dyDescent="0.2">
      <c r="B73" s="50"/>
      <c r="C73" s="50"/>
      <c r="D73" s="50"/>
      <c r="E73" s="92"/>
      <c r="F73" s="93"/>
      <c r="G73" s="93"/>
      <c r="H73" s="93"/>
      <c r="I73" s="94"/>
      <c r="J73" s="63" t="s">
        <v>254</v>
      </c>
      <c r="K73" s="63"/>
      <c r="L73" s="63"/>
      <c r="M73" s="63"/>
      <c r="N73" s="63"/>
      <c r="O73" s="63"/>
      <c r="P73" s="63"/>
      <c r="Q73" s="63"/>
      <c r="R73" s="63"/>
      <c r="S73" s="63"/>
      <c r="T73" s="73">
        <v>0</v>
      </c>
      <c r="U73" s="73"/>
      <c r="V73" s="73"/>
      <c r="W73" s="73"/>
      <c r="X73" s="73"/>
      <c r="Y73" s="73"/>
      <c r="Z73" s="73"/>
      <c r="AA73" s="73">
        <v>0</v>
      </c>
      <c r="AB73" s="73"/>
      <c r="AC73" s="73"/>
      <c r="AD73" s="73"/>
      <c r="AE73" s="73"/>
      <c r="AF73" s="73"/>
      <c r="AG73" s="73"/>
      <c r="AH73" s="73">
        <v>0</v>
      </c>
      <c r="AI73" s="73"/>
      <c r="AJ73" s="73"/>
      <c r="AK73" s="73"/>
      <c r="AL73" s="73"/>
      <c r="AM73" s="73"/>
      <c r="AN73" s="73"/>
      <c r="AO73" s="73">
        <v>59292</v>
      </c>
      <c r="AP73" s="73"/>
      <c r="AQ73" s="73"/>
      <c r="AR73" s="73"/>
      <c r="AS73" s="73"/>
      <c r="AT73" s="73"/>
      <c r="AU73" s="73"/>
      <c r="AV73" s="73">
        <f t="shared" si="5"/>
        <v>59292</v>
      </c>
      <c r="AW73" s="73"/>
      <c r="AX73" s="73"/>
      <c r="AY73" s="73"/>
      <c r="AZ73" s="73"/>
      <c r="BA73" s="73"/>
      <c r="BB73" s="73"/>
    </row>
    <row r="74" spans="2:54" x14ac:dyDescent="0.2">
      <c r="B74" s="50"/>
      <c r="C74" s="50"/>
      <c r="D74" s="50"/>
      <c r="E74" s="74" t="s">
        <v>255</v>
      </c>
      <c r="F74" s="90"/>
      <c r="G74" s="90"/>
      <c r="H74" s="90"/>
      <c r="I74" s="91"/>
      <c r="J74" s="63" t="s">
        <v>253</v>
      </c>
      <c r="K74" s="63"/>
      <c r="L74" s="63"/>
      <c r="M74" s="63"/>
      <c r="N74" s="63"/>
      <c r="O74" s="63"/>
      <c r="P74" s="63"/>
      <c r="Q74" s="63"/>
      <c r="R74" s="63"/>
      <c r="S74" s="63"/>
      <c r="T74" s="73">
        <v>0</v>
      </c>
      <c r="U74" s="73"/>
      <c r="V74" s="73"/>
      <c r="W74" s="73"/>
      <c r="X74" s="73"/>
      <c r="Y74" s="73"/>
      <c r="Z74" s="73"/>
      <c r="AA74" s="73">
        <v>0</v>
      </c>
      <c r="AB74" s="73"/>
      <c r="AC74" s="73"/>
      <c r="AD74" s="73"/>
      <c r="AE74" s="73"/>
      <c r="AF74" s="73"/>
      <c r="AG74" s="73"/>
      <c r="AH74" s="73">
        <v>0</v>
      </c>
      <c r="AI74" s="73"/>
      <c r="AJ74" s="73"/>
      <c r="AK74" s="73"/>
      <c r="AL74" s="73"/>
      <c r="AM74" s="73"/>
      <c r="AN74" s="73"/>
      <c r="AO74" s="73">
        <v>29700</v>
      </c>
      <c r="AP74" s="73"/>
      <c r="AQ74" s="73"/>
      <c r="AR74" s="73"/>
      <c r="AS74" s="73"/>
      <c r="AT74" s="73"/>
      <c r="AU74" s="73"/>
      <c r="AV74" s="73">
        <f t="shared" si="5"/>
        <v>29700</v>
      </c>
      <c r="AW74" s="73"/>
      <c r="AX74" s="73"/>
      <c r="AY74" s="73"/>
      <c r="AZ74" s="73"/>
      <c r="BA74" s="73"/>
      <c r="BB74" s="73"/>
    </row>
    <row r="75" spans="2:54" x14ac:dyDescent="0.2">
      <c r="B75" s="50"/>
      <c r="C75" s="50"/>
      <c r="D75" s="50"/>
      <c r="E75" s="92"/>
      <c r="F75" s="93"/>
      <c r="G75" s="93"/>
      <c r="H75" s="93"/>
      <c r="I75" s="94"/>
      <c r="J75" s="63" t="s">
        <v>254</v>
      </c>
      <c r="K75" s="63"/>
      <c r="L75" s="63"/>
      <c r="M75" s="63"/>
      <c r="N75" s="63"/>
      <c r="O75" s="63"/>
      <c r="P75" s="63"/>
      <c r="Q75" s="63"/>
      <c r="R75" s="63"/>
      <c r="S75" s="63"/>
      <c r="T75" s="73">
        <v>0</v>
      </c>
      <c r="U75" s="73"/>
      <c r="V75" s="73"/>
      <c r="W75" s="73"/>
      <c r="X75" s="73"/>
      <c r="Y75" s="73"/>
      <c r="Z75" s="73"/>
      <c r="AA75" s="73">
        <v>0</v>
      </c>
      <c r="AB75" s="73"/>
      <c r="AC75" s="73"/>
      <c r="AD75" s="73"/>
      <c r="AE75" s="73"/>
      <c r="AF75" s="73"/>
      <c r="AG75" s="73"/>
      <c r="AH75" s="73">
        <v>0</v>
      </c>
      <c r="AI75" s="73"/>
      <c r="AJ75" s="73"/>
      <c r="AK75" s="73"/>
      <c r="AL75" s="73"/>
      <c r="AM75" s="73"/>
      <c r="AN75" s="73"/>
      <c r="AO75" s="73">
        <v>29683</v>
      </c>
      <c r="AP75" s="73"/>
      <c r="AQ75" s="73"/>
      <c r="AR75" s="73"/>
      <c r="AS75" s="73"/>
      <c r="AT75" s="73"/>
      <c r="AU75" s="73"/>
      <c r="AV75" s="73">
        <f t="shared" si="5"/>
        <v>29683</v>
      </c>
      <c r="AW75" s="73"/>
      <c r="AX75" s="73"/>
      <c r="AY75" s="73"/>
      <c r="AZ75" s="73"/>
      <c r="BA75" s="73"/>
      <c r="BB75" s="73"/>
    </row>
    <row r="76" spans="2:54" x14ac:dyDescent="0.2">
      <c r="B76" s="50"/>
      <c r="C76" s="50"/>
      <c r="D76" s="50"/>
      <c r="E76" s="74" t="s">
        <v>224</v>
      </c>
      <c r="F76" s="90"/>
      <c r="G76" s="90"/>
      <c r="H76" s="90"/>
      <c r="I76" s="91"/>
      <c r="J76" s="63" t="s">
        <v>22</v>
      </c>
      <c r="K76" s="63"/>
      <c r="L76" s="63"/>
      <c r="M76" s="63"/>
      <c r="N76" s="63"/>
      <c r="O76" s="63"/>
      <c r="P76" s="63"/>
      <c r="Q76" s="63"/>
      <c r="R76" s="63"/>
      <c r="S76" s="63"/>
      <c r="T76" s="185"/>
      <c r="U76" s="185"/>
      <c r="V76" s="185"/>
      <c r="W76" s="185"/>
      <c r="X76" s="185"/>
      <c r="Y76" s="185"/>
      <c r="Z76" s="185"/>
      <c r="AA76" s="185"/>
      <c r="AB76" s="185"/>
      <c r="AC76" s="185"/>
      <c r="AD76" s="185"/>
      <c r="AE76" s="185"/>
      <c r="AF76" s="185"/>
      <c r="AG76" s="185"/>
      <c r="AH76" s="185"/>
      <c r="AI76" s="185"/>
      <c r="AJ76" s="185"/>
      <c r="AK76" s="185"/>
      <c r="AL76" s="185"/>
      <c r="AM76" s="185"/>
      <c r="AN76" s="185"/>
      <c r="AO76" s="185"/>
      <c r="AP76" s="185"/>
      <c r="AQ76" s="185"/>
      <c r="AR76" s="185"/>
      <c r="AS76" s="185"/>
      <c r="AT76" s="185"/>
      <c r="AU76" s="185"/>
      <c r="AV76" s="185"/>
      <c r="AW76" s="185"/>
      <c r="AX76" s="185"/>
      <c r="AY76" s="185"/>
      <c r="AZ76" s="185"/>
      <c r="BA76" s="185"/>
      <c r="BB76" s="185"/>
    </row>
    <row r="77" spans="2:54" x14ac:dyDescent="0.2">
      <c r="B77" s="50"/>
      <c r="C77" s="50"/>
      <c r="D77" s="50"/>
      <c r="E77" s="92"/>
      <c r="F77" s="93"/>
      <c r="G77" s="93"/>
      <c r="H77" s="93"/>
      <c r="I77" s="94"/>
      <c r="J77" s="63" t="s">
        <v>23</v>
      </c>
      <c r="K77" s="63"/>
      <c r="L77" s="63"/>
      <c r="M77" s="63"/>
      <c r="N77" s="63"/>
      <c r="O77" s="63"/>
      <c r="P77" s="63"/>
      <c r="Q77" s="63"/>
      <c r="R77" s="63"/>
      <c r="S77" s="63"/>
      <c r="T77" s="185"/>
      <c r="U77" s="185"/>
      <c r="V77" s="185"/>
      <c r="W77" s="185"/>
      <c r="X77" s="185"/>
      <c r="Y77" s="185"/>
      <c r="Z77" s="185"/>
      <c r="AA77" s="185"/>
      <c r="AB77" s="185"/>
      <c r="AC77" s="185"/>
      <c r="AD77" s="185"/>
      <c r="AE77" s="185"/>
      <c r="AF77" s="185"/>
      <c r="AG77" s="185"/>
      <c r="AH77" s="185"/>
      <c r="AI77" s="185"/>
      <c r="AJ77" s="185"/>
      <c r="AK77" s="185"/>
      <c r="AL77" s="185"/>
      <c r="AM77" s="185"/>
      <c r="AN77" s="185"/>
      <c r="AO77" s="185"/>
      <c r="AP77" s="185"/>
      <c r="AQ77" s="185"/>
      <c r="AR77" s="185"/>
      <c r="AS77" s="185"/>
      <c r="AT77" s="185"/>
      <c r="AU77" s="185"/>
      <c r="AV77" s="185"/>
      <c r="AW77" s="185"/>
      <c r="AX77" s="185"/>
      <c r="AY77" s="185"/>
      <c r="AZ77" s="185"/>
      <c r="BA77" s="185"/>
      <c r="BB77" s="185"/>
    </row>
    <row r="78" spans="2:54" ht="13.05" x14ac:dyDescent="0.2">
      <c r="B78" s="50"/>
      <c r="C78" s="50"/>
      <c r="D78" s="50"/>
      <c r="E78" s="37"/>
      <c r="F78" s="37"/>
      <c r="G78" s="37"/>
      <c r="H78" s="37"/>
      <c r="I78" s="37"/>
      <c r="J78" s="46"/>
      <c r="K78" s="46"/>
      <c r="L78" s="46"/>
      <c r="M78" s="46"/>
      <c r="N78" s="46"/>
      <c r="O78" s="46"/>
      <c r="P78" s="46"/>
      <c r="Q78" s="46"/>
      <c r="R78" s="46"/>
      <c r="S78" s="46"/>
      <c r="T78" s="45"/>
      <c r="U78" s="45"/>
      <c r="V78" s="45"/>
      <c r="W78" s="45"/>
      <c r="X78" s="45"/>
      <c r="Y78" s="45"/>
      <c r="Z78" s="45"/>
      <c r="AA78" s="45"/>
      <c r="AB78" s="45"/>
      <c r="AC78" s="45"/>
      <c r="AD78" s="45"/>
      <c r="AE78" s="45"/>
      <c r="AF78" s="45"/>
      <c r="AG78" s="45"/>
      <c r="AH78" s="45"/>
      <c r="AI78" s="45"/>
      <c r="AJ78" s="45"/>
      <c r="AK78" s="45"/>
      <c r="AL78" s="45"/>
      <c r="AM78" s="45"/>
      <c r="AN78" s="45"/>
      <c r="AO78" s="45"/>
      <c r="AP78" s="45"/>
      <c r="AQ78" s="45"/>
      <c r="AR78" s="45"/>
      <c r="AS78" s="45"/>
      <c r="AT78" s="45"/>
      <c r="AU78" s="45"/>
      <c r="AV78" s="45"/>
      <c r="AW78" s="45"/>
      <c r="AX78" s="45"/>
      <c r="AY78" s="45"/>
      <c r="AZ78" s="45"/>
      <c r="BA78" s="45"/>
      <c r="BB78" s="45"/>
    </row>
    <row r="79" spans="2:54" ht="13.05" x14ac:dyDescent="0.2">
      <c r="B79" s="50"/>
      <c r="C79" s="50"/>
      <c r="D79" s="50"/>
      <c r="E79" s="50"/>
      <c r="F79" s="50"/>
      <c r="G79" s="50"/>
      <c r="H79" s="50"/>
      <c r="I79" s="50"/>
      <c r="J79" s="50"/>
      <c r="K79" s="50"/>
      <c r="L79" s="50"/>
      <c r="M79" s="50"/>
      <c r="N79" s="50"/>
      <c r="O79" s="50"/>
      <c r="P79" s="50"/>
      <c r="Q79" s="50"/>
      <c r="R79" s="50"/>
      <c r="S79" s="50"/>
      <c r="T79" s="50"/>
      <c r="U79" s="50"/>
      <c r="V79" s="50"/>
      <c r="W79" s="50"/>
      <c r="X79" s="50"/>
      <c r="Y79" s="50"/>
      <c r="Z79" s="50"/>
      <c r="AA79" s="50"/>
      <c r="AB79" s="50"/>
      <c r="AC79" s="50"/>
      <c r="AD79" s="50"/>
      <c r="AE79" s="50"/>
      <c r="AF79" s="50"/>
      <c r="AG79" s="50"/>
      <c r="AH79" s="50"/>
      <c r="AI79" s="50"/>
      <c r="AJ79" s="50"/>
      <c r="AK79" s="50"/>
      <c r="AL79" s="50"/>
      <c r="AM79" s="50"/>
      <c r="AN79" s="50"/>
      <c r="AO79" s="50"/>
      <c r="AP79" s="50"/>
      <c r="AQ79" s="50"/>
      <c r="AR79" s="50"/>
      <c r="AS79" s="50"/>
      <c r="AT79" s="50"/>
      <c r="AU79" s="50"/>
      <c r="AV79" s="50"/>
      <c r="AW79" s="50"/>
      <c r="AX79" s="50"/>
      <c r="AY79" s="50"/>
      <c r="AZ79" s="50"/>
      <c r="BA79" s="50"/>
      <c r="BB79" s="50"/>
    </row>
    <row r="80" spans="2:54" x14ac:dyDescent="0.2">
      <c r="B80" s="50"/>
      <c r="C80" s="50"/>
      <c r="D80" s="85" t="s">
        <v>176</v>
      </c>
      <c r="E80" s="85"/>
      <c r="F80" s="85"/>
      <c r="G80" s="85"/>
      <c r="H80" s="86" t="s">
        <v>235</v>
      </c>
      <c r="I80" s="86"/>
      <c r="J80" s="86"/>
      <c r="K80" s="86"/>
      <c r="L80" s="86"/>
      <c r="M80" s="86"/>
      <c r="N80" s="86"/>
      <c r="O80" s="86"/>
      <c r="P80" s="86"/>
      <c r="Q80" s="86"/>
      <c r="R80" s="86"/>
      <c r="S80" s="86"/>
      <c r="T80" s="86"/>
      <c r="U80" s="86"/>
      <c r="V80" s="86"/>
      <c r="W80" s="86"/>
      <c r="X80" s="86"/>
      <c r="Y80" s="86"/>
      <c r="Z80" s="86"/>
      <c r="AA80" s="86"/>
      <c r="AB80" s="86"/>
      <c r="AC80" s="86"/>
      <c r="AD80" s="86"/>
      <c r="AE80" s="86"/>
      <c r="AF80" s="86"/>
      <c r="AG80" s="86"/>
      <c r="AH80" s="86"/>
      <c r="AI80" s="86"/>
      <c r="AJ80" s="86"/>
      <c r="AK80" s="86"/>
      <c r="AL80" s="86"/>
      <c r="AM80" s="86"/>
      <c r="AN80" s="86"/>
      <c r="AO80" s="86"/>
      <c r="AP80" s="86"/>
      <c r="AQ80" s="86"/>
      <c r="AR80" s="86"/>
      <c r="AS80" s="86"/>
      <c r="AT80" s="86"/>
      <c r="AU80" s="86"/>
      <c r="AV80" s="86"/>
      <c r="AW80" s="86"/>
      <c r="AX80" s="86"/>
      <c r="AY80" s="86"/>
      <c r="AZ80" s="86"/>
      <c r="BA80" s="86"/>
      <c r="BB80" s="86"/>
    </row>
    <row r="81" spans="2:54" ht="13.5" customHeight="1" x14ac:dyDescent="0.2">
      <c r="B81" s="50"/>
      <c r="C81" s="50"/>
      <c r="D81" s="50"/>
      <c r="E81" s="50"/>
      <c r="F81" s="50"/>
      <c r="G81" s="50"/>
      <c r="H81" s="109" t="s">
        <v>236</v>
      </c>
      <c r="I81" s="109"/>
      <c r="J81" s="109"/>
      <c r="K81" s="109"/>
      <c r="L81" s="109"/>
      <c r="M81" s="109"/>
      <c r="N81" s="109"/>
      <c r="O81" s="109"/>
      <c r="P81" s="109"/>
      <c r="Q81" s="109"/>
      <c r="R81" s="109"/>
      <c r="S81" s="109"/>
      <c r="T81" s="109"/>
      <c r="U81" s="109"/>
      <c r="V81" s="109"/>
      <c r="W81" s="109"/>
      <c r="X81" s="109"/>
      <c r="Y81" s="109"/>
      <c r="Z81" s="109"/>
      <c r="AA81" s="109"/>
      <c r="AB81" s="109"/>
      <c r="AC81" s="109"/>
      <c r="AD81" s="109"/>
      <c r="AE81" s="109"/>
      <c r="AF81" s="109"/>
      <c r="AG81" s="109"/>
      <c r="AH81" s="109"/>
      <c r="AI81" s="109"/>
      <c r="AJ81" s="109"/>
      <c r="AK81" s="109"/>
      <c r="AL81" s="109"/>
      <c r="AM81" s="109"/>
      <c r="AN81" s="109"/>
      <c r="AO81" s="109"/>
      <c r="AP81" s="109"/>
      <c r="AQ81" s="109"/>
      <c r="AR81" s="109"/>
      <c r="AS81" s="109"/>
      <c r="AT81" s="109"/>
      <c r="AU81" s="109"/>
      <c r="AV81" s="109"/>
      <c r="AW81" s="109"/>
      <c r="AX81" s="109"/>
      <c r="AY81" s="109"/>
      <c r="AZ81" s="109"/>
      <c r="BA81" s="109"/>
      <c r="BB81" s="109"/>
    </row>
    <row r="82" spans="2:54" x14ac:dyDescent="0.2">
      <c r="B82" s="50"/>
      <c r="C82" s="50"/>
      <c r="D82" s="50"/>
      <c r="E82" s="50"/>
      <c r="F82" s="50"/>
      <c r="G82" s="50"/>
      <c r="H82" s="109"/>
      <c r="I82" s="109"/>
      <c r="J82" s="109"/>
      <c r="K82" s="109"/>
      <c r="L82" s="109"/>
      <c r="M82" s="109"/>
      <c r="N82" s="109"/>
      <c r="O82" s="109"/>
      <c r="P82" s="109"/>
      <c r="Q82" s="109"/>
      <c r="R82" s="109"/>
      <c r="S82" s="109"/>
      <c r="T82" s="109"/>
      <c r="U82" s="109"/>
      <c r="V82" s="109"/>
      <c r="W82" s="109"/>
      <c r="X82" s="109"/>
      <c r="Y82" s="109"/>
      <c r="Z82" s="109"/>
      <c r="AA82" s="109"/>
      <c r="AB82" s="109"/>
      <c r="AC82" s="109"/>
      <c r="AD82" s="109"/>
      <c r="AE82" s="109"/>
      <c r="AF82" s="109"/>
      <c r="AG82" s="109"/>
      <c r="AH82" s="109"/>
      <c r="AI82" s="109"/>
      <c r="AJ82" s="109"/>
      <c r="AK82" s="109"/>
      <c r="AL82" s="109"/>
      <c r="AM82" s="109"/>
      <c r="AN82" s="109"/>
      <c r="AO82" s="109"/>
      <c r="AP82" s="109"/>
      <c r="AQ82" s="109"/>
      <c r="AR82" s="109"/>
      <c r="AS82" s="109"/>
      <c r="AT82" s="109"/>
      <c r="AU82" s="109"/>
      <c r="AV82" s="109"/>
      <c r="AW82" s="109"/>
      <c r="AX82" s="109"/>
      <c r="AY82" s="109"/>
      <c r="AZ82" s="109"/>
      <c r="BA82" s="109"/>
      <c r="BB82" s="109"/>
    </row>
    <row r="83" spans="2:54" x14ac:dyDescent="0.2">
      <c r="B83" s="50"/>
      <c r="C83" s="50"/>
      <c r="D83" s="50"/>
      <c r="E83" s="50"/>
      <c r="F83" s="50"/>
      <c r="G83" s="50"/>
      <c r="H83" s="50"/>
      <c r="I83" s="50"/>
      <c r="J83" s="50"/>
      <c r="K83" s="50"/>
      <c r="L83" s="50"/>
      <c r="M83" s="50"/>
      <c r="N83" s="50"/>
      <c r="O83" s="50"/>
      <c r="P83" s="50"/>
      <c r="Q83" s="50"/>
      <c r="R83" s="50"/>
      <c r="S83" s="50"/>
      <c r="T83" s="50"/>
      <c r="U83" s="50"/>
      <c r="V83" s="50"/>
      <c r="W83" s="50"/>
      <c r="X83" s="50"/>
      <c r="Y83" s="50"/>
      <c r="Z83" s="50"/>
      <c r="AA83" s="50"/>
      <c r="AB83" s="50"/>
      <c r="AC83" s="50"/>
      <c r="AD83" s="50"/>
      <c r="AE83" s="50"/>
      <c r="AF83" s="50"/>
      <c r="AG83" s="50"/>
      <c r="AH83" s="50"/>
      <c r="AI83" s="50"/>
      <c r="AJ83" s="50"/>
      <c r="AK83" s="50"/>
      <c r="AL83" s="50"/>
      <c r="AM83" s="50"/>
      <c r="AN83" s="50"/>
      <c r="AO83" s="50"/>
      <c r="AP83" s="50"/>
      <c r="AQ83" s="50"/>
      <c r="AR83" s="50"/>
      <c r="AS83" s="50"/>
      <c r="AT83" s="50"/>
      <c r="AU83" s="50"/>
      <c r="AV83" s="82" t="s">
        <v>24</v>
      </c>
      <c r="AW83" s="82"/>
      <c r="AX83" s="82"/>
      <c r="AY83" s="82"/>
      <c r="AZ83" s="82"/>
      <c r="BA83" s="82"/>
      <c r="BB83" s="82"/>
    </row>
    <row r="84" spans="2:54" x14ac:dyDescent="0.2">
      <c r="B84" s="50"/>
      <c r="C84" s="50"/>
      <c r="D84" s="50"/>
      <c r="E84" s="83" t="s">
        <v>15</v>
      </c>
      <c r="F84" s="75"/>
      <c r="G84" s="75"/>
      <c r="H84" s="75"/>
      <c r="I84" s="76"/>
      <c r="J84" s="83"/>
      <c r="K84" s="75"/>
      <c r="L84" s="75"/>
      <c r="M84" s="75"/>
      <c r="N84" s="75"/>
      <c r="O84" s="75"/>
      <c r="P84" s="75"/>
      <c r="Q84" s="75"/>
      <c r="R84" s="75"/>
      <c r="S84" s="76"/>
      <c r="T84" s="64" t="s">
        <v>21</v>
      </c>
      <c r="U84" s="65"/>
      <c r="V84" s="65"/>
      <c r="W84" s="65"/>
      <c r="X84" s="65"/>
      <c r="Y84" s="65"/>
      <c r="Z84" s="65"/>
      <c r="AA84" s="65"/>
      <c r="AB84" s="65"/>
      <c r="AC84" s="65"/>
      <c r="AD84" s="65"/>
      <c r="AE84" s="65"/>
      <c r="AF84" s="65"/>
      <c r="AG84" s="65"/>
      <c r="AH84" s="65"/>
      <c r="AI84" s="65"/>
      <c r="AJ84" s="65"/>
      <c r="AK84" s="65"/>
      <c r="AL84" s="65"/>
      <c r="AM84" s="65"/>
      <c r="AN84" s="65"/>
      <c r="AO84" s="65"/>
      <c r="AP84" s="65"/>
      <c r="AQ84" s="65"/>
      <c r="AR84" s="65"/>
      <c r="AS84" s="65"/>
      <c r="AT84" s="65"/>
      <c r="AU84" s="67"/>
      <c r="AV84" s="83" t="s">
        <v>20</v>
      </c>
      <c r="AW84" s="75"/>
      <c r="AX84" s="75"/>
      <c r="AY84" s="75"/>
      <c r="AZ84" s="75"/>
      <c r="BA84" s="75"/>
      <c r="BB84" s="76"/>
    </row>
    <row r="85" spans="2:54" x14ac:dyDescent="0.2">
      <c r="B85" s="50"/>
      <c r="C85" s="50"/>
      <c r="D85" s="50"/>
      <c r="E85" s="77"/>
      <c r="F85" s="78"/>
      <c r="G85" s="78"/>
      <c r="H85" s="78"/>
      <c r="I85" s="79"/>
      <c r="J85" s="77"/>
      <c r="K85" s="78"/>
      <c r="L85" s="78"/>
      <c r="M85" s="78"/>
      <c r="N85" s="78"/>
      <c r="O85" s="78"/>
      <c r="P85" s="78"/>
      <c r="Q85" s="78"/>
      <c r="R85" s="78"/>
      <c r="S85" s="79"/>
      <c r="T85" s="63" t="s">
        <v>16</v>
      </c>
      <c r="U85" s="63"/>
      <c r="V85" s="63"/>
      <c r="W85" s="63"/>
      <c r="X85" s="63"/>
      <c r="Y85" s="63"/>
      <c r="Z85" s="63"/>
      <c r="AA85" s="63" t="s">
        <v>17</v>
      </c>
      <c r="AB85" s="63"/>
      <c r="AC85" s="63"/>
      <c r="AD85" s="63"/>
      <c r="AE85" s="63"/>
      <c r="AF85" s="63"/>
      <c r="AG85" s="63"/>
      <c r="AH85" s="63" t="s">
        <v>18</v>
      </c>
      <c r="AI85" s="63"/>
      <c r="AJ85" s="63"/>
      <c r="AK85" s="63"/>
      <c r="AL85" s="63"/>
      <c r="AM85" s="63"/>
      <c r="AN85" s="63"/>
      <c r="AO85" s="63" t="s">
        <v>19</v>
      </c>
      <c r="AP85" s="63"/>
      <c r="AQ85" s="63"/>
      <c r="AR85" s="63"/>
      <c r="AS85" s="63"/>
      <c r="AT85" s="63"/>
      <c r="AU85" s="63"/>
      <c r="AV85" s="77"/>
      <c r="AW85" s="78"/>
      <c r="AX85" s="78"/>
      <c r="AY85" s="78"/>
      <c r="AZ85" s="78"/>
      <c r="BA85" s="78"/>
      <c r="BB85" s="79"/>
    </row>
    <row r="86" spans="2:54" x14ac:dyDescent="0.2">
      <c r="B86" s="50"/>
      <c r="C86" s="50"/>
      <c r="D86" s="50"/>
      <c r="E86" s="74" t="s">
        <v>152</v>
      </c>
      <c r="F86" s="90"/>
      <c r="G86" s="90"/>
      <c r="H86" s="90"/>
      <c r="I86" s="91"/>
      <c r="J86" s="63" t="s">
        <v>22</v>
      </c>
      <c r="K86" s="63"/>
      <c r="L86" s="63"/>
      <c r="M86" s="63"/>
      <c r="N86" s="63"/>
      <c r="O86" s="63"/>
      <c r="P86" s="63"/>
      <c r="Q86" s="63"/>
      <c r="R86" s="63"/>
      <c r="S86" s="63"/>
      <c r="T86" s="73">
        <v>0</v>
      </c>
      <c r="U86" s="73"/>
      <c r="V86" s="73"/>
      <c r="W86" s="73"/>
      <c r="X86" s="73"/>
      <c r="Y86" s="73"/>
      <c r="Z86" s="73"/>
      <c r="AA86" s="73">
        <v>0</v>
      </c>
      <c r="AB86" s="73"/>
      <c r="AC86" s="73"/>
      <c r="AD86" s="73"/>
      <c r="AE86" s="73"/>
      <c r="AF86" s="73"/>
      <c r="AG86" s="73"/>
      <c r="AH86" s="73">
        <v>0</v>
      </c>
      <c r="AI86" s="73"/>
      <c r="AJ86" s="73"/>
      <c r="AK86" s="73"/>
      <c r="AL86" s="73"/>
      <c r="AM86" s="73"/>
      <c r="AN86" s="73"/>
      <c r="AO86" s="73">
        <f>40000-9500</f>
        <v>30500</v>
      </c>
      <c r="AP86" s="73"/>
      <c r="AQ86" s="73"/>
      <c r="AR86" s="73"/>
      <c r="AS86" s="73"/>
      <c r="AT86" s="73"/>
      <c r="AU86" s="73"/>
      <c r="AV86" s="73">
        <f t="shared" ref="AV86:AV88" si="6">SUM(T86:AU86)</f>
        <v>30500</v>
      </c>
      <c r="AW86" s="73"/>
      <c r="AX86" s="73"/>
      <c r="AY86" s="73"/>
      <c r="AZ86" s="73"/>
      <c r="BA86" s="73"/>
      <c r="BB86" s="73"/>
    </row>
    <row r="87" spans="2:54" x14ac:dyDescent="0.2">
      <c r="B87" s="50"/>
      <c r="C87" s="50"/>
      <c r="D87" s="50"/>
      <c r="E87" s="110"/>
      <c r="F87" s="111"/>
      <c r="G87" s="111"/>
      <c r="H87" s="111"/>
      <c r="I87" s="112"/>
      <c r="J87" s="63" t="s">
        <v>23</v>
      </c>
      <c r="K87" s="63"/>
      <c r="L87" s="63"/>
      <c r="M87" s="63"/>
      <c r="N87" s="63"/>
      <c r="O87" s="63"/>
      <c r="P87" s="63"/>
      <c r="Q87" s="63"/>
      <c r="R87" s="63"/>
      <c r="S87" s="63"/>
      <c r="T87" s="73">
        <v>0</v>
      </c>
      <c r="U87" s="73"/>
      <c r="V87" s="73"/>
      <c r="W87" s="73"/>
      <c r="X87" s="73"/>
      <c r="Y87" s="73"/>
      <c r="Z87" s="73"/>
      <c r="AA87" s="73">
        <v>0</v>
      </c>
      <c r="AB87" s="73"/>
      <c r="AC87" s="73"/>
      <c r="AD87" s="73"/>
      <c r="AE87" s="73"/>
      <c r="AF87" s="73"/>
      <c r="AG87" s="73"/>
      <c r="AH87" s="73">
        <v>0</v>
      </c>
      <c r="AI87" s="73"/>
      <c r="AJ87" s="73"/>
      <c r="AK87" s="73"/>
      <c r="AL87" s="73"/>
      <c r="AM87" s="73"/>
      <c r="AN87" s="73"/>
      <c r="AO87" s="73">
        <v>13141</v>
      </c>
      <c r="AP87" s="73"/>
      <c r="AQ87" s="73"/>
      <c r="AR87" s="73"/>
      <c r="AS87" s="73"/>
      <c r="AT87" s="73"/>
      <c r="AU87" s="73"/>
      <c r="AV87" s="73">
        <f t="shared" si="6"/>
        <v>13141</v>
      </c>
      <c r="AW87" s="73"/>
      <c r="AX87" s="73"/>
      <c r="AY87" s="73"/>
      <c r="AZ87" s="73"/>
      <c r="BA87" s="73"/>
      <c r="BB87" s="73"/>
    </row>
    <row r="88" spans="2:54" x14ac:dyDescent="0.2">
      <c r="B88" s="50"/>
      <c r="C88" s="50"/>
      <c r="D88" s="50"/>
      <c r="E88" s="92"/>
      <c r="F88" s="93"/>
      <c r="G88" s="93"/>
      <c r="H88" s="93"/>
      <c r="I88" s="94"/>
      <c r="J88" s="63" t="s">
        <v>28</v>
      </c>
      <c r="K88" s="63"/>
      <c r="L88" s="63"/>
      <c r="M88" s="63"/>
      <c r="N88" s="63"/>
      <c r="O88" s="63"/>
      <c r="P88" s="63"/>
      <c r="Q88" s="63"/>
      <c r="R88" s="63"/>
      <c r="S88" s="63"/>
      <c r="T88" s="73">
        <v>0</v>
      </c>
      <c r="U88" s="73"/>
      <c r="V88" s="73"/>
      <c r="W88" s="73"/>
      <c r="X88" s="73"/>
      <c r="Y88" s="73"/>
      <c r="Z88" s="73"/>
      <c r="AA88" s="73">
        <v>0</v>
      </c>
      <c r="AB88" s="73"/>
      <c r="AC88" s="73"/>
      <c r="AD88" s="73"/>
      <c r="AE88" s="73"/>
      <c r="AF88" s="73"/>
      <c r="AG88" s="73"/>
      <c r="AH88" s="73">
        <v>0</v>
      </c>
      <c r="AI88" s="73"/>
      <c r="AJ88" s="73"/>
      <c r="AK88" s="73"/>
      <c r="AL88" s="73"/>
      <c r="AM88" s="73"/>
      <c r="AN88" s="73"/>
      <c r="AO88" s="73">
        <v>16922</v>
      </c>
      <c r="AP88" s="73"/>
      <c r="AQ88" s="73"/>
      <c r="AR88" s="73"/>
      <c r="AS88" s="73"/>
      <c r="AT88" s="73"/>
      <c r="AU88" s="73"/>
      <c r="AV88" s="73">
        <f t="shared" si="6"/>
        <v>16922</v>
      </c>
      <c r="AW88" s="73"/>
      <c r="AX88" s="73"/>
      <c r="AY88" s="73"/>
      <c r="AZ88" s="73"/>
      <c r="BA88" s="73"/>
      <c r="BB88" s="73"/>
    </row>
    <row r="89" spans="2:54" x14ac:dyDescent="0.2">
      <c r="B89" s="50"/>
      <c r="C89" s="50"/>
      <c r="D89" s="50"/>
      <c r="E89" s="74" t="s">
        <v>224</v>
      </c>
      <c r="F89" s="90"/>
      <c r="G89" s="90"/>
      <c r="H89" s="90"/>
      <c r="I89" s="91"/>
      <c r="J89" s="63" t="s">
        <v>22</v>
      </c>
      <c r="K89" s="63"/>
      <c r="L89" s="63"/>
      <c r="M89" s="63"/>
      <c r="N89" s="63"/>
      <c r="O89" s="63"/>
      <c r="P89" s="63"/>
      <c r="Q89" s="63"/>
      <c r="R89" s="63"/>
      <c r="S89" s="63"/>
      <c r="T89" s="73">
        <v>0</v>
      </c>
      <c r="U89" s="73"/>
      <c r="V89" s="73"/>
      <c r="W89" s="73"/>
      <c r="X89" s="73"/>
      <c r="Y89" s="73"/>
      <c r="Z89" s="73"/>
      <c r="AA89" s="73">
        <v>0</v>
      </c>
      <c r="AB89" s="73"/>
      <c r="AC89" s="73"/>
      <c r="AD89" s="73"/>
      <c r="AE89" s="73"/>
      <c r="AF89" s="73"/>
      <c r="AG89" s="73"/>
      <c r="AH89" s="73">
        <v>0</v>
      </c>
      <c r="AI89" s="73"/>
      <c r="AJ89" s="73"/>
      <c r="AK89" s="73"/>
      <c r="AL89" s="73"/>
      <c r="AM89" s="73"/>
      <c r="AN89" s="73"/>
      <c r="AO89" s="73">
        <v>40000</v>
      </c>
      <c r="AP89" s="73"/>
      <c r="AQ89" s="73"/>
      <c r="AR89" s="73"/>
      <c r="AS89" s="73"/>
      <c r="AT89" s="73"/>
      <c r="AU89" s="73"/>
      <c r="AV89" s="73">
        <f t="shared" ref="AV89:AV90" si="7">SUM(T89:AU89)</f>
        <v>40000</v>
      </c>
      <c r="AW89" s="73"/>
      <c r="AX89" s="73"/>
      <c r="AY89" s="73"/>
      <c r="AZ89" s="73"/>
      <c r="BA89" s="73"/>
      <c r="BB89" s="73"/>
    </row>
    <row r="90" spans="2:54" x14ac:dyDescent="0.2">
      <c r="B90" s="50"/>
      <c r="C90" s="50"/>
      <c r="D90" s="50"/>
      <c r="E90" s="110"/>
      <c r="F90" s="111"/>
      <c r="G90" s="111"/>
      <c r="H90" s="111"/>
      <c r="I90" s="112"/>
      <c r="J90" s="63" t="s">
        <v>23</v>
      </c>
      <c r="K90" s="63"/>
      <c r="L90" s="63"/>
      <c r="M90" s="63"/>
      <c r="N90" s="63"/>
      <c r="O90" s="63"/>
      <c r="P90" s="63"/>
      <c r="Q90" s="63"/>
      <c r="R90" s="63"/>
      <c r="S90" s="63"/>
      <c r="T90" s="73">
        <v>0</v>
      </c>
      <c r="U90" s="73"/>
      <c r="V90" s="73"/>
      <c r="W90" s="73"/>
      <c r="X90" s="73"/>
      <c r="Y90" s="73"/>
      <c r="Z90" s="73"/>
      <c r="AA90" s="73">
        <v>0</v>
      </c>
      <c r="AB90" s="73"/>
      <c r="AC90" s="73"/>
      <c r="AD90" s="73"/>
      <c r="AE90" s="73"/>
      <c r="AF90" s="73"/>
      <c r="AG90" s="73"/>
      <c r="AH90" s="73">
        <v>0</v>
      </c>
      <c r="AI90" s="73"/>
      <c r="AJ90" s="73"/>
      <c r="AK90" s="73"/>
      <c r="AL90" s="73"/>
      <c r="AM90" s="73"/>
      <c r="AN90" s="73"/>
      <c r="AO90" s="73">
        <v>0</v>
      </c>
      <c r="AP90" s="73"/>
      <c r="AQ90" s="73"/>
      <c r="AR90" s="73"/>
      <c r="AS90" s="73"/>
      <c r="AT90" s="73"/>
      <c r="AU90" s="73"/>
      <c r="AV90" s="73">
        <f t="shared" si="7"/>
        <v>0</v>
      </c>
      <c r="AW90" s="73"/>
      <c r="AX90" s="73"/>
      <c r="AY90" s="73"/>
      <c r="AZ90" s="73"/>
      <c r="BA90" s="73"/>
      <c r="BB90" s="73"/>
    </row>
    <row r="91" spans="2:54" x14ac:dyDescent="0.2">
      <c r="B91" s="50"/>
      <c r="C91" s="50"/>
      <c r="D91" s="50"/>
      <c r="E91" s="92"/>
      <c r="F91" s="93"/>
      <c r="G91" s="93"/>
      <c r="H91" s="93"/>
      <c r="I91" s="94"/>
      <c r="J91" s="63" t="s">
        <v>28</v>
      </c>
      <c r="K91" s="63"/>
      <c r="L91" s="63"/>
      <c r="M91" s="63"/>
      <c r="N91" s="63"/>
      <c r="O91" s="63"/>
      <c r="P91" s="63"/>
      <c r="Q91" s="63"/>
      <c r="R91" s="63"/>
      <c r="S91" s="63"/>
      <c r="T91" s="73">
        <v>0</v>
      </c>
      <c r="U91" s="73"/>
      <c r="V91" s="73"/>
      <c r="W91" s="73"/>
      <c r="X91" s="73"/>
      <c r="Y91" s="73"/>
      <c r="Z91" s="73"/>
      <c r="AA91" s="73">
        <v>0</v>
      </c>
      <c r="AB91" s="73"/>
      <c r="AC91" s="73"/>
      <c r="AD91" s="73"/>
      <c r="AE91" s="73"/>
      <c r="AF91" s="73"/>
      <c r="AG91" s="73"/>
      <c r="AH91" s="73">
        <v>0</v>
      </c>
      <c r="AI91" s="73"/>
      <c r="AJ91" s="73"/>
      <c r="AK91" s="73"/>
      <c r="AL91" s="73"/>
      <c r="AM91" s="73"/>
      <c r="AN91" s="73"/>
      <c r="AO91" s="73">
        <v>40000</v>
      </c>
      <c r="AP91" s="73"/>
      <c r="AQ91" s="73"/>
      <c r="AR91" s="73"/>
      <c r="AS91" s="73"/>
      <c r="AT91" s="73"/>
      <c r="AU91" s="73"/>
      <c r="AV91" s="73">
        <f t="shared" ref="AV91" si="8">SUM(T91:AU91)</f>
        <v>40000</v>
      </c>
      <c r="AW91" s="73"/>
      <c r="AX91" s="73"/>
      <c r="AY91" s="73"/>
      <c r="AZ91" s="73"/>
      <c r="BA91" s="73"/>
      <c r="BB91" s="73"/>
    </row>
    <row r="92" spans="2:54" ht="13.05" x14ac:dyDescent="0.2">
      <c r="B92" s="50"/>
      <c r="C92" s="50"/>
      <c r="D92" s="50"/>
      <c r="E92" s="37"/>
      <c r="F92" s="37"/>
      <c r="G92" s="37"/>
      <c r="H92" s="37"/>
      <c r="I92" s="37"/>
      <c r="J92" s="46"/>
      <c r="K92" s="46"/>
      <c r="L92" s="46"/>
      <c r="M92" s="46"/>
      <c r="N92" s="46"/>
      <c r="O92" s="46"/>
      <c r="P92" s="46"/>
      <c r="Q92" s="46"/>
      <c r="R92" s="46"/>
      <c r="S92" s="46"/>
      <c r="T92" s="45"/>
      <c r="U92" s="45"/>
      <c r="V92" s="45"/>
      <c r="W92" s="45"/>
      <c r="X92" s="45"/>
      <c r="Y92" s="45"/>
      <c r="Z92" s="45"/>
      <c r="AA92" s="45"/>
      <c r="AB92" s="45"/>
      <c r="AC92" s="45"/>
      <c r="AD92" s="45"/>
      <c r="AE92" s="45"/>
      <c r="AF92" s="45"/>
      <c r="AG92" s="45"/>
      <c r="AH92" s="45"/>
      <c r="AI92" s="45"/>
      <c r="AJ92" s="45"/>
      <c r="AK92" s="45"/>
      <c r="AL92" s="45"/>
      <c r="AM92" s="45"/>
      <c r="AN92" s="45"/>
      <c r="AO92" s="45"/>
      <c r="AP92" s="45"/>
      <c r="AQ92" s="45"/>
      <c r="AR92" s="45"/>
      <c r="AS92" s="45"/>
      <c r="AT92" s="45"/>
      <c r="AU92" s="45"/>
      <c r="AV92" s="45"/>
      <c r="AW92" s="45"/>
      <c r="AX92" s="45"/>
      <c r="AY92" s="45"/>
      <c r="AZ92" s="45"/>
      <c r="BA92" s="45"/>
      <c r="BB92" s="45"/>
    </row>
    <row r="93" spans="2:54" ht="13.05" x14ac:dyDescent="0.2">
      <c r="B93" s="50"/>
      <c r="C93" s="50"/>
      <c r="D93" s="50"/>
      <c r="E93" s="37"/>
      <c r="F93" s="37"/>
      <c r="G93" s="37"/>
      <c r="H93" s="37"/>
      <c r="I93" s="37"/>
      <c r="J93" s="46"/>
      <c r="K93" s="46"/>
      <c r="L93" s="46"/>
      <c r="M93" s="46"/>
      <c r="N93" s="46"/>
      <c r="O93" s="46"/>
      <c r="P93" s="46"/>
      <c r="Q93" s="46"/>
      <c r="R93" s="46"/>
      <c r="S93" s="46"/>
      <c r="T93" s="45"/>
      <c r="U93" s="45"/>
      <c r="V93" s="45"/>
      <c r="W93" s="45"/>
      <c r="X93" s="45"/>
      <c r="Y93" s="45"/>
      <c r="Z93" s="45"/>
      <c r="AA93" s="45"/>
      <c r="AB93" s="45"/>
      <c r="AC93" s="45"/>
      <c r="AD93" s="45"/>
      <c r="AE93" s="45"/>
      <c r="AF93" s="45"/>
      <c r="AG93" s="45"/>
      <c r="AH93" s="45"/>
      <c r="AI93" s="45"/>
      <c r="AJ93" s="45"/>
      <c r="AK93" s="45"/>
      <c r="AL93" s="45"/>
      <c r="AM93" s="45"/>
      <c r="AN93" s="45"/>
      <c r="AO93" s="45"/>
      <c r="AP93" s="45"/>
      <c r="AQ93" s="45"/>
      <c r="AR93" s="45"/>
      <c r="AS93" s="45"/>
      <c r="AT93" s="45"/>
      <c r="AU93" s="45"/>
      <c r="AV93" s="45"/>
      <c r="AW93" s="45"/>
      <c r="AX93" s="45"/>
      <c r="AY93" s="45"/>
      <c r="AZ93" s="45"/>
      <c r="BA93" s="45"/>
      <c r="BB93" s="45"/>
    </row>
    <row r="94" spans="2:54" ht="15" customHeight="1" x14ac:dyDescent="0.2">
      <c r="B94" s="85" t="s">
        <v>150</v>
      </c>
      <c r="C94" s="86"/>
      <c r="D94" s="86" t="s">
        <v>202</v>
      </c>
      <c r="E94" s="86"/>
      <c r="F94" s="86"/>
      <c r="G94" s="86"/>
      <c r="H94" s="86"/>
      <c r="I94" s="86"/>
      <c r="J94" s="86"/>
      <c r="K94" s="86"/>
      <c r="L94" s="86"/>
      <c r="M94" s="86"/>
      <c r="N94" s="86"/>
      <c r="O94" s="86"/>
      <c r="P94" s="86"/>
      <c r="Q94" s="86"/>
      <c r="R94" s="86"/>
      <c r="S94" s="86"/>
      <c r="T94" s="86"/>
      <c r="U94" s="86"/>
      <c r="V94" s="86"/>
      <c r="W94" s="86"/>
      <c r="X94" s="86"/>
      <c r="Y94" s="86"/>
      <c r="Z94" s="86"/>
      <c r="AA94" s="86"/>
      <c r="AB94" s="86"/>
      <c r="AC94" s="86"/>
      <c r="AD94" s="86"/>
      <c r="AE94" s="86"/>
      <c r="AF94" s="86"/>
      <c r="AG94" s="86"/>
      <c r="AH94" s="86"/>
      <c r="AI94" s="86"/>
      <c r="AJ94" s="86"/>
      <c r="AK94" s="86"/>
      <c r="AL94" s="86"/>
      <c r="AM94" s="86"/>
      <c r="AN94" s="86"/>
      <c r="AO94" s="86"/>
      <c r="AP94" s="86"/>
      <c r="AQ94" s="86"/>
      <c r="AR94" s="86"/>
      <c r="AS94" s="86"/>
      <c r="AT94" s="86"/>
      <c r="AU94" s="86"/>
      <c r="AV94" s="86"/>
      <c r="AW94" s="86"/>
      <c r="AX94" s="86"/>
      <c r="AY94" s="86"/>
      <c r="AZ94" s="86"/>
      <c r="BA94" s="86"/>
      <c r="BB94" s="86"/>
    </row>
    <row r="95" spans="2:54" ht="15" customHeight="1" x14ac:dyDescent="0.2">
      <c r="B95" s="38"/>
      <c r="C95" s="22"/>
      <c r="D95" s="113" t="s">
        <v>110</v>
      </c>
      <c r="E95" s="113"/>
      <c r="F95" s="113"/>
      <c r="G95" s="113"/>
      <c r="H95" s="113"/>
      <c r="I95" s="113"/>
      <c r="J95" s="113"/>
      <c r="K95" s="113"/>
      <c r="L95" s="113"/>
      <c r="M95" s="113"/>
      <c r="N95" s="113"/>
      <c r="O95" s="113"/>
      <c r="P95" s="113"/>
      <c r="Q95" s="113"/>
      <c r="R95" s="113"/>
      <c r="S95" s="113"/>
      <c r="T95" s="113"/>
      <c r="U95" s="113"/>
      <c r="V95" s="113"/>
      <c r="W95" s="113"/>
      <c r="X95" s="113"/>
      <c r="Y95" s="113"/>
      <c r="Z95" s="113"/>
      <c r="AA95" s="113"/>
      <c r="AB95" s="113"/>
      <c r="AC95" s="113"/>
      <c r="AD95" s="113"/>
      <c r="AE95" s="113"/>
      <c r="AF95" s="113"/>
      <c r="AG95" s="113"/>
      <c r="AH95" s="113"/>
      <c r="AI95" s="113"/>
      <c r="AJ95" s="113"/>
      <c r="AK95" s="113"/>
      <c r="AL95" s="113"/>
      <c r="AM95" s="113"/>
      <c r="AN95" s="113"/>
      <c r="AO95" s="113"/>
      <c r="AP95" s="113"/>
      <c r="AQ95" s="113"/>
      <c r="AR95" s="113"/>
      <c r="AS95" s="113"/>
      <c r="AT95" s="113"/>
      <c r="AU95" s="113"/>
      <c r="AV95" s="113"/>
      <c r="AW95" s="113"/>
      <c r="AX95" s="113"/>
      <c r="AY95" s="113"/>
      <c r="AZ95" s="113"/>
      <c r="BA95" s="113"/>
      <c r="BB95" s="113"/>
    </row>
    <row r="96" spans="2:54" ht="15" customHeight="1" x14ac:dyDescent="0.2">
      <c r="B96" s="50"/>
      <c r="C96" s="50"/>
      <c r="D96" s="50"/>
      <c r="E96" s="50"/>
      <c r="F96" s="50"/>
      <c r="G96" s="50"/>
      <c r="H96" s="50"/>
      <c r="I96" s="50"/>
      <c r="J96" s="50"/>
      <c r="K96" s="50"/>
      <c r="L96" s="50"/>
      <c r="M96" s="50"/>
      <c r="N96" s="50"/>
      <c r="O96" s="50"/>
      <c r="P96" s="50"/>
      <c r="Q96" s="50"/>
      <c r="R96" s="50"/>
      <c r="S96" s="50"/>
      <c r="T96" s="50"/>
      <c r="U96" s="50"/>
      <c r="V96" s="50"/>
      <c r="W96" s="50"/>
      <c r="X96" s="50"/>
      <c r="Y96" s="50"/>
      <c r="Z96" s="50"/>
      <c r="AA96" s="50"/>
      <c r="AB96" s="50"/>
      <c r="AC96" s="50"/>
      <c r="AD96" s="50"/>
      <c r="AE96" s="50"/>
      <c r="AF96" s="50"/>
      <c r="AG96" s="50"/>
      <c r="AH96" s="50"/>
      <c r="AI96" s="50"/>
      <c r="AJ96" s="50"/>
      <c r="AK96" s="50"/>
      <c r="AL96" s="50"/>
      <c r="AM96" s="50"/>
      <c r="AN96" s="50"/>
      <c r="AO96" s="50"/>
      <c r="AP96" s="50"/>
      <c r="AQ96" s="50"/>
      <c r="AR96" s="50"/>
      <c r="AS96" s="50"/>
      <c r="AT96" s="50"/>
      <c r="AU96" s="50"/>
      <c r="AV96" s="82" t="s">
        <v>24</v>
      </c>
      <c r="AW96" s="82"/>
      <c r="AX96" s="82"/>
      <c r="AY96" s="82"/>
      <c r="AZ96" s="82"/>
      <c r="BA96" s="82"/>
      <c r="BB96" s="82"/>
    </row>
    <row r="97" spans="2:56" ht="15" customHeight="1" x14ac:dyDescent="0.2">
      <c r="B97" s="50"/>
      <c r="C97" s="50"/>
      <c r="D97" s="50"/>
      <c r="E97" s="83" t="s">
        <v>15</v>
      </c>
      <c r="F97" s="75"/>
      <c r="G97" s="75"/>
      <c r="H97" s="75"/>
      <c r="I97" s="76"/>
      <c r="J97" s="83"/>
      <c r="K97" s="75"/>
      <c r="L97" s="75"/>
      <c r="M97" s="75"/>
      <c r="N97" s="75"/>
      <c r="O97" s="75"/>
      <c r="P97" s="75"/>
      <c r="Q97" s="75"/>
      <c r="R97" s="75"/>
      <c r="S97" s="76"/>
      <c r="T97" s="64" t="s">
        <v>21</v>
      </c>
      <c r="U97" s="65"/>
      <c r="V97" s="65"/>
      <c r="W97" s="65"/>
      <c r="X97" s="65"/>
      <c r="Y97" s="65"/>
      <c r="Z97" s="65"/>
      <c r="AA97" s="65"/>
      <c r="AB97" s="65"/>
      <c r="AC97" s="65"/>
      <c r="AD97" s="65"/>
      <c r="AE97" s="65"/>
      <c r="AF97" s="65"/>
      <c r="AG97" s="65"/>
      <c r="AH97" s="65"/>
      <c r="AI97" s="65"/>
      <c r="AJ97" s="65"/>
      <c r="AK97" s="65"/>
      <c r="AL97" s="65"/>
      <c r="AM97" s="65"/>
      <c r="AN97" s="65"/>
      <c r="AO97" s="65"/>
      <c r="AP97" s="65"/>
      <c r="AQ97" s="65"/>
      <c r="AR97" s="65"/>
      <c r="AS97" s="65"/>
      <c r="AT97" s="65"/>
      <c r="AU97" s="67"/>
      <c r="AV97" s="83" t="s">
        <v>20</v>
      </c>
      <c r="AW97" s="75"/>
      <c r="AX97" s="75"/>
      <c r="AY97" s="75"/>
      <c r="AZ97" s="75"/>
      <c r="BA97" s="75"/>
      <c r="BB97" s="76"/>
    </row>
    <row r="98" spans="2:56" ht="15" customHeight="1" x14ac:dyDescent="0.2">
      <c r="B98" s="50"/>
      <c r="C98" s="50"/>
      <c r="D98" s="50"/>
      <c r="E98" s="77"/>
      <c r="F98" s="78"/>
      <c r="G98" s="78"/>
      <c r="H98" s="78"/>
      <c r="I98" s="79"/>
      <c r="J98" s="77"/>
      <c r="K98" s="78"/>
      <c r="L98" s="78"/>
      <c r="M98" s="78"/>
      <c r="N98" s="78"/>
      <c r="O98" s="78"/>
      <c r="P98" s="78"/>
      <c r="Q98" s="78"/>
      <c r="R98" s="78"/>
      <c r="S98" s="79"/>
      <c r="T98" s="63" t="s">
        <v>16</v>
      </c>
      <c r="U98" s="63"/>
      <c r="V98" s="63"/>
      <c r="W98" s="63"/>
      <c r="X98" s="63"/>
      <c r="Y98" s="63"/>
      <c r="Z98" s="63"/>
      <c r="AA98" s="63" t="s">
        <v>17</v>
      </c>
      <c r="AB98" s="63"/>
      <c r="AC98" s="63"/>
      <c r="AD98" s="63"/>
      <c r="AE98" s="63"/>
      <c r="AF98" s="63"/>
      <c r="AG98" s="63"/>
      <c r="AH98" s="63" t="s">
        <v>18</v>
      </c>
      <c r="AI98" s="63"/>
      <c r="AJ98" s="63"/>
      <c r="AK98" s="63"/>
      <c r="AL98" s="63"/>
      <c r="AM98" s="63"/>
      <c r="AN98" s="63"/>
      <c r="AO98" s="63" t="s">
        <v>19</v>
      </c>
      <c r="AP98" s="63"/>
      <c r="AQ98" s="63"/>
      <c r="AR98" s="63"/>
      <c r="AS98" s="63"/>
      <c r="AT98" s="63"/>
      <c r="AU98" s="63"/>
      <c r="AV98" s="77"/>
      <c r="AW98" s="78"/>
      <c r="AX98" s="78"/>
      <c r="AY98" s="78"/>
      <c r="AZ98" s="78"/>
      <c r="BA98" s="78"/>
      <c r="BB98" s="79"/>
    </row>
    <row r="99" spans="2:56" ht="15" customHeight="1" x14ac:dyDescent="0.2">
      <c r="B99" s="50"/>
      <c r="C99" s="50"/>
      <c r="D99" s="50"/>
      <c r="E99" s="71" t="s">
        <v>252</v>
      </c>
      <c r="F99" s="63"/>
      <c r="G99" s="63"/>
      <c r="H99" s="63"/>
      <c r="I99" s="63"/>
      <c r="J99" s="63" t="s">
        <v>253</v>
      </c>
      <c r="K99" s="63"/>
      <c r="L99" s="63"/>
      <c r="M99" s="63"/>
      <c r="N99" s="63"/>
      <c r="O99" s="63"/>
      <c r="P99" s="63"/>
      <c r="Q99" s="63"/>
      <c r="R99" s="63"/>
      <c r="S99" s="63"/>
      <c r="T99" s="73">
        <v>155788</v>
      </c>
      <c r="U99" s="73"/>
      <c r="V99" s="73"/>
      <c r="W99" s="73"/>
      <c r="X99" s="73"/>
      <c r="Y99" s="73"/>
      <c r="Z99" s="73"/>
      <c r="AA99" s="73">
        <v>0</v>
      </c>
      <c r="AB99" s="73"/>
      <c r="AC99" s="73"/>
      <c r="AD99" s="73"/>
      <c r="AE99" s="73"/>
      <c r="AF99" s="73"/>
      <c r="AG99" s="73"/>
      <c r="AH99" s="73">
        <v>0</v>
      </c>
      <c r="AI99" s="73"/>
      <c r="AJ99" s="73"/>
      <c r="AK99" s="73"/>
      <c r="AL99" s="73"/>
      <c r="AM99" s="73"/>
      <c r="AN99" s="73"/>
      <c r="AO99" s="73">
        <v>0</v>
      </c>
      <c r="AP99" s="73"/>
      <c r="AQ99" s="73"/>
      <c r="AR99" s="73"/>
      <c r="AS99" s="73"/>
      <c r="AT99" s="73"/>
      <c r="AU99" s="73"/>
      <c r="AV99" s="73">
        <f t="shared" ref="AV99:AV103" si="9">SUM(T99:AU99)</f>
        <v>155788</v>
      </c>
      <c r="AW99" s="73"/>
      <c r="AX99" s="73"/>
      <c r="AY99" s="73"/>
      <c r="AZ99" s="73"/>
      <c r="BA99" s="73"/>
      <c r="BB99" s="73"/>
    </row>
    <row r="100" spans="2:56" ht="15" customHeight="1" x14ac:dyDescent="0.2">
      <c r="B100" s="50"/>
      <c r="C100" s="50"/>
      <c r="D100" s="50"/>
      <c r="E100" s="63"/>
      <c r="F100" s="63"/>
      <c r="G100" s="63"/>
      <c r="H100" s="63"/>
      <c r="I100" s="63"/>
      <c r="J100" s="63" t="s">
        <v>254</v>
      </c>
      <c r="K100" s="63"/>
      <c r="L100" s="63"/>
      <c r="M100" s="63"/>
      <c r="N100" s="63"/>
      <c r="O100" s="63"/>
      <c r="P100" s="63"/>
      <c r="Q100" s="63"/>
      <c r="R100" s="63"/>
      <c r="S100" s="63"/>
      <c r="T100" s="73">
        <v>104257</v>
      </c>
      <c r="U100" s="73"/>
      <c r="V100" s="73"/>
      <c r="W100" s="73"/>
      <c r="X100" s="73"/>
      <c r="Y100" s="73"/>
      <c r="Z100" s="73"/>
      <c r="AA100" s="73">
        <v>0</v>
      </c>
      <c r="AB100" s="73"/>
      <c r="AC100" s="73"/>
      <c r="AD100" s="73"/>
      <c r="AE100" s="73"/>
      <c r="AF100" s="73"/>
      <c r="AG100" s="73"/>
      <c r="AH100" s="73">
        <v>0</v>
      </c>
      <c r="AI100" s="73"/>
      <c r="AJ100" s="73"/>
      <c r="AK100" s="73"/>
      <c r="AL100" s="73"/>
      <c r="AM100" s="73"/>
      <c r="AN100" s="73"/>
      <c r="AO100" s="73">
        <v>0</v>
      </c>
      <c r="AP100" s="73"/>
      <c r="AQ100" s="73"/>
      <c r="AR100" s="73"/>
      <c r="AS100" s="73"/>
      <c r="AT100" s="73"/>
      <c r="AU100" s="73"/>
      <c r="AV100" s="73">
        <f t="shared" si="9"/>
        <v>104257</v>
      </c>
      <c r="AW100" s="73"/>
      <c r="AX100" s="73"/>
      <c r="AY100" s="73"/>
      <c r="AZ100" s="73"/>
      <c r="BA100" s="73"/>
      <c r="BB100" s="73"/>
    </row>
    <row r="101" spans="2:56" s="5" customFormat="1" ht="15" customHeight="1" x14ac:dyDescent="0.2">
      <c r="B101" s="41"/>
      <c r="C101" s="41"/>
      <c r="D101" s="41"/>
      <c r="E101" s="63"/>
      <c r="F101" s="63"/>
      <c r="G101" s="63"/>
      <c r="H101" s="63"/>
      <c r="I101" s="63"/>
      <c r="J101" s="63" t="s">
        <v>256</v>
      </c>
      <c r="K101" s="63"/>
      <c r="L101" s="63"/>
      <c r="M101" s="63"/>
      <c r="N101" s="63"/>
      <c r="O101" s="63"/>
      <c r="P101" s="63"/>
      <c r="Q101" s="63"/>
      <c r="R101" s="63"/>
      <c r="S101" s="63"/>
      <c r="T101" s="73">
        <v>50196</v>
      </c>
      <c r="U101" s="73"/>
      <c r="V101" s="73"/>
      <c r="W101" s="73"/>
      <c r="X101" s="73"/>
      <c r="Y101" s="73"/>
      <c r="Z101" s="73"/>
      <c r="AA101" s="73">
        <v>0</v>
      </c>
      <c r="AB101" s="73"/>
      <c r="AC101" s="73"/>
      <c r="AD101" s="73"/>
      <c r="AE101" s="73"/>
      <c r="AF101" s="73"/>
      <c r="AG101" s="73"/>
      <c r="AH101" s="73">
        <v>0</v>
      </c>
      <c r="AI101" s="73"/>
      <c r="AJ101" s="73"/>
      <c r="AK101" s="73"/>
      <c r="AL101" s="73"/>
      <c r="AM101" s="73"/>
      <c r="AN101" s="73"/>
      <c r="AO101" s="73">
        <v>0</v>
      </c>
      <c r="AP101" s="73"/>
      <c r="AQ101" s="73"/>
      <c r="AR101" s="73"/>
      <c r="AS101" s="73"/>
      <c r="AT101" s="73"/>
      <c r="AU101" s="73"/>
      <c r="AV101" s="73">
        <f t="shared" si="9"/>
        <v>50196</v>
      </c>
      <c r="AW101" s="73"/>
      <c r="AX101" s="73"/>
      <c r="AY101" s="73"/>
      <c r="AZ101" s="73"/>
      <c r="BA101" s="73"/>
      <c r="BB101" s="73"/>
      <c r="BD101" s="6"/>
    </row>
    <row r="102" spans="2:56" ht="15" customHeight="1" x14ac:dyDescent="0.2">
      <c r="B102" s="50"/>
      <c r="C102" s="50"/>
      <c r="D102" s="50"/>
      <c r="E102" s="74" t="s">
        <v>152</v>
      </c>
      <c r="F102" s="90"/>
      <c r="G102" s="90"/>
      <c r="H102" s="90"/>
      <c r="I102" s="91"/>
      <c r="J102" s="63" t="s">
        <v>22</v>
      </c>
      <c r="K102" s="63"/>
      <c r="L102" s="63"/>
      <c r="M102" s="63"/>
      <c r="N102" s="63"/>
      <c r="O102" s="63"/>
      <c r="P102" s="63"/>
      <c r="Q102" s="63"/>
      <c r="R102" s="63"/>
      <c r="S102" s="63"/>
      <c r="T102" s="73">
        <v>50196</v>
      </c>
      <c r="U102" s="73"/>
      <c r="V102" s="73"/>
      <c r="W102" s="73"/>
      <c r="X102" s="73"/>
      <c r="Y102" s="73"/>
      <c r="Z102" s="73"/>
      <c r="AA102" s="73">
        <v>0</v>
      </c>
      <c r="AB102" s="73"/>
      <c r="AC102" s="73"/>
      <c r="AD102" s="73"/>
      <c r="AE102" s="73"/>
      <c r="AF102" s="73"/>
      <c r="AG102" s="73"/>
      <c r="AH102" s="73">
        <v>0</v>
      </c>
      <c r="AI102" s="73"/>
      <c r="AJ102" s="73"/>
      <c r="AK102" s="73"/>
      <c r="AL102" s="73"/>
      <c r="AM102" s="73"/>
      <c r="AN102" s="73"/>
      <c r="AO102" s="73">
        <v>0</v>
      </c>
      <c r="AP102" s="73"/>
      <c r="AQ102" s="73"/>
      <c r="AR102" s="73"/>
      <c r="AS102" s="73"/>
      <c r="AT102" s="73"/>
      <c r="AU102" s="73"/>
      <c r="AV102" s="73">
        <f t="shared" si="9"/>
        <v>50196</v>
      </c>
      <c r="AW102" s="73"/>
      <c r="AX102" s="73"/>
      <c r="AY102" s="73"/>
      <c r="AZ102" s="73"/>
      <c r="BA102" s="73"/>
      <c r="BB102" s="73"/>
    </row>
    <row r="103" spans="2:56" ht="15" customHeight="1" x14ac:dyDescent="0.2">
      <c r="B103" s="50"/>
      <c r="C103" s="50"/>
      <c r="D103" s="50"/>
      <c r="E103" s="92"/>
      <c r="F103" s="93"/>
      <c r="G103" s="93"/>
      <c r="H103" s="93"/>
      <c r="I103" s="94"/>
      <c r="J103" s="63" t="s">
        <v>23</v>
      </c>
      <c r="K103" s="63"/>
      <c r="L103" s="63"/>
      <c r="M103" s="63"/>
      <c r="N103" s="63"/>
      <c r="O103" s="63"/>
      <c r="P103" s="63"/>
      <c r="Q103" s="63"/>
      <c r="R103" s="63"/>
      <c r="S103" s="63"/>
      <c r="T103" s="73">
        <v>50196</v>
      </c>
      <c r="U103" s="73"/>
      <c r="V103" s="73"/>
      <c r="W103" s="73"/>
      <c r="X103" s="73"/>
      <c r="Y103" s="73"/>
      <c r="Z103" s="73"/>
      <c r="AA103" s="73">
        <v>0</v>
      </c>
      <c r="AB103" s="73"/>
      <c r="AC103" s="73"/>
      <c r="AD103" s="73"/>
      <c r="AE103" s="73"/>
      <c r="AF103" s="73"/>
      <c r="AG103" s="73"/>
      <c r="AH103" s="73">
        <v>0</v>
      </c>
      <c r="AI103" s="73"/>
      <c r="AJ103" s="73"/>
      <c r="AK103" s="73"/>
      <c r="AL103" s="73"/>
      <c r="AM103" s="73"/>
      <c r="AN103" s="73"/>
      <c r="AO103" s="73">
        <v>0</v>
      </c>
      <c r="AP103" s="73"/>
      <c r="AQ103" s="73"/>
      <c r="AR103" s="73"/>
      <c r="AS103" s="73"/>
      <c r="AT103" s="73"/>
      <c r="AU103" s="73"/>
      <c r="AV103" s="73">
        <f t="shared" si="9"/>
        <v>50196</v>
      </c>
      <c r="AW103" s="73"/>
      <c r="AX103" s="73"/>
      <c r="AY103" s="73"/>
      <c r="AZ103" s="73"/>
      <c r="BA103" s="73"/>
      <c r="BB103" s="73"/>
    </row>
    <row r="104" spans="2:56" ht="15" customHeight="1" x14ac:dyDescent="0.2">
      <c r="B104" s="50"/>
      <c r="C104" s="50"/>
      <c r="D104" s="50"/>
      <c r="E104" s="74" t="s">
        <v>224</v>
      </c>
      <c r="F104" s="90"/>
      <c r="G104" s="90"/>
      <c r="H104" s="90"/>
      <c r="I104" s="91"/>
      <c r="J104" s="63" t="s">
        <v>22</v>
      </c>
      <c r="K104" s="63"/>
      <c r="L104" s="63"/>
      <c r="M104" s="63"/>
      <c r="N104" s="63"/>
      <c r="O104" s="63"/>
      <c r="P104" s="63"/>
      <c r="Q104" s="63"/>
      <c r="R104" s="63"/>
      <c r="S104" s="63"/>
      <c r="T104" s="73">
        <v>0</v>
      </c>
      <c r="U104" s="73"/>
      <c r="V104" s="73"/>
      <c r="W104" s="73"/>
      <c r="X104" s="73"/>
      <c r="Y104" s="73"/>
      <c r="Z104" s="73"/>
      <c r="AA104" s="73">
        <v>0</v>
      </c>
      <c r="AB104" s="73"/>
      <c r="AC104" s="73"/>
      <c r="AD104" s="73"/>
      <c r="AE104" s="73"/>
      <c r="AF104" s="73"/>
      <c r="AG104" s="73"/>
      <c r="AH104" s="73">
        <v>0</v>
      </c>
      <c r="AI104" s="73"/>
      <c r="AJ104" s="73"/>
      <c r="AK104" s="73"/>
      <c r="AL104" s="73"/>
      <c r="AM104" s="73"/>
      <c r="AN104" s="73"/>
      <c r="AO104" s="73">
        <v>0</v>
      </c>
      <c r="AP104" s="73"/>
      <c r="AQ104" s="73"/>
      <c r="AR104" s="73"/>
      <c r="AS104" s="73"/>
      <c r="AT104" s="73"/>
      <c r="AU104" s="73"/>
      <c r="AV104" s="73">
        <f t="shared" ref="AV104:AV105" si="10">SUM(T104:AU104)</f>
        <v>0</v>
      </c>
      <c r="AW104" s="73"/>
      <c r="AX104" s="73"/>
      <c r="AY104" s="73"/>
      <c r="AZ104" s="73"/>
      <c r="BA104" s="73"/>
      <c r="BB104" s="73"/>
    </row>
    <row r="105" spans="2:56" ht="15" customHeight="1" x14ac:dyDescent="0.2">
      <c r="B105" s="50"/>
      <c r="C105" s="50"/>
      <c r="D105" s="50"/>
      <c r="E105" s="92"/>
      <c r="F105" s="93"/>
      <c r="G105" s="93"/>
      <c r="H105" s="93"/>
      <c r="I105" s="94"/>
      <c r="J105" s="63" t="s">
        <v>23</v>
      </c>
      <c r="K105" s="63"/>
      <c r="L105" s="63"/>
      <c r="M105" s="63"/>
      <c r="N105" s="63"/>
      <c r="O105" s="63"/>
      <c r="P105" s="63"/>
      <c r="Q105" s="63"/>
      <c r="R105" s="63"/>
      <c r="S105" s="63"/>
      <c r="T105" s="73">
        <v>0</v>
      </c>
      <c r="U105" s="73"/>
      <c r="V105" s="73"/>
      <c r="W105" s="73"/>
      <c r="X105" s="73"/>
      <c r="Y105" s="73"/>
      <c r="Z105" s="73"/>
      <c r="AA105" s="73">
        <v>0</v>
      </c>
      <c r="AB105" s="73"/>
      <c r="AC105" s="73"/>
      <c r="AD105" s="73"/>
      <c r="AE105" s="73"/>
      <c r="AF105" s="73"/>
      <c r="AG105" s="73"/>
      <c r="AH105" s="73">
        <v>0</v>
      </c>
      <c r="AI105" s="73"/>
      <c r="AJ105" s="73"/>
      <c r="AK105" s="73"/>
      <c r="AL105" s="73"/>
      <c r="AM105" s="73"/>
      <c r="AN105" s="73"/>
      <c r="AO105" s="73">
        <v>0</v>
      </c>
      <c r="AP105" s="73"/>
      <c r="AQ105" s="73"/>
      <c r="AR105" s="73"/>
      <c r="AS105" s="73"/>
      <c r="AT105" s="73"/>
      <c r="AU105" s="73"/>
      <c r="AV105" s="73">
        <f t="shared" si="10"/>
        <v>0</v>
      </c>
      <c r="AW105" s="73"/>
      <c r="AX105" s="73"/>
      <c r="AY105" s="73"/>
      <c r="AZ105" s="73"/>
      <c r="BA105" s="73"/>
      <c r="BB105" s="73"/>
    </row>
  </sheetData>
  <mergeCells count="373">
    <mergeCell ref="AO88:AU88"/>
    <mergeCell ref="AV88:BB88"/>
    <mergeCell ref="E102:I103"/>
    <mergeCell ref="E44:I45"/>
    <mergeCell ref="J44:S44"/>
    <mergeCell ref="AV44:BB44"/>
    <mergeCell ref="J45:S45"/>
    <mergeCell ref="AV45:BB45"/>
    <mergeCell ref="E86:I88"/>
    <mergeCell ref="J86:S86"/>
    <mergeCell ref="T86:Z86"/>
    <mergeCell ref="AA86:AG86"/>
    <mergeCell ref="AH86:AN86"/>
    <mergeCell ref="AO86:AU86"/>
    <mergeCell ref="AV86:BB86"/>
    <mergeCell ref="J87:S87"/>
    <mergeCell ref="T87:Z87"/>
    <mergeCell ref="AA87:AG87"/>
    <mergeCell ref="AV74:BB74"/>
    <mergeCell ref="D65:G65"/>
    <mergeCell ref="H65:BB65"/>
    <mergeCell ref="H49:BB49"/>
    <mergeCell ref="J57:S57"/>
    <mergeCell ref="T57:Z57"/>
    <mergeCell ref="AV27:BB27"/>
    <mergeCell ref="J28:S28"/>
    <mergeCell ref="T28:Z28"/>
    <mergeCell ref="AA28:AG28"/>
    <mergeCell ref="AH28:AN28"/>
    <mergeCell ref="AO28:AU28"/>
    <mergeCell ref="AV28:BB28"/>
    <mergeCell ref="E27:I28"/>
    <mergeCell ref="J27:S27"/>
    <mergeCell ref="T27:Z27"/>
    <mergeCell ref="AA27:AG27"/>
    <mergeCell ref="AH27:AN27"/>
    <mergeCell ref="AV25:BB25"/>
    <mergeCell ref="J26:S26"/>
    <mergeCell ref="T26:Z26"/>
    <mergeCell ref="AA26:AG26"/>
    <mergeCell ref="AH26:AN26"/>
    <mergeCell ref="AO26:AU26"/>
    <mergeCell ref="AV26:BB26"/>
    <mergeCell ref="E25:I26"/>
    <mergeCell ref="J25:S25"/>
    <mergeCell ref="T25:Z25"/>
    <mergeCell ref="AA25:AG25"/>
    <mergeCell ref="AH25:AN25"/>
    <mergeCell ref="D19:G19"/>
    <mergeCell ref="H19:BB19"/>
    <mergeCell ref="AV22:BB22"/>
    <mergeCell ref="E23:I24"/>
    <mergeCell ref="J23:S24"/>
    <mergeCell ref="T23:AU23"/>
    <mergeCell ref="AV23:BB24"/>
    <mergeCell ref="T24:Z24"/>
    <mergeCell ref="AA24:AG24"/>
    <mergeCell ref="AH24:AN24"/>
    <mergeCell ref="AO24:AU24"/>
    <mergeCell ref="H20:BB21"/>
    <mergeCell ref="AV30:BB30"/>
    <mergeCell ref="E29:I30"/>
    <mergeCell ref="J29:S29"/>
    <mergeCell ref="AO39:AU39"/>
    <mergeCell ref="AV39:BB39"/>
    <mergeCell ref="B48:C48"/>
    <mergeCell ref="D48:BB48"/>
    <mergeCell ref="AV54:BB54"/>
    <mergeCell ref="E57:I58"/>
    <mergeCell ref="E55:I56"/>
    <mergeCell ref="J55:S56"/>
    <mergeCell ref="T55:AU55"/>
    <mergeCell ref="AV55:BB56"/>
    <mergeCell ref="T56:Z56"/>
    <mergeCell ref="AA56:AG56"/>
    <mergeCell ref="AH56:AN56"/>
    <mergeCell ref="AO56:AU56"/>
    <mergeCell ref="AV58:BB58"/>
    <mergeCell ref="AH57:AN57"/>
    <mergeCell ref="AO57:AU57"/>
    <mergeCell ref="AV57:BB57"/>
    <mergeCell ref="H50:BB53"/>
    <mergeCell ref="AO58:AU58"/>
    <mergeCell ref="D49:G49"/>
    <mergeCell ref="AA57:AG57"/>
    <mergeCell ref="J61:S61"/>
    <mergeCell ref="E61:I62"/>
    <mergeCell ref="AV59:BB59"/>
    <mergeCell ref="J60:S60"/>
    <mergeCell ref="T60:Z60"/>
    <mergeCell ref="AO60:AU60"/>
    <mergeCell ref="AV60:BB60"/>
    <mergeCell ref="J58:S58"/>
    <mergeCell ref="T58:Z58"/>
    <mergeCell ref="AA58:AG58"/>
    <mergeCell ref="AH58:AN58"/>
    <mergeCell ref="AO59:AU59"/>
    <mergeCell ref="E59:I60"/>
    <mergeCell ref="J59:S59"/>
    <mergeCell ref="T59:Z59"/>
    <mergeCell ref="AA59:AG59"/>
    <mergeCell ref="AH59:AN59"/>
    <mergeCell ref="J75:S75"/>
    <mergeCell ref="T75:Z75"/>
    <mergeCell ref="AA75:AG75"/>
    <mergeCell ref="AH75:AN75"/>
    <mergeCell ref="AO75:AU75"/>
    <mergeCell ref="AV75:BB75"/>
    <mergeCell ref="AA60:AG60"/>
    <mergeCell ref="AH60:AN60"/>
    <mergeCell ref="AV61:BB61"/>
    <mergeCell ref="J62:S62"/>
    <mergeCell ref="AV62:BB62"/>
    <mergeCell ref="H66:BB68"/>
    <mergeCell ref="E72:I73"/>
    <mergeCell ref="J72:S72"/>
    <mergeCell ref="T72:Z72"/>
    <mergeCell ref="AA72:AG72"/>
    <mergeCell ref="AH72:AN72"/>
    <mergeCell ref="E74:I75"/>
    <mergeCell ref="J74:S74"/>
    <mergeCell ref="T74:Z74"/>
    <mergeCell ref="AA74:AG74"/>
    <mergeCell ref="AH74:AN74"/>
    <mergeCell ref="AO72:AU72"/>
    <mergeCell ref="AV72:BB72"/>
    <mergeCell ref="E11:I12"/>
    <mergeCell ref="AV16:BB16"/>
    <mergeCell ref="E15:I16"/>
    <mergeCell ref="J15:S15"/>
    <mergeCell ref="AV69:BB69"/>
    <mergeCell ref="E70:I71"/>
    <mergeCell ref="J70:S71"/>
    <mergeCell ref="T70:AU70"/>
    <mergeCell ref="AV70:BB71"/>
    <mergeCell ref="T71:Z71"/>
    <mergeCell ref="AA71:AG71"/>
    <mergeCell ref="AH71:AN71"/>
    <mergeCell ref="AO71:AU71"/>
    <mergeCell ref="E13:I14"/>
    <mergeCell ref="J13:S13"/>
    <mergeCell ref="T13:Z13"/>
    <mergeCell ref="AA13:AG13"/>
    <mergeCell ref="AH13:AN13"/>
    <mergeCell ref="AO13:AU13"/>
    <mergeCell ref="AV13:BB13"/>
    <mergeCell ref="J14:S14"/>
    <mergeCell ref="T14:Z14"/>
    <mergeCell ref="J16:S16"/>
    <mergeCell ref="AV29:BB29"/>
    <mergeCell ref="B1:BB2"/>
    <mergeCell ref="B4:C4"/>
    <mergeCell ref="D4:BB4"/>
    <mergeCell ref="AV8:BB8"/>
    <mergeCell ref="E9:I10"/>
    <mergeCell ref="J9:S10"/>
    <mergeCell ref="T9:AU9"/>
    <mergeCell ref="AV9:BB10"/>
    <mergeCell ref="T10:Z10"/>
    <mergeCell ref="AA10:AG10"/>
    <mergeCell ref="AH10:AN10"/>
    <mergeCell ref="AO10:AU10"/>
    <mergeCell ref="D5:G5"/>
    <mergeCell ref="H5:BB5"/>
    <mergeCell ref="H6:BB7"/>
    <mergeCell ref="AV11:BB11"/>
    <mergeCell ref="J12:S12"/>
    <mergeCell ref="T12:Z12"/>
    <mergeCell ref="AO11:AU11"/>
    <mergeCell ref="AA12:AG12"/>
    <mergeCell ref="AH12:AN12"/>
    <mergeCell ref="AO12:AU12"/>
    <mergeCell ref="AV12:BB12"/>
    <mergeCell ref="AV15:BB15"/>
    <mergeCell ref="J11:S11"/>
    <mergeCell ref="T11:Z11"/>
    <mergeCell ref="AA11:AG11"/>
    <mergeCell ref="AH11:AN11"/>
    <mergeCell ref="AA14:AG14"/>
    <mergeCell ref="AH14:AN14"/>
    <mergeCell ref="AO14:AU14"/>
    <mergeCell ref="AV14:BB14"/>
    <mergeCell ref="AO15:AU15"/>
    <mergeCell ref="E76:I77"/>
    <mergeCell ref="J76:S76"/>
    <mergeCell ref="J77:S77"/>
    <mergeCell ref="T76:Z76"/>
    <mergeCell ref="AA76:AG76"/>
    <mergeCell ref="AH76:AN76"/>
    <mergeCell ref="AO76:AU76"/>
    <mergeCell ref="AV76:BB76"/>
    <mergeCell ref="T77:Z77"/>
    <mergeCell ref="AA77:AG77"/>
    <mergeCell ref="AH77:AN77"/>
    <mergeCell ref="AO77:AU77"/>
    <mergeCell ref="AV77:BB77"/>
    <mergeCell ref="E104:I105"/>
    <mergeCell ref="B94:C94"/>
    <mergeCell ref="D94:BB94"/>
    <mergeCell ref="D95:BB95"/>
    <mergeCell ref="AV96:BB96"/>
    <mergeCell ref="E97:I98"/>
    <mergeCell ref="J97:S98"/>
    <mergeCell ref="T97:AU97"/>
    <mergeCell ref="AV97:BB98"/>
    <mergeCell ref="T98:Z98"/>
    <mergeCell ref="AA98:AG98"/>
    <mergeCell ref="AH98:AN98"/>
    <mergeCell ref="AO98:AU98"/>
    <mergeCell ref="E99:I101"/>
    <mergeCell ref="J99:S99"/>
    <mergeCell ref="T99:Z99"/>
    <mergeCell ref="AA99:AG99"/>
    <mergeCell ref="AH99:AN99"/>
    <mergeCell ref="AO99:AU99"/>
    <mergeCell ref="J101:S101"/>
    <mergeCell ref="T101:Z101"/>
    <mergeCell ref="AA101:AG101"/>
    <mergeCell ref="AH101:AN101"/>
    <mergeCell ref="J100:S100"/>
    <mergeCell ref="J105:S105"/>
    <mergeCell ref="AV105:BB105"/>
    <mergeCell ref="AV99:BB99"/>
    <mergeCell ref="T100:Z100"/>
    <mergeCell ref="AA100:AG100"/>
    <mergeCell ref="AH100:AN100"/>
    <mergeCell ref="AO100:AU100"/>
    <mergeCell ref="AV100:BB100"/>
    <mergeCell ref="J102:S102"/>
    <mergeCell ref="T102:Z102"/>
    <mergeCell ref="J103:S103"/>
    <mergeCell ref="T103:Z103"/>
    <mergeCell ref="AV104:BB104"/>
    <mergeCell ref="J104:S104"/>
    <mergeCell ref="AV101:BB101"/>
    <mergeCell ref="AA102:AG102"/>
    <mergeCell ref="AH102:AN102"/>
    <mergeCell ref="AV102:BB102"/>
    <mergeCell ref="AA103:AG103"/>
    <mergeCell ref="AH103:AN103"/>
    <mergeCell ref="AO103:AU103"/>
    <mergeCell ref="AV103:BB103"/>
    <mergeCell ref="AO101:AU101"/>
    <mergeCell ref="AH104:AN104"/>
    <mergeCell ref="E89:I91"/>
    <mergeCell ref="J91:S91"/>
    <mergeCell ref="AV91:BB91"/>
    <mergeCell ref="J89:S89"/>
    <mergeCell ref="AV89:BB89"/>
    <mergeCell ref="J90:S90"/>
    <mergeCell ref="D80:G80"/>
    <mergeCell ref="H80:BB80"/>
    <mergeCell ref="H81:BB82"/>
    <mergeCell ref="AV83:BB83"/>
    <mergeCell ref="E84:I85"/>
    <mergeCell ref="J84:S85"/>
    <mergeCell ref="T84:AU84"/>
    <mergeCell ref="AV84:BB85"/>
    <mergeCell ref="T85:Z85"/>
    <mergeCell ref="AA85:AG85"/>
    <mergeCell ref="AH85:AN85"/>
    <mergeCell ref="AO85:AU85"/>
    <mergeCell ref="AV90:BB90"/>
    <mergeCell ref="AV87:BB87"/>
    <mergeCell ref="J88:S88"/>
    <mergeCell ref="T88:Z88"/>
    <mergeCell ref="AA88:AG88"/>
    <mergeCell ref="AH88:AN88"/>
    <mergeCell ref="J40:S40"/>
    <mergeCell ref="T40:Z40"/>
    <mergeCell ref="AA40:AG40"/>
    <mergeCell ref="AH40:AN40"/>
    <mergeCell ref="AO40:AU40"/>
    <mergeCell ref="AV40:BB40"/>
    <mergeCell ref="J41:S41"/>
    <mergeCell ref="T41:Z41"/>
    <mergeCell ref="AA41:AG41"/>
    <mergeCell ref="AH41:AN41"/>
    <mergeCell ref="AO41:AU41"/>
    <mergeCell ref="AV41:BB41"/>
    <mergeCell ref="J73:S73"/>
    <mergeCell ref="T73:Z73"/>
    <mergeCell ref="AA73:AG73"/>
    <mergeCell ref="AH73:AN73"/>
    <mergeCell ref="AO73:AU73"/>
    <mergeCell ref="AV73:BB73"/>
    <mergeCell ref="AO74:AU74"/>
    <mergeCell ref="D33:G33"/>
    <mergeCell ref="H33:BB33"/>
    <mergeCell ref="H34:BB35"/>
    <mergeCell ref="AV36:BB36"/>
    <mergeCell ref="E37:I38"/>
    <mergeCell ref="J37:S38"/>
    <mergeCell ref="T37:AU37"/>
    <mergeCell ref="AV37:BB38"/>
    <mergeCell ref="T38:Z38"/>
    <mergeCell ref="AA38:AG38"/>
    <mergeCell ref="AH38:AN38"/>
    <mergeCell ref="AO38:AU38"/>
    <mergeCell ref="E39:I41"/>
    <mergeCell ref="E42:I43"/>
    <mergeCell ref="J42:S42"/>
    <mergeCell ref="T42:Z42"/>
    <mergeCell ref="AA42:AG42"/>
    <mergeCell ref="AH42:AN42"/>
    <mergeCell ref="AO42:AU42"/>
    <mergeCell ref="AV42:BB42"/>
    <mergeCell ref="J43:S43"/>
    <mergeCell ref="T43:Z43"/>
    <mergeCell ref="AA43:AG43"/>
    <mergeCell ref="AH43:AN43"/>
    <mergeCell ref="AO43:AU43"/>
    <mergeCell ref="AV43:BB43"/>
    <mergeCell ref="J39:S39"/>
    <mergeCell ref="T39:Z39"/>
    <mergeCell ref="AA39:AG39"/>
    <mergeCell ref="AH39:AN39"/>
    <mergeCell ref="T16:Z16"/>
    <mergeCell ref="AA16:AG16"/>
    <mergeCell ref="AH16:AN16"/>
    <mergeCell ref="T15:Z15"/>
    <mergeCell ref="AA15:AG15"/>
    <mergeCell ref="AH15:AN15"/>
    <mergeCell ref="J30:S30"/>
    <mergeCell ref="AO16:AU16"/>
    <mergeCell ref="AO29:AU29"/>
    <mergeCell ref="AO25:AU25"/>
    <mergeCell ref="AO27:AU27"/>
    <mergeCell ref="T30:Z30"/>
    <mergeCell ref="AA30:AG30"/>
    <mergeCell ref="AH30:AN30"/>
    <mergeCell ref="AO30:AU30"/>
    <mergeCell ref="T29:Z29"/>
    <mergeCell ref="AA29:AG29"/>
    <mergeCell ref="AH29:AN29"/>
    <mergeCell ref="T44:Z44"/>
    <mergeCell ref="AA44:AG44"/>
    <mergeCell ref="AH44:AN44"/>
    <mergeCell ref="AO44:AU44"/>
    <mergeCell ref="T89:Z89"/>
    <mergeCell ref="AA89:AG89"/>
    <mergeCell ref="AH89:AN89"/>
    <mergeCell ref="AO89:AU89"/>
    <mergeCell ref="T90:Z90"/>
    <mergeCell ref="AA90:AG90"/>
    <mergeCell ref="T45:Z45"/>
    <mergeCell ref="AA45:AG45"/>
    <mergeCell ref="AH45:AN45"/>
    <mergeCell ref="AO45:AU45"/>
    <mergeCell ref="T62:Z62"/>
    <mergeCell ref="AA62:AG62"/>
    <mergeCell ref="AH62:AN62"/>
    <mergeCell ref="AO62:AU62"/>
    <mergeCell ref="AO61:AU61"/>
    <mergeCell ref="T61:Z61"/>
    <mergeCell ref="AA61:AG61"/>
    <mergeCell ref="AH61:AN61"/>
    <mergeCell ref="AH87:AN87"/>
    <mergeCell ref="AO87:AU87"/>
    <mergeCell ref="T105:Z105"/>
    <mergeCell ref="AA105:AG105"/>
    <mergeCell ref="AH105:AN105"/>
    <mergeCell ref="AO105:AU105"/>
    <mergeCell ref="AO104:AU104"/>
    <mergeCell ref="T104:Z104"/>
    <mergeCell ref="AA104:AG104"/>
    <mergeCell ref="AH90:AN90"/>
    <mergeCell ref="AO90:AU90"/>
    <mergeCell ref="T91:Z91"/>
    <mergeCell ref="AA91:AG91"/>
    <mergeCell ref="AH91:AN91"/>
    <mergeCell ref="AO91:AU91"/>
    <mergeCell ref="AO102:AU102"/>
  </mergeCells>
  <phoneticPr fontId="2"/>
  <printOptions horizontalCentered="1"/>
  <pageMargins left="0.78740157480314965" right="0.78740157480314965" top="0.78740157480314965" bottom="0.78740157480314965" header="0" footer="0"/>
  <pageSetup paperSize="9" scale="98" orientation="portrait" r:id="rId1"/>
  <rowBreaks count="1" manualBreakCount="1">
    <brk id="53" min="1" max="5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C000"/>
  </sheetPr>
  <dimension ref="A1:DB166"/>
  <sheetViews>
    <sheetView view="pageBreakPreview" topLeftCell="E1" zoomScaleNormal="100" zoomScaleSheetLayoutView="100" workbookViewId="0">
      <selection activeCell="CF164" sqref="CF164"/>
    </sheetView>
  </sheetViews>
  <sheetFormatPr defaultColWidth="1.6640625" defaultRowHeight="13.2" x14ac:dyDescent="0.2"/>
  <cols>
    <col min="1" max="16384" width="1.6640625" style="5"/>
  </cols>
  <sheetData>
    <row r="1" spans="1:54" s="6" customFormat="1" x14ac:dyDescent="0.2">
      <c r="A1" s="50"/>
      <c r="B1" s="96" t="s">
        <v>6</v>
      </c>
      <c r="C1" s="96"/>
      <c r="D1" s="96"/>
      <c r="E1" s="96"/>
      <c r="F1" s="96"/>
      <c r="G1" s="96"/>
      <c r="H1" s="96"/>
      <c r="I1" s="96"/>
      <c r="J1" s="96"/>
      <c r="K1" s="96"/>
      <c r="L1" s="96"/>
      <c r="M1" s="96"/>
      <c r="N1" s="96"/>
      <c r="O1" s="96"/>
      <c r="P1" s="96"/>
      <c r="Q1" s="96"/>
      <c r="R1" s="96"/>
      <c r="S1" s="96"/>
      <c r="T1" s="96"/>
      <c r="U1" s="96"/>
      <c r="V1" s="96"/>
      <c r="W1" s="96"/>
      <c r="X1" s="96"/>
      <c r="Y1" s="96"/>
      <c r="Z1" s="96"/>
      <c r="AA1" s="96"/>
      <c r="AB1" s="96"/>
      <c r="AC1" s="96"/>
      <c r="AD1" s="96"/>
      <c r="AE1" s="96"/>
      <c r="AF1" s="96"/>
      <c r="AG1" s="96"/>
      <c r="AH1" s="96"/>
      <c r="AI1" s="96"/>
      <c r="AJ1" s="96"/>
      <c r="AK1" s="96"/>
      <c r="AL1" s="96"/>
      <c r="AM1" s="96"/>
      <c r="AN1" s="96"/>
      <c r="AO1" s="96"/>
      <c r="AP1" s="96"/>
      <c r="AQ1" s="96"/>
      <c r="AR1" s="96"/>
      <c r="AS1" s="96"/>
      <c r="AT1" s="96"/>
      <c r="AU1" s="96"/>
      <c r="AV1" s="96"/>
      <c r="AW1" s="96"/>
      <c r="AX1" s="96"/>
      <c r="AY1" s="96"/>
      <c r="AZ1" s="96"/>
      <c r="BA1" s="96"/>
      <c r="BB1" s="96"/>
    </row>
    <row r="2" spans="1:54" s="6" customFormat="1" x14ac:dyDescent="0.2">
      <c r="A2" s="50"/>
      <c r="B2" s="96"/>
      <c r="C2" s="96"/>
      <c r="D2" s="96"/>
      <c r="E2" s="96"/>
      <c r="F2" s="96"/>
      <c r="G2" s="96"/>
      <c r="H2" s="96"/>
      <c r="I2" s="96"/>
      <c r="J2" s="96"/>
      <c r="K2" s="96"/>
      <c r="L2" s="96"/>
      <c r="M2" s="96"/>
      <c r="N2" s="96"/>
      <c r="O2" s="96"/>
      <c r="P2" s="96"/>
      <c r="Q2" s="96"/>
      <c r="R2" s="96"/>
      <c r="S2" s="96"/>
      <c r="T2" s="96"/>
      <c r="U2" s="96"/>
      <c r="V2" s="96"/>
      <c r="W2" s="96"/>
      <c r="X2" s="96"/>
      <c r="Y2" s="96"/>
      <c r="Z2" s="96"/>
      <c r="AA2" s="96"/>
      <c r="AB2" s="96"/>
      <c r="AC2" s="96"/>
      <c r="AD2" s="96"/>
      <c r="AE2" s="96"/>
      <c r="AF2" s="96"/>
      <c r="AG2" s="96"/>
      <c r="AH2" s="96"/>
      <c r="AI2" s="96"/>
      <c r="AJ2" s="96"/>
      <c r="AK2" s="96"/>
      <c r="AL2" s="96"/>
      <c r="AM2" s="96"/>
      <c r="AN2" s="96"/>
      <c r="AO2" s="96"/>
      <c r="AP2" s="96"/>
      <c r="AQ2" s="96"/>
      <c r="AR2" s="96"/>
      <c r="AS2" s="96"/>
      <c r="AT2" s="96"/>
      <c r="AU2" s="96"/>
      <c r="AV2" s="96"/>
      <c r="AW2" s="96"/>
      <c r="AX2" s="96"/>
      <c r="AY2" s="96"/>
      <c r="AZ2" s="96"/>
      <c r="BA2" s="96"/>
      <c r="BB2" s="96"/>
    </row>
    <row r="3" spans="1:54" s="6" customFormat="1" ht="13.05" x14ac:dyDescent="0.2">
      <c r="A3" s="50"/>
      <c r="B3" s="9"/>
      <c r="C3" s="9"/>
      <c r="D3" s="9"/>
      <c r="E3" s="9"/>
      <c r="F3" s="9"/>
      <c r="G3" s="9"/>
      <c r="H3" s="9"/>
      <c r="I3" s="9"/>
      <c r="J3" s="9"/>
      <c r="K3" s="9"/>
      <c r="L3" s="9"/>
      <c r="M3" s="9"/>
      <c r="N3" s="9"/>
      <c r="O3" s="9"/>
      <c r="P3" s="9"/>
      <c r="Q3" s="9"/>
      <c r="R3" s="9"/>
      <c r="S3" s="9"/>
      <c r="T3" s="9"/>
      <c r="U3" s="9"/>
      <c r="V3" s="9"/>
      <c r="W3" s="9"/>
      <c r="X3" s="9"/>
      <c r="Y3" s="9"/>
      <c r="Z3" s="9"/>
      <c r="AA3" s="9"/>
      <c r="AB3" s="9"/>
      <c r="AC3" s="9"/>
      <c r="AD3" s="9"/>
      <c r="AE3" s="9"/>
      <c r="AF3" s="9"/>
      <c r="AG3" s="9"/>
      <c r="AH3" s="9"/>
      <c r="AI3" s="9"/>
      <c r="AJ3" s="9"/>
      <c r="AK3" s="9"/>
      <c r="AL3" s="9"/>
      <c r="AM3" s="9"/>
      <c r="AN3" s="9"/>
      <c r="AO3" s="9"/>
      <c r="AP3" s="9"/>
      <c r="AQ3" s="9"/>
      <c r="AR3" s="9"/>
      <c r="AS3" s="9"/>
      <c r="AT3" s="9"/>
      <c r="AU3" s="9"/>
      <c r="AV3" s="9"/>
      <c r="AW3" s="9"/>
      <c r="AX3" s="9"/>
      <c r="AY3" s="9"/>
      <c r="AZ3" s="9"/>
      <c r="BA3" s="9"/>
      <c r="BB3" s="9"/>
    </row>
    <row r="4" spans="1:54" s="6" customFormat="1" x14ac:dyDescent="0.2">
      <c r="A4" s="50"/>
      <c r="B4" s="85" t="s">
        <v>8</v>
      </c>
      <c r="C4" s="86"/>
      <c r="D4" s="86" t="s">
        <v>144</v>
      </c>
      <c r="E4" s="86"/>
      <c r="F4" s="86"/>
      <c r="G4" s="86"/>
      <c r="H4" s="86"/>
      <c r="I4" s="86"/>
      <c r="J4" s="86"/>
      <c r="K4" s="86"/>
      <c r="L4" s="86"/>
      <c r="M4" s="86"/>
      <c r="N4" s="86"/>
      <c r="O4" s="86"/>
      <c r="P4" s="86"/>
      <c r="Q4" s="86"/>
      <c r="R4" s="86"/>
      <c r="S4" s="86"/>
      <c r="T4" s="86"/>
      <c r="U4" s="86"/>
      <c r="V4" s="86"/>
      <c r="W4" s="86"/>
      <c r="X4" s="86"/>
      <c r="Y4" s="86"/>
      <c r="Z4" s="86"/>
      <c r="AA4" s="86"/>
      <c r="AB4" s="86"/>
      <c r="AC4" s="86"/>
      <c r="AD4" s="86"/>
      <c r="AE4" s="86"/>
      <c r="AF4" s="86"/>
      <c r="AG4" s="86"/>
      <c r="AH4" s="86"/>
      <c r="AI4" s="86"/>
      <c r="AJ4" s="86"/>
      <c r="AK4" s="86"/>
      <c r="AL4" s="86"/>
      <c r="AM4" s="86"/>
      <c r="AN4" s="86"/>
      <c r="AO4" s="86"/>
      <c r="AP4" s="86"/>
      <c r="AQ4" s="86"/>
      <c r="AR4" s="86"/>
      <c r="AS4" s="86"/>
      <c r="AT4" s="86"/>
      <c r="AU4" s="86"/>
      <c r="AV4" s="86"/>
      <c r="AW4" s="86"/>
      <c r="AX4" s="86"/>
      <c r="AY4" s="86"/>
      <c r="AZ4" s="86"/>
      <c r="BA4" s="86"/>
      <c r="BB4" s="86"/>
    </row>
    <row r="5" spans="1:54" s="6" customFormat="1" x14ac:dyDescent="0.2">
      <c r="A5" s="50"/>
      <c r="B5" s="50"/>
      <c r="C5" s="50"/>
      <c r="D5" s="113" t="s">
        <v>221</v>
      </c>
      <c r="E5" s="113"/>
      <c r="F5" s="113"/>
      <c r="G5" s="113"/>
      <c r="H5" s="113"/>
      <c r="I5" s="113"/>
      <c r="J5" s="113"/>
      <c r="K5" s="113"/>
      <c r="L5" s="113"/>
      <c r="M5" s="113"/>
      <c r="N5" s="113"/>
      <c r="O5" s="113"/>
      <c r="P5" s="113"/>
      <c r="Q5" s="113"/>
      <c r="R5" s="113"/>
      <c r="S5" s="113"/>
      <c r="T5" s="113"/>
      <c r="U5" s="113"/>
      <c r="V5" s="113"/>
      <c r="W5" s="113"/>
      <c r="X5" s="113"/>
      <c r="Y5" s="113"/>
      <c r="Z5" s="113"/>
      <c r="AA5" s="113"/>
      <c r="AB5" s="113"/>
      <c r="AC5" s="113"/>
      <c r="AD5" s="113"/>
      <c r="AE5" s="113"/>
      <c r="AF5" s="113"/>
      <c r="AG5" s="113"/>
      <c r="AH5" s="113"/>
      <c r="AI5" s="113"/>
      <c r="AJ5" s="113"/>
      <c r="AK5" s="113"/>
      <c r="AL5" s="113"/>
      <c r="AM5" s="113"/>
      <c r="AN5" s="113"/>
      <c r="AO5" s="113"/>
      <c r="AP5" s="113"/>
      <c r="AQ5" s="113"/>
      <c r="AR5" s="113"/>
      <c r="AS5" s="113"/>
      <c r="AT5" s="113"/>
      <c r="AU5" s="113"/>
      <c r="AV5" s="113"/>
      <c r="AW5" s="113"/>
      <c r="AX5" s="113"/>
      <c r="AY5" s="113"/>
      <c r="AZ5" s="113"/>
      <c r="BA5" s="113"/>
      <c r="BB5" s="113"/>
    </row>
    <row r="6" spans="1:54" s="6" customFormat="1" x14ac:dyDescent="0.2">
      <c r="A6" s="50"/>
      <c r="B6" s="50"/>
      <c r="C6" s="50"/>
      <c r="D6" s="113"/>
      <c r="E6" s="113"/>
      <c r="F6" s="113"/>
      <c r="G6" s="113"/>
      <c r="H6" s="113"/>
      <c r="I6" s="113"/>
      <c r="J6" s="113"/>
      <c r="K6" s="113"/>
      <c r="L6" s="113"/>
      <c r="M6" s="113"/>
      <c r="N6" s="113"/>
      <c r="O6" s="113"/>
      <c r="P6" s="113"/>
      <c r="Q6" s="113"/>
      <c r="R6" s="113"/>
      <c r="S6" s="113"/>
      <c r="T6" s="113"/>
      <c r="U6" s="113"/>
      <c r="V6" s="113"/>
      <c r="W6" s="113"/>
      <c r="X6" s="113"/>
      <c r="Y6" s="113"/>
      <c r="Z6" s="113"/>
      <c r="AA6" s="113"/>
      <c r="AB6" s="113"/>
      <c r="AC6" s="113"/>
      <c r="AD6" s="113"/>
      <c r="AE6" s="113"/>
      <c r="AF6" s="113"/>
      <c r="AG6" s="113"/>
      <c r="AH6" s="113"/>
      <c r="AI6" s="113"/>
      <c r="AJ6" s="113"/>
      <c r="AK6" s="113"/>
      <c r="AL6" s="113"/>
      <c r="AM6" s="113"/>
      <c r="AN6" s="113"/>
      <c r="AO6" s="113"/>
      <c r="AP6" s="113"/>
      <c r="AQ6" s="113"/>
      <c r="AR6" s="113"/>
      <c r="AS6" s="113"/>
      <c r="AT6" s="113"/>
      <c r="AU6" s="113"/>
      <c r="AV6" s="113"/>
      <c r="AW6" s="113"/>
      <c r="AX6" s="113"/>
      <c r="AY6" s="113"/>
      <c r="AZ6" s="113"/>
      <c r="BA6" s="113"/>
      <c r="BB6" s="113"/>
    </row>
    <row r="7" spans="1:54" s="6" customFormat="1" x14ac:dyDescent="0.2">
      <c r="A7" s="50"/>
      <c r="B7" s="50"/>
      <c r="C7" s="50"/>
      <c r="D7" s="113"/>
      <c r="E7" s="113"/>
      <c r="F7" s="113"/>
      <c r="G7" s="113"/>
      <c r="H7" s="113"/>
      <c r="I7" s="113"/>
      <c r="J7" s="113"/>
      <c r="K7" s="113"/>
      <c r="L7" s="113"/>
      <c r="M7" s="113"/>
      <c r="N7" s="113"/>
      <c r="O7" s="113"/>
      <c r="P7" s="113"/>
      <c r="Q7" s="113"/>
      <c r="R7" s="113"/>
      <c r="S7" s="113"/>
      <c r="T7" s="113"/>
      <c r="U7" s="113"/>
      <c r="V7" s="113"/>
      <c r="W7" s="113"/>
      <c r="X7" s="113"/>
      <c r="Y7" s="113"/>
      <c r="Z7" s="113"/>
      <c r="AA7" s="113"/>
      <c r="AB7" s="113"/>
      <c r="AC7" s="113"/>
      <c r="AD7" s="113"/>
      <c r="AE7" s="113"/>
      <c r="AF7" s="113"/>
      <c r="AG7" s="113"/>
      <c r="AH7" s="113"/>
      <c r="AI7" s="113"/>
      <c r="AJ7" s="113"/>
      <c r="AK7" s="113"/>
      <c r="AL7" s="113"/>
      <c r="AM7" s="113"/>
      <c r="AN7" s="113"/>
      <c r="AO7" s="113"/>
      <c r="AP7" s="113"/>
      <c r="AQ7" s="113"/>
      <c r="AR7" s="113"/>
      <c r="AS7" s="113"/>
      <c r="AT7" s="113"/>
      <c r="AU7" s="113"/>
      <c r="AV7" s="113"/>
      <c r="AW7" s="113"/>
      <c r="AX7" s="113"/>
      <c r="AY7" s="113"/>
      <c r="AZ7" s="113"/>
      <c r="BA7" s="113"/>
      <c r="BB7" s="113"/>
    </row>
    <row r="8" spans="1:54" s="6" customFormat="1" x14ac:dyDescent="0.2">
      <c r="A8" s="50"/>
      <c r="B8" s="50"/>
      <c r="C8" s="50"/>
      <c r="D8" s="113"/>
      <c r="E8" s="113"/>
      <c r="F8" s="113"/>
      <c r="G8" s="113"/>
      <c r="H8" s="113"/>
      <c r="I8" s="113"/>
      <c r="J8" s="113"/>
      <c r="K8" s="113"/>
      <c r="L8" s="113"/>
      <c r="M8" s="113"/>
      <c r="N8" s="113"/>
      <c r="O8" s="113"/>
      <c r="P8" s="113"/>
      <c r="Q8" s="113"/>
      <c r="R8" s="113"/>
      <c r="S8" s="113"/>
      <c r="T8" s="113"/>
      <c r="U8" s="113"/>
      <c r="V8" s="113"/>
      <c r="W8" s="113"/>
      <c r="X8" s="113"/>
      <c r="Y8" s="113"/>
      <c r="Z8" s="113"/>
      <c r="AA8" s="113"/>
      <c r="AB8" s="113"/>
      <c r="AC8" s="113"/>
      <c r="AD8" s="113"/>
      <c r="AE8" s="113"/>
      <c r="AF8" s="113"/>
      <c r="AG8" s="113"/>
      <c r="AH8" s="113"/>
      <c r="AI8" s="113"/>
      <c r="AJ8" s="113"/>
      <c r="AK8" s="113"/>
      <c r="AL8" s="113"/>
      <c r="AM8" s="113"/>
      <c r="AN8" s="113"/>
      <c r="AO8" s="113"/>
      <c r="AP8" s="113"/>
      <c r="AQ8" s="113"/>
      <c r="AR8" s="113"/>
      <c r="AS8" s="113"/>
      <c r="AT8" s="113"/>
      <c r="AU8" s="113"/>
      <c r="AV8" s="113"/>
      <c r="AW8" s="113"/>
      <c r="AX8" s="113"/>
      <c r="AY8" s="113"/>
      <c r="AZ8" s="113"/>
      <c r="BA8" s="113"/>
      <c r="BB8" s="113"/>
    </row>
    <row r="9" spans="1:54" s="6" customFormat="1" x14ac:dyDescent="0.2">
      <c r="A9" s="50"/>
      <c r="B9" s="50"/>
      <c r="C9" s="50"/>
      <c r="D9" s="50"/>
      <c r="E9" s="50"/>
      <c r="F9" s="50"/>
      <c r="G9" s="50"/>
      <c r="H9" s="50"/>
      <c r="I9" s="50"/>
      <c r="J9" s="50"/>
      <c r="K9" s="50"/>
      <c r="L9" s="50"/>
      <c r="M9" s="50"/>
      <c r="N9" s="50"/>
      <c r="O9" s="50"/>
      <c r="P9" s="50"/>
      <c r="Q9" s="50"/>
      <c r="R9" s="50"/>
      <c r="S9" s="50"/>
      <c r="T9" s="50"/>
      <c r="U9" s="50"/>
      <c r="V9" s="50"/>
      <c r="W9" s="50"/>
      <c r="X9" s="50"/>
      <c r="Y9" s="50"/>
      <c r="Z9" s="50"/>
      <c r="AA9" s="50"/>
      <c r="AB9" s="50"/>
      <c r="AC9" s="50"/>
      <c r="AD9" s="50"/>
      <c r="AE9" s="50"/>
      <c r="AF9" s="50"/>
      <c r="AG9" s="50"/>
      <c r="AH9" s="50"/>
      <c r="AI9" s="50"/>
      <c r="AJ9" s="50"/>
      <c r="AK9" s="50"/>
      <c r="AL9" s="50"/>
      <c r="AM9" s="50"/>
      <c r="AN9" s="50"/>
      <c r="AO9" s="50"/>
      <c r="AP9" s="50"/>
      <c r="AQ9" s="50"/>
      <c r="AR9" s="50"/>
      <c r="AS9" s="50"/>
      <c r="AT9" s="50"/>
      <c r="AU9" s="50"/>
      <c r="AV9" s="82" t="s">
        <v>24</v>
      </c>
      <c r="AW9" s="82"/>
      <c r="AX9" s="82"/>
      <c r="AY9" s="82"/>
      <c r="AZ9" s="82"/>
      <c r="BA9" s="82"/>
      <c r="BB9" s="82"/>
    </row>
    <row r="10" spans="1:54" s="6" customFormat="1" x14ac:dyDescent="0.2">
      <c r="A10" s="50"/>
      <c r="B10" s="50"/>
      <c r="C10" s="50"/>
      <c r="D10" s="50"/>
      <c r="E10" s="83" t="s">
        <v>15</v>
      </c>
      <c r="F10" s="75"/>
      <c r="G10" s="75"/>
      <c r="H10" s="75"/>
      <c r="I10" s="76"/>
      <c r="J10" s="83"/>
      <c r="K10" s="75"/>
      <c r="L10" s="75"/>
      <c r="M10" s="75"/>
      <c r="N10" s="75"/>
      <c r="O10" s="75"/>
      <c r="P10" s="75"/>
      <c r="Q10" s="75"/>
      <c r="R10" s="75"/>
      <c r="S10" s="76"/>
      <c r="T10" s="64" t="s">
        <v>21</v>
      </c>
      <c r="U10" s="65"/>
      <c r="V10" s="65"/>
      <c r="W10" s="65"/>
      <c r="X10" s="65"/>
      <c r="Y10" s="65"/>
      <c r="Z10" s="65"/>
      <c r="AA10" s="65"/>
      <c r="AB10" s="65"/>
      <c r="AC10" s="65"/>
      <c r="AD10" s="65"/>
      <c r="AE10" s="65"/>
      <c r="AF10" s="65"/>
      <c r="AG10" s="65"/>
      <c r="AH10" s="65"/>
      <c r="AI10" s="65"/>
      <c r="AJ10" s="65"/>
      <c r="AK10" s="65"/>
      <c r="AL10" s="65"/>
      <c r="AM10" s="65"/>
      <c r="AN10" s="65"/>
      <c r="AO10" s="65"/>
      <c r="AP10" s="65"/>
      <c r="AQ10" s="65"/>
      <c r="AR10" s="65"/>
      <c r="AS10" s="65"/>
      <c r="AT10" s="65"/>
      <c r="AU10" s="67"/>
      <c r="AV10" s="83" t="s">
        <v>20</v>
      </c>
      <c r="AW10" s="75"/>
      <c r="AX10" s="75"/>
      <c r="AY10" s="75"/>
      <c r="AZ10" s="75"/>
      <c r="BA10" s="75"/>
      <c r="BB10" s="76"/>
    </row>
    <row r="11" spans="1:54" s="6" customFormat="1" x14ac:dyDescent="0.2">
      <c r="A11" s="50"/>
      <c r="B11" s="50"/>
      <c r="C11" s="50"/>
      <c r="D11" s="50"/>
      <c r="E11" s="77"/>
      <c r="F11" s="78"/>
      <c r="G11" s="78"/>
      <c r="H11" s="78"/>
      <c r="I11" s="79"/>
      <c r="J11" s="77"/>
      <c r="K11" s="78"/>
      <c r="L11" s="78"/>
      <c r="M11" s="78"/>
      <c r="N11" s="78"/>
      <c r="O11" s="78"/>
      <c r="P11" s="78"/>
      <c r="Q11" s="78"/>
      <c r="R11" s="78"/>
      <c r="S11" s="79"/>
      <c r="T11" s="63" t="s">
        <v>16</v>
      </c>
      <c r="U11" s="63"/>
      <c r="V11" s="63"/>
      <c r="W11" s="63"/>
      <c r="X11" s="63"/>
      <c r="Y11" s="63"/>
      <c r="Z11" s="63"/>
      <c r="AA11" s="63" t="s">
        <v>17</v>
      </c>
      <c r="AB11" s="63"/>
      <c r="AC11" s="63"/>
      <c r="AD11" s="63"/>
      <c r="AE11" s="63"/>
      <c r="AF11" s="63"/>
      <c r="AG11" s="63"/>
      <c r="AH11" s="63" t="s">
        <v>18</v>
      </c>
      <c r="AI11" s="63"/>
      <c r="AJ11" s="63"/>
      <c r="AK11" s="63"/>
      <c r="AL11" s="63"/>
      <c r="AM11" s="63"/>
      <c r="AN11" s="63"/>
      <c r="AO11" s="63" t="s">
        <v>19</v>
      </c>
      <c r="AP11" s="63"/>
      <c r="AQ11" s="63"/>
      <c r="AR11" s="63"/>
      <c r="AS11" s="63"/>
      <c r="AT11" s="63"/>
      <c r="AU11" s="63"/>
      <c r="AV11" s="77"/>
      <c r="AW11" s="78"/>
      <c r="AX11" s="78"/>
      <c r="AY11" s="78"/>
      <c r="AZ11" s="78"/>
      <c r="BA11" s="78"/>
      <c r="BB11" s="79"/>
    </row>
    <row r="12" spans="1:54" s="6" customFormat="1" x14ac:dyDescent="0.2">
      <c r="A12" s="50"/>
      <c r="B12" s="50"/>
      <c r="C12" s="50"/>
      <c r="D12" s="50"/>
      <c r="E12" s="74" t="s">
        <v>252</v>
      </c>
      <c r="F12" s="75"/>
      <c r="G12" s="75"/>
      <c r="H12" s="75"/>
      <c r="I12" s="76"/>
      <c r="J12" s="64" t="s">
        <v>253</v>
      </c>
      <c r="K12" s="65"/>
      <c r="L12" s="65"/>
      <c r="M12" s="65"/>
      <c r="N12" s="65"/>
      <c r="O12" s="65"/>
      <c r="P12" s="65"/>
      <c r="Q12" s="65"/>
      <c r="R12" s="65"/>
      <c r="S12" s="67"/>
      <c r="T12" s="68">
        <v>4137</v>
      </c>
      <c r="U12" s="69"/>
      <c r="V12" s="69"/>
      <c r="W12" s="69"/>
      <c r="X12" s="69"/>
      <c r="Y12" s="69"/>
      <c r="Z12" s="70"/>
      <c r="AA12" s="68">
        <v>0</v>
      </c>
      <c r="AB12" s="69"/>
      <c r="AC12" s="69"/>
      <c r="AD12" s="69"/>
      <c r="AE12" s="69"/>
      <c r="AF12" s="69"/>
      <c r="AG12" s="70"/>
      <c r="AH12" s="68">
        <v>0</v>
      </c>
      <c r="AI12" s="69"/>
      <c r="AJ12" s="69"/>
      <c r="AK12" s="69"/>
      <c r="AL12" s="69"/>
      <c r="AM12" s="69"/>
      <c r="AN12" s="70"/>
      <c r="AO12" s="68">
        <v>4913</v>
      </c>
      <c r="AP12" s="69"/>
      <c r="AQ12" s="69"/>
      <c r="AR12" s="69"/>
      <c r="AS12" s="69"/>
      <c r="AT12" s="69"/>
      <c r="AU12" s="70"/>
      <c r="AV12" s="68">
        <f t="shared" ref="AV12:AV13" si="0">SUM(T12:AU12)</f>
        <v>9050</v>
      </c>
      <c r="AW12" s="69"/>
      <c r="AX12" s="69"/>
      <c r="AY12" s="69"/>
      <c r="AZ12" s="69"/>
      <c r="BA12" s="69"/>
      <c r="BB12" s="70"/>
    </row>
    <row r="13" spans="1:54" s="6" customFormat="1" x14ac:dyDescent="0.2">
      <c r="A13" s="50"/>
      <c r="B13" s="50"/>
      <c r="C13" s="50"/>
      <c r="D13" s="50"/>
      <c r="E13" s="77"/>
      <c r="F13" s="78"/>
      <c r="G13" s="78"/>
      <c r="H13" s="78"/>
      <c r="I13" s="79"/>
      <c r="J13" s="64" t="s">
        <v>254</v>
      </c>
      <c r="K13" s="65"/>
      <c r="L13" s="65"/>
      <c r="M13" s="65"/>
      <c r="N13" s="65"/>
      <c r="O13" s="65"/>
      <c r="P13" s="65"/>
      <c r="Q13" s="65"/>
      <c r="R13" s="65"/>
      <c r="S13" s="67"/>
      <c r="T13" s="68">
        <v>4137</v>
      </c>
      <c r="U13" s="69"/>
      <c r="V13" s="69"/>
      <c r="W13" s="69"/>
      <c r="X13" s="69"/>
      <c r="Y13" s="69"/>
      <c r="Z13" s="70"/>
      <c r="AA13" s="68">
        <v>0</v>
      </c>
      <c r="AB13" s="69"/>
      <c r="AC13" s="69"/>
      <c r="AD13" s="69"/>
      <c r="AE13" s="69"/>
      <c r="AF13" s="69"/>
      <c r="AG13" s="70"/>
      <c r="AH13" s="68">
        <v>0</v>
      </c>
      <c r="AI13" s="69"/>
      <c r="AJ13" s="69"/>
      <c r="AK13" s="69"/>
      <c r="AL13" s="69"/>
      <c r="AM13" s="69"/>
      <c r="AN13" s="70"/>
      <c r="AO13" s="68">
        <v>4475</v>
      </c>
      <c r="AP13" s="69"/>
      <c r="AQ13" s="69"/>
      <c r="AR13" s="69"/>
      <c r="AS13" s="69"/>
      <c r="AT13" s="69"/>
      <c r="AU13" s="70"/>
      <c r="AV13" s="68">
        <f t="shared" si="0"/>
        <v>8612</v>
      </c>
      <c r="AW13" s="69"/>
      <c r="AX13" s="69"/>
      <c r="AY13" s="69"/>
      <c r="AZ13" s="69"/>
      <c r="BA13" s="69"/>
      <c r="BB13" s="70"/>
    </row>
    <row r="14" spans="1:54" s="6" customFormat="1" x14ac:dyDescent="0.2">
      <c r="A14" s="50"/>
      <c r="B14" s="50"/>
      <c r="C14" s="50"/>
      <c r="D14" s="50"/>
      <c r="E14" s="74" t="s">
        <v>255</v>
      </c>
      <c r="F14" s="75"/>
      <c r="G14" s="75"/>
      <c r="H14" s="75"/>
      <c r="I14" s="76"/>
      <c r="J14" s="64" t="s">
        <v>253</v>
      </c>
      <c r="K14" s="65"/>
      <c r="L14" s="65"/>
      <c r="M14" s="65"/>
      <c r="N14" s="65"/>
      <c r="O14" s="65"/>
      <c r="P14" s="65"/>
      <c r="Q14" s="65"/>
      <c r="R14" s="65"/>
      <c r="S14" s="67"/>
      <c r="T14" s="68">
        <v>3271</v>
      </c>
      <c r="U14" s="69"/>
      <c r="V14" s="69"/>
      <c r="W14" s="69"/>
      <c r="X14" s="69"/>
      <c r="Y14" s="69"/>
      <c r="Z14" s="70"/>
      <c r="AA14" s="68">
        <v>0</v>
      </c>
      <c r="AB14" s="69"/>
      <c r="AC14" s="69"/>
      <c r="AD14" s="69"/>
      <c r="AE14" s="69"/>
      <c r="AF14" s="69"/>
      <c r="AG14" s="70"/>
      <c r="AH14" s="68">
        <v>0</v>
      </c>
      <c r="AI14" s="69"/>
      <c r="AJ14" s="69"/>
      <c r="AK14" s="69"/>
      <c r="AL14" s="69"/>
      <c r="AM14" s="69"/>
      <c r="AN14" s="70"/>
      <c r="AO14" s="68">
        <v>4782</v>
      </c>
      <c r="AP14" s="69"/>
      <c r="AQ14" s="69"/>
      <c r="AR14" s="69"/>
      <c r="AS14" s="69"/>
      <c r="AT14" s="69"/>
      <c r="AU14" s="70"/>
      <c r="AV14" s="68">
        <f>SUM(T14:AU14)</f>
        <v>8053</v>
      </c>
      <c r="AW14" s="69"/>
      <c r="AX14" s="69"/>
      <c r="AY14" s="69"/>
      <c r="AZ14" s="69"/>
      <c r="BA14" s="69"/>
      <c r="BB14" s="70"/>
    </row>
    <row r="15" spans="1:54" s="6" customFormat="1" x14ac:dyDescent="0.2">
      <c r="A15" s="50"/>
      <c r="B15" s="50"/>
      <c r="C15" s="50"/>
      <c r="D15" s="50"/>
      <c r="E15" s="77"/>
      <c r="F15" s="78"/>
      <c r="G15" s="78"/>
      <c r="H15" s="78"/>
      <c r="I15" s="79"/>
      <c r="J15" s="64" t="s">
        <v>254</v>
      </c>
      <c r="K15" s="65"/>
      <c r="L15" s="65"/>
      <c r="M15" s="65"/>
      <c r="N15" s="65"/>
      <c r="O15" s="65"/>
      <c r="P15" s="65"/>
      <c r="Q15" s="65"/>
      <c r="R15" s="65"/>
      <c r="S15" s="67"/>
      <c r="T15" s="68">
        <v>3271</v>
      </c>
      <c r="U15" s="69"/>
      <c r="V15" s="69"/>
      <c r="W15" s="69"/>
      <c r="X15" s="69"/>
      <c r="Y15" s="69"/>
      <c r="Z15" s="70"/>
      <c r="AA15" s="68">
        <v>0</v>
      </c>
      <c r="AB15" s="69"/>
      <c r="AC15" s="69"/>
      <c r="AD15" s="69"/>
      <c r="AE15" s="69"/>
      <c r="AF15" s="69"/>
      <c r="AG15" s="70"/>
      <c r="AH15" s="68">
        <v>0</v>
      </c>
      <c r="AI15" s="69"/>
      <c r="AJ15" s="69"/>
      <c r="AK15" s="69"/>
      <c r="AL15" s="69"/>
      <c r="AM15" s="69"/>
      <c r="AN15" s="70"/>
      <c r="AO15" s="68">
        <v>4425</v>
      </c>
      <c r="AP15" s="69"/>
      <c r="AQ15" s="69"/>
      <c r="AR15" s="69"/>
      <c r="AS15" s="69"/>
      <c r="AT15" s="69"/>
      <c r="AU15" s="70"/>
      <c r="AV15" s="68">
        <f>SUM(T15:AU15)</f>
        <v>7696</v>
      </c>
      <c r="AW15" s="69"/>
      <c r="AX15" s="69"/>
      <c r="AY15" s="69"/>
      <c r="AZ15" s="69"/>
      <c r="BA15" s="69"/>
      <c r="BB15" s="70"/>
    </row>
    <row r="16" spans="1:54" s="6" customFormat="1" x14ac:dyDescent="0.2">
      <c r="A16" s="50"/>
      <c r="B16" s="50"/>
      <c r="C16" s="50"/>
      <c r="D16" s="50"/>
      <c r="E16" s="74" t="s">
        <v>224</v>
      </c>
      <c r="F16" s="75"/>
      <c r="G16" s="75"/>
      <c r="H16" s="75"/>
      <c r="I16" s="76"/>
      <c r="J16" s="64" t="s">
        <v>22</v>
      </c>
      <c r="K16" s="65"/>
      <c r="L16" s="65"/>
      <c r="M16" s="65"/>
      <c r="N16" s="65"/>
      <c r="O16" s="65"/>
      <c r="P16" s="65"/>
      <c r="Q16" s="65"/>
      <c r="R16" s="65"/>
      <c r="S16" s="67"/>
      <c r="T16" s="68">
        <f>4082+15000</f>
        <v>19082</v>
      </c>
      <c r="U16" s="69"/>
      <c r="V16" s="69"/>
      <c r="W16" s="69"/>
      <c r="X16" s="69"/>
      <c r="Y16" s="69"/>
      <c r="Z16" s="70"/>
      <c r="AA16" s="68">
        <v>0</v>
      </c>
      <c r="AB16" s="69"/>
      <c r="AC16" s="69"/>
      <c r="AD16" s="69"/>
      <c r="AE16" s="69"/>
      <c r="AF16" s="69"/>
      <c r="AG16" s="70"/>
      <c r="AH16" s="68">
        <v>15000</v>
      </c>
      <c r="AI16" s="69"/>
      <c r="AJ16" s="69"/>
      <c r="AK16" s="69"/>
      <c r="AL16" s="69"/>
      <c r="AM16" s="69"/>
      <c r="AN16" s="70"/>
      <c r="AO16" s="68">
        <v>4751</v>
      </c>
      <c r="AP16" s="69"/>
      <c r="AQ16" s="69"/>
      <c r="AR16" s="69"/>
      <c r="AS16" s="69"/>
      <c r="AT16" s="69"/>
      <c r="AU16" s="70"/>
      <c r="AV16" s="68">
        <f>SUM(T16:AU16)</f>
        <v>38833</v>
      </c>
      <c r="AW16" s="69"/>
      <c r="AX16" s="69"/>
      <c r="AY16" s="69"/>
      <c r="AZ16" s="69"/>
      <c r="BA16" s="69"/>
      <c r="BB16" s="70"/>
    </row>
    <row r="17" spans="1:54" s="6" customFormat="1" x14ac:dyDescent="0.2">
      <c r="A17" s="50"/>
      <c r="B17" s="50"/>
      <c r="C17" s="50"/>
      <c r="D17" s="50"/>
      <c r="E17" s="110"/>
      <c r="F17" s="80"/>
      <c r="G17" s="80"/>
      <c r="H17" s="80"/>
      <c r="I17" s="89"/>
      <c r="J17" s="64" t="s">
        <v>23</v>
      </c>
      <c r="K17" s="65"/>
      <c r="L17" s="65"/>
      <c r="M17" s="65"/>
      <c r="N17" s="65"/>
      <c r="O17" s="65"/>
      <c r="P17" s="65"/>
      <c r="Q17" s="65"/>
      <c r="R17" s="65"/>
      <c r="S17" s="67"/>
      <c r="T17" s="68">
        <f>4082+4570</f>
        <v>8652</v>
      </c>
      <c r="U17" s="69"/>
      <c r="V17" s="69"/>
      <c r="W17" s="69"/>
      <c r="X17" s="69"/>
      <c r="Y17" s="69"/>
      <c r="Z17" s="70"/>
      <c r="AA17" s="68">
        <v>0</v>
      </c>
      <c r="AB17" s="69"/>
      <c r="AC17" s="69"/>
      <c r="AD17" s="69"/>
      <c r="AE17" s="69"/>
      <c r="AF17" s="69"/>
      <c r="AG17" s="70"/>
      <c r="AH17" s="68">
        <v>4570</v>
      </c>
      <c r="AI17" s="69"/>
      <c r="AJ17" s="69"/>
      <c r="AK17" s="69"/>
      <c r="AL17" s="69"/>
      <c r="AM17" s="69"/>
      <c r="AN17" s="70"/>
      <c r="AO17" s="68">
        <v>4341</v>
      </c>
      <c r="AP17" s="69"/>
      <c r="AQ17" s="69"/>
      <c r="AR17" s="69"/>
      <c r="AS17" s="69"/>
      <c r="AT17" s="69"/>
      <c r="AU17" s="70"/>
      <c r="AV17" s="68">
        <f>SUM(T17:AU17)</f>
        <v>17563</v>
      </c>
      <c r="AW17" s="69"/>
      <c r="AX17" s="69"/>
      <c r="AY17" s="69"/>
      <c r="AZ17" s="69"/>
      <c r="BA17" s="69"/>
      <c r="BB17" s="70"/>
    </row>
    <row r="18" spans="1:54" s="6" customFormat="1" x14ac:dyDescent="0.2">
      <c r="A18" s="50"/>
      <c r="B18" s="50"/>
      <c r="C18" s="50"/>
      <c r="D18" s="50"/>
      <c r="E18" s="77"/>
      <c r="F18" s="78"/>
      <c r="G18" s="78"/>
      <c r="H18" s="78"/>
      <c r="I18" s="79"/>
      <c r="J18" s="64" t="s">
        <v>28</v>
      </c>
      <c r="K18" s="65"/>
      <c r="L18" s="65"/>
      <c r="M18" s="65"/>
      <c r="N18" s="65"/>
      <c r="O18" s="65"/>
      <c r="P18" s="65"/>
      <c r="Q18" s="65"/>
      <c r="R18" s="65"/>
      <c r="S18" s="67"/>
      <c r="T18" s="68">
        <v>7814</v>
      </c>
      <c r="U18" s="69"/>
      <c r="V18" s="69"/>
      <c r="W18" s="69"/>
      <c r="X18" s="69"/>
      <c r="Y18" s="69"/>
      <c r="Z18" s="70"/>
      <c r="AA18" s="68">
        <v>0</v>
      </c>
      <c r="AB18" s="69"/>
      <c r="AC18" s="69"/>
      <c r="AD18" s="69"/>
      <c r="AE18" s="69"/>
      <c r="AF18" s="69"/>
      <c r="AG18" s="70"/>
      <c r="AH18" s="68">
        <v>7815</v>
      </c>
      <c r="AI18" s="69"/>
      <c r="AJ18" s="69"/>
      <c r="AK18" s="69"/>
      <c r="AL18" s="69"/>
      <c r="AM18" s="69"/>
      <c r="AN18" s="70"/>
      <c r="AO18" s="68">
        <v>0</v>
      </c>
      <c r="AP18" s="69"/>
      <c r="AQ18" s="69"/>
      <c r="AR18" s="69"/>
      <c r="AS18" s="69"/>
      <c r="AT18" s="69"/>
      <c r="AU18" s="70"/>
      <c r="AV18" s="68">
        <f>SUM(T18:AU18)</f>
        <v>15629</v>
      </c>
      <c r="AW18" s="69"/>
      <c r="AX18" s="69"/>
      <c r="AY18" s="69"/>
      <c r="AZ18" s="69"/>
      <c r="BA18" s="69"/>
      <c r="BB18" s="70"/>
    </row>
    <row r="19" spans="1:54" x14ac:dyDescent="0.2">
      <c r="A19" s="41"/>
      <c r="B19" s="41"/>
      <c r="C19" s="41"/>
      <c r="D19" s="41"/>
      <c r="E19" s="75"/>
      <c r="F19" s="75"/>
      <c r="G19" s="84" t="s">
        <v>51</v>
      </c>
      <c r="H19" s="84"/>
      <c r="I19" s="84"/>
      <c r="J19" s="84"/>
      <c r="K19" s="84"/>
      <c r="L19" s="84"/>
      <c r="M19" s="84"/>
      <c r="N19" s="84"/>
      <c r="O19" s="84"/>
      <c r="P19" s="84"/>
      <c r="Q19" s="84"/>
      <c r="R19" s="84"/>
      <c r="S19" s="84"/>
      <c r="T19" s="84"/>
      <c r="U19" s="84"/>
      <c r="V19" s="84"/>
      <c r="W19" s="84"/>
      <c r="X19" s="84"/>
      <c r="Y19" s="84"/>
      <c r="Z19" s="84"/>
      <c r="AA19" s="84"/>
      <c r="AB19" s="84"/>
      <c r="AC19" s="84"/>
      <c r="AD19" s="84"/>
      <c r="AE19" s="84"/>
      <c r="AF19" s="84"/>
      <c r="AG19" s="84"/>
      <c r="AH19" s="84"/>
      <c r="AI19" s="84"/>
      <c r="AJ19" s="84"/>
      <c r="AK19" s="84"/>
      <c r="AL19" s="84"/>
      <c r="AM19" s="84"/>
      <c r="AN19" s="84"/>
      <c r="AO19" s="84"/>
      <c r="AP19" s="84"/>
      <c r="AQ19" s="84"/>
      <c r="AR19" s="84"/>
      <c r="AS19" s="84"/>
      <c r="AT19" s="84"/>
      <c r="AU19" s="84"/>
      <c r="AV19" s="84"/>
      <c r="AW19" s="84"/>
      <c r="AX19" s="84"/>
      <c r="AY19" s="84"/>
      <c r="AZ19" s="84"/>
      <c r="BA19" s="84"/>
      <c r="BB19" s="84"/>
    </row>
    <row r="20" spans="1:54" s="6" customFormat="1" ht="13.05" x14ac:dyDescent="0.2">
      <c r="A20" s="50"/>
      <c r="B20" s="50"/>
      <c r="C20" s="50"/>
      <c r="D20" s="36"/>
      <c r="E20" s="36"/>
      <c r="F20" s="36"/>
      <c r="G20" s="36"/>
      <c r="H20" s="36"/>
      <c r="I20" s="36"/>
      <c r="J20" s="36"/>
      <c r="K20" s="36"/>
      <c r="L20" s="36"/>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row>
    <row r="21" spans="1:54" s="6" customFormat="1" x14ac:dyDescent="0.2">
      <c r="A21" s="50"/>
      <c r="B21" s="50"/>
      <c r="C21" s="50"/>
      <c r="D21" s="85" t="s">
        <v>14</v>
      </c>
      <c r="E21" s="85"/>
      <c r="F21" s="85"/>
      <c r="G21" s="85"/>
      <c r="H21" s="86" t="s">
        <v>117</v>
      </c>
      <c r="I21" s="86"/>
      <c r="J21" s="86"/>
      <c r="K21" s="86"/>
      <c r="L21" s="86"/>
      <c r="M21" s="86"/>
      <c r="N21" s="86"/>
      <c r="O21" s="86"/>
      <c r="P21" s="86"/>
      <c r="Q21" s="86"/>
      <c r="R21" s="86"/>
      <c r="S21" s="86"/>
      <c r="T21" s="86"/>
      <c r="U21" s="86"/>
      <c r="V21" s="86"/>
      <c r="W21" s="86"/>
      <c r="X21" s="86"/>
      <c r="Y21" s="86"/>
      <c r="Z21" s="86"/>
      <c r="AA21" s="86"/>
      <c r="AB21" s="86"/>
      <c r="AC21" s="86"/>
      <c r="AD21" s="86"/>
      <c r="AE21" s="86"/>
      <c r="AF21" s="86"/>
      <c r="AG21" s="86"/>
      <c r="AH21" s="86"/>
      <c r="AI21" s="86"/>
      <c r="AJ21" s="86"/>
      <c r="AK21" s="86"/>
      <c r="AL21" s="86"/>
      <c r="AM21" s="86"/>
      <c r="AN21" s="86"/>
      <c r="AO21" s="86"/>
      <c r="AP21" s="86"/>
      <c r="AQ21" s="86"/>
      <c r="AR21" s="86"/>
      <c r="AS21" s="86"/>
      <c r="AT21" s="86"/>
      <c r="AU21" s="86"/>
      <c r="AV21" s="86"/>
      <c r="AW21" s="86"/>
      <c r="AX21" s="86"/>
      <c r="AY21" s="86"/>
      <c r="AZ21" s="86"/>
      <c r="BA21" s="86"/>
      <c r="BB21" s="86"/>
    </row>
    <row r="22" spans="1:54" s="6" customFormat="1" ht="13.5" customHeight="1" x14ac:dyDescent="0.2">
      <c r="A22" s="50"/>
      <c r="B22" s="50"/>
      <c r="C22" s="50"/>
      <c r="D22" s="50"/>
      <c r="E22" s="50"/>
      <c r="F22" s="50"/>
      <c r="G22" s="50"/>
      <c r="H22" s="109" t="s">
        <v>239</v>
      </c>
      <c r="I22" s="109"/>
      <c r="J22" s="109"/>
      <c r="K22" s="109"/>
      <c r="L22" s="109"/>
      <c r="M22" s="109"/>
      <c r="N22" s="109"/>
      <c r="O22" s="109"/>
      <c r="P22" s="109"/>
      <c r="Q22" s="109"/>
      <c r="R22" s="109"/>
      <c r="S22" s="109"/>
      <c r="T22" s="109"/>
      <c r="U22" s="109"/>
      <c r="V22" s="109"/>
      <c r="W22" s="109"/>
      <c r="X22" s="109"/>
      <c r="Y22" s="109"/>
      <c r="Z22" s="109"/>
      <c r="AA22" s="109"/>
      <c r="AB22" s="109"/>
      <c r="AC22" s="109"/>
      <c r="AD22" s="109"/>
      <c r="AE22" s="109"/>
      <c r="AF22" s="109"/>
      <c r="AG22" s="109"/>
      <c r="AH22" s="109"/>
      <c r="AI22" s="109"/>
      <c r="AJ22" s="109"/>
      <c r="AK22" s="109"/>
      <c r="AL22" s="109"/>
      <c r="AM22" s="109"/>
      <c r="AN22" s="109"/>
      <c r="AO22" s="109"/>
      <c r="AP22" s="109"/>
      <c r="AQ22" s="109"/>
      <c r="AR22" s="109"/>
      <c r="AS22" s="109"/>
      <c r="AT22" s="109"/>
      <c r="AU22" s="109"/>
      <c r="AV22" s="109"/>
      <c r="AW22" s="109"/>
      <c r="AX22" s="109"/>
      <c r="AY22" s="109"/>
      <c r="AZ22" s="109"/>
      <c r="BA22" s="109"/>
      <c r="BB22" s="109"/>
    </row>
    <row r="23" spans="1:54" s="6" customFormat="1" ht="13.5" customHeight="1" x14ac:dyDescent="0.2">
      <c r="A23" s="50"/>
      <c r="B23" s="50"/>
      <c r="C23" s="50"/>
      <c r="D23" s="50"/>
      <c r="E23" s="50"/>
      <c r="F23" s="50"/>
      <c r="G23" s="50"/>
      <c r="H23" s="109"/>
      <c r="I23" s="109"/>
      <c r="J23" s="109"/>
      <c r="K23" s="109"/>
      <c r="L23" s="109"/>
      <c r="M23" s="109"/>
      <c r="N23" s="109"/>
      <c r="O23" s="109"/>
      <c r="P23" s="109"/>
      <c r="Q23" s="109"/>
      <c r="R23" s="109"/>
      <c r="S23" s="109"/>
      <c r="T23" s="109"/>
      <c r="U23" s="109"/>
      <c r="V23" s="109"/>
      <c r="W23" s="109"/>
      <c r="X23" s="109"/>
      <c r="Y23" s="109"/>
      <c r="Z23" s="109"/>
      <c r="AA23" s="109"/>
      <c r="AB23" s="109"/>
      <c r="AC23" s="109"/>
      <c r="AD23" s="109"/>
      <c r="AE23" s="109"/>
      <c r="AF23" s="109"/>
      <c r="AG23" s="109"/>
      <c r="AH23" s="109"/>
      <c r="AI23" s="109"/>
      <c r="AJ23" s="109"/>
      <c r="AK23" s="109"/>
      <c r="AL23" s="109"/>
      <c r="AM23" s="109"/>
      <c r="AN23" s="109"/>
      <c r="AO23" s="109"/>
      <c r="AP23" s="109"/>
      <c r="AQ23" s="109"/>
      <c r="AR23" s="109"/>
      <c r="AS23" s="109"/>
      <c r="AT23" s="109"/>
      <c r="AU23" s="109"/>
      <c r="AV23" s="109"/>
      <c r="AW23" s="109"/>
      <c r="AX23" s="109"/>
      <c r="AY23" s="109"/>
      <c r="AZ23" s="109"/>
      <c r="BA23" s="109"/>
      <c r="BB23" s="109"/>
    </row>
    <row r="24" spans="1:54" s="6" customFormat="1" ht="13.5" customHeight="1" x14ac:dyDescent="0.2">
      <c r="A24" s="50"/>
      <c r="B24" s="50"/>
      <c r="C24" s="50"/>
      <c r="D24" s="50"/>
      <c r="E24" s="50"/>
      <c r="F24" s="50"/>
      <c r="G24" s="50"/>
      <c r="H24" s="109"/>
      <c r="I24" s="109"/>
      <c r="J24" s="109"/>
      <c r="K24" s="109"/>
      <c r="L24" s="109"/>
      <c r="M24" s="109"/>
      <c r="N24" s="109"/>
      <c r="O24" s="109"/>
      <c r="P24" s="109"/>
      <c r="Q24" s="109"/>
      <c r="R24" s="109"/>
      <c r="S24" s="109"/>
      <c r="T24" s="109"/>
      <c r="U24" s="109"/>
      <c r="V24" s="109"/>
      <c r="W24" s="109"/>
      <c r="X24" s="109"/>
      <c r="Y24" s="109"/>
      <c r="Z24" s="109"/>
      <c r="AA24" s="109"/>
      <c r="AB24" s="109"/>
      <c r="AC24" s="109"/>
      <c r="AD24" s="109"/>
      <c r="AE24" s="109"/>
      <c r="AF24" s="109"/>
      <c r="AG24" s="109"/>
      <c r="AH24" s="109"/>
      <c r="AI24" s="109"/>
      <c r="AJ24" s="109"/>
      <c r="AK24" s="109"/>
      <c r="AL24" s="109"/>
      <c r="AM24" s="109"/>
      <c r="AN24" s="109"/>
      <c r="AO24" s="109"/>
      <c r="AP24" s="109"/>
      <c r="AQ24" s="109"/>
      <c r="AR24" s="109"/>
      <c r="AS24" s="109"/>
      <c r="AT24" s="109"/>
      <c r="AU24" s="109"/>
      <c r="AV24" s="109"/>
      <c r="AW24" s="109"/>
      <c r="AX24" s="109"/>
      <c r="AY24" s="109"/>
      <c r="AZ24" s="109"/>
      <c r="BA24" s="109"/>
      <c r="BB24" s="109"/>
    </row>
    <row r="25" spans="1:54" s="6" customFormat="1" x14ac:dyDescent="0.2">
      <c r="A25" s="50"/>
      <c r="B25" s="50"/>
      <c r="C25" s="50"/>
      <c r="D25" s="50"/>
      <c r="E25" s="50"/>
      <c r="F25" s="50"/>
      <c r="G25" s="50"/>
      <c r="H25" s="109"/>
      <c r="I25" s="109"/>
      <c r="J25" s="109"/>
      <c r="K25" s="109"/>
      <c r="L25" s="109"/>
      <c r="M25" s="109"/>
      <c r="N25" s="109"/>
      <c r="O25" s="109"/>
      <c r="P25" s="109"/>
      <c r="Q25" s="109"/>
      <c r="R25" s="109"/>
      <c r="S25" s="109"/>
      <c r="T25" s="109"/>
      <c r="U25" s="109"/>
      <c r="V25" s="109"/>
      <c r="W25" s="109"/>
      <c r="X25" s="109"/>
      <c r="Y25" s="109"/>
      <c r="Z25" s="109"/>
      <c r="AA25" s="109"/>
      <c r="AB25" s="109"/>
      <c r="AC25" s="109"/>
      <c r="AD25" s="109"/>
      <c r="AE25" s="109"/>
      <c r="AF25" s="109"/>
      <c r="AG25" s="109"/>
      <c r="AH25" s="109"/>
      <c r="AI25" s="109"/>
      <c r="AJ25" s="109"/>
      <c r="AK25" s="109"/>
      <c r="AL25" s="109"/>
      <c r="AM25" s="109"/>
      <c r="AN25" s="109"/>
      <c r="AO25" s="109"/>
      <c r="AP25" s="109"/>
      <c r="AQ25" s="109"/>
      <c r="AR25" s="109"/>
      <c r="AS25" s="109"/>
      <c r="AT25" s="109"/>
      <c r="AU25" s="109"/>
      <c r="AV25" s="109"/>
      <c r="AW25" s="109"/>
      <c r="AX25" s="109"/>
      <c r="AY25" s="109"/>
      <c r="AZ25" s="109"/>
      <c r="BA25" s="109"/>
      <c r="BB25" s="109"/>
    </row>
    <row r="26" spans="1:54" ht="13.05" x14ac:dyDescent="0.2">
      <c r="A26" s="41"/>
      <c r="B26" s="41"/>
      <c r="C26" s="41"/>
      <c r="D26" s="41"/>
      <c r="E26" s="41"/>
      <c r="F26" s="41"/>
      <c r="G26" s="41"/>
      <c r="H26" s="41"/>
      <c r="I26" s="41"/>
      <c r="J26" s="41"/>
      <c r="K26" s="41"/>
      <c r="L26" s="41"/>
      <c r="M26" s="41"/>
      <c r="N26" s="41"/>
      <c r="O26" s="41"/>
      <c r="P26" s="41"/>
      <c r="Q26" s="41"/>
      <c r="R26" s="41"/>
      <c r="S26" s="41"/>
      <c r="T26" s="41"/>
      <c r="U26" s="41"/>
      <c r="V26" s="41"/>
      <c r="W26" s="41"/>
      <c r="X26" s="41"/>
      <c r="Y26" s="41"/>
      <c r="Z26" s="41"/>
      <c r="AA26" s="41"/>
      <c r="AB26" s="41"/>
      <c r="AC26" s="41"/>
      <c r="AD26" s="41"/>
      <c r="AE26" s="41"/>
      <c r="AF26" s="41"/>
      <c r="AG26" s="41"/>
      <c r="AH26" s="41"/>
      <c r="AI26" s="41"/>
      <c r="AJ26" s="41"/>
      <c r="AK26" s="41"/>
      <c r="AL26" s="41"/>
      <c r="AM26" s="41"/>
      <c r="AN26" s="41"/>
      <c r="AO26" s="41"/>
      <c r="AP26" s="41"/>
      <c r="AQ26" s="41"/>
      <c r="AR26" s="41"/>
      <c r="AS26" s="41"/>
      <c r="AT26" s="41"/>
      <c r="AU26" s="41"/>
      <c r="AV26" s="41"/>
      <c r="AW26" s="41"/>
      <c r="AX26" s="41"/>
      <c r="AY26" s="41"/>
      <c r="AZ26" s="41"/>
      <c r="BA26" s="41"/>
      <c r="BB26" s="41"/>
    </row>
    <row r="27" spans="1:54" s="6" customFormat="1" ht="13.5" customHeight="1" x14ac:dyDescent="0.2">
      <c r="A27" s="50"/>
      <c r="B27" s="50"/>
      <c r="C27" s="50"/>
      <c r="D27" s="15"/>
      <c r="E27" s="188" t="s">
        <v>52</v>
      </c>
      <c r="F27" s="188"/>
      <c r="G27" s="188"/>
      <c r="H27" s="86" t="s">
        <v>118</v>
      </c>
      <c r="I27" s="86"/>
      <c r="J27" s="86"/>
      <c r="K27" s="86"/>
      <c r="L27" s="86"/>
      <c r="M27" s="86"/>
      <c r="N27" s="86"/>
      <c r="O27" s="86"/>
      <c r="P27" s="86"/>
      <c r="Q27" s="86"/>
      <c r="R27" s="86"/>
      <c r="S27" s="86"/>
      <c r="T27" s="86"/>
      <c r="U27" s="86"/>
      <c r="V27" s="86"/>
      <c r="W27" s="86"/>
      <c r="X27" s="86"/>
      <c r="Y27" s="86"/>
      <c r="Z27" s="86"/>
      <c r="AA27" s="86"/>
      <c r="AB27" s="86"/>
      <c r="AC27" s="86"/>
      <c r="AD27" s="86"/>
      <c r="AE27" s="86"/>
      <c r="AF27" s="86"/>
      <c r="AG27" s="86"/>
      <c r="AH27" s="86"/>
      <c r="AI27" s="86"/>
      <c r="AJ27" s="86"/>
      <c r="AK27" s="86"/>
      <c r="AL27" s="86"/>
      <c r="AM27" s="86"/>
      <c r="AN27" s="86"/>
      <c r="AO27" s="86"/>
      <c r="AP27" s="86"/>
      <c r="AQ27" s="86"/>
      <c r="AR27" s="86"/>
      <c r="AS27" s="86"/>
      <c r="AT27" s="86"/>
      <c r="AU27" s="86"/>
      <c r="AV27" s="86"/>
      <c r="AW27" s="86"/>
      <c r="AX27" s="86"/>
      <c r="AY27" s="86"/>
      <c r="AZ27" s="86"/>
      <c r="BA27" s="86"/>
      <c r="BB27" s="86"/>
    </row>
    <row r="28" spans="1:54" x14ac:dyDescent="0.2">
      <c r="A28" s="41"/>
      <c r="B28" s="41"/>
      <c r="C28" s="41"/>
      <c r="D28" s="41"/>
      <c r="E28" s="83" t="s">
        <v>15</v>
      </c>
      <c r="F28" s="75"/>
      <c r="G28" s="75"/>
      <c r="H28" s="75"/>
      <c r="I28" s="76"/>
      <c r="J28" s="83" t="s">
        <v>53</v>
      </c>
      <c r="K28" s="75"/>
      <c r="L28" s="75"/>
      <c r="M28" s="75"/>
      <c r="N28" s="75"/>
      <c r="O28" s="75"/>
      <c r="P28" s="75"/>
      <c r="Q28" s="75"/>
      <c r="R28" s="76"/>
      <c r="S28" s="118" t="s">
        <v>55</v>
      </c>
      <c r="T28" s="75"/>
      <c r="U28" s="75"/>
      <c r="V28" s="75"/>
      <c r="W28" s="75"/>
      <c r="X28" s="75"/>
      <c r="Y28" s="75"/>
      <c r="Z28" s="75"/>
      <c r="AA28" s="76"/>
      <c r="AB28" s="118" t="s">
        <v>56</v>
      </c>
      <c r="AC28" s="75"/>
      <c r="AD28" s="75"/>
      <c r="AE28" s="75"/>
      <c r="AF28" s="75"/>
      <c r="AG28" s="75"/>
      <c r="AH28" s="75"/>
      <c r="AI28" s="75"/>
      <c r="AJ28" s="76"/>
      <c r="AK28" s="118" t="s">
        <v>57</v>
      </c>
      <c r="AL28" s="75"/>
      <c r="AM28" s="75"/>
      <c r="AN28" s="75"/>
      <c r="AO28" s="75"/>
      <c r="AP28" s="75"/>
      <c r="AQ28" s="75"/>
      <c r="AR28" s="75"/>
      <c r="AS28" s="76"/>
      <c r="AT28" s="83" t="s">
        <v>54</v>
      </c>
      <c r="AU28" s="75"/>
      <c r="AV28" s="75"/>
      <c r="AW28" s="75"/>
      <c r="AX28" s="75"/>
      <c r="AY28" s="75"/>
      <c r="AZ28" s="75"/>
      <c r="BA28" s="75"/>
      <c r="BB28" s="76"/>
    </row>
    <row r="29" spans="1:54" x14ac:dyDescent="0.2">
      <c r="A29" s="41"/>
      <c r="B29" s="41"/>
      <c r="C29" s="41"/>
      <c r="D29" s="41"/>
      <c r="E29" s="77"/>
      <c r="F29" s="78"/>
      <c r="G29" s="78"/>
      <c r="H29" s="78"/>
      <c r="I29" s="79"/>
      <c r="J29" s="77"/>
      <c r="K29" s="78"/>
      <c r="L29" s="78"/>
      <c r="M29" s="78"/>
      <c r="N29" s="78"/>
      <c r="O29" s="78"/>
      <c r="P29" s="78"/>
      <c r="Q29" s="78"/>
      <c r="R29" s="79"/>
      <c r="S29" s="77"/>
      <c r="T29" s="78"/>
      <c r="U29" s="78"/>
      <c r="V29" s="78"/>
      <c r="W29" s="78"/>
      <c r="X29" s="78"/>
      <c r="Y29" s="78"/>
      <c r="Z29" s="78"/>
      <c r="AA29" s="79"/>
      <c r="AB29" s="77"/>
      <c r="AC29" s="78"/>
      <c r="AD29" s="78"/>
      <c r="AE29" s="78"/>
      <c r="AF29" s="78"/>
      <c r="AG29" s="78"/>
      <c r="AH29" s="78"/>
      <c r="AI29" s="78"/>
      <c r="AJ29" s="79"/>
      <c r="AK29" s="77"/>
      <c r="AL29" s="78"/>
      <c r="AM29" s="78"/>
      <c r="AN29" s="78"/>
      <c r="AO29" s="78"/>
      <c r="AP29" s="78"/>
      <c r="AQ29" s="78"/>
      <c r="AR29" s="78"/>
      <c r="AS29" s="79"/>
      <c r="AT29" s="77"/>
      <c r="AU29" s="78"/>
      <c r="AV29" s="78"/>
      <c r="AW29" s="78"/>
      <c r="AX29" s="78"/>
      <c r="AY29" s="78"/>
      <c r="AZ29" s="78"/>
      <c r="BA29" s="78"/>
      <c r="BB29" s="79"/>
    </row>
    <row r="30" spans="1:54" x14ac:dyDescent="0.2">
      <c r="A30" s="41"/>
      <c r="B30" s="41"/>
      <c r="C30" s="41"/>
      <c r="D30" s="41"/>
      <c r="E30" s="74" t="s">
        <v>252</v>
      </c>
      <c r="F30" s="75"/>
      <c r="G30" s="75"/>
      <c r="H30" s="75"/>
      <c r="I30" s="76"/>
      <c r="J30" s="63" t="s">
        <v>257</v>
      </c>
      <c r="K30" s="63"/>
      <c r="L30" s="63"/>
      <c r="M30" s="63"/>
      <c r="N30" s="63"/>
      <c r="O30" s="63"/>
      <c r="P30" s="63"/>
      <c r="Q30" s="63"/>
      <c r="R30" s="63"/>
      <c r="S30" s="63">
        <v>3</v>
      </c>
      <c r="T30" s="63"/>
      <c r="U30" s="63"/>
      <c r="V30" s="63"/>
      <c r="W30" s="63"/>
      <c r="X30" s="63"/>
      <c r="Y30" s="63"/>
      <c r="Z30" s="63"/>
      <c r="AA30" s="63"/>
      <c r="AB30" s="63">
        <v>2</v>
      </c>
      <c r="AC30" s="63"/>
      <c r="AD30" s="63"/>
      <c r="AE30" s="63"/>
      <c r="AF30" s="63"/>
      <c r="AG30" s="63"/>
      <c r="AH30" s="63"/>
      <c r="AI30" s="63"/>
      <c r="AJ30" s="63"/>
      <c r="AK30" s="63">
        <v>3</v>
      </c>
      <c r="AL30" s="63"/>
      <c r="AM30" s="63"/>
      <c r="AN30" s="63"/>
      <c r="AO30" s="63"/>
      <c r="AP30" s="63"/>
      <c r="AQ30" s="63"/>
      <c r="AR30" s="63"/>
      <c r="AS30" s="63"/>
      <c r="AT30" s="63">
        <f t="shared" ref="AT30:AT35" si="1">SUM(S30:AS30)</f>
        <v>8</v>
      </c>
      <c r="AU30" s="63"/>
      <c r="AV30" s="63"/>
      <c r="AW30" s="63"/>
      <c r="AX30" s="63"/>
      <c r="AY30" s="63"/>
      <c r="AZ30" s="63"/>
      <c r="BA30" s="63"/>
      <c r="BB30" s="63"/>
    </row>
    <row r="31" spans="1:54" x14ac:dyDescent="0.2">
      <c r="A31" s="41"/>
      <c r="B31" s="41"/>
      <c r="C31" s="41"/>
      <c r="D31" s="41"/>
      <c r="E31" s="88"/>
      <c r="F31" s="80"/>
      <c r="G31" s="80"/>
      <c r="H31" s="80"/>
      <c r="I31" s="89"/>
      <c r="J31" s="63" t="s">
        <v>258</v>
      </c>
      <c r="K31" s="63"/>
      <c r="L31" s="63"/>
      <c r="M31" s="63"/>
      <c r="N31" s="63"/>
      <c r="O31" s="63"/>
      <c r="P31" s="63"/>
      <c r="Q31" s="63"/>
      <c r="R31" s="63"/>
      <c r="S31" s="63">
        <v>0</v>
      </c>
      <c r="T31" s="63"/>
      <c r="U31" s="63"/>
      <c r="V31" s="63"/>
      <c r="W31" s="63"/>
      <c r="X31" s="63"/>
      <c r="Y31" s="63"/>
      <c r="Z31" s="63"/>
      <c r="AA31" s="63"/>
      <c r="AB31" s="63">
        <v>0</v>
      </c>
      <c r="AC31" s="63"/>
      <c r="AD31" s="63"/>
      <c r="AE31" s="63"/>
      <c r="AF31" s="63"/>
      <c r="AG31" s="63"/>
      <c r="AH31" s="63"/>
      <c r="AI31" s="63"/>
      <c r="AJ31" s="63"/>
      <c r="AK31" s="63">
        <v>0</v>
      </c>
      <c r="AL31" s="63"/>
      <c r="AM31" s="63"/>
      <c r="AN31" s="63"/>
      <c r="AO31" s="63"/>
      <c r="AP31" s="63"/>
      <c r="AQ31" s="63"/>
      <c r="AR31" s="63"/>
      <c r="AS31" s="63"/>
      <c r="AT31" s="63">
        <f t="shared" si="1"/>
        <v>0</v>
      </c>
      <c r="AU31" s="63"/>
      <c r="AV31" s="63"/>
      <c r="AW31" s="63"/>
      <c r="AX31" s="63"/>
      <c r="AY31" s="63"/>
      <c r="AZ31" s="63"/>
      <c r="BA31" s="63"/>
      <c r="BB31" s="63"/>
    </row>
    <row r="32" spans="1:54" x14ac:dyDescent="0.2">
      <c r="A32" s="41"/>
      <c r="B32" s="41"/>
      <c r="C32" s="41"/>
      <c r="D32" s="41"/>
      <c r="E32" s="77"/>
      <c r="F32" s="78"/>
      <c r="G32" s="78"/>
      <c r="H32" s="78"/>
      <c r="I32" s="79"/>
      <c r="J32" s="63" t="s">
        <v>259</v>
      </c>
      <c r="K32" s="63"/>
      <c r="L32" s="63"/>
      <c r="M32" s="63"/>
      <c r="N32" s="63"/>
      <c r="O32" s="63"/>
      <c r="P32" s="63"/>
      <c r="Q32" s="63"/>
      <c r="R32" s="63"/>
      <c r="S32" s="63">
        <f>SUM(S30:AA31)</f>
        <v>3</v>
      </c>
      <c r="T32" s="63"/>
      <c r="U32" s="63"/>
      <c r="V32" s="63"/>
      <c r="W32" s="63"/>
      <c r="X32" s="63"/>
      <c r="Y32" s="63"/>
      <c r="Z32" s="63"/>
      <c r="AA32" s="63"/>
      <c r="AB32" s="63">
        <f>SUM(AB30:AJ31)</f>
        <v>2</v>
      </c>
      <c r="AC32" s="63"/>
      <c r="AD32" s="63"/>
      <c r="AE32" s="63"/>
      <c r="AF32" s="63"/>
      <c r="AG32" s="63"/>
      <c r="AH32" s="63"/>
      <c r="AI32" s="63"/>
      <c r="AJ32" s="63"/>
      <c r="AK32" s="63">
        <f>SUM(AK30:AS31)</f>
        <v>3</v>
      </c>
      <c r="AL32" s="63"/>
      <c r="AM32" s="63"/>
      <c r="AN32" s="63"/>
      <c r="AO32" s="63"/>
      <c r="AP32" s="63"/>
      <c r="AQ32" s="63"/>
      <c r="AR32" s="63"/>
      <c r="AS32" s="63"/>
      <c r="AT32" s="63">
        <f t="shared" si="1"/>
        <v>8</v>
      </c>
      <c r="AU32" s="63"/>
      <c r="AV32" s="63"/>
      <c r="AW32" s="63"/>
      <c r="AX32" s="63"/>
      <c r="AY32" s="63"/>
      <c r="AZ32" s="63"/>
      <c r="BA32" s="63"/>
      <c r="BB32" s="63"/>
    </row>
    <row r="33" spans="1:54" x14ac:dyDescent="0.2">
      <c r="A33" s="41"/>
      <c r="B33" s="41"/>
      <c r="C33" s="41"/>
      <c r="D33" s="41"/>
      <c r="E33" s="74" t="s">
        <v>255</v>
      </c>
      <c r="F33" s="75"/>
      <c r="G33" s="75"/>
      <c r="H33" s="75"/>
      <c r="I33" s="76"/>
      <c r="J33" s="63" t="s">
        <v>257</v>
      </c>
      <c r="K33" s="63"/>
      <c r="L33" s="63"/>
      <c r="M33" s="63"/>
      <c r="N33" s="63"/>
      <c r="O33" s="63"/>
      <c r="P33" s="63"/>
      <c r="Q33" s="63"/>
      <c r="R33" s="63"/>
      <c r="S33" s="63">
        <v>1</v>
      </c>
      <c r="T33" s="63"/>
      <c r="U33" s="63"/>
      <c r="V33" s="63"/>
      <c r="W33" s="63"/>
      <c r="X33" s="63"/>
      <c r="Y33" s="63"/>
      <c r="Z33" s="63"/>
      <c r="AA33" s="63"/>
      <c r="AB33" s="63">
        <v>2</v>
      </c>
      <c r="AC33" s="63"/>
      <c r="AD33" s="63"/>
      <c r="AE33" s="63"/>
      <c r="AF33" s="63"/>
      <c r="AG33" s="63"/>
      <c r="AH33" s="63"/>
      <c r="AI33" s="63"/>
      <c r="AJ33" s="63"/>
      <c r="AK33" s="63">
        <v>5</v>
      </c>
      <c r="AL33" s="63"/>
      <c r="AM33" s="63"/>
      <c r="AN33" s="63"/>
      <c r="AO33" s="63"/>
      <c r="AP33" s="63"/>
      <c r="AQ33" s="63"/>
      <c r="AR33" s="63"/>
      <c r="AS33" s="63"/>
      <c r="AT33" s="63">
        <f t="shared" si="1"/>
        <v>8</v>
      </c>
      <c r="AU33" s="63"/>
      <c r="AV33" s="63"/>
      <c r="AW33" s="63"/>
      <c r="AX33" s="63"/>
      <c r="AY33" s="63"/>
      <c r="AZ33" s="63"/>
      <c r="BA33" s="63"/>
      <c r="BB33" s="63"/>
    </row>
    <row r="34" spans="1:54" x14ac:dyDescent="0.2">
      <c r="A34" s="41"/>
      <c r="B34" s="41"/>
      <c r="C34" s="41"/>
      <c r="D34" s="41"/>
      <c r="E34" s="88"/>
      <c r="F34" s="80"/>
      <c r="G34" s="80"/>
      <c r="H34" s="80"/>
      <c r="I34" s="89"/>
      <c r="J34" s="63" t="s">
        <v>258</v>
      </c>
      <c r="K34" s="63"/>
      <c r="L34" s="63"/>
      <c r="M34" s="63"/>
      <c r="N34" s="63"/>
      <c r="O34" s="63"/>
      <c r="P34" s="63"/>
      <c r="Q34" s="63"/>
      <c r="R34" s="63"/>
      <c r="S34" s="63">
        <v>0</v>
      </c>
      <c r="T34" s="63"/>
      <c r="U34" s="63"/>
      <c r="V34" s="63"/>
      <c r="W34" s="63"/>
      <c r="X34" s="63"/>
      <c r="Y34" s="63"/>
      <c r="Z34" s="63"/>
      <c r="AA34" s="63"/>
      <c r="AB34" s="63">
        <v>0</v>
      </c>
      <c r="AC34" s="63"/>
      <c r="AD34" s="63"/>
      <c r="AE34" s="63"/>
      <c r="AF34" s="63"/>
      <c r="AG34" s="63"/>
      <c r="AH34" s="63"/>
      <c r="AI34" s="63"/>
      <c r="AJ34" s="63"/>
      <c r="AK34" s="63">
        <v>0</v>
      </c>
      <c r="AL34" s="63"/>
      <c r="AM34" s="63"/>
      <c r="AN34" s="63"/>
      <c r="AO34" s="63"/>
      <c r="AP34" s="63"/>
      <c r="AQ34" s="63"/>
      <c r="AR34" s="63"/>
      <c r="AS34" s="63"/>
      <c r="AT34" s="63">
        <f t="shared" si="1"/>
        <v>0</v>
      </c>
      <c r="AU34" s="63"/>
      <c r="AV34" s="63"/>
      <c r="AW34" s="63"/>
      <c r="AX34" s="63"/>
      <c r="AY34" s="63"/>
      <c r="AZ34" s="63"/>
      <c r="BA34" s="63"/>
      <c r="BB34" s="63"/>
    </row>
    <row r="35" spans="1:54" x14ac:dyDescent="0.2">
      <c r="A35" s="41"/>
      <c r="B35" s="41"/>
      <c r="C35" s="41"/>
      <c r="D35" s="41"/>
      <c r="E35" s="77"/>
      <c r="F35" s="78"/>
      <c r="G35" s="78"/>
      <c r="H35" s="78"/>
      <c r="I35" s="79"/>
      <c r="J35" s="63" t="s">
        <v>259</v>
      </c>
      <c r="K35" s="63"/>
      <c r="L35" s="63"/>
      <c r="M35" s="63"/>
      <c r="N35" s="63"/>
      <c r="O35" s="63"/>
      <c r="P35" s="63"/>
      <c r="Q35" s="63"/>
      <c r="R35" s="63"/>
      <c r="S35" s="63">
        <f>SUM(S33:AA34)</f>
        <v>1</v>
      </c>
      <c r="T35" s="63"/>
      <c r="U35" s="63"/>
      <c r="V35" s="63"/>
      <c r="W35" s="63"/>
      <c r="X35" s="63"/>
      <c r="Y35" s="63"/>
      <c r="Z35" s="63"/>
      <c r="AA35" s="63"/>
      <c r="AB35" s="63">
        <f t="shared" ref="AB35" si="2">SUM(AB33:AJ34)</f>
        <v>2</v>
      </c>
      <c r="AC35" s="63"/>
      <c r="AD35" s="63"/>
      <c r="AE35" s="63"/>
      <c r="AF35" s="63"/>
      <c r="AG35" s="63"/>
      <c r="AH35" s="63"/>
      <c r="AI35" s="63"/>
      <c r="AJ35" s="63"/>
      <c r="AK35" s="63">
        <f t="shared" ref="AK35" si="3">SUM(AK33:AS34)</f>
        <v>5</v>
      </c>
      <c r="AL35" s="63"/>
      <c r="AM35" s="63"/>
      <c r="AN35" s="63"/>
      <c r="AO35" s="63"/>
      <c r="AP35" s="63"/>
      <c r="AQ35" s="63"/>
      <c r="AR35" s="63"/>
      <c r="AS35" s="63"/>
      <c r="AT35" s="63">
        <f t="shared" si="1"/>
        <v>8</v>
      </c>
      <c r="AU35" s="63"/>
      <c r="AV35" s="63"/>
      <c r="AW35" s="63"/>
      <c r="AX35" s="63"/>
      <c r="AY35" s="63"/>
      <c r="AZ35" s="63"/>
      <c r="BA35" s="63"/>
      <c r="BB35" s="63"/>
    </row>
    <row r="36" spans="1:54" x14ac:dyDescent="0.2">
      <c r="A36" s="41"/>
      <c r="B36" s="41"/>
      <c r="C36" s="41"/>
      <c r="D36" s="41"/>
      <c r="E36" s="74" t="s">
        <v>224</v>
      </c>
      <c r="F36" s="75"/>
      <c r="G36" s="75"/>
      <c r="H36" s="75"/>
      <c r="I36" s="76"/>
      <c r="J36" s="63" t="s">
        <v>58</v>
      </c>
      <c r="K36" s="63"/>
      <c r="L36" s="63"/>
      <c r="M36" s="63"/>
      <c r="N36" s="63"/>
      <c r="O36" s="63"/>
      <c r="P36" s="63"/>
      <c r="Q36" s="63"/>
      <c r="R36" s="63"/>
      <c r="S36" s="64">
        <v>0</v>
      </c>
      <c r="T36" s="65"/>
      <c r="U36" s="65"/>
      <c r="V36" s="65"/>
      <c r="W36" s="65"/>
      <c r="X36" s="65"/>
      <c r="Y36" s="65"/>
      <c r="Z36" s="65"/>
      <c r="AA36" s="67"/>
      <c r="AB36" s="64">
        <v>0</v>
      </c>
      <c r="AC36" s="65"/>
      <c r="AD36" s="65"/>
      <c r="AE36" s="65"/>
      <c r="AF36" s="65"/>
      <c r="AG36" s="65"/>
      <c r="AH36" s="65"/>
      <c r="AI36" s="65"/>
      <c r="AJ36" s="67"/>
      <c r="AK36" s="64">
        <v>0</v>
      </c>
      <c r="AL36" s="65"/>
      <c r="AM36" s="65"/>
      <c r="AN36" s="65"/>
      <c r="AO36" s="65"/>
      <c r="AP36" s="65"/>
      <c r="AQ36" s="65"/>
      <c r="AR36" s="65"/>
      <c r="AS36" s="67"/>
      <c r="AT36" s="63">
        <f t="shared" ref="AT36:AT38" si="4">SUM(S36:AS36)</f>
        <v>0</v>
      </c>
      <c r="AU36" s="63"/>
      <c r="AV36" s="63"/>
      <c r="AW36" s="63"/>
      <c r="AX36" s="63"/>
      <c r="AY36" s="63"/>
      <c r="AZ36" s="63"/>
      <c r="BA36" s="63"/>
      <c r="BB36" s="63"/>
    </row>
    <row r="37" spans="1:54" x14ac:dyDescent="0.2">
      <c r="A37" s="41"/>
      <c r="B37" s="41"/>
      <c r="C37" s="41"/>
      <c r="D37" s="41"/>
      <c r="E37" s="88"/>
      <c r="F37" s="80"/>
      <c r="G37" s="80"/>
      <c r="H37" s="80"/>
      <c r="I37" s="89"/>
      <c r="J37" s="63" t="s">
        <v>59</v>
      </c>
      <c r="K37" s="63"/>
      <c r="L37" s="63"/>
      <c r="M37" s="63"/>
      <c r="N37" s="63"/>
      <c r="O37" s="63"/>
      <c r="P37" s="63"/>
      <c r="Q37" s="63"/>
      <c r="R37" s="63"/>
      <c r="S37" s="64">
        <v>0</v>
      </c>
      <c r="T37" s="65"/>
      <c r="U37" s="65"/>
      <c r="V37" s="65"/>
      <c r="W37" s="65"/>
      <c r="X37" s="65"/>
      <c r="Y37" s="65"/>
      <c r="Z37" s="65"/>
      <c r="AA37" s="67"/>
      <c r="AB37" s="64">
        <v>1</v>
      </c>
      <c r="AC37" s="65"/>
      <c r="AD37" s="65"/>
      <c r="AE37" s="65"/>
      <c r="AF37" s="65"/>
      <c r="AG37" s="65"/>
      <c r="AH37" s="65"/>
      <c r="AI37" s="65"/>
      <c r="AJ37" s="67"/>
      <c r="AK37" s="64">
        <v>1</v>
      </c>
      <c r="AL37" s="65"/>
      <c r="AM37" s="65"/>
      <c r="AN37" s="65"/>
      <c r="AO37" s="65"/>
      <c r="AP37" s="65"/>
      <c r="AQ37" s="65"/>
      <c r="AR37" s="65"/>
      <c r="AS37" s="67"/>
      <c r="AT37" s="63">
        <f t="shared" si="4"/>
        <v>2</v>
      </c>
      <c r="AU37" s="63"/>
      <c r="AV37" s="63"/>
      <c r="AW37" s="63"/>
      <c r="AX37" s="63"/>
      <c r="AY37" s="63"/>
      <c r="AZ37" s="63"/>
      <c r="BA37" s="63"/>
      <c r="BB37" s="63"/>
    </row>
    <row r="38" spans="1:54" x14ac:dyDescent="0.2">
      <c r="A38" s="41"/>
      <c r="B38" s="41"/>
      <c r="C38" s="41"/>
      <c r="D38" s="41"/>
      <c r="E38" s="77"/>
      <c r="F38" s="78"/>
      <c r="G38" s="78"/>
      <c r="H38" s="78"/>
      <c r="I38" s="79"/>
      <c r="J38" s="63" t="s">
        <v>54</v>
      </c>
      <c r="K38" s="63"/>
      <c r="L38" s="63"/>
      <c r="M38" s="63"/>
      <c r="N38" s="63"/>
      <c r="O38" s="63"/>
      <c r="P38" s="63"/>
      <c r="Q38" s="63"/>
      <c r="R38" s="63"/>
      <c r="S38" s="63">
        <f>SUM(S36:AA37)</f>
        <v>0</v>
      </c>
      <c r="T38" s="63"/>
      <c r="U38" s="63"/>
      <c r="V38" s="63"/>
      <c r="W38" s="63"/>
      <c r="X38" s="63"/>
      <c r="Y38" s="63"/>
      <c r="Z38" s="63"/>
      <c r="AA38" s="63"/>
      <c r="AB38" s="63">
        <f t="shared" ref="AB38" si="5">SUM(AB36:AJ37)</f>
        <v>1</v>
      </c>
      <c r="AC38" s="63"/>
      <c r="AD38" s="63"/>
      <c r="AE38" s="63"/>
      <c r="AF38" s="63"/>
      <c r="AG38" s="63"/>
      <c r="AH38" s="63"/>
      <c r="AI38" s="63"/>
      <c r="AJ38" s="63"/>
      <c r="AK38" s="63">
        <f t="shared" ref="AK38" si="6">SUM(AK36:AS37)</f>
        <v>1</v>
      </c>
      <c r="AL38" s="63"/>
      <c r="AM38" s="63"/>
      <c r="AN38" s="63"/>
      <c r="AO38" s="63"/>
      <c r="AP38" s="63"/>
      <c r="AQ38" s="63"/>
      <c r="AR38" s="63"/>
      <c r="AS38" s="63"/>
      <c r="AT38" s="63">
        <f t="shared" si="4"/>
        <v>2</v>
      </c>
      <c r="AU38" s="63"/>
      <c r="AV38" s="63"/>
      <c r="AW38" s="63"/>
      <c r="AX38" s="63"/>
      <c r="AY38" s="63"/>
      <c r="AZ38" s="63"/>
      <c r="BA38" s="63"/>
      <c r="BB38" s="63"/>
    </row>
    <row r="39" spans="1:54" x14ac:dyDescent="0.2">
      <c r="A39" s="41"/>
      <c r="B39" s="41"/>
      <c r="C39" s="41"/>
      <c r="D39" s="41"/>
      <c r="E39" s="41"/>
      <c r="F39" s="41"/>
      <c r="G39" s="41"/>
      <c r="H39" s="41"/>
      <c r="I39" s="41"/>
      <c r="J39" s="41"/>
      <c r="K39" s="41"/>
      <c r="L39" s="41"/>
      <c r="M39" s="41"/>
      <c r="N39" s="41"/>
      <c r="O39" s="41"/>
      <c r="P39" s="41"/>
      <c r="Q39" s="41"/>
      <c r="R39" s="41"/>
      <c r="S39" s="41"/>
      <c r="T39" s="41"/>
      <c r="U39" s="41"/>
      <c r="V39" s="41"/>
      <c r="W39" s="41"/>
      <c r="X39" s="41"/>
      <c r="Y39" s="41"/>
      <c r="Z39" s="41"/>
      <c r="AA39" s="41"/>
      <c r="AB39" s="41"/>
      <c r="AC39" s="41"/>
      <c r="AD39" s="41"/>
      <c r="AE39" s="41"/>
      <c r="AF39" s="41"/>
      <c r="AG39" s="41"/>
      <c r="AH39" s="41"/>
      <c r="AI39" s="41"/>
      <c r="AJ39" s="41"/>
      <c r="AK39" s="41"/>
      <c r="AL39" s="41"/>
      <c r="AM39" s="41"/>
      <c r="AN39" s="41"/>
      <c r="AO39" s="41"/>
      <c r="AP39" s="41"/>
      <c r="AQ39" s="41"/>
      <c r="AR39" s="41"/>
      <c r="AS39" s="41"/>
      <c r="AT39" s="41"/>
      <c r="AU39" s="41"/>
      <c r="AV39" s="41"/>
      <c r="AW39" s="41"/>
      <c r="AX39" s="41"/>
      <c r="AY39" s="41"/>
      <c r="AZ39" s="41"/>
      <c r="BA39" s="41"/>
      <c r="BB39" s="41"/>
    </row>
    <row r="40" spans="1:54" s="6" customFormat="1" x14ac:dyDescent="0.2">
      <c r="A40" s="50"/>
      <c r="B40" s="50"/>
      <c r="C40" s="50"/>
      <c r="D40" s="15"/>
      <c r="E40" s="188" t="s">
        <v>136</v>
      </c>
      <c r="F40" s="188"/>
      <c r="G40" s="188"/>
      <c r="H40" s="87" t="s">
        <v>119</v>
      </c>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c r="AL40" s="87"/>
      <c r="AM40" s="87"/>
      <c r="AN40" s="87"/>
      <c r="AO40" s="87"/>
      <c r="AP40" s="87"/>
      <c r="AQ40" s="87"/>
      <c r="AR40" s="87"/>
      <c r="AS40" s="87"/>
      <c r="AT40" s="87"/>
      <c r="AU40" s="87"/>
      <c r="AV40" s="87"/>
      <c r="AW40" s="87"/>
      <c r="AX40" s="87"/>
      <c r="AY40" s="87"/>
      <c r="AZ40" s="87"/>
      <c r="BA40" s="87"/>
      <c r="BB40" s="87"/>
    </row>
    <row r="41" spans="1:54" x14ac:dyDescent="0.2">
      <c r="A41" s="41"/>
      <c r="B41" s="41"/>
      <c r="C41" s="41"/>
      <c r="D41" s="41"/>
      <c r="E41" s="63" t="s">
        <v>15</v>
      </c>
      <c r="F41" s="63"/>
      <c r="G41" s="63"/>
      <c r="H41" s="63"/>
      <c r="I41" s="63"/>
      <c r="J41" s="63"/>
      <c r="K41" s="63"/>
      <c r="L41" s="63"/>
      <c r="M41" s="63"/>
      <c r="N41" s="63"/>
      <c r="O41" s="63"/>
      <c r="P41" s="114" t="s">
        <v>252</v>
      </c>
      <c r="Q41" s="115"/>
      <c r="R41" s="115"/>
      <c r="S41" s="115"/>
      <c r="T41" s="115"/>
      <c r="U41" s="115"/>
      <c r="V41" s="115"/>
      <c r="W41" s="115"/>
      <c r="X41" s="115"/>
      <c r="Y41" s="115"/>
      <c r="Z41" s="115"/>
      <c r="AA41" s="115"/>
      <c r="AB41" s="116"/>
      <c r="AC41" s="71" t="s">
        <v>255</v>
      </c>
      <c r="AD41" s="63"/>
      <c r="AE41" s="63"/>
      <c r="AF41" s="63"/>
      <c r="AG41" s="63"/>
      <c r="AH41" s="63"/>
      <c r="AI41" s="63"/>
      <c r="AJ41" s="63"/>
      <c r="AK41" s="63"/>
      <c r="AL41" s="63"/>
      <c r="AM41" s="63"/>
      <c r="AN41" s="63"/>
      <c r="AO41" s="63"/>
      <c r="AP41" s="71">
        <v>6</v>
      </c>
      <c r="AQ41" s="63"/>
      <c r="AR41" s="63"/>
      <c r="AS41" s="63"/>
      <c r="AT41" s="63"/>
      <c r="AU41" s="63"/>
      <c r="AV41" s="63"/>
      <c r="AW41" s="63"/>
      <c r="AX41" s="63"/>
      <c r="AY41" s="63"/>
      <c r="AZ41" s="63"/>
      <c r="BA41" s="63"/>
      <c r="BB41" s="63"/>
    </row>
    <row r="42" spans="1:54" x14ac:dyDescent="0.2">
      <c r="A42" s="41"/>
      <c r="B42" s="41"/>
      <c r="C42" s="41"/>
      <c r="D42" s="41"/>
      <c r="E42" s="63" t="s">
        <v>60</v>
      </c>
      <c r="F42" s="63"/>
      <c r="G42" s="63"/>
      <c r="H42" s="63"/>
      <c r="I42" s="63"/>
      <c r="J42" s="63"/>
      <c r="K42" s="63"/>
      <c r="L42" s="63"/>
      <c r="M42" s="63"/>
      <c r="N42" s="63"/>
      <c r="O42" s="63"/>
      <c r="P42" s="64">
        <v>25</v>
      </c>
      <c r="Q42" s="65"/>
      <c r="R42" s="65"/>
      <c r="S42" s="65"/>
      <c r="T42" s="65"/>
      <c r="U42" s="65"/>
      <c r="V42" s="65"/>
      <c r="W42" s="65"/>
      <c r="X42" s="65"/>
      <c r="Y42" s="65"/>
      <c r="Z42" s="65"/>
      <c r="AA42" s="65"/>
      <c r="AB42" s="67"/>
      <c r="AC42" s="63">
        <v>22</v>
      </c>
      <c r="AD42" s="63"/>
      <c r="AE42" s="63"/>
      <c r="AF42" s="63"/>
      <c r="AG42" s="63"/>
      <c r="AH42" s="63"/>
      <c r="AI42" s="63"/>
      <c r="AJ42" s="63"/>
      <c r="AK42" s="63"/>
      <c r="AL42" s="63"/>
      <c r="AM42" s="63"/>
      <c r="AN42" s="63"/>
      <c r="AO42" s="63"/>
      <c r="AP42" s="63">
        <v>33</v>
      </c>
      <c r="AQ42" s="63"/>
      <c r="AR42" s="63"/>
      <c r="AS42" s="63"/>
      <c r="AT42" s="63"/>
      <c r="AU42" s="63"/>
      <c r="AV42" s="63"/>
      <c r="AW42" s="63"/>
      <c r="AX42" s="63"/>
      <c r="AY42" s="63"/>
      <c r="AZ42" s="63"/>
      <c r="BA42" s="63"/>
      <c r="BB42" s="63"/>
    </row>
    <row r="43" spans="1:54" x14ac:dyDescent="0.2">
      <c r="A43" s="41"/>
      <c r="B43" s="41"/>
      <c r="C43" s="41"/>
      <c r="D43" s="41"/>
      <c r="E43" s="46"/>
      <c r="F43" s="46"/>
      <c r="G43" s="46"/>
      <c r="H43" s="46"/>
      <c r="I43" s="46"/>
      <c r="J43" s="46"/>
      <c r="K43" s="46"/>
      <c r="L43" s="46"/>
      <c r="M43" s="46"/>
      <c r="N43" s="46"/>
      <c r="O43" s="46"/>
      <c r="P43" s="46"/>
      <c r="Q43" s="46"/>
      <c r="R43" s="46"/>
      <c r="S43" s="46"/>
      <c r="T43" s="46"/>
      <c r="U43" s="46"/>
      <c r="V43" s="46"/>
      <c r="W43" s="46"/>
      <c r="X43" s="46"/>
      <c r="Y43" s="46"/>
      <c r="Z43" s="46"/>
      <c r="AA43" s="46"/>
      <c r="AB43" s="46"/>
      <c r="AC43" s="46"/>
      <c r="AD43" s="46"/>
      <c r="AE43" s="46"/>
      <c r="AF43" s="46"/>
      <c r="AG43" s="46"/>
      <c r="AH43" s="46"/>
      <c r="AI43" s="46"/>
      <c r="AJ43" s="46"/>
      <c r="AK43" s="46"/>
      <c r="AL43" s="46"/>
      <c r="AM43" s="46"/>
      <c r="AN43" s="46"/>
      <c r="AO43" s="46"/>
      <c r="AP43" s="46"/>
      <c r="AQ43" s="46"/>
      <c r="AR43" s="46"/>
      <c r="AS43" s="46"/>
      <c r="AT43" s="46"/>
      <c r="AU43" s="46"/>
      <c r="AV43" s="46"/>
      <c r="AW43" s="46"/>
      <c r="AX43" s="46"/>
      <c r="AY43" s="46"/>
      <c r="AZ43" s="46"/>
      <c r="BA43" s="46"/>
      <c r="BB43" s="46"/>
    </row>
    <row r="44" spans="1:54" x14ac:dyDescent="0.2">
      <c r="A44" s="41"/>
      <c r="B44" s="41"/>
      <c r="C44" s="41"/>
      <c r="D44" s="41"/>
      <c r="E44" s="41"/>
      <c r="F44" s="41"/>
      <c r="G44" s="41"/>
      <c r="H44" s="41"/>
      <c r="I44" s="41"/>
      <c r="J44" s="41"/>
      <c r="K44" s="41"/>
      <c r="L44" s="41"/>
      <c r="M44" s="41"/>
      <c r="N44" s="41"/>
      <c r="O44" s="41"/>
      <c r="P44" s="41"/>
      <c r="Q44" s="41"/>
      <c r="R44" s="41"/>
      <c r="S44" s="41"/>
      <c r="T44" s="41"/>
      <c r="U44" s="41"/>
      <c r="V44" s="41"/>
      <c r="W44" s="41"/>
      <c r="X44" s="41"/>
      <c r="Y44" s="41"/>
      <c r="Z44" s="41"/>
      <c r="AA44" s="41"/>
      <c r="AB44" s="41"/>
      <c r="AC44" s="41"/>
      <c r="AD44" s="41"/>
      <c r="AE44" s="41"/>
      <c r="AF44" s="41"/>
      <c r="AG44" s="41"/>
      <c r="AH44" s="41"/>
      <c r="AI44" s="41"/>
      <c r="AJ44" s="41"/>
      <c r="AK44" s="41"/>
      <c r="AL44" s="41"/>
      <c r="AM44" s="41"/>
      <c r="AN44" s="41"/>
      <c r="AO44" s="41"/>
      <c r="AP44" s="41"/>
      <c r="AQ44" s="41"/>
      <c r="AR44" s="41"/>
      <c r="AS44" s="41"/>
      <c r="AT44" s="41"/>
      <c r="AU44" s="41"/>
      <c r="AV44" s="41"/>
      <c r="AW44" s="41"/>
      <c r="AX44" s="41"/>
      <c r="AY44" s="41"/>
      <c r="AZ44" s="41"/>
      <c r="BA44" s="41"/>
      <c r="BB44" s="41"/>
    </row>
    <row r="45" spans="1:54" s="6" customFormat="1" x14ac:dyDescent="0.2">
      <c r="A45" s="50"/>
      <c r="B45" s="50"/>
      <c r="C45" s="50"/>
      <c r="D45" s="85" t="s">
        <v>26</v>
      </c>
      <c r="E45" s="85"/>
      <c r="F45" s="85"/>
      <c r="G45" s="85"/>
      <c r="H45" s="86" t="s">
        <v>120</v>
      </c>
      <c r="I45" s="86"/>
      <c r="J45" s="86"/>
      <c r="K45" s="86"/>
      <c r="L45" s="86"/>
      <c r="M45" s="86"/>
      <c r="N45" s="86"/>
      <c r="O45" s="86"/>
      <c r="P45" s="86"/>
      <c r="Q45" s="86"/>
      <c r="R45" s="86"/>
      <c r="S45" s="86"/>
      <c r="T45" s="86"/>
      <c r="U45" s="86"/>
      <c r="V45" s="86"/>
      <c r="W45" s="86"/>
      <c r="X45" s="86"/>
      <c r="Y45" s="86"/>
      <c r="Z45" s="86"/>
      <c r="AA45" s="86"/>
      <c r="AB45" s="86"/>
      <c r="AC45" s="86"/>
      <c r="AD45" s="86"/>
      <c r="AE45" s="86"/>
      <c r="AF45" s="86"/>
      <c r="AG45" s="86"/>
      <c r="AH45" s="86"/>
      <c r="AI45" s="86"/>
      <c r="AJ45" s="86"/>
      <c r="AK45" s="86"/>
      <c r="AL45" s="86"/>
      <c r="AM45" s="86"/>
      <c r="AN45" s="86"/>
      <c r="AO45" s="86"/>
      <c r="AP45" s="86"/>
      <c r="AQ45" s="86"/>
      <c r="AR45" s="86"/>
      <c r="AS45" s="86"/>
      <c r="AT45" s="86"/>
      <c r="AU45" s="86"/>
      <c r="AV45" s="86"/>
      <c r="AW45" s="86"/>
      <c r="AX45" s="86"/>
      <c r="AY45" s="86"/>
      <c r="AZ45" s="86"/>
      <c r="BA45" s="86"/>
      <c r="BB45" s="86"/>
    </row>
    <row r="46" spans="1:54" s="6" customFormat="1" ht="13.5" customHeight="1" x14ac:dyDescent="0.2">
      <c r="A46" s="50"/>
      <c r="B46" s="50"/>
      <c r="C46" s="50"/>
      <c r="D46" s="50"/>
      <c r="E46" s="50"/>
      <c r="F46" s="50"/>
      <c r="G46" s="50"/>
      <c r="H46" s="109" t="s">
        <v>240</v>
      </c>
      <c r="I46" s="109"/>
      <c r="J46" s="109"/>
      <c r="K46" s="109"/>
      <c r="L46" s="109"/>
      <c r="M46" s="109"/>
      <c r="N46" s="109"/>
      <c r="O46" s="109"/>
      <c r="P46" s="109"/>
      <c r="Q46" s="109"/>
      <c r="R46" s="109"/>
      <c r="S46" s="109"/>
      <c r="T46" s="109"/>
      <c r="U46" s="109"/>
      <c r="V46" s="109"/>
      <c r="W46" s="109"/>
      <c r="X46" s="109"/>
      <c r="Y46" s="109"/>
      <c r="Z46" s="109"/>
      <c r="AA46" s="109"/>
      <c r="AB46" s="109"/>
      <c r="AC46" s="109"/>
      <c r="AD46" s="109"/>
      <c r="AE46" s="109"/>
      <c r="AF46" s="109"/>
      <c r="AG46" s="109"/>
      <c r="AH46" s="109"/>
      <c r="AI46" s="109"/>
      <c r="AJ46" s="109"/>
      <c r="AK46" s="109"/>
      <c r="AL46" s="109"/>
      <c r="AM46" s="109"/>
      <c r="AN46" s="109"/>
      <c r="AO46" s="109"/>
      <c r="AP46" s="109"/>
      <c r="AQ46" s="109"/>
      <c r="AR46" s="109"/>
      <c r="AS46" s="109"/>
      <c r="AT46" s="109"/>
      <c r="AU46" s="109"/>
      <c r="AV46" s="109"/>
      <c r="AW46" s="109"/>
      <c r="AX46" s="109"/>
      <c r="AY46" s="109"/>
      <c r="AZ46" s="109"/>
      <c r="BA46" s="109"/>
      <c r="BB46" s="109"/>
    </row>
    <row r="47" spans="1:54" s="6" customFormat="1" ht="13.5" customHeight="1" x14ac:dyDescent="0.2">
      <c r="A47" s="50"/>
      <c r="B47" s="50"/>
      <c r="C47" s="50"/>
      <c r="D47" s="50"/>
      <c r="E47" s="50"/>
      <c r="F47" s="50"/>
      <c r="G47" s="50"/>
      <c r="H47" s="109"/>
      <c r="I47" s="109"/>
      <c r="J47" s="109"/>
      <c r="K47" s="109"/>
      <c r="L47" s="109"/>
      <c r="M47" s="109"/>
      <c r="N47" s="109"/>
      <c r="O47" s="109"/>
      <c r="P47" s="109"/>
      <c r="Q47" s="109"/>
      <c r="R47" s="109"/>
      <c r="S47" s="109"/>
      <c r="T47" s="109"/>
      <c r="U47" s="109"/>
      <c r="V47" s="109"/>
      <c r="W47" s="109"/>
      <c r="X47" s="109"/>
      <c r="Y47" s="109"/>
      <c r="Z47" s="109"/>
      <c r="AA47" s="109"/>
      <c r="AB47" s="109"/>
      <c r="AC47" s="109"/>
      <c r="AD47" s="109"/>
      <c r="AE47" s="109"/>
      <c r="AF47" s="109"/>
      <c r="AG47" s="109"/>
      <c r="AH47" s="109"/>
      <c r="AI47" s="109"/>
      <c r="AJ47" s="109"/>
      <c r="AK47" s="109"/>
      <c r="AL47" s="109"/>
      <c r="AM47" s="109"/>
      <c r="AN47" s="109"/>
      <c r="AO47" s="109"/>
      <c r="AP47" s="109"/>
      <c r="AQ47" s="109"/>
      <c r="AR47" s="109"/>
      <c r="AS47" s="109"/>
      <c r="AT47" s="109"/>
      <c r="AU47" s="109"/>
      <c r="AV47" s="109"/>
      <c r="AW47" s="109"/>
      <c r="AX47" s="109"/>
      <c r="AY47" s="109"/>
      <c r="AZ47" s="109"/>
      <c r="BA47" s="109"/>
      <c r="BB47" s="109"/>
    </row>
    <row r="48" spans="1:54" s="6" customFormat="1" x14ac:dyDescent="0.2">
      <c r="A48" s="50"/>
      <c r="B48" s="50"/>
      <c r="C48" s="50"/>
      <c r="D48" s="50"/>
      <c r="E48" s="50"/>
      <c r="F48" s="50"/>
      <c r="G48" s="50"/>
      <c r="H48" s="109"/>
      <c r="I48" s="109"/>
      <c r="J48" s="109"/>
      <c r="K48" s="109"/>
      <c r="L48" s="109"/>
      <c r="M48" s="109"/>
      <c r="N48" s="109"/>
      <c r="O48" s="109"/>
      <c r="P48" s="109"/>
      <c r="Q48" s="109"/>
      <c r="R48" s="109"/>
      <c r="S48" s="109"/>
      <c r="T48" s="109"/>
      <c r="U48" s="109"/>
      <c r="V48" s="109"/>
      <c r="W48" s="109"/>
      <c r="X48" s="109"/>
      <c r="Y48" s="109"/>
      <c r="Z48" s="109"/>
      <c r="AA48" s="109"/>
      <c r="AB48" s="109"/>
      <c r="AC48" s="109"/>
      <c r="AD48" s="109"/>
      <c r="AE48" s="109"/>
      <c r="AF48" s="109"/>
      <c r="AG48" s="109"/>
      <c r="AH48" s="109"/>
      <c r="AI48" s="109"/>
      <c r="AJ48" s="109"/>
      <c r="AK48" s="109"/>
      <c r="AL48" s="109"/>
      <c r="AM48" s="109"/>
      <c r="AN48" s="109"/>
      <c r="AO48" s="109"/>
      <c r="AP48" s="109"/>
      <c r="AQ48" s="109"/>
      <c r="AR48" s="109"/>
      <c r="AS48" s="109"/>
      <c r="AT48" s="109"/>
      <c r="AU48" s="109"/>
      <c r="AV48" s="109"/>
      <c r="AW48" s="109"/>
      <c r="AX48" s="109"/>
      <c r="AY48" s="109"/>
      <c r="AZ48" s="109"/>
      <c r="BA48" s="109"/>
      <c r="BB48" s="109"/>
    </row>
    <row r="49" spans="1:54" s="6" customFormat="1" x14ac:dyDescent="0.2">
      <c r="A49" s="50"/>
      <c r="B49" s="50"/>
      <c r="C49" s="50"/>
      <c r="D49" s="36"/>
      <c r="E49" s="36"/>
      <c r="F49" s="36"/>
      <c r="G49" s="36"/>
      <c r="H49" s="36"/>
      <c r="I49" s="36"/>
      <c r="J49" s="36"/>
      <c r="K49" s="36"/>
      <c r="L49" s="36"/>
      <c r="M49" s="36"/>
      <c r="N49" s="36"/>
      <c r="O49" s="36"/>
      <c r="P49" s="36"/>
      <c r="Q49" s="36"/>
      <c r="R49" s="36"/>
      <c r="S49" s="36"/>
      <c r="T49" s="36"/>
      <c r="U49" s="36"/>
      <c r="V49" s="36"/>
      <c r="W49" s="36"/>
      <c r="X49" s="36"/>
      <c r="Y49" s="36"/>
      <c r="Z49" s="36"/>
      <c r="AA49" s="36"/>
      <c r="AB49" s="36"/>
      <c r="AC49" s="36"/>
      <c r="AD49" s="36"/>
      <c r="AE49" s="36"/>
      <c r="AF49" s="36"/>
      <c r="AG49" s="36"/>
      <c r="AH49" s="36"/>
      <c r="AI49" s="36"/>
      <c r="AJ49" s="36"/>
      <c r="AK49" s="36"/>
      <c r="AL49" s="36"/>
      <c r="AM49" s="36"/>
      <c r="AN49" s="36"/>
      <c r="AO49" s="36"/>
      <c r="AP49" s="36"/>
      <c r="AQ49" s="36"/>
      <c r="AR49" s="36"/>
      <c r="AS49" s="36"/>
      <c r="AT49" s="36"/>
      <c r="AU49" s="36"/>
      <c r="AV49" s="36"/>
      <c r="AW49" s="36"/>
      <c r="AX49" s="36"/>
      <c r="AY49" s="36"/>
      <c r="AZ49" s="36"/>
      <c r="BA49" s="36"/>
      <c r="BB49" s="36"/>
    </row>
    <row r="50" spans="1:54" s="6" customFormat="1" ht="13.5" customHeight="1" x14ac:dyDescent="0.2">
      <c r="A50" s="50"/>
      <c r="B50" s="50"/>
      <c r="C50" s="50"/>
      <c r="D50" s="15"/>
      <c r="E50" s="189" t="s">
        <v>52</v>
      </c>
      <c r="F50" s="189"/>
      <c r="G50" s="189"/>
      <c r="H50" s="86" t="s">
        <v>121</v>
      </c>
      <c r="I50" s="86"/>
      <c r="J50" s="86"/>
      <c r="K50" s="86"/>
      <c r="L50" s="86"/>
      <c r="M50" s="86"/>
      <c r="N50" s="86"/>
      <c r="O50" s="86"/>
      <c r="P50" s="86"/>
      <c r="Q50" s="86"/>
      <c r="R50" s="86"/>
      <c r="S50" s="86"/>
      <c r="T50" s="86"/>
      <c r="U50" s="86"/>
      <c r="V50" s="86"/>
      <c r="W50" s="86"/>
      <c r="X50" s="86"/>
      <c r="Y50" s="86"/>
      <c r="Z50" s="86"/>
      <c r="AA50" s="86"/>
      <c r="AB50" s="86"/>
      <c r="AC50" s="86"/>
      <c r="AD50" s="86"/>
      <c r="AE50" s="86"/>
      <c r="AF50" s="86"/>
      <c r="AG50" s="86"/>
      <c r="AH50" s="86"/>
      <c r="AI50" s="86"/>
      <c r="AJ50" s="86"/>
      <c r="AK50" s="86"/>
      <c r="AL50" s="86"/>
      <c r="AM50" s="86"/>
      <c r="AN50" s="86"/>
      <c r="AO50" s="86"/>
      <c r="AP50" s="86"/>
      <c r="AQ50" s="86"/>
      <c r="AR50" s="86"/>
      <c r="AS50" s="86"/>
      <c r="AT50" s="86"/>
      <c r="AU50" s="86"/>
      <c r="AV50" s="86"/>
      <c r="AW50" s="86"/>
      <c r="AX50" s="86"/>
      <c r="AY50" s="86"/>
      <c r="AZ50" s="86"/>
      <c r="BA50" s="86"/>
      <c r="BB50" s="86"/>
    </row>
    <row r="51" spans="1:54" s="6" customFormat="1" ht="13.5" customHeight="1" x14ac:dyDescent="0.2">
      <c r="A51" s="50"/>
      <c r="B51" s="50"/>
      <c r="C51" s="50"/>
      <c r="D51" s="24"/>
      <c r="E51" s="190" t="s">
        <v>214</v>
      </c>
      <c r="F51" s="191"/>
      <c r="G51" s="191"/>
      <c r="H51" s="191"/>
      <c r="I51" s="191"/>
      <c r="J51" s="191"/>
      <c r="K51" s="191"/>
      <c r="L51" s="191"/>
      <c r="M51" s="191"/>
      <c r="N51" s="191"/>
      <c r="O51" s="191"/>
      <c r="P51" s="191"/>
      <c r="Q51" s="191"/>
      <c r="R51" s="191"/>
      <c r="S51" s="191"/>
      <c r="T51" s="191"/>
      <c r="U51" s="191"/>
      <c r="V51" s="191"/>
      <c r="W51" s="191"/>
      <c r="X51" s="191"/>
      <c r="Y51" s="191"/>
      <c r="Z51" s="191"/>
      <c r="AA51" s="191"/>
      <c r="AB51" s="191"/>
      <c r="AC51" s="191"/>
      <c r="AD51" s="191"/>
      <c r="AE51" s="191"/>
      <c r="AF51" s="191"/>
      <c r="AG51" s="191"/>
      <c r="AH51" s="191"/>
      <c r="AI51" s="191"/>
      <c r="AJ51" s="191"/>
      <c r="AK51" s="191"/>
      <c r="AL51" s="191"/>
      <c r="AM51" s="191"/>
      <c r="AN51" s="191"/>
      <c r="AO51" s="191"/>
      <c r="AP51" s="191"/>
      <c r="AQ51" s="191"/>
      <c r="AR51" s="191"/>
      <c r="AS51" s="191"/>
      <c r="AT51" s="191"/>
      <c r="AU51" s="191"/>
      <c r="AV51" s="191"/>
      <c r="AW51" s="191"/>
      <c r="AX51" s="191"/>
      <c r="AY51" s="191"/>
      <c r="AZ51" s="191"/>
      <c r="BA51" s="191"/>
      <c r="BB51" s="191"/>
    </row>
    <row r="52" spans="1:54" s="6" customFormat="1" ht="13.5" customHeight="1" x14ac:dyDescent="0.2">
      <c r="A52" s="50"/>
      <c r="B52" s="50"/>
      <c r="C52" s="50"/>
      <c r="D52" s="24"/>
      <c r="E52" s="191"/>
      <c r="F52" s="191"/>
      <c r="G52" s="191"/>
      <c r="H52" s="191"/>
      <c r="I52" s="191"/>
      <c r="J52" s="191"/>
      <c r="K52" s="191"/>
      <c r="L52" s="191"/>
      <c r="M52" s="191"/>
      <c r="N52" s="191"/>
      <c r="O52" s="191"/>
      <c r="P52" s="191"/>
      <c r="Q52" s="191"/>
      <c r="R52" s="191"/>
      <c r="S52" s="191"/>
      <c r="T52" s="191"/>
      <c r="U52" s="191"/>
      <c r="V52" s="191"/>
      <c r="W52" s="191"/>
      <c r="X52" s="191"/>
      <c r="Y52" s="191"/>
      <c r="Z52" s="191"/>
      <c r="AA52" s="191"/>
      <c r="AB52" s="191"/>
      <c r="AC52" s="191"/>
      <c r="AD52" s="191"/>
      <c r="AE52" s="191"/>
      <c r="AF52" s="191"/>
      <c r="AG52" s="191"/>
      <c r="AH52" s="191"/>
      <c r="AI52" s="191"/>
      <c r="AJ52" s="191"/>
      <c r="AK52" s="191"/>
      <c r="AL52" s="191"/>
      <c r="AM52" s="191"/>
      <c r="AN52" s="191"/>
      <c r="AO52" s="191"/>
      <c r="AP52" s="191"/>
      <c r="AQ52" s="191"/>
      <c r="AR52" s="191"/>
      <c r="AS52" s="191"/>
      <c r="AT52" s="191"/>
      <c r="AU52" s="191"/>
      <c r="AV52" s="191"/>
      <c r="AW52" s="191"/>
      <c r="AX52" s="191"/>
      <c r="AY52" s="191"/>
      <c r="AZ52" s="191"/>
      <c r="BA52" s="191"/>
      <c r="BB52" s="191"/>
    </row>
    <row r="53" spans="1:54" s="6" customFormat="1" ht="13.5" customHeight="1" x14ac:dyDescent="0.2">
      <c r="A53" s="50"/>
      <c r="B53" s="50"/>
      <c r="C53" s="50"/>
      <c r="D53" s="24"/>
      <c r="E53" s="191"/>
      <c r="F53" s="191"/>
      <c r="G53" s="191"/>
      <c r="H53" s="191"/>
      <c r="I53" s="191"/>
      <c r="J53" s="191"/>
      <c r="K53" s="191"/>
      <c r="L53" s="191"/>
      <c r="M53" s="191"/>
      <c r="N53" s="191"/>
      <c r="O53" s="191"/>
      <c r="P53" s="191"/>
      <c r="Q53" s="191"/>
      <c r="R53" s="191"/>
      <c r="S53" s="191"/>
      <c r="T53" s="191"/>
      <c r="U53" s="191"/>
      <c r="V53" s="191"/>
      <c r="W53" s="191"/>
      <c r="X53" s="191"/>
      <c r="Y53" s="191"/>
      <c r="Z53" s="191"/>
      <c r="AA53" s="191"/>
      <c r="AB53" s="191"/>
      <c r="AC53" s="191"/>
      <c r="AD53" s="191"/>
      <c r="AE53" s="191"/>
      <c r="AF53" s="191"/>
      <c r="AG53" s="191"/>
      <c r="AH53" s="191"/>
      <c r="AI53" s="191"/>
      <c r="AJ53" s="191"/>
      <c r="AK53" s="191"/>
      <c r="AL53" s="191"/>
      <c r="AM53" s="191"/>
      <c r="AN53" s="191"/>
      <c r="AO53" s="191"/>
      <c r="AP53" s="191"/>
      <c r="AQ53" s="191"/>
      <c r="AR53" s="191"/>
      <c r="AS53" s="191"/>
      <c r="AT53" s="191"/>
      <c r="AU53" s="191"/>
      <c r="AV53" s="191"/>
      <c r="AW53" s="191"/>
      <c r="AX53" s="191"/>
      <c r="AY53" s="191"/>
      <c r="AZ53" s="191"/>
      <c r="BA53" s="191"/>
      <c r="BB53" s="191"/>
    </row>
    <row r="54" spans="1:54" s="6" customFormat="1" ht="13.5" customHeight="1" x14ac:dyDescent="0.2">
      <c r="A54" s="50"/>
      <c r="B54" s="50"/>
      <c r="C54" s="50"/>
      <c r="D54" s="24"/>
      <c r="E54" s="191"/>
      <c r="F54" s="191"/>
      <c r="G54" s="191"/>
      <c r="H54" s="191"/>
      <c r="I54" s="191"/>
      <c r="J54" s="191"/>
      <c r="K54" s="191"/>
      <c r="L54" s="191"/>
      <c r="M54" s="191"/>
      <c r="N54" s="191"/>
      <c r="O54" s="191"/>
      <c r="P54" s="191"/>
      <c r="Q54" s="191"/>
      <c r="R54" s="191"/>
      <c r="S54" s="191"/>
      <c r="T54" s="191"/>
      <c r="U54" s="191"/>
      <c r="V54" s="191"/>
      <c r="W54" s="191"/>
      <c r="X54" s="191"/>
      <c r="Y54" s="191"/>
      <c r="Z54" s="191"/>
      <c r="AA54" s="191"/>
      <c r="AB54" s="191"/>
      <c r="AC54" s="191"/>
      <c r="AD54" s="191"/>
      <c r="AE54" s="191"/>
      <c r="AF54" s="191"/>
      <c r="AG54" s="191"/>
      <c r="AH54" s="191"/>
      <c r="AI54" s="191"/>
      <c r="AJ54" s="191"/>
      <c r="AK54" s="191"/>
      <c r="AL54" s="191"/>
      <c r="AM54" s="191"/>
      <c r="AN54" s="191"/>
      <c r="AO54" s="191"/>
      <c r="AP54" s="191"/>
      <c r="AQ54" s="191"/>
      <c r="AR54" s="191"/>
      <c r="AS54" s="191"/>
      <c r="AT54" s="191"/>
      <c r="AU54" s="191"/>
      <c r="AV54" s="191"/>
      <c r="AW54" s="191"/>
      <c r="AX54" s="191"/>
      <c r="AY54" s="191"/>
      <c r="AZ54" s="191"/>
      <c r="BA54" s="191"/>
      <c r="BB54" s="191"/>
    </row>
    <row r="55" spans="1:54" s="6" customFormat="1" ht="13.5" customHeight="1" x14ac:dyDescent="0.2">
      <c r="A55" s="50"/>
      <c r="B55" s="50"/>
      <c r="C55" s="50"/>
      <c r="D55" s="24"/>
      <c r="E55" s="191"/>
      <c r="F55" s="191"/>
      <c r="G55" s="191"/>
      <c r="H55" s="191"/>
      <c r="I55" s="191"/>
      <c r="J55" s="191"/>
      <c r="K55" s="191"/>
      <c r="L55" s="191"/>
      <c r="M55" s="191"/>
      <c r="N55" s="191"/>
      <c r="O55" s="191"/>
      <c r="P55" s="191"/>
      <c r="Q55" s="191"/>
      <c r="R55" s="191"/>
      <c r="S55" s="191"/>
      <c r="T55" s="191"/>
      <c r="U55" s="191"/>
      <c r="V55" s="191"/>
      <c r="W55" s="191"/>
      <c r="X55" s="191"/>
      <c r="Y55" s="191"/>
      <c r="Z55" s="191"/>
      <c r="AA55" s="191"/>
      <c r="AB55" s="191"/>
      <c r="AC55" s="191"/>
      <c r="AD55" s="191"/>
      <c r="AE55" s="191"/>
      <c r="AF55" s="191"/>
      <c r="AG55" s="191"/>
      <c r="AH55" s="191"/>
      <c r="AI55" s="191"/>
      <c r="AJ55" s="191"/>
      <c r="AK55" s="191"/>
      <c r="AL55" s="191"/>
      <c r="AM55" s="191"/>
      <c r="AN55" s="191"/>
      <c r="AO55" s="191"/>
      <c r="AP55" s="191"/>
      <c r="AQ55" s="191"/>
      <c r="AR55" s="191"/>
      <c r="AS55" s="191"/>
      <c r="AT55" s="191"/>
      <c r="AU55" s="191"/>
      <c r="AV55" s="191"/>
      <c r="AW55" s="191"/>
      <c r="AX55" s="191"/>
      <c r="AY55" s="191"/>
      <c r="AZ55" s="191"/>
      <c r="BA55" s="191"/>
      <c r="BB55" s="191"/>
    </row>
    <row r="56" spans="1:54" x14ac:dyDescent="0.2">
      <c r="A56" s="41"/>
      <c r="B56" s="41"/>
      <c r="C56" s="41"/>
      <c r="D56" s="192" t="s">
        <v>71</v>
      </c>
      <c r="E56" s="192"/>
      <c r="F56" s="192"/>
      <c r="G56" s="192"/>
      <c r="H56" s="192"/>
      <c r="I56" s="192"/>
      <c r="J56" s="192"/>
      <c r="K56" s="192"/>
      <c r="L56" s="192"/>
      <c r="M56" s="192"/>
      <c r="N56" s="192"/>
      <c r="O56" s="192"/>
      <c r="P56" s="192"/>
      <c r="Q56" s="192"/>
      <c r="R56" s="192"/>
      <c r="S56" s="192"/>
      <c r="T56" s="192"/>
      <c r="U56" s="192"/>
      <c r="V56" s="192"/>
      <c r="W56" s="192"/>
      <c r="X56" s="192"/>
      <c r="Y56" s="192"/>
      <c r="Z56" s="192"/>
      <c r="AA56" s="192"/>
      <c r="AB56" s="192"/>
      <c r="AC56" s="192"/>
      <c r="AD56" s="192"/>
      <c r="AE56" s="192"/>
      <c r="AF56" s="192"/>
      <c r="AG56" s="192"/>
      <c r="AH56" s="192"/>
      <c r="AI56" s="192"/>
      <c r="AJ56" s="192"/>
      <c r="AK56" s="192"/>
      <c r="AL56" s="192"/>
      <c r="AM56" s="192"/>
      <c r="AN56" s="192"/>
      <c r="AO56" s="192"/>
      <c r="AP56" s="192"/>
      <c r="AQ56" s="192"/>
      <c r="AR56" s="192"/>
      <c r="AS56" s="192"/>
      <c r="AT56" s="192"/>
      <c r="AU56" s="192"/>
      <c r="AV56" s="192"/>
      <c r="AW56" s="192"/>
      <c r="AX56" s="192"/>
      <c r="AY56" s="192"/>
      <c r="AZ56" s="192"/>
      <c r="BA56" s="192"/>
      <c r="BB56" s="192"/>
    </row>
    <row r="57" spans="1:54" x14ac:dyDescent="0.2">
      <c r="A57" s="41"/>
      <c r="B57" s="41"/>
      <c r="C57" s="41"/>
      <c r="D57" s="41"/>
      <c r="E57" s="118" t="s">
        <v>145</v>
      </c>
      <c r="F57" s="75"/>
      <c r="G57" s="75"/>
      <c r="H57" s="75"/>
      <c r="I57" s="75"/>
      <c r="J57" s="75"/>
      <c r="K57" s="75"/>
      <c r="L57" s="76"/>
      <c r="M57" s="114" t="s">
        <v>151</v>
      </c>
      <c r="N57" s="115"/>
      <c r="O57" s="115"/>
      <c r="P57" s="115"/>
      <c r="Q57" s="115"/>
      <c r="R57" s="115"/>
      <c r="S57" s="115"/>
      <c r="T57" s="115"/>
      <c r="U57" s="115"/>
      <c r="V57" s="115"/>
      <c r="W57" s="115"/>
      <c r="X57" s="115"/>
      <c r="Y57" s="115"/>
      <c r="Z57" s="116"/>
      <c r="AA57" s="114" t="s">
        <v>152</v>
      </c>
      <c r="AB57" s="65"/>
      <c r="AC57" s="65"/>
      <c r="AD57" s="65"/>
      <c r="AE57" s="65"/>
      <c r="AF57" s="65"/>
      <c r="AG57" s="65"/>
      <c r="AH57" s="65"/>
      <c r="AI57" s="65"/>
      <c r="AJ57" s="65"/>
      <c r="AK57" s="65"/>
      <c r="AL57" s="65"/>
      <c r="AM57" s="65"/>
      <c r="AN57" s="67"/>
      <c r="AO57" s="114" t="s">
        <v>224</v>
      </c>
      <c r="AP57" s="65"/>
      <c r="AQ57" s="65"/>
      <c r="AR57" s="65"/>
      <c r="AS57" s="65"/>
      <c r="AT57" s="65"/>
      <c r="AU57" s="65"/>
      <c r="AV57" s="65"/>
      <c r="AW57" s="65"/>
      <c r="AX57" s="65"/>
      <c r="AY57" s="65"/>
      <c r="AZ57" s="65"/>
      <c r="BA57" s="65"/>
      <c r="BB57" s="67"/>
    </row>
    <row r="58" spans="1:54" x14ac:dyDescent="0.2">
      <c r="A58" s="41"/>
      <c r="B58" s="41"/>
      <c r="C58" s="41"/>
      <c r="D58" s="41"/>
      <c r="E58" s="77"/>
      <c r="F58" s="78"/>
      <c r="G58" s="78"/>
      <c r="H58" s="78"/>
      <c r="I58" s="78"/>
      <c r="J58" s="78"/>
      <c r="K58" s="78"/>
      <c r="L58" s="79"/>
      <c r="M58" s="64" t="s">
        <v>60</v>
      </c>
      <c r="N58" s="65"/>
      <c r="O58" s="65"/>
      <c r="P58" s="65"/>
      <c r="Q58" s="65"/>
      <c r="R58" s="65"/>
      <c r="S58" s="67"/>
      <c r="T58" s="193" t="s">
        <v>49</v>
      </c>
      <c r="U58" s="194"/>
      <c r="V58" s="194"/>
      <c r="W58" s="194"/>
      <c r="X58" s="194"/>
      <c r="Y58" s="194"/>
      <c r="Z58" s="195"/>
      <c r="AA58" s="63" t="s">
        <v>60</v>
      </c>
      <c r="AB58" s="63"/>
      <c r="AC58" s="63"/>
      <c r="AD58" s="63"/>
      <c r="AE58" s="63"/>
      <c r="AF58" s="63"/>
      <c r="AG58" s="63"/>
      <c r="AH58" s="193" t="s">
        <v>49</v>
      </c>
      <c r="AI58" s="194"/>
      <c r="AJ58" s="194"/>
      <c r="AK58" s="194"/>
      <c r="AL58" s="194"/>
      <c r="AM58" s="194"/>
      <c r="AN58" s="195"/>
      <c r="AO58" s="63" t="s">
        <v>60</v>
      </c>
      <c r="AP58" s="63"/>
      <c r="AQ58" s="63"/>
      <c r="AR58" s="63"/>
      <c r="AS58" s="63"/>
      <c r="AT58" s="63"/>
      <c r="AU58" s="63"/>
      <c r="AV58" s="193" t="s">
        <v>49</v>
      </c>
      <c r="AW58" s="194"/>
      <c r="AX58" s="194"/>
      <c r="AY58" s="194"/>
      <c r="AZ58" s="194"/>
      <c r="BA58" s="194"/>
      <c r="BB58" s="195"/>
    </row>
    <row r="59" spans="1:54" x14ac:dyDescent="0.2">
      <c r="A59" s="41"/>
      <c r="B59" s="41"/>
      <c r="C59" s="41"/>
      <c r="D59" s="41"/>
      <c r="E59" s="63" t="s">
        <v>72</v>
      </c>
      <c r="F59" s="63"/>
      <c r="G59" s="63"/>
      <c r="H59" s="63"/>
      <c r="I59" s="63"/>
      <c r="J59" s="63"/>
      <c r="K59" s="63"/>
      <c r="L59" s="63"/>
      <c r="M59" s="64">
        <v>9</v>
      </c>
      <c r="N59" s="65"/>
      <c r="O59" s="65"/>
      <c r="P59" s="65"/>
      <c r="Q59" s="65"/>
      <c r="R59" s="65"/>
      <c r="S59" s="67"/>
      <c r="T59" s="64">
        <v>90</v>
      </c>
      <c r="U59" s="65"/>
      <c r="V59" s="65"/>
      <c r="W59" s="65"/>
      <c r="X59" s="65"/>
      <c r="Y59" s="65"/>
      <c r="Z59" s="67"/>
      <c r="AA59" s="63">
        <v>6</v>
      </c>
      <c r="AB59" s="63"/>
      <c r="AC59" s="63"/>
      <c r="AD59" s="63"/>
      <c r="AE59" s="63"/>
      <c r="AF59" s="63"/>
      <c r="AG59" s="63"/>
      <c r="AH59" s="63">
        <v>92</v>
      </c>
      <c r="AI59" s="63"/>
      <c r="AJ59" s="63"/>
      <c r="AK59" s="63"/>
      <c r="AL59" s="63"/>
      <c r="AM59" s="63"/>
      <c r="AN59" s="63"/>
      <c r="AO59" s="63">
        <v>6</v>
      </c>
      <c r="AP59" s="63"/>
      <c r="AQ59" s="63"/>
      <c r="AR59" s="63"/>
      <c r="AS59" s="63"/>
      <c r="AT59" s="63"/>
      <c r="AU59" s="63"/>
      <c r="AV59" s="63">
        <v>59</v>
      </c>
      <c r="AW59" s="63"/>
      <c r="AX59" s="63"/>
      <c r="AY59" s="63"/>
      <c r="AZ59" s="63"/>
      <c r="BA59" s="63"/>
      <c r="BB59" s="63"/>
    </row>
    <row r="60" spans="1:54" x14ac:dyDescent="0.2">
      <c r="A60" s="41"/>
      <c r="B60" s="41"/>
      <c r="C60" s="41"/>
      <c r="D60" s="41"/>
      <c r="E60" s="63" t="s">
        <v>116</v>
      </c>
      <c r="F60" s="63"/>
      <c r="G60" s="63"/>
      <c r="H60" s="63"/>
      <c r="I60" s="63"/>
      <c r="J60" s="63"/>
      <c r="K60" s="63"/>
      <c r="L60" s="63"/>
      <c r="M60" s="64">
        <v>0</v>
      </c>
      <c r="N60" s="65"/>
      <c r="O60" s="65"/>
      <c r="P60" s="65"/>
      <c r="Q60" s="65"/>
      <c r="R60" s="65"/>
      <c r="S60" s="67"/>
      <c r="T60" s="64">
        <v>0</v>
      </c>
      <c r="U60" s="65"/>
      <c r="V60" s="65"/>
      <c r="W60" s="65"/>
      <c r="X60" s="65"/>
      <c r="Y60" s="65"/>
      <c r="Z60" s="67"/>
      <c r="AA60" s="63">
        <v>0</v>
      </c>
      <c r="AB60" s="63"/>
      <c r="AC60" s="63"/>
      <c r="AD60" s="63"/>
      <c r="AE60" s="63"/>
      <c r="AF60" s="63"/>
      <c r="AG60" s="63"/>
      <c r="AH60" s="63">
        <v>0</v>
      </c>
      <c r="AI60" s="63"/>
      <c r="AJ60" s="63"/>
      <c r="AK60" s="63"/>
      <c r="AL60" s="63"/>
      <c r="AM60" s="63"/>
      <c r="AN60" s="63"/>
      <c r="AO60" s="63">
        <v>0</v>
      </c>
      <c r="AP60" s="63"/>
      <c r="AQ60" s="63"/>
      <c r="AR60" s="63"/>
      <c r="AS60" s="63"/>
      <c r="AT60" s="63"/>
      <c r="AU60" s="63"/>
      <c r="AV60" s="63">
        <v>0</v>
      </c>
      <c r="AW60" s="63"/>
      <c r="AX60" s="63"/>
      <c r="AY60" s="63"/>
      <c r="AZ60" s="63"/>
      <c r="BA60" s="63"/>
      <c r="BB60" s="63"/>
    </row>
    <row r="61" spans="1:54" x14ac:dyDescent="0.2">
      <c r="A61" s="41"/>
      <c r="B61" s="41"/>
      <c r="C61" s="41"/>
      <c r="D61" s="41"/>
      <c r="E61" s="75"/>
      <c r="F61" s="75"/>
      <c r="G61" s="196" t="s">
        <v>73</v>
      </c>
      <c r="H61" s="196"/>
      <c r="I61" s="196"/>
      <c r="J61" s="196"/>
      <c r="K61" s="196"/>
      <c r="L61" s="196"/>
      <c r="M61" s="196"/>
      <c r="N61" s="196"/>
      <c r="O61" s="196"/>
      <c r="P61" s="196"/>
      <c r="Q61" s="196"/>
      <c r="R61" s="196"/>
      <c r="S61" s="196"/>
      <c r="T61" s="196"/>
      <c r="U61" s="196"/>
      <c r="V61" s="196"/>
      <c r="W61" s="196"/>
      <c r="X61" s="196"/>
      <c r="Y61" s="196"/>
      <c r="Z61" s="196"/>
      <c r="AA61" s="196"/>
      <c r="AB61" s="196"/>
      <c r="AC61" s="196"/>
      <c r="AD61" s="196"/>
      <c r="AE61" s="196"/>
      <c r="AF61" s="196"/>
      <c r="AG61" s="196"/>
      <c r="AH61" s="196"/>
      <c r="AI61" s="196"/>
      <c r="AJ61" s="196"/>
      <c r="AK61" s="196"/>
      <c r="AL61" s="196"/>
      <c r="AM61" s="196"/>
      <c r="AN61" s="196"/>
      <c r="AO61" s="196"/>
      <c r="AP61" s="196"/>
      <c r="AQ61" s="196"/>
      <c r="AR61" s="196"/>
      <c r="AS61" s="196"/>
      <c r="AT61" s="196"/>
      <c r="AU61" s="196"/>
      <c r="AV61" s="196"/>
      <c r="AW61" s="196"/>
      <c r="AX61" s="196"/>
      <c r="AY61" s="196"/>
      <c r="AZ61" s="196"/>
      <c r="BA61" s="196"/>
      <c r="BB61" s="196"/>
    </row>
    <row r="62" spans="1:54" s="6" customFormat="1" ht="13.5" customHeight="1" x14ac:dyDescent="0.2">
      <c r="A62" s="50"/>
      <c r="B62" s="50"/>
      <c r="C62" s="50"/>
      <c r="D62" s="15"/>
      <c r="E62" s="189" t="s">
        <v>136</v>
      </c>
      <c r="F62" s="189"/>
      <c r="G62" s="189"/>
      <c r="H62" s="86" t="s">
        <v>122</v>
      </c>
      <c r="I62" s="86"/>
      <c r="J62" s="86"/>
      <c r="K62" s="86"/>
      <c r="L62" s="86"/>
      <c r="M62" s="86"/>
      <c r="N62" s="86"/>
      <c r="O62" s="86"/>
      <c r="P62" s="86"/>
      <c r="Q62" s="86"/>
      <c r="R62" s="86"/>
      <c r="S62" s="86"/>
      <c r="T62" s="86"/>
      <c r="U62" s="86"/>
      <c r="V62" s="86"/>
      <c r="W62" s="86"/>
      <c r="X62" s="86"/>
      <c r="Y62" s="86"/>
      <c r="Z62" s="86"/>
      <c r="AA62" s="86"/>
      <c r="AB62" s="86"/>
      <c r="AC62" s="86"/>
      <c r="AD62" s="86"/>
      <c r="AE62" s="86"/>
      <c r="AF62" s="86"/>
      <c r="AG62" s="86"/>
      <c r="AH62" s="86"/>
      <c r="AI62" s="86"/>
      <c r="AJ62" s="86"/>
      <c r="AK62" s="86"/>
      <c r="AL62" s="86"/>
      <c r="AM62" s="86"/>
      <c r="AN62" s="86"/>
      <c r="AO62" s="86"/>
      <c r="AP62" s="86"/>
      <c r="AQ62" s="86"/>
      <c r="AR62" s="86"/>
      <c r="AS62" s="86"/>
      <c r="AT62" s="86"/>
      <c r="AU62" s="86"/>
      <c r="AV62" s="86"/>
      <c r="AW62" s="86"/>
      <c r="AX62" s="86"/>
      <c r="AY62" s="86"/>
      <c r="AZ62" s="86"/>
      <c r="BA62" s="86"/>
      <c r="BB62" s="86"/>
    </row>
    <row r="63" spans="1:54" s="6" customFormat="1" ht="13.5" customHeight="1" x14ac:dyDescent="0.2">
      <c r="A63" s="50"/>
      <c r="B63" s="50"/>
      <c r="C63" s="50"/>
      <c r="D63" s="24"/>
      <c r="E63" s="190" t="s">
        <v>130</v>
      </c>
      <c r="F63" s="191"/>
      <c r="G63" s="191"/>
      <c r="H63" s="191"/>
      <c r="I63" s="191"/>
      <c r="J63" s="191"/>
      <c r="K63" s="191"/>
      <c r="L63" s="191"/>
      <c r="M63" s="191"/>
      <c r="N63" s="191"/>
      <c r="O63" s="191"/>
      <c r="P63" s="191"/>
      <c r="Q63" s="191"/>
      <c r="R63" s="191"/>
      <c r="S63" s="191"/>
      <c r="T63" s="191"/>
      <c r="U63" s="191"/>
      <c r="V63" s="191"/>
      <c r="W63" s="191"/>
      <c r="X63" s="191"/>
      <c r="Y63" s="191"/>
      <c r="Z63" s="191"/>
      <c r="AA63" s="191"/>
      <c r="AB63" s="191"/>
      <c r="AC63" s="191"/>
      <c r="AD63" s="191"/>
      <c r="AE63" s="191"/>
      <c r="AF63" s="191"/>
      <c r="AG63" s="191"/>
      <c r="AH63" s="191"/>
      <c r="AI63" s="191"/>
      <c r="AJ63" s="191"/>
      <c r="AK63" s="191"/>
      <c r="AL63" s="191"/>
      <c r="AM63" s="191"/>
      <c r="AN63" s="191"/>
      <c r="AO63" s="191"/>
      <c r="AP63" s="191"/>
      <c r="AQ63" s="191"/>
      <c r="AR63" s="191"/>
      <c r="AS63" s="191"/>
      <c r="AT63" s="191"/>
      <c r="AU63" s="191"/>
      <c r="AV63" s="191"/>
      <c r="AW63" s="191"/>
      <c r="AX63" s="191"/>
      <c r="AY63" s="191"/>
      <c r="AZ63" s="191"/>
      <c r="BA63" s="191"/>
      <c r="BB63" s="191"/>
    </row>
    <row r="64" spans="1:54" s="6" customFormat="1" ht="13.5" customHeight="1" x14ac:dyDescent="0.2">
      <c r="A64" s="50"/>
      <c r="B64" s="50"/>
      <c r="C64" s="50"/>
      <c r="D64" s="24"/>
      <c r="E64" s="191"/>
      <c r="F64" s="191"/>
      <c r="G64" s="191"/>
      <c r="H64" s="191"/>
      <c r="I64" s="191"/>
      <c r="J64" s="191"/>
      <c r="K64" s="191"/>
      <c r="L64" s="191"/>
      <c r="M64" s="191"/>
      <c r="N64" s="191"/>
      <c r="O64" s="191"/>
      <c r="P64" s="191"/>
      <c r="Q64" s="191"/>
      <c r="R64" s="191"/>
      <c r="S64" s="191"/>
      <c r="T64" s="191"/>
      <c r="U64" s="191"/>
      <c r="V64" s="191"/>
      <c r="W64" s="191"/>
      <c r="X64" s="191"/>
      <c r="Y64" s="191"/>
      <c r="Z64" s="191"/>
      <c r="AA64" s="191"/>
      <c r="AB64" s="191"/>
      <c r="AC64" s="191"/>
      <c r="AD64" s="191"/>
      <c r="AE64" s="191"/>
      <c r="AF64" s="191"/>
      <c r="AG64" s="191"/>
      <c r="AH64" s="191"/>
      <c r="AI64" s="191"/>
      <c r="AJ64" s="191"/>
      <c r="AK64" s="191"/>
      <c r="AL64" s="191"/>
      <c r="AM64" s="191"/>
      <c r="AN64" s="191"/>
      <c r="AO64" s="191"/>
      <c r="AP64" s="191"/>
      <c r="AQ64" s="191"/>
      <c r="AR64" s="191"/>
      <c r="AS64" s="191"/>
      <c r="AT64" s="191"/>
      <c r="AU64" s="191"/>
      <c r="AV64" s="191"/>
      <c r="AW64" s="191"/>
      <c r="AX64" s="191"/>
      <c r="AY64" s="191"/>
      <c r="AZ64" s="191"/>
      <c r="BA64" s="191"/>
      <c r="BB64" s="191"/>
    </row>
    <row r="65" spans="1:54" s="6" customFormat="1" ht="13.5" customHeight="1" x14ac:dyDescent="0.2">
      <c r="A65" s="50"/>
      <c r="B65" s="50"/>
      <c r="C65" s="50"/>
      <c r="D65" s="24"/>
      <c r="E65" s="191"/>
      <c r="F65" s="191"/>
      <c r="G65" s="191"/>
      <c r="H65" s="191"/>
      <c r="I65" s="191"/>
      <c r="J65" s="191"/>
      <c r="K65" s="191"/>
      <c r="L65" s="191"/>
      <c r="M65" s="191"/>
      <c r="N65" s="191"/>
      <c r="O65" s="191"/>
      <c r="P65" s="191"/>
      <c r="Q65" s="191"/>
      <c r="R65" s="191"/>
      <c r="S65" s="191"/>
      <c r="T65" s="191"/>
      <c r="U65" s="191"/>
      <c r="V65" s="191"/>
      <c r="W65" s="191"/>
      <c r="X65" s="191"/>
      <c r="Y65" s="191"/>
      <c r="Z65" s="191"/>
      <c r="AA65" s="191"/>
      <c r="AB65" s="191"/>
      <c r="AC65" s="191"/>
      <c r="AD65" s="191"/>
      <c r="AE65" s="191"/>
      <c r="AF65" s="191"/>
      <c r="AG65" s="191"/>
      <c r="AH65" s="191"/>
      <c r="AI65" s="191"/>
      <c r="AJ65" s="191"/>
      <c r="AK65" s="191"/>
      <c r="AL65" s="191"/>
      <c r="AM65" s="191"/>
      <c r="AN65" s="191"/>
      <c r="AO65" s="191"/>
      <c r="AP65" s="191"/>
      <c r="AQ65" s="191"/>
      <c r="AR65" s="191"/>
      <c r="AS65" s="191"/>
      <c r="AT65" s="191"/>
      <c r="AU65" s="191"/>
      <c r="AV65" s="191"/>
      <c r="AW65" s="191"/>
      <c r="AX65" s="191"/>
      <c r="AY65" s="191"/>
      <c r="AZ65" s="191"/>
      <c r="BA65" s="191"/>
      <c r="BB65" s="191"/>
    </row>
    <row r="66" spans="1:54" s="6" customFormat="1" ht="13.5" customHeight="1" x14ac:dyDescent="0.2">
      <c r="A66" s="50"/>
      <c r="B66" s="50"/>
      <c r="C66" s="50"/>
      <c r="D66" s="24"/>
      <c r="E66" s="191"/>
      <c r="F66" s="191"/>
      <c r="G66" s="191"/>
      <c r="H66" s="191"/>
      <c r="I66" s="191"/>
      <c r="J66" s="191"/>
      <c r="K66" s="191"/>
      <c r="L66" s="191"/>
      <c r="M66" s="191"/>
      <c r="N66" s="191"/>
      <c r="O66" s="191"/>
      <c r="P66" s="191"/>
      <c r="Q66" s="191"/>
      <c r="R66" s="191"/>
      <c r="S66" s="191"/>
      <c r="T66" s="191"/>
      <c r="U66" s="191"/>
      <c r="V66" s="191"/>
      <c r="W66" s="191"/>
      <c r="X66" s="191"/>
      <c r="Y66" s="191"/>
      <c r="Z66" s="191"/>
      <c r="AA66" s="191"/>
      <c r="AB66" s="191"/>
      <c r="AC66" s="191"/>
      <c r="AD66" s="191"/>
      <c r="AE66" s="191"/>
      <c r="AF66" s="191"/>
      <c r="AG66" s="191"/>
      <c r="AH66" s="191"/>
      <c r="AI66" s="191"/>
      <c r="AJ66" s="191"/>
      <c r="AK66" s="191"/>
      <c r="AL66" s="191"/>
      <c r="AM66" s="191"/>
      <c r="AN66" s="191"/>
      <c r="AO66" s="191"/>
      <c r="AP66" s="191"/>
      <c r="AQ66" s="191"/>
      <c r="AR66" s="191"/>
      <c r="AS66" s="191"/>
      <c r="AT66" s="191"/>
      <c r="AU66" s="191"/>
      <c r="AV66" s="191"/>
      <c r="AW66" s="191"/>
      <c r="AX66" s="191"/>
      <c r="AY66" s="191"/>
      <c r="AZ66" s="191"/>
      <c r="BA66" s="191"/>
      <c r="BB66" s="191"/>
    </row>
    <row r="67" spans="1:54" x14ac:dyDescent="0.2">
      <c r="A67" s="41"/>
      <c r="B67" s="41"/>
      <c r="C67" s="41"/>
      <c r="D67" s="41"/>
      <c r="E67" s="46"/>
      <c r="F67" s="46"/>
      <c r="G67" s="10"/>
      <c r="H67" s="10"/>
      <c r="I67" s="10"/>
      <c r="J67" s="10"/>
      <c r="K67" s="10"/>
      <c r="L67" s="10"/>
      <c r="M67" s="10"/>
      <c r="N67" s="10"/>
      <c r="O67" s="10"/>
      <c r="P67" s="10"/>
      <c r="Q67" s="10"/>
      <c r="R67" s="10"/>
      <c r="S67" s="10"/>
      <c r="T67" s="10"/>
      <c r="U67" s="10"/>
      <c r="V67" s="10"/>
      <c r="W67" s="10"/>
      <c r="X67" s="10"/>
      <c r="Y67" s="10"/>
      <c r="Z67" s="10"/>
      <c r="AA67" s="10"/>
      <c r="AB67" s="10"/>
      <c r="AC67" s="10"/>
      <c r="AD67" s="10"/>
      <c r="AE67" s="10"/>
      <c r="AF67" s="10"/>
      <c r="AG67" s="10"/>
      <c r="AH67" s="10"/>
      <c r="AI67" s="10"/>
      <c r="AJ67" s="10"/>
      <c r="AK67" s="10"/>
      <c r="AL67" s="10"/>
      <c r="AM67" s="10"/>
      <c r="AN67" s="10"/>
      <c r="AO67" s="10"/>
      <c r="AP67" s="10"/>
      <c r="AQ67" s="10"/>
      <c r="AR67" s="10"/>
      <c r="AS67" s="10"/>
      <c r="AT67" s="10"/>
      <c r="AU67" s="10"/>
      <c r="AV67" s="10"/>
      <c r="AW67" s="10"/>
      <c r="AX67" s="10"/>
      <c r="AY67" s="10"/>
      <c r="AZ67" s="10"/>
      <c r="BA67" s="10"/>
      <c r="BB67" s="10"/>
    </row>
    <row r="68" spans="1:54" x14ac:dyDescent="0.2">
      <c r="A68" s="41"/>
      <c r="B68" s="41"/>
      <c r="C68" s="41"/>
      <c r="D68" s="16"/>
      <c r="E68" s="111" t="s">
        <v>137</v>
      </c>
      <c r="F68" s="111"/>
      <c r="G68" s="111"/>
      <c r="H68" s="111"/>
      <c r="I68" s="156" t="s">
        <v>123</v>
      </c>
      <c r="J68" s="191"/>
      <c r="K68" s="191"/>
      <c r="L68" s="191"/>
      <c r="M68" s="191"/>
      <c r="N68" s="191"/>
      <c r="O68" s="191"/>
      <c r="P68" s="191"/>
      <c r="Q68" s="191"/>
      <c r="R68" s="191"/>
      <c r="S68" s="191"/>
      <c r="T68" s="191"/>
      <c r="U68" s="191"/>
      <c r="V68" s="191"/>
      <c r="W68" s="191"/>
      <c r="X68" s="191"/>
      <c r="Y68" s="191"/>
      <c r="Z68" s="191"/>
      <c r="AA68" s="191"/>
      <c r="AB68" s="191"/>
      <c r="AC68" s="191"/>
      <c r="AD68" s="191"/>
      <c r="AE68" s="191"/>
      <c r="AF68" s="191"/>
      <c r="AG68" s="191"/>
      <c r="AH68" s="191"/>
      <c r="AI68" s="191"/>
      <c r="AJ68" s="191"/>
      <c r="AK68" s="191"/>
      <c r="AL68" s="191"/>
      <c r="AM68" s="191"/>
      <c r="AN68" s="191"/>
      <c r="AO68" s="191"/>
      <c r="AP68" s="191"/>
      <c r="AQ68" s="191"/>
      <c r="AR68" s="191"/>
      <c r="AS68" s="191"/>
      <c r="AT68" s="191"/>
      <c r="AU68" s="191"/>
      <c r="AV68" s="191"/>
      <c r="AW68" s="191"/>
      <c r="AX68" s="191"/>
      <c r="AY68" s="191"/>
      <c r="AZ68" s="191"/>
      <c r="BA68" s="191"/>
      <c r="BB68" s="191"/>
    </row>
    <row r="69" spans="1:54" x14ac:dyDescent="0.2">
      <c r="A69" s="41"/>
      <c r="B69" s="41"/>
      <c r="C69" s="41"/>
      <c r="D69" s="17"/>
      <c r="E69" s="41"/>
      <c r="F69" s="41"/>
      <c r="G69" s="41"/>
      <c r="H69" s="41"/>
      <c r="I69" s="191"/>
      <c r="J69" s="191"/>
      <c r="K69" s="191"/>
      <c r="L69" s="191"/>
      <c r="M69" s="191"/>
      <c r="N69" s="191"/>
      <c r="O69" s="191"/>
      <c r="P69" s="191"/>
      <c r="Q69" s="191"/>
      <c r="R69" s="191"/>
      <c r="S69" s="191"/>
      <c r="T69" s="191"/>
      <c r="U69" s="191"/>
      <c r="V69" s="191"/>
      <c r="W69" s="191"/>
      <c r="X69" s="191"/>
      <c r="Y69" s="191"/>
      <c r="Z69" s="191"/>
      <c r="AA69" s="191"/>
      <c r="AB69" s="191"/>
      <c r="AC69" s="191"/>
      <c r="AD69" s="191"/>
      <c r="AE69" s="191"/>
      <c r="AF69" s="191"/>
      <c r="AG69" s="191"/>
      <c r="AH69" s="191"/>
      <c r="AI69" s="191"/>
      <c r="AJ69" s="191"/>
      <c r="AK69" s="191"/>
      <c r="AL69" s="191"/>
      <c r="AM69" s="191"/>
      <c r="AN69" s="191"/>
      <c r="AO69" s="191"/>
      <c r="AP69" s="191"/>
      <c r="AQ69" s="191"/>
      <c r="AR69" s="191"/>
      <c r="AS69" s="191"/>
      <c r="AT69" s="191"/>
      <c r="AU69" s="191"/>
      <c r="AV69" s="191"/>
      <c r="AW69" s="191"/>
      <c r="AX69" s="191"/>
      <c r="AY69" s="191"/>
      <c r="AZ69" s="191"/>
      <c r="BA69" s="191"/>
      <c r="BB69" s="191"/>
    </row>
    <row r="70" spans="1:54" x14ac:dyDescent="0.2">
      <c r="A70" s="41"/>
      <c r="B70" s="41"/>
      <c r="C70" s="41"/>
      <c r="D70" s="41"/>
      <c r="E70" s="63" t="s">
        <v>15</v>
      </c>
      <c r="F70" s="63"/>
      <c r="G70" s="63"/>
      <c r="H70" s="63"/>
      <c r="I70" s="63"/>
      <c r="J70" s="63"/>
      <c r="K70" s="63"/>
      <c r="L70" s="63"/>
      <c r="M70" s="63"/>
      <c r="N70" s="63"/>
      <c r="O70" s="63"/>
      <c r="P70" s="114" t="s">
        <v>151</v>
      </c>
      <c r="Q70" s="115"/>
      <c r="R70" s="115"/>
      <c r="S70" s="115"/>
      <c r="T70" s="115"/>
      <c r="U70" s="115"/>
      <c r="V70" s="115"/>
      <c r="W70" s="115"/>
      <c r="X70" s="115"/>
      <c r="Y70" s="115"/>
      <c r="Z70" s="115"/>
      <c r="AA70" s="115"/>
      <c r="AB70" s="116"/>
      <c r="AC70" s="71" t="s">
        <v>152</v>
      </c>
      <c r="AD70" s="63"/>
      <c r="AE70" s="63"/>
      <c r="AF70" s="63"/>
      <c r="AG70" s="63"/>
      <c r="AH70" s="63"/>
      <c r="AI70" s="63"/>
      <c r="AJ70" s="63"/>
      <c r="AK70" s="63"/>
      <c r="AL70" s="63"/>
      <c r="AM70" s="63"/>
      <c r="AN70" s="63"/>
      <c r="AO70" s="63"/>
      <c r="AP70" s="71" t="s">
        <v>224</v>
      </c>
      <c r="AQ70" s="63"/>
      <c r="AR70" s="63"/>
      <c r="AS70" s="63"/>
      <c r="AT70" s="63"/>
      <c r="AU70" s="63"/>
      <c r="AV70" s="63"/>
      <c r="AW70" s="63"/>
      <c r="AX70" s="63"/>
      <c r="AY70" s="63"/>
      <c r="AZ70" s="63"/>
      <c r="BA70" s="63"/>
      <c r="BB70" s="63"/>
    </row>
    <row r="71" spans="1:54" x14ac:dyDescent="0.2">
      <c r="A71" s="41"/>
      <c r="B71" s="41"/>
      <c r="C71" s="41"/>
      <c r="D71" s="41"/>
      <c r="E71" s="63" t="s">
        <v>60</v>
      </c>
      <c r="F71" s="63"/>
      <c r="G71" s="63"/>
      <c r="H71" s="63"/>
      <c r="I71" s="63"/>
      <c r="J71" s="63"/>
      <c r="K71" s="63"/>
      <c r="L71" s="63"/>
      <c r="M71" s="63"/>
      <c r="N71" s="63"/>
      <c r="O71" s="63"/>
      <c r="P71" s="64">
        <v>74</v>
      </c>
      <c r="Q71" s="65"/>
      <c r="R71" s="65"/>
      <c r="S71" s="65"/>
      <c r="T71" s="65"/>
      <c r="U71" s="65"/>
      <c r="V71" s="65"/>
      <c r="W71" s="65"/>
      <c r="X71" s="65"/>
      <c r="Y71" s="65"/>
      <c r="Z71" s="65"/>
      <c r="AA71" s="65"/>
      <c r="AB71" s="67"/>
      <c r="AC71" s="63">
        <v>64</v>
      </c>
      <c r="AD71" s="63"/>
      <c r="AE71" s="63"/>
      <c r="AF71" s="63"/>
      <c r="AG71" s="63"/>
      <c r="AH71" s="63"/>
      <c r="AI71" s="63"/>
      <c r="AJ71" s="63"/>
      <c r="AK71" s="63"/>
      <c r="AL71" s="63"/>
      <c r="AM71" s="63"/>
      <c r="AN71" s="63"/>
      <c r="AO71" s="63"/>
      <c r="AP71" s="63">
        <v>58</v>
      </c>
      <c r="AQ71" s="63"/>
      <c r="AR71" s="63"/>
      <c r="AS71" s="63"/>
      <c r="AT71" s="63"/>
      <c r="AU71" s="63"/>
      <c r="AV71" s="63"/>
      <c r="AW71" s="63"/>
      <c r="AX71" s="63"/>
      <c r="AY71" s="63"/>
      <c r="AZ71" s="63"/>
      <c r="BA71" s="63"/>
      <c r="BB71" s="63"/>
    </row>
    <row r="72" spans="1:54" x14ac:dyDescent="0.2">
      <c r="A72" s="41"/>
      <c r="B72" s="41"/>
      <c r="C72" s="41"/>
      <c r="D72" s="41"/>
      <c r="E72" s="63" t="s">
        <v>49</v>
      </c>
      <c r="F72" s="63"/>
      <c r="G72" s="63"/>
      <c r="H72" s="63"/>
      <c r="I72" s="63"/>
      <c r="J72" s="63"/>
      <c r="K72" s="63"/>
      <c r="L72" s="63"/>
      <c r="M72" s="63"/>
      <c r="N72" s="63"/>
      <c r="O72" s="63"/>
      <c r="P72" s="64">
        <v>6</v>
      </c>
      <c r="Q72" s="65"/>
      <c r="R72" s="65"/>
      <c r="S72" s="65"/>
      <c r="T72" s="65"/>
      <c r="U72" s="65"/>
      <c r="V72" s="65"/>
      <c r="W72" s="65"/>
      <c r="X72" s="65"/>
      <c r="Y72" s="65"/>
      <c r="Z72" s="65"/>
      <c r="AA72" s="65"/>
      <c r="AB72" s="67"/>
      <c r="AC72" s="63">
        <v>9</v>
      </c>
      <c r="AD72" s="63"/>
      <c r="AE72" s="63"/>
      <c r="AF72" s="63"/>
      <c r="AG72" s="63"/>
      <c r="AH72" s="63"/>
      <c r="AI72" s="63"/>
      <c r="AJ72" s="63"/>
      <c r="AK72" s="63"/>
      <c r="AL72" s="63"/>
      <c r="AM72" s="63"/>
      <c r="AN72" s="63"/>
      <c r="AO72" s="63"/>
      <c r="AP72" s="63">
        <v>15</v>
      </c>
      <c r="AQ72" s="63"/>
      <c r="AR72" s="63"/>
      <c r="AS72" s="63"/>
      <c r="AT72" s="63"/>
      <c r="AU72" s="63"/>
      <c r="AV72" s="63"/>
      <c r="AW72" s="63"/>
      <c r="AX72" s="63"/>
      <c r="AY72" s="63"/>
      <c r="AZ72" s="63"/>
      <c r="BA72" s="63"/>
      <c r="BB72" s="63"/>
    </row>
    <row r="73" spans="1:54" x14ac:dyDescent="0.2">
      <c r="A73" s="41"/>
      <c r="B73" s="41"/>
      <c r="C73" s="41"/>
      <c r="D73" s="41"/>
      <c r="E73" s="46"/>
      <c r="F73" s="46"/>
      <c r="G73" s="46"/>
      <c r="H73" s="46"/>
      <c r="I73" s="46"/>
      <c r="J73" s="46"/>
      <c r="K73" s="46"/>
      <c r="L73" s="46"/>
      <c r="M73" s="46"/>
      <c r="N73" s="46"/>
      <c r="O73" s="46"/>
      <c r="P73" s="46"/>
      <c r="Q73" s="46"/>
      <c r="R73" s="46"/>
      <c r="S73" s="46"/>
      <c r="T73" s="46"/>
      <c r="U73" s="46"/>
      <c r="V73" s="46"/>
      <c r="W73" s="46"/>
      <c r="X73" s="46"/>
      <c r="Y73" s="46"/>
      <c r="Z73" s="46"/>
      <c r="AA73" s="46"/>
      <c r="AB73" s="46"/>
      <c r="AC73" s="46"/>
      <c r="AD73" s="46"/>
      <c r="AE73" s="46"/>
      <c r="AF73" s="46"/>
      <c r="AG73" s="46"/>
      <c r="AH73" s="46"/>
      <c r="AI73" s="46"/>
      <c r="AJ73" s="46"/>
      <c r="AK73" s="46"/>
      <c r="AL73" s="46"/>
      <c r="AM73" s="46"/>
      <c r="AN73" s="46"/>
      <c r="AO73" s="46"/>
      <c r="AP73" s="46"/>
      <c r="AQ73" s="46"/>
      <c r="AR73" s="46"/>
      <c r="AS73" s="46"/>
      <c r="AT73" s="46"/>
      <c r="AU73" s="46"/>
      <c r="AV73" s="46"/>
      <c r="AW73" s="46"/>
      <c r="AX73" s="46"/>
      <c r="AY73" s="46"/>
      <c r="AZ73" s="46"/>
      <c r="BA73" s="46"/>
      <c r="BB73" s="46"/>
    </row>
    <row r="74" spans="1:54" x14ac:dyDescent="0.2">
      <c r="A74" s="41"/>
      <c r="B74" s="41"/>
      <c r="C74" s="41"/>
      <c r="D74" s="16"/>
      <c r="E74" s="111" t="s">
        <v>138</v>
      </c>
      <c r="F74" s="111"/>
      <c r="G74" s="111"/>
      <c r="H74" s="111"/>
      <c r="I74" s="156" t="s">
        <v>131</v>
      </c>
      <c r="J74" s="191"/>
      <c r="K74" s="191"/>
      <c r="L74" s="191"/>
      <c r="M74" s="191"/>
      <c r="N74" s="191"/>
      <c r="O74" s="191"/>
      <c r="P74" s="191"/>
      <c r="Q74" s="191"/>
      <c r="R74" s="191"/>
      <c r="S74" s="191"/>
      <c r="T74" s="191"/>
      <c r="U74" s="191"/>
      <c r="V74" s="191"/>
      <c r="W74" s="191"/>
      <c r="X74" s="191"/>
      <c r="Y74" s="191"/>
      <c r="Z74" s="191"/>
      <c r="AA74" s="191"/>
      <c r="AB74" s="191"/>
      <c r="AC74" s="191"/>
      <c r="AD74" s="191"/>
      <c r="AE74" s="191"/>
      <c r="AF74" s="191"/>
      <c r="AG74" s="191"/>
      <c r="AH74" s="191"/>
      <c r="AI74" s="191"/>
      <c r="AJ74" s="191"/>
      <c r="AK74" s="191"/>
      <c r="AL74" s="191"/>
      <c r="AM74" s="191"/>
      <c r="AN74" s="191"/>
      <c r="AO74" s="191"/>
      <c r="AP74" s="191"/>
      <c r="AQ74" s="191"/>
      <c r="AR74" s="191"/>
      <c r="AS74" s="191"/>
      <c r="AT74" s="191"/>
      <c r="AU74" s="191"/>
      <c r="AV74" s="191"/>
      <c r="AW74" s="191"/>
      <c r="AX74" s="191"/>
      <c r="AY74" s="191"/>
      <c r="AZ74" s="191"/>
      <c r="BA74" s="191"/>
      <c r="BB74" s="191"/>
    </row>
    <row r="75" spans="1:54" x14ac:dyDescent="0.2">
      <c r="A75" s="41"/>
      <c r="B75" s="41"/>
      <c r="C75" s="41"/>
      <c r="D75" s="41"/>
      <c r="E75" s="63" t="s">
        <v>15</v>
      </c>
      <c r="F75" s="63"/>
      <c r="G75" s="63"/>
      <c r="H75" s="63"/>
      <c r="I75" s="63"/>
      <c r="J75" s="63"/>
      <c r="K75" s="63"/>
      <c r="L75" s="63"/>
      <c r="M75" s="63"/>
      <c r="N75" s="63"/>
      <c r="O75" s="63"/>
      <c r="P75" s="71" t="s">
        <v>151</v>
      </c>
      <c r="Q75" s="63"/>
      <c r="R75" s="63"/>
      <c r="S75" s="63"/>
      <c r="T75" s="63"/>
      <c r="U75" s="63"/>
      <c r="V75" s="63"/>
      <c r="W75" s="63"/>
      <c r="X75" s="63"/>
      <c r="Y75" s="63"/>
      <c r="Z75" s="63"/>
      <c r="AA75" s="63"/>
      <c r="AB75" s="63"/>
      <c r="AC75" s="71" t="s">
        <v>152</v>
      </c>
      <c r="AD75" s="63"/>
      <c r="AE75" s="63"/>
      <c r="AF75" s="63"/>
      <c r="AG75" s="63"/>
      <c r="AH75" s="63"/>
      <c r="AI75" s="63"/>
      <c r="AJ75" s="63"/>
      <c r="AK75" s="63"/>
      <c r="AL75" s="63"/>
      <c r="AM75" s="63"/>
      <c r="AN75" s="63"/>
      <c r="AO75" s="63"/>
      <c r="AP75" s="71" t="s">
        <v>224</v>
      </c>
      <c r="AQ75" s="63"/>
      <c r="AR75" s="63"/>
      <c r="AS75" s="63"/>
      <c r="AT75" s="63"/>
      <c r="AU75" s="63"/>
      <c r="AV75" s="63"/>
      <c r="AW75" s="63"/>
      <c r="AX75" s="63"/>
      <c r="AY75" s="63"/>
      <c r="AZ75" s="63"/>
      <c r="BA75" s="63"/>
      <c r="BB75" s="63"/>
    </row>
    <row r="76" spans="1:54" x14ac:dyDescent="0.2">
      <c r="A76" s="41"/>
      <c r="B76" s="41"/>
      <c r="C76" s="41"/>
      <c r="D76" s="41"/>
      <c r="E76" s="63" t="s">
        <v>60</v>
      </c>
      <c r="F76" s="63"/>
      <c r="G76" s="63"/>
      <c r="H76" s="63"/>
      <c r="I76" s="63"/>
      <c r="J76" s="63"/>
      <c r="K76" s="63"/>
      <c r="L76" s="63"/>
      <c r="M76" s="63"/>
      <c r="N76" s="63"/>
      <c r="O76" s="63"/>
      <c r="P76" s="63">
        <v>0</v>
      </c>
      <c r="Q76" s="63"/>
      <c r="R76" s="63"/>
      <c r="S76" s="63"/>
      <c r="T76" s="63"/>
      <c r="U76" s="63"/>
      <c r="V76" s="63"/>
      <c r="W76" s="63"/>
      <c r="X76" s="63"/>
      <c r="Y76" s="63"/>
      <c r="Z76" s="63"/>
      <c r="AA76" s="63"/>
      <c r="AB76" s="63"/>
      <c r="AC76" s="63">
        <v>0</v>
      </c>
      <c r="AD76" s="63"/>
      <c r="AE76" s="63"/>
      <c r="AF76" s="63"/>
      <c r="AG76" s="63"/>
      <c r="AH76" s="63"/>
      <c r="AI76" s="63"/>
      <c r="AJ76" s="63"/>
      <c r="AK76" s="63"/>
      <c r="AL76" s="63"/>
      <c r="AM76" s="63"/>
      <c r="AN76" s="63"/>
      <c r="AO76" s="63"/>
      <c r="AP76" s="63">
        <v>1</v>
      </c>
      <c r="AQ76" s="63"/>
      <c r="AR76" s="63"/>
      <c r="AS76" s="63"/>
      <c r="AT76" s="63"/>
      <c r="AU76" s="63"/>
      <c r="AV76" s="63"/>
      <c r="AW76" s="63"/>
      <c r="AX76" s="63"/>
      <c r="AY76" s="63"/>
      <c r="AZ76" s="63"/>
      <c r="BA76" s="63"/>
      <c r="BB76" s="63"/>
    </row>
    <row r="77" spans="1:54" x14ac:dyDescent="0.2">
      <c r="A77" s="41"/>
      <c r="B77" s="41"/>
      <c r="C77" s="41"/>
      <c r="D77" s="41"/>
      <c r="E77" s="63" t="s">
        <v>49</v>
      </c>
      <c r="F77" s="63"/>
      <c r="G77" s="63"/>
      <c r="H77" s="63"/>
      <c r="I77" s="63"/>
      <c r="J77" s="63"/>
      <c r="K77" s="63"/>
      <c r="L77" s="63"/>
      <c r="M77" s="63"/>
      <c r="N77" s="63"/>
      <c r="O77" s="63"/>
      <c r="P77" s="63">
        <v>0</v>
      </c>
      <c r="Q77" s="63"/>
      <c r="R77" s="63"/>
      <c r="S77" s="63"/>
      <c r="T77" s="63"/>
      <c r="U77" s="63"/>
      <c r="V77" s="63"/>
      <c r="W77" s="63"/>
      <c r="X77" s="63"/>
      <c r="Y77" s="63"/>
      <c r="Z77" s="63"/>
      <c r="AA77" s="63"/>
      <c r="AB77" s="63"/>
      <c r="AC77" s="63">
        <v>0</v>
      </c>
      <c r="AD77" s="63"/>
      <c r="AE77" s="63"/>
      <c r="AF77" s="63"/>
      <c r="AG77" s="63"/>
      <c r="AH77" s="63"/>
      <c r="AI77" s="63"/>
      <c r="AJ77" s="63"/>
      <c r="AK77" s="63"/>
      <c r="AL77" s="63"/>
      <c r="AM77" s="63"/>
      <c r="AN77" s="63"/>
      <c r="AO77" s="63"/>
      <c r="AP77" s="63">
        <v>0</v>
      </c>
      <c r="AQ77" s="63"/>
      <c r="AR77" s="63"/>
      <c r="AS77" s="63"/>
      <c r="AT77" s="63"/>
      <c r="AU77" s="63"/>
      <c r="AV77" s="63"/>
      <c r="AW77" s="63"/>
      <c r="AX77" s="63"/>
      <c r="AY77" s="63"/>
      <c r="AZ77" s="63"/>
      <c r="BA77" s="63"/>
      <c r="BB77" s="63"/>
    </row>
    <row r="78" spans="1:54" x14ac:dyDescent="0.2">
      <c r="A78" s="41"/>
      <c r="B78" s="41"/>
      <c r="C78" s="41"/>
      <c r="D78" s="41"/>
      <c r="E78" s="41"/>
      <c r="F78" s="41"/>
      <c r="G78" s="41"/>
      <c r="H78" s="41"/>
      <c r="I78" s="41"/>
      <c r="J78" s="41"/>
      <c r="K78" s="41"/>
      <c r="L78" s="41"/>
      <c r="M78" s="41"/>
      <c r="N78" s="41"/>
      <c r="O78" s="41"/>
      <c r="P78" s="41"/>
      <c r="Q78" s="41"/>
      <c r="R78" s="41"/>
      <c r="S78" s="41"/>
      <c r="T78" s="41"/>
      <c r="U78" s="41"/>
      <c r="V78" s="41"/>
      <c r="W78" s="41"/>
      <c r="X78" s="41"/>
      <c r="Y78" s="41"/>
      <c r="Z78" s="41"/>
      <c r="AA78" s="41"/>
      <c r="AB78" s="41"/>
      <c r="AC78" s="41"/>
      <c r="AD78" s="41"/>
      <c r="AE78" s="41"/>
      <c r="AF78" s="41"/>
      <c r="AG78" s="41"/>
      <c r="AH78" s="41"/>
      <c r="AI78" s="41"/>
      <c r="AJ78" s="41"/>
      <c r="AK78" s="41"/>
      <c r="AL78" s="41"/>
      <c r="AM78" s="41"/>
      <c r="AN78" s="41"/>
      <c r="AO78" s="41"/>
      <c r="AP78" s="41"/>
      <c r="AQ78" s="41"/>
      <c r="AR78" s="41"/>
      <c r="AS78" s="41"/>
      <c r="AT78" s="41"/>
      <c r="AU78" s="41"/>
      <c r="AV78" s="41"/>
      <c r="AW78" s="41"/>
      <c r="AX78" s="41"/>
      <c r="AY78" s="41"/>
      <c r="AZ78" s="41"/>
      <c r="BA78" s="41"/>
      <c r="BB78" s="41"/>
    </row>
    <row r="79" spans="1:54" s="6" customFormat="1" ht="13.5" customHeight="1" x14ac:dyDescent="0.2">
      <c r="A79" s="50"/>
      <c r="B79" s="50"/>
      <c r="C79" s="50"/>
      <c r="D79" s="15"/>
      <c r="E79" s="85" t="s">
        <v>139</v>
      </c>
      <c r="F79" s="85"/>
      <c r="G79" s="85"/>
      <c r="H79" s="86" t="s">
        <v>124</v>
      </c>
      <c r="I79" s="86"/>
      <c r="J79" s="86"/>
      <c r="K79" s="86"/>
      <c r="L79" s="86"/>
      <c r="M79" s="86"/>
      <c r="N79" s="86"/>
      <c r="O79" s="86"/>
      <c r="P79" s="86"/>
      <c r="Q79" s="86"/>
      <c r="R79" s="86"/>
      <c r="S79" s="86"/>
      <c r="T79" s="86"/>
      <c r="U79" s="86"/>
      <c r="V79" s="86"/>
      <c r="W79" s="86"/>
      <c r="X79" s="86"/>
      <c r="Y79" s="86"/>
      <c r="Z79" s="86"/>
      <c r="AA79" s="86"/>
      <c r="AB79" s="86"/>
      <c r="AC79" s="86"/>
      <c r="AD79" s="86"/>
      <c r="AE79" s="86"/>
      <c r="AF79" s="86"/>
      <c r="AG79" s="86"/>
      <c r="AH79" s="86"/>
      <c r="AI79" s="86"/>
      <c r="AJ79" s="86"/>
      <c r="AK79" s="86"/>
      <c r="AL79" s="86"/>
      <c r="AM79" s="86"/>
      <c r="AN79" s="86"/>
      <c r="AO79" s="86"/>
      <c r="AP79" s="86"/>
      <c r="AQ79" s="86"/>
      <c r="AR79" s="86"/>
      <c r="AS79" s="86"/>
      <c r="AT79" s="86"/>
      <c r="AU79" s="86"/>
      <c r="AV79" s="86"/>
      <c r="AW79" s="86"/>
      <c r="AX79" s="86"/>
      <c r="AY79" s="86"/>
      <c r="AZ79" s="86"/>
      <c r="BA79" s="86"/>
      <c r="BB79" s="86"/>
    </row>
    <row r="80" spans="1:54" x14ac:dyDescent="0.2">
      <c r="A80" s="41"/>
      <c r="B80" s="41"/>
      <c r="C80" s="41"/>
      <c r="D80" s="41"/>
      <c r="E80" s="41"/>
      <c r="F80" s="87" t="s">
        <v>125</v>
      </c>
      <c r="G80" s="191"/>
      <c r="H80" s="191"/>
      <c r="I80" s="191"/>
      <c r="J80" s="191"/>
      <c r="K80" s="191"/>
      <c r="L80" s="191"/>
      <c r="M80" s="191"/>
      <c r="N80" s="191"/>
      <c r="O80" s="191"/>
      <c r="P80" s="191"/>
      <c r="Q80" s="191"/>
      <c r="R80" s="191"/>
      <c r="S80" s="191"/>
      <c r="T80" s="191"/>
      <c r="U80" s="191"/>
      <c r="V80" s="191"/>
      <c r="W80" s="191"/>
      <c r="X80" s="191"/>
      <c r="Y80" s="191"/>
      <c r="Z80" s="191"/>
      <c r="AA80" s="191"/>
      <c r="AB80" s="191"/>
      <c r="AC80" s="191"/>
      <c r="AD80" s="191"/>
      <c r="AE80" s="191"/>
      <c r="AF80" s="191"/>
      <c r="AG80" s="191"/>
      <c r="AH80" s="191"/>
      <c r="AI80" s="191"/>
      <c r="AJ80" s="191"/>
      <c r="AK80" s="191"/>
      <c r="AL80" s="191"/>
      <c r="AM80" s="191"/>
      <c r="AN80" s="191"/>
      <c r="AO80" s="191"/>
      <c r="AP80" s="191"/>
      <c r="AQ80" s="191"/>
      <c r="AR80" s="191"/>
      <c r="AS80" s="191"/>
      <c r="AT80" s="191"/>
      <c r="AU80" s="191"/>
      <c r="AV80" s="191"/>
      <c r="AW80" s="191"/>
      <c r="AX80" s="191"/>
      <c r="AY80" s="191"/>
      <c r="AZ80" s="191"/>
      <c r="BA80" s="191"/>
      <c r="BB80" s="191"/>
    </row>
    <row r="81" spans="1:54" x14ac:dyDescent="0.2">
      <c r="A81" s="41"/>
      <c r="B81" s="41"/>
      <c r="C81" s="41"/>
      <c r="D81" s="41"/>
      <c r="E81" s="41"/>
      <c r="F81" s="191"/>
      <c r="G81" s="191"/>
      <c r="H81" s="191"/>
      <c r="I81" s="191"/>
      <c r="J81" s="191"/>
      <c r="K81" s="191"/>
      <c r="L81" s="191"/>
      <c r="M81" s="191"/>
      <c r="N81" s="191"/>
      <c r="O81" s="191"/>
      <c r="P81" s="191"/>
      <c r="Q81" s="191"/>
      <c r="R81" s="191"/>
      <c r="S81" s="191"/>
      <c r="T81" s="191"/>
      <c r="U81" s="191"/>
      <c r="V81" s="191"/>
      <c r="W81" s="191"/>
      <c r="X81" s="191"/>
      <c r="Y81" s="191"/>
      <c r="Z81" s="191"/>
      <c r="AA81" s="191"/>
      <c r="AB81" s="191"/>
      <c r="AC81" s="191"/>
      <c r="AD81" s="191"/>
      <c r="AE81" s="191"/>
      <c r="AF81" s="191"/>
      <c r="AG81" s="191"/>
      <c r="AH81" s="191"/>
      <c r="AI81" s="191"/>
      <c r="AJ81" s="191"/>
      <c r="AK81" s="191"/>
      <c r="AL81" s="191"/>
      <c r="AM81" s="191"/>
      <c r="AN81" s="191"/>
      <c r="AO81" s="191"/>
      <c r="AP81" s="191"/>
      <c r="AQ81" s="191"/>
      <c r="AR81" s="191"/>
      <c r="AS81" s="191"/>
      <c r="AT81" s="191"/>
      <c r="AU81" s="191"/>
      <c r="AV81" s="191"/>
      <c r="AW81" s="191"/>
      <c r="AX81" s="191"/>
      <c r="AY81" s="191"/>
      <c r="AZ81" s="191"/>
      <c r="BA81" s="191"/>
      <c r="BB81" s="191"/>
    </row>
    <row r="82" spans="1:54" x14ac:dyDescent="0.2">
      <c r="A82" s="41"/>
      <c r="B82" s="41"/>
      <c r="C82" s="41"/>
      <c r="D82" s="41"/>
      <c r="E82" s="41"/>
      <c r="F82" s="191"/>
      <c r="G82" s="191"/>
      <c r="H82" s="191"/>
      <c r="I82" s="191"/>
      <c r="J82" s="191"/>
      <c r="K82" s="191"/>
      <c r="L82" s="191"/>
      <c r="M82" s="191"/>
      <c r="N82" s="191"/>
      <c r="O82" s="191"/>
      <c r="P82" s="191"/>
      <c r="Q82" s="191"/>
      <c r="R82" s="191"/>
      <c r="S82" s="191"/>
      <c r="T82" s="191"/>
      <c r="U82" s="191"/>
      <c r="V82" s="191"/>
      <c r="W82" s="191"/>
      <c r="X82" s="191"/>
      <c r="Y82" s="191"/>
      <c r="Z82" s="191"/>
      <c r="AA82" s="191"/>
      <c r="AB82" s="191"/>
      <c r="AC82" s="191"/>
      <c r="AD82" s="191"/>
      <c r="AE82" s="191"/>
      <c r="AF82" s="191"/>
      <c r="AG82" s="191"/>
      <c r="AH82" s="191"/>
      <c r="AI82" s="191"/>
      <c r="AJ82" s="191"/>
      <c r="AK82" s="191"/>
      <c r="AL82" s="191"/>
      <c r="AM82" s="191"/>
      <c r="AN82" s="191"/>
      <c r="AO82" s="191"/>
      <c r="AP82" s="191"/>
      <c r="AQ82" s="191"/>
      <c r="AR82" s="191"/>
      <c r="AS82" s="191"/>
      <c r="AT82" s="191"/>
      <c r="AU82" s="191"/>
      <c r="AV82" s="191"/>
      <c r="AW82" s="191"/>
      <c r="AX82" s="191"/>
      <c r="AY82" s="191"/>
      <c r="AZ82" s="191"/>
      <c r="BA82" s="191"/>
      <c r="BB82" s="191"/>
    </row>
    <row r="83" spans="1:54" x14ac:dyDescent="0.2">
      <c r="A83" s="41"/>
      <c r="B83" s="41"/>
      <c r="C83" s="41"/>
      <c r="D83" s="41"/>
      <c r="E83" s="41"/>
      <c r="F83" s="41"/>
      <c r="G83" s="41"/>
      <c r="H83" s="41"/>
      <c r="I83" s="41"/>
      <c r="J83" s="41"/>
      <c r="K83" s="41"/>
      <c r="L83" s="41"/>
      <c r="M83" s="41"/>
      <c r="N83" s="41"/>
      <c r="O83" s="41"/>
      <c r="P83" s="41"/>
      <c r="Q83" s="41"/>
      <c r="R83" s="41"/>
      <c r="S83" s="41"/>
      <c r="T83" s="41"/>
      <c r="U83" s="41"/>
      <c r="V83" s="41"/>
      <c r="W83" s="41"/>
      <c r="X83" s="41"/>
      <c r="Y83" s="41"/>
      <c r="Z83" s="41"/>
      <c r="AA83" s="41"/>
      <c r="AB83" s="41"/>
      <c r="AC83" s="41"/>
      <c r="AD83" s="41"/>
      <c r="AE83" s="41"/>
      <c r="AF83" s="41"/>
      <c r="AG83" s="41"/>
      <c r="AH83" s="41"/>
      <c r="AI83" s="41"/>
      <c r="AJ83" s="41"/>
      <c r="AK83" s="41"/>
      <c r="AL83" s="41"/>
      <c r="AM83" s="41"/>
      <c r="AN83" s="41"/>
      <c r="AO83" s="41"/>
      <c r="AP83" s="41"/>
      <c r="AQ83" s="41"/>
      <c r="AR83" s="41"/>
      <c r="AS83" s="41"/>
      <c r="AT83" s="41"/>
      <c r="AU83" s="41"/>
      <c r="AV83" s="41"/>
      <c r="AW83" s="41"/>
      <c r="AX83" s="41"/>
      <c r="AY83" s="41"/>
      <c r="AZ83" s="41"/>
      <c r="BA83" s="41"/>
      <c r="BB83" s="41"/>
    </row>
    <row r="84" spans="1:54" x14ac:dyDescent="0.2">
      <c r="A84" s="41"/>
      <c r="B84" s="41"/>
      <c r="C84" s="41"/>
      <c r="D84" s="41"/>
      <c r="E84" s="197" t="s">
        <v>128</v>
      </c>
      <c r="F84" s="197"/>
      <c r="G84" s="197"/>
      <c r="H84" s="197"/>
      <c r="I84" s="197"/>
      <c r="J84" s="197"/>
      <c r="K84" s="197"/>
      <c r="L84" s="197"/>
      <c r="M84" s="197"/>
      <c r="N84" s="197"/>
      <c r="O84" s="197"/>
      <c r="P84" s="197"/>
      <c r="Q84" s="197"/>
      <c r="R84" s="197"/>
      <c r="S84" s="197"/>
      <c r="T84" s="197"/>
      <c r="U84" s="197"/>
      <c r="V84" s="197"/>
      <c r="W84" s="197"/>
      <c r="X84" s="197"/>
      <c r="Y84" s="197"/>
      <c r="Z84" s="197"/>
      <c r="AA84" s="197"/>
      <c r="AB84" s="197"/>
      <c r="AC84" s="197"/>
      <c r="AD84" s="197"/>
      <c r="AE84" s="197"/>
      <c r="AF84" s="197"/>
      <c r="AG84" s="197"/>
      <c r="AH84" s="197"/>
      <c r="AI84" s="197"/>
      <c r="AJ84" s="197"/>
      <c r="AK84" s="197"/>
      <c r="AL84" s="197"/>
      <c r="AM84" s="197"/>
      <c r="AN84" s="197"/>
      <c r="AO84" s="197"/>
      <c r="AP84" s="197"/>
      <c r="AQ84" s="197"/>
      <c r="AR84" s="197"/>
      <c r="AS84" s="197"/>
      <c r="AT84" s="197"/>
      <c r="AU84" s="197"/>
      <c r="AV84" s="197"/>
      <c r="AW84" s="197"/>
      <c r="AX84" s="197"/>
      <c r="AY84" s="197"/>
      <c r="AZ84" s="197"/>
      <c r="BA84" s="197"/>
      <c r="BB84" s="197"/>
    </row>
    <row r="85" spans="1:54" x14ac:dyDescent="0.2">
      <c r="A85" s="41"/>
      <c r="B85" s="41"/>
      <c r="C85" s="41"/>
      <c r="D85" s="41"/>
      <c r="E85" s="63" t="s">
        <v>15</v>
      </c>
      <c r="F85" s="63"/>
      <c r="G85" s="63"/>
      <c r="H85" s="63"/>
      <c r="I85" s="63"/>
      <c r="J85" s="63"/>
      <c r="K85" s="63"/>
      <c r="L85" s="63"/>
      <c r="M85" s="63"/>
      <c r="N85" s="63"/>
      <c r="O85" s="63"/>
      <c r="P85" s="71" t="s">
        <v>151</v>
      </c>
      <c r="Q85" s="63"/>
      <c r="R85" s="63"/>
      <c r="S85" s="63"/>
      <c r="T85" s="63"/>
      <c r="U85" s="63"/>
      <c r="V85" s="63"/>
      <c r="W85" s="63"/>
      <c r="X85" s="63"/>
      <c r="Y85" s="63"/>
      <c r="Z85" s="63"/>
      <c r="AA85" s="63"/>
      <c r="AB85" s="63"/>
      <c r="AC85" s="71" t="s">
        <v>152</v>
      </c>
      <c r="AD85" s="63"/>
      <c r="AE85" s="63"/>
      <c r="AF85" s="63"/>
      <c r="AG85" s="63"/>
      <c r="AH85" s="63"/>
      <c r="AI85" s="63"/>
      <c r="AJ85" s="63"/>
      <c r="AK85" s="63"/>
      <c r="AL85" s="63"/>
      <c r="AM85" s="63"/>
      <c r="AN85" s="63"/>
      <c r="AO85" s="63"/>
      <c r="AP85" s="71" t="s">
        <v>224</v>
      </c>
      <c r="AQ85" s="63"/>
      <c r="AR85" s="63"/>
      <c r="AS85" s="63"/>
      <c r="AT85" s="63"/>
      <c r="AU85" s="63"/>
      <c r="AV85" s="63"/>
      <c r="AW85" s="63"/>
      <c r="AX85" s="63"/>
      <c r="AY85" s="63"/>
      <c r="AZ85" s="63"/>
      <c r="BA85" s="63"/>
      <c r="BB85" s="63"/>
    </row>
    <row r="86" spans="1:54" x14ac:dyDescent="0.2">
      <c r="A86" s="41"/>
      <c r="B86" s="41"/>
      <c r="C86" s="41"/>
      <c r="D86" s="41"/>
      <c r="E86" s="63" t="s">
        <v>60</v>
      </c>
      <c r="F86" s="63"/>
      <c r="G86" s="63"/>
      <c r="H86" s="63"/>
      <c r="I86" s="63"/>
      <c r="J86" s="63"/>
      <c r="K86" s="63"/>
      <c r="L86" s="63"/>
      <c r="M86" s="63"/>
      <c r="N86" s="63"/>
      <c r="O86" s="63"/>
      <c r="P86" s="63">
        <v>43</v>
      </c>
      <c r="Q86" s="63"/>
      <c r="R86" s="63"/>
      <c r="S86" s="63"/>
      <c r="T86" s="63"/>
      <c r="U86" s="63"/>
      <c r="V86" s="63"/>
      <c r="W86" s="63"/>
      <c r="X86" s="63"/>
      <c r="Y86" s="63"/>
      <c r="Z86" s="63"/>
      <c r="AA86" s="63"/>
      <c r="AB86" s="63"/>
      <c r="AC86" s="63">
        <v>26</v>
      </c>
      <c r="AD86" s="63"/>
      <c r="AE86" s="63"/>
      <c r="AF86" s="63"/>
      <c r="AG86" s="63"/>
      <c r="AH86" s="63"/>
      <c r="AI86" s="63"/>
      <c r="AJ86" s="63"/>
      <c r="AK86" s="63"/>
      <c r="AL86" s="63"/>
      <c r="AM86" s="63"/>
      <c r="AN86" s="63"/>
      <c r="AO86" s="63"/>
      <c r="AP86" s="63">
        <v>30</v>
      </c>
      <c r="AQ86" s="63"/>
      <c r="AR86" s="63"/>
      <c r="AS86" s="63"/>
      <c r="AT86" s="63"/>
      <c r="AU86" s="63"/>
      <c r="AV86" s="63"/>
      <c r="AW86" s="63"/>
      <c r="AX86" s="63"/>
      <c r="AY86" s="63"/>
      <c r="AZ86" s="63"/>
      <c r="BA86" s="63"/>
      <c r="BB86" s="63"/>
    </row>
    <row r="87" spans="1:54" x14ac:dyDescent="0.2">
      <c r="A87" s="41"/>
      <c r="B87" s="41"/>
      <c r="C87" s="41"/>
      <c r="D87" s="41"/>
      <c r="E87" s="63" t="s">
        <v>49</v>
      </c>
      <c r="F87" s="63"/>
      <c r="G87" s="63"/>
      <c r="H87" s="63"/>
      <c r="I87" s="63"/>
      <c r="J87" s="63"/>
      <c r="K87" s="63"/>
      <c r="L87" s="63"/>
      <c r="M87" s="63"/>
      <c r="N87" s="63"/>
      <c r="O87" s="63"/>
      <c r="P87" s="63">
        <v>91</v>
      </c>
      <c r="Q87" s="63"/>
      <c r="R87" s="63"/>
      <c r="S87" s="63"/>
      <c r="T87" s="63"/>
      <c r="U87" s="63"/>
      <c r="V87" s="63"/>
      <c r="W87" s="63"/>
      <c r="X87" s="63"/>
      <c r="Y87" s="63"/>
      <c r="Z87" s="63"/>
      <c r="AA87" s="63"/>
      <c r="AB87" s="63"/>
      <c r="AC87" s="63">
        <v>58</v>
      </c>
      <c r="AD87" s="63"/>
      <c r="AE87" s="63"/>
      <c r="AF87" s="63"/>
      <c r="AG87" s="63"/>
      <c r="AH87" s="63"/>
      <c r="AI87" s="63"/>
      <c r="AJ87" s="63"/>
      <c r="AK87" s="63"/>
      <c r="AL87" s="63"/>
      <c r="AM87" s="63"/>
      <c r="AN87" s="63"/>
      <c r="AO87" s="63"/>
      <c r="AP87" s="63">
        <v>47</v>
      </c>
      <c r="AQ87" s="63"/>
      <c r="AR87" s="63"/>
      <c r="AS87" s="63"/>
      <c r="AT87" s="63"/>
      <c r="AU87" s="63"/>
      <c r="AV87" s="63"/>
      <c r="AW87" s="63"/>
      <c r="AX87" s="63"/>
      <c r="AY87" s="63"/>
      <c r="AZ87" s="63"/>
      <c r="BA87" s="63"/>
      <c r="BB87" s="63"/>
    </row>
    <row r="88" spans="1:54" x14ac:dyDescent="0.2">
      <c r="A88" s="41"/>
      <c r="B88" s="41"/>
      <c r="C88" s="41"/>
      <c r="D88" s="41"/>
      <c r="E88" s="75"/>
      <c r="F88" s="75"/>
      <c r="G88" s="196" t="s">
        <v>61</v>
      </c>
      <c r="H88" s="196"/>
      <c r="I88" s="196"/>
      <c r="J88" s="196"/>
      <c r="K88" s="196"/>
      <c r="L88" s="196"/>
      <c r="M88" s="196"/>
      <c r="N88" s="196"/>
      <c r="O88" s="196"/>
      <c r="P88" s="196"/>
      <c r="Q88" s="196"/>
      <c r="R88" s="196"/>
      <c r="S88" s="196"/>
      <c r="T88" s="196"/>
      <c r="U88" s="196"/>
      <c r="V88" s="196"/>
      <c r="W88" s="196"/>
      <c r="X88" s="196"/>
      <c r="Y88" s="196"/>
      <c r="Z88" s="196"/>
      <c r="AA88" s="196"/>
      <c r="AB88" s="196"/>
      <c r="AC88" s="196"/>
      <c r="AD88" s="196"/>
      <c r="AE88" s="196"/>
      <c r="AF88" s="196"/>
      <c r="AG88" s="196"/>
      <c r="AH88" s="196"/>
      <c r="AI88" s="196"/>
      <c r="AJ88" s="196"/>
      <c r="AK88" s="196"/>
      <c r="AL88" s="196"/>
      <c r="AM88" s="196"/>
      <c r="AN88" s="196"/>
      <c r="AO88" s="196"/>
      <c r="AP88" s="196"/>
      <c r="AQ88" s="196"/>
      <c r="AR88" s="196"/>
      <c r="AS88" s="196"/>
      <c r="AT88" s="196"/>
      <c r="AU88" s="196"/>
      <c r="AV88" s="196"/>
      <c r="AW88" s="196"/>
      <c r="AX88" s="196"/>
      <c r="AY88" s="196"/>
      <c r="AZ88" s="196"/>
      <c r="BA88" s="196"/>
      <c r="BB88" s="196"/>
    </row>
    <row r="89" spans="1:54" x14ac:dyDescent="0.2">
      <c r="A89" s="41"/>
      <c r="B89" s="41"/>
      <c r="C89" s="41"/>
      <c r="D89" s="41"/>
      <c r="E89" s="41"/>
      <c r="F89" s="41"/>
      <c r="G89" s="41"/>
      <c r="H89" s="41"/>
      <c r="I89" s="41"/>
      <c r="J89" s="41"/>
      <c r="K89" s="41"/>
      <c r="L89" s="41"/>
      <c r="M89" s="41"/>
      <c r="N89" s="41"/>
      <c r="O89" s="41"/>
      <c r="P89" s="41"/>
      <c r="Q89" s="41"/>
      <c r="R89" s="41"/>
      <c r="S89" s="41"/>
      <c r="T89" s="41"/>
      <c r="U89" s="41"/>
      <c r="V89" s="41"/>
      <c r="W89" s="41"/>
      <c r="X89" s="41"/>
      <c r="Y89" s="41"/>
      <c r="Z89" s="41"/>
      <c r="AA89" s="41"/>
      <c r="AB89" s="41"/>
      <c r="AC89" s="41"/>
      <c r="AD89" s="41"/>
      <c r="AE89" s="41"/>
      <c r="AF89" s="41"/>
      <c r="AG89" s="41"/>
      <c r="AH89" s="41"/>
      <c r="AI89" s="41"/>
      <c r="AJ89" s="41"/>
      <c r="AK89" s="41"/>
      <c r="AL89" s="41"/>
      <c r="AM89" s="41"/>
      <c r="AN89" s="41"/>
      <c r="AO89" s="41"/>
      <c r="AP89" s="41"/>
      <c r="AQ89" s="41"/>
      <c r="AR89" s="41"/>
      <c r="AS89" s="41"/>
      <c r="AT89" s="41"/>
      <c r="AU89" s="41"/>
      <c r="AV89" s="41"/>
      <c r="AW89" s="41"/>
      <c r="AX89" s="41"/>
      <c r="AY89" s="41"/>
      <c r="AZ89" s="41"/>
      <c r="BA89" s="41"/>
      <c r="BB89" s="41"/>
    </row>
    <row r="90" spans="1:54" s="6" customFormat="1" ht="13.5" customHeight="1" x14ac:dyDescent="0.2">
      <c r="A90" s="50"/>
      <c r="B90" s="50"/>
      <c r="C90" s="50"/>
      <c r="D90" s="15"/>
      <c r="E90" s="85" t="s">
        <v>140</v>
      </c>
      <c r="F90" s="85"/>
      <c r="G90" s="85"/>
      <c r="H90" s="86" t="s">
        <v>126</v>
      </c>
      <c r="I90" s="86"/>
      <c r="J90" s="86"/>
      <c r="K90" s="86"/>
      <c r="L90" s="86"/>
      <c r="M90" s="86"/>
      <c r="N90" s="86"/>
      <c r="O90" s="86"/>
      <c r="P90" s="86"/>
      <c r="Q90" s="86"/>
      <c r="R90" s="86"/>
      <c r="S90" s="86"/>
      <c r="T90" s="86"/>
      <c r="U90" s="86"/>
      <c r="V90" s="86"/>
      <c r="W90" s="86"/>
      <c r="X90" s="86"/>
      <c r="Y90" s="86"/>
      <c r="Z90" s="86"/>
      <c r="AA90" s="86"/>
      <c r="AB90" s="86"/>
      <c r="AC90" s="86"/>
      <c r="AD90" s="86"/>
      <c r="AE90" s="86"/>
      <c r="AF90" s="86"/>
      <c r="AG90" s="86"/>
      <c r="AH90" s="86"/>
      <c r="AI90" s="86"/>
      <c r="AJ90" s="86"/>
      <c r="AK90" s="86"/>
      <c r="AL90" s="86"/>
      <c r="AM90" s="86"/>
      <c r="AN90" s="86"/>
      <c r="AO90" s="86"/>
      <c r="AP90" s="86"/>
      <c r="AQ90" s="86"/>
      <c r="AR90" s="86"/>
      <c r="AS90" s="86"/>
      <c r="AT90" s="86"/>
      <c r="AU90" s="86"/>
      <c r="AV90" s="86"/>
      <c r="AW90" s="86"/>
      <c r="AX90" s="86"/>
      <c r="AY90" s="86"/>
      <c r="AZ90" s="86"/>
      <c r="BA90" s="86"/>
      <c r="BB90" s="86"/>
    </row>
    <row r="91" spans="1:54" x14ac:dyDescent="0.2">
      <c r="A91" s="41"/>
      <c r="B91" s="41"/>
      <c r="C91" s="41"/>
      <c r="D91" s="41"/>
      <c r="E91" s="41"/>
      <c r="F91" s="113" t="s">
        <v>127</v>
      </c>
      <c r="G91" s="198"/>
      <c r="H91" s="198"/>
      <c r="I91" s="198"/>
      <c r="J91" s="198"/>
      <c r="K91" s="198"/>
      <c r="L91" s="198"/>
      <c r="M91" s="198"/>
      <c r="N91" s="198"/>
      <c r="O91" s="198"/>
      <c r="P91" s="198"/>
      <c r="Q91" s="198"/>
      <c r="R91" s="198"/>
      <c r="S91" s="198"/>
      <c r="T91" s="198"/>
      <c r="U91" s="198"/>
      <c r="V91" s="198"/>
      <c r="W91" s="198"/>
      <c r="X91" s="198"/>
      <c r="Y91" s="198"/>
      <c r="Z91" s="198"/>
      <c r="AA91" s="198"/>
      <c r="AB91" s="198"/>
      <c r="AC91" s="198"/>
      <c r="AD91" s="198"/>
      <c r="AE91" s="198"/>
      <c r="AF91" s="198"/>
      <c r="AG91" s="198"/>
      <c r="AH91" s="198"/>
      <c r="AI91" s="198"/>
      <c r="AJ91" s="198"/>
      <c r="AK91" s="198"/>
      <c r="AL91" s="198"/>
      <c r="AM91" s="198"/>
      <c r="AN91" s="198"/>
      <c r="AO91" s="198"/>
      <c r="AP91" s="198"/>
      <c r="AQ91" s="198"/>
      <c r="AR91" s="198"/>
      <c r="AS91" s="198"/>
      <c r="AT91" s="198"/>
      <c r="AU91" s="198"/>
      <c r="AV91" s="198"/>
      <c r="AW91" s="198"/>
      <c r="AX91" s="198"/>
      <c r="AY91" s="198"/>
      <c r="AZ91" s="198"/>
      <c r="BA91" s="198"/>
      <c r="BB91" s="198"/>
    </row>
    <row r="92" spans="1:54" x14ac:dyDescent="0.2">
      <c r="A92" s="41"/>
      <c r="B92" s="41"/>
      <c r="C92" s="41"/>
      <c r="D92" s="41"/>
      <c r="E92" s="41"/>
      <c r="F92" s="113"/>
      <c r="G92" s="198"/>
      <c r="H92" s="198"/>
      <c r="I92" s="198"/>
      <c r="J92" s="198"/>
      <c r="K92" s="198"/>
      <c r="L92" s="198"/>
      <c r="M92" s="198"/>
      <c r="N92" s="198"/>
      <c r="O92" s="198"/>
      <c r="P92" s="198"/>
      <c r="Q92" s="198"/>
      <c r="R92" s="198"/>
      <c r="S92" s="198"/>
      <c r="T92" s="198"/>
      <c r="U92" s="198"/>
      <c r="V92" s="198"/>
      <c r="W92" s="198"/>
      <c r="X92" s="198"/>
      <c r="Y92" s="198"/>
      <c r="Z92" s="198"/>
      <c r="AA92" s="198"/>
      <c r="AB92" s="198"/>
      <c r="AC92" s="198"/>
      <c r="AD92" s="198"/>
      <c r="AE92" s="198"/>
      <c r="AF92" s="198"/>
      <c r="AG92" s="198"/>
      <c r="AH92" s="198"/>
      <c r="AI92" s="198"/>
      <c r="AJ92" s="198"/>
      <c r="AK92" s="198"/>
      <c r="AL92" s="198"/>
      <c r="AM92" s="198"/>
      <c r="AN92" s="198"/>
      <c r="AO92" s="198"/>
      <c r="AP92" s="198"/>
      <c r="AQ92" s="198"/>
      <c r="AR92" s="198"/>
      <c r="AS92" s="198"/>
      <c r="AT92" s="198"/>
      <c r="AU92" s="198"/>
      <c r="AV92" s="198"/>
      <c r="AW92" s="198"/>
      <c r="AX92" s="198"/>
      <c r="AY92" s="198"/>
      <c r="AZ92" s="198"/>
      <c r="BA92" s="198"/>
      <c r="BB92" s="198"/>
    </row>
    <row r="93" spans="1:54" x14ac:dyDescent="0.2">
      <c r="A93" s="41"/>
      <c r="B93" s="41"/>
      <c r="C93" s="41"/>
      <c r="D93" s="41"/>
      <c r="E93" s="41"/>
      <c r="F93" s="113"/>
      <c r="G93" s="198"/>
      <c r="H93" s="198"/>
      <c r="I93" s="198"/>
      <c r="J93" s="198"/>
      <c r="K93" s="198"/>
      <c r="L93" s="198"/>
      <c r="M93" s="198"/>
      <c r="N93" s="198"/>
      <c r="O93" s="198"/>
      <c r="P93" s="198"/>
      <c r="Q93" s="198"/>
      <c r="R93" s="198"/>
      <c r="S93" s="198"/>
      <c r="T93" s="198"/>
      <c r="U93" s="198"/>
      <c r="V93" s="198"/>
      <c r="W93" s="198"/>
      <c r="X93" s="198"/>
      <c r="Y93" s="198"/>
      <c r="Z93" s="198"/>
      <c r="AA93" s="198"/>
      <c r="AB93" s="198"/>
      <c r="AC93" s="198"/>
      <c r="AD93" s="198"/>
      <c r="AE93" s="198"/>
      <c r="AF93" s="198"/>
      <c r="AG93" s="198"/>
      <c r="AH93" s="198"/>
      <c r="AI93" s="198"/>
      <c r="AJ93" s="198"/>
      <c r="AK93" s="198"/>
      <c r="AL93" s="198"/>
      <c r="AM93" s="198"/>
      <c r="AN93" s="198"/>
      <c r="AO93" s="198"/>
      <c r="AP93" s="198"/>
      <c r="AQ93" s="198"/>
      <c r="AR93" s="198"/>
      <c r="AS93" s="198"/>
      <c r="AT93" s="198"/>
      <c r="AU93" s="198"/>
      <c r="AV93" s="198"/>
      <c r="AW93" s="198"/>
      <c r="AX93" s="198"/>
      <c r="AY93" s="198"/>
      <c r="AZ93" s="198"/>
      <c r="BA93" s="198"/>
      <c r="BB93" s="198"/>
    </row>
    <row r="94" spans="1:54" x14ac:dyDescent="0.2">
      <c r="A94" s="41"/>
      <c r="B94" s="41"/>
      <c r="C94" s="41"/>
      <c r="D94" s="41"/>
      <c r="E94" s="41"/>
      <c r="F94" s="198"/>
      <c r="G94" s="198"/>
      <c r="H94" s="198"/>
      <c r="I94" s="198"/>
      <c r="J94" s="198"/>
      <c r="K94" s="198"/>
      <c r="L94" s="198"/>
      <c r="M94" s="198"/>
      <c r="N94" s="198"/>
      <c r="O94" s="198"/>
      <c r="P94" s="198"/>
      <c r="Q94" s="198"/>
      <c r="R94" s="198"/>
      <c r="S94" s="198"/>
      <c r="T94" s="198"/>
      <c r="U94" s="198"/>
      <c r="V94" s="198"/>
      <c r="W94" s="198"/>
      <c r="X94" s="198"/>
      <c r="Y94" s="198"/>
      <c r="Z94" s="198"/>
      <c r="AA94" s="198"/>
      <c r="AB94" s="198"/>
      <c r="AC94" s="198"/>
      <c r="AD94" s="198"/>
      <c r="AE94" s="198"/>
      <c r="AF94" s="198"/>
      <c r="AG94" s="198"/>
      <c r="AH94" s="198"/>
      <c r="AI94" s="198"/>
      <c r="AJ94" s="198"/>
      <c r="AK94" s="198"/>
      <c r="AL94" s="198"/>
      <c r="AM94" s="198"/>
      <c r="AN94" s="198"/>
      <c r="AO94" s="198"/>
      <c r="AP94" s="198"/>
      <c r="AQ94" s="198"/>
      <c r="AR94" s="198"/>
      <c r="AS94" s="198"/>
      <c r="AT94" s="198"/>
      <c r="AU94" s="198"/>
      <c r="AV94" s="198"/>
      <c r="AW94" s="198"/>
      <c r="AX94" s="198"/>
      <c r="AY94" s="198"/>
      <c r="AZ94" s="198"/>
      <c r="BA94" s="198"/>
      <c r="BB94" s="198"/>
    </row>
    <row r="95" spans="1:54" x14ac:dyDescent="0.2">
      <c r="A95" s="41"/>
      <c r="B95" s="41"/>
      <c r="C95" s="41"/>
      <c r="D95" s="41"/>
      <c r="E95" s="41"/>
      <c r="F95" s="28"/>
      <c r="G95" s="28"/>
      <c r="H95" s="28"/>
      <c r="I95" s="28"/>
      <c r="J95" s="28"/>
      <c r="K95" s="28"/>
      <c r="L95" s="28"/>
      <c r="M95" s="28"/>
      <c r="N95" s="28"/>
      <c r="O95" s="28"/>
      <c r="P95" s="28"/>
      <c r="Q95" s="28"/>
      <c r="R95" s="28"/>
      <c r="S95" s="28"/>
      <c r="T95" s="28"/>
      <c r="U95" s="28"/>
      <c r="V95" s="28"/>
      <c r="W95" s="28"/>
      <c r="X95" s="28"/>
      <c r="Y95" s="28"/>
      <c r="Z95" s="28"/>
      <c r="AA95" s="28"/>
      <c r="AB95" s="28"/>
      <c r="AC95" s="28"/>
      <c r="AD95" s="28"/>
      <c r="AE95" s="28"/>
      <c r="AF95" s="28"/>
      <c r="AG95" s="28"/>
      <c r="AH95" s="28"/>
      <c r="AI95" s="28"/>
      <c r="AJ95" s="28"/>
      <c r="AK95" s="28"/>
      <c r="AL95" s="28"/>
      <c r="AM95" s="28"/>
      <c r="AN95" s="28"/>
      <c r="AO95" s="28"/>
      <c r="AP95" s="28"/>
      <c r="AQ95" s="28"/>
      <c r="AR95" s="28"/>
      <c r="AS95" s="28"/>
      <c r="AT95" s="28"/>
      <c r="AU95" s="28"/>
      <c r="AV95" s="28"/>
      <c r="AW95" s="28"/>
      <c r="AX95" s="28"/>
      <c r="AY95" s="28"/>
      <c r="AZ95" s="28"/>
      <c r="BA95" s="28"/>
      <c r="BB95" s="28"/>
    </row>
    <row r="96" spans="1:54" x14ac:dyDescent="0.2">
      <c r="A96" s="41"/>
      <c r="B96" s="41"/>
      <c r="C96" s="41"/>
      <c r="D96" s="41"/>
      <c r="E96" s="197" t="s">
        <v>129</v>
      </c>
      <c r="F96" s="197"/>
      <c r="G96" s="197"/>
      <c r="H96" s="197"/>
      <c r="I96" s="197"/>
      <c r="J96" s="197"/>
      <c r="K96" s="197"/>
      <c r="L96" s="197"/>
      <c r="M96" s="197"/>
      <c r="N96" s="197"/>
      <c r="O96" s="197"/>
      <c r="P96" s="197"/>
      <c r="Q96" s="197"/>
      <c r="R96" s="197"/>
      <c r="S96" s="197"/>
      <c r="T96" s="197"/>
      <c r="U96" s="197"/>
      <c r="V96" s="197"/>
      <c r="W96" s="197"/>
      <c r="X96" s="197"/>
      <c r="Y96" s="197"/>
      <c r="Z96" s="197"/>
      <c r="AA96" s="197"/>
      <c r="AB96" s="197"/>
      <c r="AC96" s="197"/>
      <c r="AD96" s="197"/>
      <c r="AE96" s="197"/>
      <c r="AF96" s="197"/>
      <c r="AG96" s="197"/>
      <c r="AH96" s="197"/>
      <c r="AI96" s="197"/>
      <c r="AJ96" s="197"/>
      <c r="AK96" s="197"/>
      <c r="AL96" s="197"/>
      <c r="AM96" s="197"/>
      <c r="AN96" s="197"/>
      <c r="AO96" s="197"/>
      <c r="AP96" s="197"/>
      <c r="AQ96" s="197"/>
      <c r="AR96" s="197"/>
      <c r="AS96" s="197"/>
      <c r="AT96" s="197"/>
      <c r="AU96" s="197"/>
      <c r="AV96" s="197"/>
      <c r="AW96" s="197"/>
      <c r="AX96" s="197"/>
      <c r="AY96" s="197"/>
      <c r="AZ96" s="197"/>
      <c r="BA96" s="197"/>
      <c r="BB96" s="197"/>
    </row>
    <row r="97" spans="1:54" x14ac:dyDescent="0.2">
      <c r="A97" s="41"/>
      <c r="B97" s="41"/>
      <c r="C97" s="41"/>
      <c r="D97" s="41"/>
      <c r="E97" s="83" t="s">
        <v>64</v>
      </c>
      <c r="F97" s="75"/>
      <c r="G97" s="75"/>
      <c r="H97" s="75"/>
      <c r="I97" s="75"/>
      <c r="J97" s="75"/>
      <c r="K97" s="75"/>
      <c r="L97" s="75"/>
      <c r="M97" s="75"/>
      <c r="N97" s="75"/>
      <c r="O97" s="75"/>
      <c r="P97" s="75"/>
      <c r="Q97" s="75"/>
      <c r="R97" s="75"/>
      <c r="S97" s="75"/>
      <c r="T97" s="75"/>
      <c r="U97" s="75"/>
      <c r="V97" s="75"/>
      <c r="W97" s="75"/>
      <c r="X97" s="76"/>
      <c r="Y97" s="114" t="s">
        <v>151</v>
      </c>
      <c r="Z97" s="65"/>
      <c r="AA97" s="65"/>
      <c r="AB97" s="65"/>
      <c r="AC97" s="65"/>
      <c r="AD97" s="65"/>
      <c r="AE97" s="65"/>
      <c r="AF97" s="65"/>
      <c r="AG97" s="65"/>
      <c r="AH97" s="67"/>
      <c r="AI97" s="114" t="s">
        <v>152</v>
      </c>
      <c r="AJ97" s="65"/>
      <c r="AK97" s="65"/>
      <c r="AL97" s="65"/>
      <c r="AM97" s="65"/>
      <c r="AN97" s="65"/>
      <c r="AO97" s="65"/>
      <c r="AP97" s="65"/>
      <c r="AQ97" s="65"/>
      <c r="AR97" s="67"/>
      <c r="AS97" s="114" t="s">
        <v>224</v>
      </c>
      <c r="AT97" s="65"/>
      <c r="AU97" s="65"/>
      <c r="AV97" s="65"/>
      <c r="AW97" s="65"/>
      <c r="AX97" s="65"/>
      <c r="AY97" s="65"/>
      <c r="AZ97" s="65"/>
      <c r="BA97" s="65"/>
      <c r="BB97" s="67"/>
    </row>
    <row r="98" spans="1:54" ht="13.5" customHeight="1" x14ac:dyDescent="0.2">
      <c r="A98" s="41"/>
      <c r="B98" s="41"/>
      <c r="C98" s="41"/>
      <c r="D98" s="41"/>
      <c r="E98" s="88"/>
      <c r="F98" s="80"/>
      <c r="G98" s="80"/>
      <c r="H98" s="80"/>
      <c r="I98" s="80"/>
      <c r="J98" s="80"/>
      <c r="K98" s="80"/>
      <c r="L98" s="80"/>
      <c r="M98" s="80"/>
      <c r="N98" s="80"/>
      <c r="O98" s="80"/>
      <c r="P98" s="80"/>
      <c r="Q98" s="80"/>
      <c r="R98" s="80"/>
      <c r="S98" s="80"/>
      <c r="T98" s="80"/>
      <c r="U98" s="80"/>
      <c r="V98" s="80"/>
      <c r="W98" s="80"/>
      <c r="X98" s="89"/>
      <c r="Y98" s="118" t="s">
        <v>62</v>
      </c>
      <c r="Z98" s="75"/>
      <c r="AA98" s="75"/>
      <c r="AB98" s="75"/>
      <c r="AC98" s="76"/>
      <c r="AD98" s="118" t="s">
        <v>63</v>
      </c>
      <c r="AE98" s="75"/>
      <c r="AF98" s="75"/>
      <c r="AG98" s="75"/>
      <c r="AH98" s="76"/>
      <c r="AI98" s="118" t="s">
        <v>62</v>
      </c>
      <c r="AJ98" s="75"/>
      <c r="AK98" s="75"/>
      <c r="AL98" s="75"/>
      <c r="AM98" s="76"/>
      <c r="AN98" s="118" t="s">
        <v>63</v>
      </c>
      <c r="AO98" s="75"/>
      <c r="AP98" s="75"/>
      <c r="AQ98" s="75"/>
      <c r="AR98" s="76"/>
      <c r="AS98" s="118" t="s">
        <v>62</v>
      </c>
      <c r="AT98" s="75"/>
      <c r="AU98" s="75"/>
      <c r="AV98" s="75"/>
      <c r="AW98" s="76"/>
      <c r="AX98" s="118" t="s">
        <v>63</v>
      </c>
      <c r="AY98" s="75"/>
      <c r="AZ98" s="75"/>
      <c r="BA98" s="75"/>
      <c r="BB98" s="76"/>
    </row>
    <row r="99" spans="1:54" x14ac:dyDescent="0.2">
      <c r="A99" s="41"/>
      <c r="B99" s="41"/>
      <c r="C99" s="41"/>
      <c r="D99" s="41"/>
      <c r="E99" s="77"/>
      <c r="F99" s="78"/>
      <c r="G99" s="78"/>
      <c r="H99" s="78"/>
      <c r="I99" s="78"/>
      <c r="J99" s="78"/>
      <c r="K99" s="78"/>
      <c r="L99" s="78"/>
      <c r="M99" s="78"/>
      <c r="N99" s="78"/>
      <c r="O99" s="78"/>
      <c r="P99" s="78"/>
      <c r="Q99" s="78"/>
      <c r="R99" s="78"/>
      <c r="S99" s="78"/>
      <c r="T99" s="78"/>
      <c r="U99" s="78"/>
      <c r="V99" s="78"/>
      <c r="W99" s="78"/>
      <c r="X99" s="79"/>
      <c r="Y99" s="77"/>
      <c r="Z99" s="78"/>
      <c r="AA99" s="78"/>
      <c r="AB99" s="78"/>
      <c r="AC99" s="79"/>
      <c r="AD99" s="77"/>
      <c r="AE99" s="78"/>
      <c r="AF99" s="78"/>
      <c r="AG99" s="78"/>
      <c r="AH99" s="79"/>
      <c r="AI99" s="77"/>
      <c r="AJ99" s="78"/>
      <c r="AK99" s="78"/>
      <c r="AL99" s="78"/>
      <c r="AM99" s="79"/>
      <c r="AN99" s="77"/>
      <c r="AO99" s="78"/>
      <c r="AP99" s="78"/>
      <c r="AQ99" s="78"/>
      <c r="AR99" s="79"/>
      <c r="AS99" s="77"/>
      <c r="AT99" s="78"/>
      <c r="AU99" s="78"/>
      <c r="AV99" s="78"/>
      <c r="AW99" s="79"/>
      <c r="AX99" s="77"/>
      <c r="AY99" s="78"/>
      <c r="AZ99" s="78"/>
      <c r="BA99" s="78"/>
      <c r="BB99" s="79"/>
    </row>
    <row r="100" spans="1:54" x14ac:dyDescent="0.2">
      <c r="A100" s="41"/>
      <c r="B100" s="41"/>
      <c r="C100" s="41"/>
      <c r="D100" s="41"/>
      <c r="E100" s="199" t="s">
        <v>156</v>
      </c>
      <c r="F100" s="66"/>
      <c r="G100" s="66"/>
      <c r="H100" s="66"/>
      <c r="I100" s="66"/>
      <c r="J100" s="66"/>
      <c r="K100" s="66"/>
      <c r="L100" s="66"/>
      <c r="M100" s="66"/>
      <c r="N100" s="66"/>
      <c r="O100" s="66"/>
      <c r="P100" s="66"/>
      <c r="Q100" s="66"/>
      <c r="R100" s="66"/>
      <c r="S100" s="66"/>
      <c r="T100" s="66"/>
      <c r="U100" s="66"/>
      <c r="V100" s="66"/>
      <c r="W100" s="66"/>
      <c r="X100" s="200"/>
      <c r="Y100" s="63">
        <v>0</v>
      </c>
      <c r="Z100" s="63"/>
      <c r="AA100" s="63"/>
      <c r="AB100" s="63"/>
      <c r="AC100" s="63"/>
      <c r="AD100" s="63">
        <v>0</v>
      </c>
      <c r="AE100" s="63"/>
      <c r="AF100" s="63"/>
      <c r="AG100" s="63"/>
      <c r="AH100" s="63"/>
      <c r="AI100" s="63">
        <v>0</v>
      </c>
      <c r="AJ100" s="63"/>
      <c r="AK100" s="63"/>
      <c r="AL100" s="63"/>
      <c r="AM100" s="63"/>
      <c r="AN100" s="63">
        <v>0</v>
      </c>
      <c r="AO100" s="63"/>
      <c r="AP100" s="63"/>
      <c r="AQ100" s="63"/>
      <c r="AR100" s="63"/>
      <c r="AS100" s="63">
        <v>0</v>
      </c>
      <c r="AT100" s="63"/>
      <c r="AU100" s="63"/>
      <c r="AV100" s="63"/>
      <c r="AW100" s="63"/>
      <c r="AX100" s="63">
        <v>0</v>
      </c>
      <c r="AY100" s="63"/>
      <c r="AZ100" s="63"/>
      <c r="BA100" s="63"/>
      <c r="BB100" s="63"/>
    </row>
    <row r="101" spans="1:54" x14ac:dyDescent="0.2">
      <c r="A101" s="41"/>
      <c r="B101" s="41"/>
      <c r="C101" s="41"/>
      <c r="D101" s="41"/>
      <c r="E101" s="199" t="s">
        <v>65</v>
      </c>
      <c r="F101" s="66"/>
      <c r="G101" s="66"/>
      <c r="H101" s="66"/>
      <c r="I101" s="66"/>
      <c r="J101" s="66"/>
      <c r="K101" s="66"/>
      <c r="L101" s="66"/>
      <c r="M101" s="66"/>
      <c r="N101" s="66"/>
      <c r="O101" s="66"/>
      <c r="P101" s="66"/>
      <c r="Q101" s="66"/>
      <c r="R101" s="66"/>
      <c r="S101" s="66"/>
      <c r="T101" s="66"/>
      <c r="U101" s="66"/>
      <c r="V101" s="66"/>
      <c r="W101" s="66"/>
      <c r="X101" s="200"/>
      <c r="Y101" s="63">
        <v>4</v>
      </c>
      <c r="Z101" s="63"/>
      <c r="AA101" s="63"/>
      <c r="AB101" s="63"/>
      <c r="AC101" s="63"/>
      <c r="AD101" s="63">
        <v>25</v>
      </c>
      <c r="AE101" s="63"/>
      <c r="AF101" s="63"/>
      <c r="AG101" s="63"/>
      <c r="AH101" s="63"/>
      <c r="AI101" s="63">
        <v>6</v>
      </c>
      <c r="AJ101" s="63"/>
      <c r="AK101" s="63"/>
      <c r="AL101" s="63"/>
      <c r="AM101" s="63"/>
      <c r="AN101" s="63">
        <v>45</v>
      </c>
      <c r="AO101" s="63"/>
      <c r="AP101" s="63"/>
      <c r="AQ101" s="63"/>
      <c r="AR101" s="63"/>
      <c r="AS101" s="63">
        <v>3</v>
      </c>
      <c r="AT101" s="63"/>
      <c r="AU101" s="63"/>
      <c r="AV101" s="63"/>
      <c r="AW101" s="63"/>
      <c r="AX101" s="63">
        <v>8</v>
      </c>
      <c r="AY101" s="63"/>
      <c r="AZ101" s="63"/>
      <c r="BA101" s="63"/>
      <c r="BB101" s="63"/>
    </row>
    <row r="102" spans="1:54" x14ac:dyDescent="0.2">
      <c r="A102" s="41"/>
      <c r="B102" s="41"/>
      <c r="C102" s="41"/>
      <c r="D102" s="41"/>
      <c r="E102" s="199" t="s">
        <v>66</v>
      </c>
      <c r="F102" s="66"/>
      <c r="G102" s="66"/>
      <c r="H102" s="66"/>
      <c r="I102" s="66"/>
      <c r="J102" s="66"/>
      <c r="K102" s="66"/>
      <c r="L102" s="66"/>
      <c r="M102" s="66"/>
      <c r="N102" s="66"/>
      <c r="O102" s="66"/>
      <c r="P102" s="66"/>
      <c r="Q102" s="66"/>
      <c r="R102" s="66"/>
      <c r="S102" s="66"/>
      <c r="T102" s="66"/>
      <c r="U102" s="66"/>
      <c r="V102" s="66"/>
      <c r="W102" s="66"/>
      <c r="X102" s="200"/>
      <c r="Y102" s="63">
        <v>15</v>
      </c>
      <c r="Z102" s="63"/>
      <c r="AA102" s="63"/>
      <c r="AB102" s="63"/>
      <c r="AC102" s="63"/>
      <c r="AD102" s="63">
        <v>142</v>
      </c>
      <c r="AE102" s="63"/>
      <c r="AF102" s="63"/>
      <c r="AG102" s="63"/>
      <c r="AH102" s="63"/>
      <c r="AI102" s="63">
        <v>23</v>
      </c>
      <c r="AJ102" s="63"/>
      <c r="AK102" s="63"/>
      <c r="AL102" s="63"/>
      <c r="AM102" s="63"/>
      <c r="AN102" s="63">
        <v>73</v>
      </c>
      <c r="AO102" s="63"/>
      <c r="AP102" s="63"/>
      <c r="AQ102" s="63"/>
      <c r="AR102" s="63"/>
      <c r="AS102" s="63">
        <v>19</v>
      </c>
      <c r="AT102" s="63"/>
      <c r="AU102" s="63"/>
      <c r="AV102" s="63"/>
      <c r="AW102" s="63"/>
      <c r="AX102" s="63">
        <v>86</v>
      </c>
      <c r="AY102" s="63"/>
      <c r="AZ102" s="63"/>
      <c r="BA102" s="63"/>
      <c r="BB102" s="63"/>
    </row>
    <row r="103" spans="1:54" x14ac:dyDescent="0.2">
      <c r="A103" s="41"/>
      <c r="B103" s="41"/>
      <c r="C103" s="41"/>
      <c r="D103" s="41"/>
      <c r="E103" s="199" t="s">
        <v>67</v>
      </c>
      <c r="F103" s="66"/>
      <c r="G103" s="66"/>
      <c r="H103" s="66"/>
      <c r="I103" s="66"/>
      <c r="J103" s="66"/>
      <c r="K103" s="66"/>
      <c r="L103" s="66"/>
      <c r="M103" s="66"/>
      <c r="N103" s="66"/>
      <c r="O103" s="66"/>
      <c r="P103" s="66"/>
      <c r="Q103" s="66"/>
      <c r="R103" s="66"/>
      <c r="S103" s="66"/>
      <c r="T103" s="66"/>
      <c r="U103" s="66"/>
      <c r="V103" s="66"/>
      <c r="W103" s="66"/>
      <c r="X103" s="200"/>
      <c r="Y103" s="63">
        <v>2</v>
      </c>
      <c r="Z103" s="63"/>
      <c r="AA103" s="63"/>
      <c r="AB103" s="63"/>
      <c r="AC103" s="63"/>
      <c r="AD103" s="63">
        <v>1</v>
      </c>
      <c r="AE103" s="63"/>
      <c r="AF103" s="63"/>
      <c r="AG103" s="63"/>
      <c r="AH103" s="63"/>
      <c r="AI103" s="63">
        <v>2</v>
      </c>
      <c r="AJ103" s="63"/>
      <c r="AK103" s="63"/>
      <c r="AL103" s="63"/>
      <c r="AM103" s="63"/>
      <c r="AN103" s="63">
        <v>8</v>
      </c>
      <c r="AO103" s="63"/>
      <c r="AP103" s="63"/>
      <c r="AQ103" s="63"/>
      <c r="AR103" s="63"/>
      <c r="AS103" s="63">
        <v>1</v>
      </c>
      <c r="AT103" s="63"/>
      <c r="AU103" s="63"/>
      <c r="AV103" s="63"/>
      <c r="AW103" s="63"/>
      <c r="AX103" s="63">
        <v>11</v>
      </c>
      <c r="AY103" s="63"/>
      <c r="AZ103" s="63"/>
      <c r="BA103" s="63"/>
      <c r="BB103" s="63"/>
    </row>
    <row r="104" spans="1:54" x14ac:dyDescent="0.2">
      <c r="A104" s="41"/>
      <c r="B104" s="41"/>
      <c r="C104" s="41"/>
      <c r="D104" s="41"/>
      <c r="E104" s="199" t="s">
        <v>68</v>
      </c>
      <c r="F104" s="66"/>
      <c r="G104" s="66"/>
      <c r="H104" s="66"/>
      <c r="I104" s="66"/>
      <c r="J104" s="66"/>
      <c r="K104" s="66"/>
      <c r="L104" s="66"/>
      <c r="M104" s="66"/>
      <c r="N104" s="66"/>
      <c r="O104" s="66"/>
      <c r="P104" s="66"/>
      <c r="Q104" s="66"/>
      <c r="R104" s="66"/>
      <c r="S104" s="66"/>
      <c r="T104" s="66"/>
      <c r="U104" s="66"/>
      <c r="V104" s="66"/>
      <c r="W104" s="66"/>
      <c r="X104" s="200"/>
      <c r="Y104" s="63">
        <v>0</v>
      </c>
      <c r="Z104" s="63"/>
      <c r="AA104" s="63"/>
      <c r="AB104" s="63"/>
      <c r="AC104" s="63"/>
      <c r="AD104" s="63">
        <v>0</v>
      </c>
      <c r="AE104" s="63"/>
      <c r="AF104" s="63"/>
      <c r="AG104" s="63"/>
      <c r="AH104" s="63"/>
      <c r="AI104" s="63">
        <v>0</v>
      </c>
      <c r="AJ104" s="63"/>
      <c r="AK104" s="63"/>
      <c r="AL104" s="63"/>
      <c r="AM104" s="63"/>
      <c r="AN104" s="63">
        <v>0</v>
      </c>
      <c r="AO104" s="63"/>
      <c r="AP104" s="63"/>
      <c r="AQ104" s="63"/>
      <c r="AR104" s="63"/>
      <c r="AS104" s="63">
        <v>1</v>
      </c>
      <c r="AT104" s="63"/>
      <c r="AU104" s="63"/>
      <c r="AV104" s="63"/>
      <c r="AW104" s="63"/>
      <c r="AX104" s="63">
        <v>4</v>
      </c>
      <c r="AY104" s="63"/>
      <c r="AZ104" s="63"/>
      <c r="BA104" s="63"/>
      <c r="BB104" s="63"/>
    </row>
    <row r="105" spans="1:54" x14ac:dyDescent="0.2">
      <c r="A105" s="41"/>
      <c r="B105" s="41"/>
      <c r="C105" s="41"/>
      <c r="D105" s="41"/>
      <c r="E105" s="201" t="s">
        <v>190</v>
      </c>
      <c r="F105" s="138"/>
      <c r="G105" s="138"/>
      <c r="H105" s="138"/>
      <c r="I105" s="138"/>
      <c r="J105" s="138"/>
      <c r="K105" s="138"/>
      <c r="L105" s="138"/>
      <c r="M105" s="138"/>
      <c r="N105" s="138"/>
      <c r="O105" s="138"/>
      <c r="P105" s="138"/>
      <c r="Q105" s="138"/>
      <c r="R105" s="138"/>
      <c r="S105" s="138"/>
      <c r="T105" s="138"/>
      <c r="U105" s="138"/>
      <c r="V105" s="138"/>
      <c r="W105" s="138"/>
      <c r="X105" s="202"/>
      <c r="Y105" s="83">
        <v>0</v>
      </c>
      <c r="Z105" s="75"/>
      <c r="AA105" s="75"/>
      <c r="AB105" s="75"/>
      <c r="AC105" s="76"/>
      <c r="AD105" s="83">
        <v>0</v>
      </c>
      <c r="AE105" s="75"/>
      <c r="AF105" s="75"/>
      <c r="AG105" s="75"/>
      <c r="AH105" s="76"/>
      <c r="AI105" s="83">
        <v>0</v>
      </c>
      <c r="AJ105" s="75"/>
      <c r="AK105" s="75"/>
      <c r="AL105" s="75"/>
      <c r="AM105" s="76"/>
      <c r="AN105" s="83">
        <v>0</v>
      </c>
      <c r="AO105" s="75"/>
      <c r="AP105" s="75"/>
      <c r="AQ105" s="75"/>
      <c r="AR105" s="76"/>
      <c r="AS105" s="83">
        <v>1</v>
      </c>
      <c r="AT105" s="75"/>
      <c r="AU105" s="75"/>
      <c r="AV105" s="75"/>
      <c r="AW105" s="76"/>
      <c r="AX105" s="83">
        <v>32</v>
      </c>
      <c r="AY105" s="75"/>
      <c r="AZ105" s="75"/>
      <c r="BA105" s="75"/>
      <c r="BB105" s="76"/>
    </row>
    <row r="106" spans="1:54" x14ac:dyDescent="0.2">
      <c r="A106" s="41"/>
      <c r="B106" s="41"/>
      <c r="C106" s="41"/>
      <c r="D106" s="41"/>
      <c r="E106" s="203"/>
      <c r="F106" s="104"/>
      <c r="G106" s="104"/>
      <c r="H106" s="104"/>
      <c r="I106" s="104"/>
      <c r="J106" s="104"/>
      <c r="K106" s="104"/>
      <c r="L106" s="104"/>
      <c r="M106" s="104"/>
      <c r="N106" s="104"/>
      <c r="O106" s="104"/>
      <c r="P106" s="104"/>
      <c r="Q106" s="104"/>
      <c r="R106" s="104"/>
      <c r="S106" s="104"/>
      <c r="T106" s="104"/>
      <c r="U106" s="104"/>
      <c r="V106" s="104"/>
      <c r="W106" s="104"/>
      <c r="X106" s="204"/>
      <c r="Y106" s="77"/>
      <c r="Z106" s="78"/>
      <c r="AA106" s="78"/>
      <c r="AB106" s="78"/>
      <c r="AC106" s="79"/>
      <c r="AD106" s="77"/>
      <c r="AE106" s="78"/>
      <c r="AF106" s="78"/>
      <c r="AG106" s="78"/>
      <c r="AH106" s="79"/>
      <c r="AI106" s="77"/>
      <c r="AJ106" s="78"/>
      <c r="AK106" s="78"/>
      <c r="AL106" s="78"/>
      <c r="AM106" s="79"/>
      <c r="AN106" s="77"/>
      <c r="AO106" s="78"/>
      <c r="AP106" s="78"/>
      <c r="AQ106" s="78"/>
      <c r="AR106" s="79"/>
      <c r="AS106" s="77"/>
      <c r="AT106" s="78"/>
      <c r="AU106" s="78"/>
      <c r="AV106" s="78"/>
      <c r="AW106" s="79"/>
      <c r="AX106" s="77"/>
      <c r="AY106" s="78"/>
      <c r="AZ106" s="78"/>
      <c r="BA106" s="78"/>
      <c r="BB106" s="79"/>
    </row>
    <row r="107" spans="1:54" x14ac:dyDescent="0.2">
      <c r="A107" s="41"/>
      <c r="B107" s="41"/>
      <c r="C107" s="41"/>
      <c r="D107" s="41"/>
      <c r="E107" s="199" t="s">
        <v>69</v>
      </c>
      <c r="F107" s="66"/>
      <c r="G107" s="66"/>
      <c r="H107" s="66"/>
      <c r="I107" s="66"/>
      <c r="J107" s="66"/>
      <c r="K107" s="66"/>
      <c r="L107" s="66"/>
      <c r="M107" s="66"/>
      <c r="N107" s="66"/>
      <c r="O107" s="66"/>
      <c r="P107" s="66"/>
      <c r="Q107" s="66"/>
      <c r="R107" s="66"/>
      <c r="S107" s="66"/>
      <c r="T107" s="66"/>
      <c r="U107" s="66"/>
      <c r="V107" s="66"/>
      <c r="W107" s="66"/>
      <c r="X107" s="200"/>
      <c r="Y107" s="63">
        <v>7</v>
      </c>
      <c r="Z107" s="63"/>
      <c r="AA107" s="63"/>
      <c r="AB107" s="63"/>
      <c r="AC107" s="63"/>
      <c r="AD107" s="63">
        <v>143</v>
      </c>
      <c r="AE107" s="63"/>
      <c r="AF107" s="63"/>
      <c r="AG107" s="63"/>
      <c r="AH107" s="63"/>
      <c r="AI107" s="63">
        <v>2</v>
      </c>
      <c r="AJ107" s="63"/>
      <c r="AK107" s="63"/>
      <c r="AL107" s="63"/>
      <c r="AM107" s="63"/>
      <c r="AN107" s="63">
        <v>95</v>
      </c>
      <c r="AO107" s="63"/>
      <c r="AP107" s="63"/>
      <c r="AQ107" s="63"/>
      <c r="AR107" s="63"/>
      <c r="AS107" s="63">
        <v>4</v>
      </c>
      <c r="AT107" s="63"/>
      <c r="AU107" s="63"/>
      <c r="AV107" s="63"/>
      <c r="AW107" s="63"/>
      <c r="AX107" s="63">
        <v>64</v>
      </c>
      <c r="AY107" s="63"/>
      <c r="AZ107" s="63"/>
      <c r="BA107" s="63"/>
      <c r="BB107" s="63"/>
    </row>
    <row r="108" spans="1:54" x14ac:dyDescent="0.2">
      <c r="A108" s="41"/>
      <c r="B108" s="41"/>
      <c r="C108" s="41"/>
      <c r="D108" s="41"/>
      <c r="E108" s="64" t="s">
        <v>54</v>
      </c>
      <c r="F108" s="65"/>
      <c r="G108" s="65"/>
      <c r="H108" s="65"/>
      <c r="I108" s="65"/>
      <c r="J108" s="65"/>
      <c r="K108" s="65"/>
      <c r="L108" s="65"/>
      <c r="M108" s="65"/>
      <c r="N108" s="65"/>
      <c r="O108" s="65"/>
      <c r="P108" s="65"/>
      <c r="Q108" s="65"/>
      <c r="R108" s="65"/>
      <c r="S108" s="65"/>
      <c r="T108" s="65"/>
      <c r="U108" s="65"/>
      <c r="V108" s="65"/>
      <c r="W108" s="65"/>
      <c r="X108" s="67"/>
      <c r="Y108" s="63">
        <f>SUM(Y100:AC107)</f>
        <v>28</v>
      </c>
      <c r="Z108" s="63"/>
      <c r="AA108" s="63"/>
      <c r="AB108" s="63"/>
      <c r="AC108" s="63"/>
      <c r="AD108" s="63">
        <f>SUM(AD100:AH107)</f>
        <v>311</v>
      </c>
      <c r="AE108" s="63"/>
      <c r="AF108" s="63"/>
      <c r="AG108" s="63"/>
      <c r="AH108" s="63"/>
      <c r="AI108" s="63">
        <f>SUM(AI100:AM107)</f>
        <v>33</v>
      </c>
      <c r="AJ108" s="63"/>
      <c r="AK108" s="63"/>
      <c r="AL108" s="63"/>
      <c r="AM108" s="63"/>
      <c r="AN108" s="63">
        <f>SUM(AN100:AR107)</f>
        <v>221</v>
      </c>
      <c r="AO108" s="63"/>
      <c r="AP108" s="63"/>
      <c r="AQ108" s="63"/>
      <c r="AR108" s="63"/>
      <c r="AS108" s="63">
        <f>SUM(AS100:AW107)</f>
        <v>29</v>
      </c>
      <c r="AT108" s="63"/>
      <c r="AU108" s="63"/>
      <c r="AV108" s="63"/>
      <c r="AW108" s="63"/>
      <c r="AX108" s="63">
        <f>SUM(AX100:BB107)</f>
        <v>205</v>
      </c>
      <c r="AY108" s="63"/>
      <c r="AZ108" s="63"/>
      <c r="BA108" s="63"/>
      <c r="BB108" s="63"/>
    </row>
    <row r="109" spans="1:54" x14ac:dyDescent="0.2">
      <c r="A109" s="41"/>
      <c r="B109" s="41"/>
      <c r="C109" s="41"/>
      <c r="D109" s="41"/>
      <c r="E109" s="75"/>
      <c r="F109" s="75"/>
      <c r="G109" s="196" t="s">
        <v>70</v>
      </c>
      <c r="H109" s="196"/>
      <c r="I109" s="196"/>
      <c r="J109" s="196"/>
      <c r="K109" s="196"/>
      <c r="L109" s="196"/>
      <c r="M109" s="196"/>
      <c r="N109" s="196"/>
      <c r="O109" s="196"/>
      <c r="P109" s="196"/>
      <c r="Q109" s="196"/>
      <c r="R109" s="196"/>
      <c r="S109" s="196"/>
      <c r="T109" s="196"/>
      <c r="U109" s="196"/>
      <c r="V109" s="196"/>
      <c r="W109" s="196"/>
      <c r="X109" s="196"/>
      <c r="Y109" s="196"/>
      <c r="Z109" s="196"/>
      <c r="AA109" s="196"/>
      <c r="AB109" s="196"/>
      <c r="AC109" s="196"/>
      <c r="AD109" s="196"/>
      <c r="AE109" s="196"/>
      <c r="AF109" s="196"/>
      <c r="AG109" s="196"/>
      <c r="AH109" s="196"/>
      <c r="AI109" s="196"/>
      <c r="AJ109" s="196"/>
      <c r="AK109" s="196"/>
      <c r="AL109" s="196"/>
      <c r="AM109" s="196"/>
      <c r="AN109" s="196"/>
      <c r="AO109" s="196"/>
      <c r="AP109" s="196"/>
      <c r="AQ109" s="196"/>
      <c r="AR109" s="196"/>
      <c r="AS109" s="196"/>
      <c r="AT109" s="196"/>
      <c r="AU109" s="196"/>
      <c r="AV109" s="196"/>
      <c r="AW109" s="196"/>
      <c r="AX109" s="196"/>
      <c r="AY109" s="196"/>
      <c r="AZ109" s="196"/>
      <c r="BA109" s="196"/>
      <c r="BB109" s="196"/>
    </row>
    <row r="110" spans="1:54" x14ac:dyDescent="0.2">
      <c r="A110" s="41"/>
      <c r="B110" s="41"/>
      <c r="C110" s="41"/>
      <c r="D110" s="41"/>
      <c r="E110" s="41"/>
      <c r="F110" s="41"/>
      <c r="G110" s="41"/>
      <c r="H110" s="41"/>
      <c r="I110" s="41"/>
      <c r="J110" s="41"/>
      <c r="K110" s="41"/>
      <c r="L110" s="41"/>
      <c r="M110" s="41"/>
      <c r="N110" s="41"/>
      <c r="O110" s="41"/>
      <c r="P110" s="41"/>
      <c r="Q110" s="41"/>
      <c r="R110" s="41"/>
      <c r="S110" s="41"/>
      <c r="T110" s="41"/>
      <c r="U110" s="41"/>
      <c r="V110" s="41"/>
      <c r="W110" s="41"/>
      <c r="X110" s="41"/>
      <c r="Y110" s="41"/>
      <c r="Z110" s="41"/>
      <c r="AA110" s="41"/>
      <c r="AB110" s="41"/>
      <c r="AC110" s="41"/>
      <c r="AD110" s="41"/>
      <c r="AE110" s="41"/>
      <c r="AF110" s="41"/>
      <c r="AG110" s="41"/>
      <c r="AH110" s="41"/>
      <c r="AI110" s="41"/>
      <c r="AJ110" s="41"/>
      <c r="AK110" s="41"/>
      <c r="AL110" s="41"/>
      <c r="AM110" s="41"/>
      <c r="AN110" s="41"/>
      <c r="AO110" s="41"/>
      <c r="AP110" s="41"/>
      <c r="AQ110" s="41"/>
      <c r="AR110" s="41"/>
      <c r="AS110" s="41"/>
      <c r="AT110" s="41"/>
      <c r="AU110" s="41"/>
      <c r="AV110" s="41"/>
      <c r="AW110" s="41"/>
      <c r="AX110" s="41"/>
      <c r="AY110" s="41"/>
      <c r="AZ110" s="41"/>
      <c r="BA110" s="41"/>
      <c r="BB110" s="41"/>
    </row>
    <row r="111" spans="1:54" s="6" customFormat="1" ht="13.5" customHeight="1" x14ac:dyDescent="0.2">
      <c r="A111" s="50"/>
      <c r="B111" s="50"/>
      <c r="C111" s="50"/>
      <c r="D111" s="15"/>
      <c r="E111" s="85" t="s">
        <v>141</v>
      </c>
      <c r="F111" s="85"/>
      <c r="G111" s="85"/>
      <c r="H111" s="86" t="s">
        <v>133</v>
      </c>
      <c r="I111" s="86"/>
      <c r="J111" s="86"/>
      <c r="K111" s="86"/>
      <c r="L111" s="86"/>
      <c r="M111" s="86"/>
      <c r="N111" s="86"/>
      <c r="O111" s="86"/>
      <c r="P111" s="86"/>
      <c r="Q111" s="86"/>
      <c r="R111" s="86"/>
      <c r="S111" s="86"/>
      <c r="T111" s="86"/>
      <c r="U111" s="86"/>
      <c r="V111" s="86"/>
      <c r="W111" s="86"/>
      <c r="X111" s="86"/>
      <c r="Y111" s="86"/>
      <c r="Z111" s="86"/>
      <c r="AA111" s="86"/>
      <c r="AB111" s="86"/>
      <c r="AC111" s="86"/>
      <c r="AD111" s="86"/>
      <c r="AE111" s="86"/>
      <c r="AF111" s="86"/>
      <c r="AG111" s="86"/>
      <c r="AH111" s="86"/>
      <c r="AI111" s="86"/>
      <c r="AJ111" s="86"/>
      <c r="AK111" s="86"/>
      <c r="AL111" s="86"/>
      <c r="AM111" s="86"/>
      <c r="AN111" s="86"/>
      <c r="AO111" s="86"/>
      <c r="AP111" s="86"/>
      <c r="AQ111" s="86"/>
      <c r="AR111" s="86"/>
      <c r="AS111" s="86"/>
      <c r="AT111" s="86"/>
      <c r="AU111" s="86"/>
      <c r="AV111" s="86"/>
      <c r="AW111" s="86"/>
      <c r="AX111" s="86"/>
      <c r="AY111" s="86"/>
      <c r="AZ111" s="86"/>
      <c r="BA111" s="86"/>
      <c r="BB111" s="86"/>
    </row>
    <row r="112" spans="1:54" x14ac:dyDescent="0.2">
      <c r="A112" s="41"/>
      <c r="B112" s="41"/>
      <c r="C112" s="41"/>
      <c r="D112" s="41"/>
      <c r="E112" s="41"/>
      <c r="F112" s="87" t="s">
        <v>132</v>
      </c>
      <c r="G112" s="191"/>
      <c r="H112" s="191"/>
      <c r="I112" s="191"/>
      <c r="J112" s="191"/>
      <c r="K112" s="191"/>
      <c r="L112" s="191"/>
      <c r="M112" s="191"/>
      <c r="N112" s="191"/>
      <c r="O112" s="191"/>
      <c r="P112" s="191"/>
      <c r="Q112" s="191"/>
      <c r="R112" s="191"/>
      <c r="S112" s="191"/>
      <c r="T112" s="191"/>
      <c r="U112" s="191"/>
      <c r="V112" s="191"/>
      <c r="W112" s="191"/>
      <c r="X112" s="191"/>
      <c r="Y112" s="191"/>
      <c r="Z112" s="191"/>
      <c r="AA112" s="191"/>
      <c r="AB112" s="191"/>
      <c r="AC112" s="191"/>
      <c r="AD112" s="191"/>
      <c r="AE112" s="191"/>
      <c r="AF112" s="191"/>
      <c r="AG112" s="191"/>
      <c r="AH112" s="191"/>
      <c r="AI112" s="191"/>
      <c r="AJ112" s="191"/>
      <c r="AK112" s="191"/>
      <c r="AL112" s="191"/>
      <c r="AM112" s="191"/>
      <c r="AN112" s="191"/>
      <c r="AO112" s="191"/>
      <c r="AP112" s="191"/>
      <c r="AQ112" s="191"/>
      <c r="AR112" s="191"/>
      <c r="AS112" s="191"/>
      <c r="AT112" s="191"/>
      <c r="AU112" s="191"/>
      <c r="AV112" s="191"/>
      <c r="AW112" s="191"/>
      <c r="AX112" s="191"/>
      <c r="AY112" s="191"/>
      <c r="AZ112" s="191"/>
      <c r="BA112" s="191"/>
      <c r="BB112" s="191"/>
    </row>
    <row r="113" spans="1:54" x14ac:dyDescent="0.2">
      <c r="A113" s="41"/>
      <c r="B113" s="41"/>
      <c r="C113" s="41"/>
      <c r="D113" s="41"/>
      <c r="E113" s="41"/>
      <c r="F113" s="87"/>
      <c r="G113" s="191"/>
      <c r="H113" s="191"/>
      <c r="I113" s="191"/>
      <c r="J113" s="191"/>
      <c r="K113" s="191"/>
      <c r="L113" s="191"/>
      <c r="M113" s="191"/>
      <c r="N113" s="191"/>
      <c r="O113" s="191"/>
      <c r="P113" s="191"/>
      <c r="Q113" s="191"/>
      <c r="R113" s="191"/>
      <c r="S113" s="191"/>
      <c r="T113" s="191"/>
      <c r="U113" s="191"/>
      <c r="V113" s="191"/>
      <c r="W113" s="191"/>
      <c r="X113" s="191"/>
      <c r="Y113" s="191"/>
      <c r="Z113" s="191"/>
      <c r="AA113" s="191"/>
      <c r="AB113" s="191"/>
      <c r="AC113" s="191"/>
      <c r="AD113" s="191"/>
      <c r="AE113" s="191"/>
      <c r="AF113" s="191"/>
      <c r="AG113" s="191"/>
      <c r="AH113" s="191"/>
      <c r="AI113" s="191"/>
      <c r="AJ113" s="191"/>
      <c r="AK113" s="191"/>
      <c r="AL113" s="191"/>
      <c r="AM113" s="191"/>
      <c r="AN113" s="191"/>
      <c r="AO113" s="191"/>
      <c r="AP113" s="191"/>
      <c r="AQ113" s="191"/>
      <c r="AR113" s="191"/>
      <c r="AS113" s="191"/>
      <c r="AT113" s="191"/>
      <c r="AU113" s="191"/>
      <c r="AV113" s="191"/>
      <c r="AW113" s="191"/>
      <c r="AX113" s="191"/>
      <c r="AY113" s="191"/>
      <c r="AZ113" s="191"/>
      <c r="BA113" s="191"/>
      <c r="BB113" s="191"/>
    </row>
    <row r="114" spans="1:54" x14ac:dyDescent="0.2">
      <c r="A114" s="41"/>
      <c r="B114" s="41"/>
      <c r="C114" s="41"/>
      <c r="D114" s="41"/>
      <c r="E114" s="41"/>
      <c r="F114" s="191"/>
      <c r="G114" s="191"/>
      <c r="H114" s="191"/>
      <c r="I114" s="191"/>
      <c r="J114" s="191"/>
      <c r="K114" s="191"/>
      <c r="L114" s="191"/>
      <c r="M114" s="191"/>
      <c r="N114" s="191"/>
      <c r="O114" s="191"/>
      <c r="P114" s="191"/>
      <c r="Q114" s="191"/>
      <c r="R114" s="191"/>
      <c r="S114" s="191"/>
      <c r="T114" s="191"/>
      <c r="U114" s="191"/>
      <c r="V114" s="191"/>
      <c r="W114" s="191"/>
      <c r="X114" s="191"/>
      <c r="Y114" s="191"/>
      <c r="Z114" s="191"/>
      <c r="AA114" s="191"/>
      <c r="AB114" s="191"/>
      <c r="AC114" s="191"/>
      <c r="AD114" s="191"/>
      <c r="AE114" s="191"/>
      <c r="AF114" s="191"/>
      <c r="AG114" s="191"/>
      <c r="AH114" s="191"/>
      <c r="AI114" s="191"/>
      <c r="AJ114" s="191"/>
      <c r="AK114" s="191"/>
      <c r="AL114" s="191"/>
      <c r="AM114" s="191"/>
      <c r="AN114" s="191"/>
      <c r="AO114" s="191"/>
      <c r="AP114" s="191"/>
      <c r="AQ114" s="191"/>
      <c r="AR114" s="191"/>
      <c r="AS114" s="191"/>
      <c r="AT114" s="191"/>
      <c r="AU114" s="191"/>
      <c r="AV114" s="191"/>
      <c r="AW114" s="191"/>
      <c r="AX114" s="191"/>
      <c r="AY114" s="191"/>
      <c r="AZ114" s="191"/>
      <c r="BA114" s="191"/>
      <c r="BB114" s="191"/>
    </row>
    <row r="115" spans="1:54" x14ac:dyDescent="0.2">
      <c r="A115" s="41"/>
      <c r="B115" s="41"/>
      <c r="C115" s="41"/>
      <c r="D115" s="41"/>
      <c r="E115" s="41"/>
      <c r="F115" s="191"/>
      <c r="G115" s="191"/>
      <c r="H115" s="191"/>
      <c r="I115" s="191"/>
      <c r="J115" s="191"/>
      <c r="K115" s="191"/>
      <c r="L115" s="191"/>
      <c r="M115" s="191"/>
      <c r="N115" s="191"/>
      <c r="O115" s="191"/>
      <c r="P115" s="191"/>
      <c r="Q115" s="191"/>
      <c r="R115" s="191"/>
      <c r="S115" s="191"/>
      <c r="T115" s="191"/>
      <c r="U115" s="191"/>
      <c r="V115" s="191"/>
      <c r="W115" s="191"/>
      <c r="X115" s="191"/>
      <c r="Y115" s="191"/>
      <c r="Z115" s="191"/>
      <c r="AA115" s="191"/>
      <c r="AB115" s="191"/>
      <c r="AC115" s="191"/>
      <c r="AD115" s="191"/>
      <c r="AE115" s="191"/>
      <c r="AF115" s="191"/>
      <c r="AG115" s="191"/>
      <c r="AH115" s="191"/>
      <c r="AI115" s="191"/>
      <c r="AJ115" s="191"/>
      <c r="AK115" s="191"/>
      <c r="AL115" s="191"/>
      <c r="AM115" s="191"/>
      <c r="AN115" s="191"/>
      <c r="AO115" s="191"/>
      <c r="AP115" s="191"/>
      <c r="AQ115" s="191"/>
      <c r="AR115" s="191"/>
      <c r="AS115" s="191"/>
      <c r="AT115" s="191"/>
      <c r="AU115" s="191"/>
      <c r="AV115" s="191"/>
      <c r="AW115" s="191"/>
      <c r="AX115" s="191"/>
      <c r="AY115" s="191"/>
      <c r="AZ115" s="191"/>
      <c r="BA115" s="191"/>
      <c r="BB115" s="191"/>
    </row>
    <row r="116" spans="1:54" x14ac:dyDescent="0.2">
      <c r="A116" s="41"/>
      <c r="B116" s="41"/>
      <c r="C116" s="41"/>
      <c r="D116" s="41"/>
      <c r="E116" s="41"/>
      <c r="F116" s="41"/>
      <c r="G116" s="41"/>
      <c r="H116" s="41"/>
      <c r="I116" s="41"/>
      <c r="J116" s="41"/>
      <c r="K116" s="41"/>
      <c r="L116" s="41"/>
      <c r="M116" s="41"/>
      <c r="N116" s="41"/>
      <c r="O116" s="41"/>
      <c r="P116" s="41"/>
      <c r="Q116" s="41"/>
      <c r="R116" s="41"/>
      <c r="S116" s="41"/>
      <c r="T116" s="41"/>
      <c r="U116" s="41"/>
      <c r="V116" s="41"/>
      <c r="W116" s="41"/>
      <c r="X116" s="41"/>
      <c r="Y116" s="41"/>
      <c r="Z116" s="41"/>
      <c r="AA116" s="41"/>
      <c r="AB116" s="41"/>
      <c r="AC116" s="41"/>
      <c r="AD116" s="41"/>
      <c r="AE116" s="41"/>
      <c r="AF116" s="41"/>
      <c r="AG116" s="41"/>
      <c r="AH116" s="41"/>
      <c r="AI116" s="41"/>
      <c r="AJ116" s="41"/>
      <c r="AK116" s="41"/>
      <c r="AL116" s="41"/>
      <c r="AM116" s="41"/>
      <c r="AN116" s="41"/>
      <c r="AO116" s="41"/>
      <c r="AP116" s="41"/>
      <c r="AQ116" s="41"/>
      <c r="AR116" s="41"/>
      <c r="AS116" s="41"/>
      <c r="AT116" s="41"/>
      <c r="AU116" s="41"/>
      <c r="AV116" s="41"/>
      <c r="AW116" s="41"/>
      <c r="AX116" s="41"/>
      <c r="AY116" s="41"/>
      <c r="AZ116" s="41"/>
      <c r="BA116" s="41"/>
      <c r="BB116" s="41"/>
    </row>
    <row r="117" spans="1:54" x14ac:dyDescent="0.2">
      <c r="A117" s="41"/>
      <c r="B117" s="41"/>
      <c r="C117" s="41"/>
      <c r="D117" s="16"/>
      <c r="E117" s="111" t="s">
        <v>142</v>
      </c>
      <c r="F117" s="111"/>
      <c r="G117" s="111"/>
      <c r="H117" s="111"/>
      <c r="I117" s="205" t="s">
        <v>155</v>
      </c>
      <c r="J117" s="205"/>
      <c r="K117" s="205"/>
      <c r="L117" s="205"/>
      <c r="M117" s="205"/>
      <c r="N117" s="205"/>
      <c r="O117" s="205"/>
      <c r="P117" s="205"/>
      <c r="Q117" s="205"/>
      <c r="R117" s="205"/>
      <c r="S117" s="205"/>
      <c r="T117" s="205"/>
      <c r="U117" s="205"/>
      <c r="V117" s="205"/>
      <c r="W117" s="205"/>
      <c r="X117" s="205"/>
      <c r="Y117" s="205"/>
      <c r="Z117" s="205"/>
      <c r="AA117" s="205"/>
      <c r="AB117" s="205"/>
      <c r="AC117" s="205"/>
      <c r="AD117" s="205"/>
      <c r="AE117" s="205"/>
      <c r="AF117" s="205"/>
      <c r="AG117" s="205"/>
      <c r="AH117" s="205"/>
      <c r="AI117" s="205"/>
      <c r="AJ117" s="205"/>
      <c r="AK117" s="205"/>
      <c r="AL117" s="205"/>
      <c r="AM117" s="205"/>
      <c r="AN117" s="205"/>
      <c r="AO117" s="205"/>
      <c r="AP117" s="205"/>
      <c r="AQ117" s="205"/>
      <c r="AR117" s="205"/>
      <c r="AS117" s="205"/>
      <c r="AT117" s="205"/>
      <c r="AU117" s="205"/>
      <c r="AV117" s="205"/>
      <c r="AW117" s="205"/>
      <c r="AX117" s="205"/>
      <c r="AY117" s="205"/>
      <c r="AZ117" s="205"/>
      <c r="BA117" s="205"/>
      <c r="BB117" s="205"/>
    </row>
    <row r="118" spans="1:54" x14ac:dyDescent="0.2">
      <c r="A118" s="41"/>
      <c r="B118" s="41"/>
      <c r="C118" s="41"/>
      <c r="D118" s="16"/>
      <c r="E118" s="37"/>
      <c r="F118" s="37"/>
      <c r="G118" s="37"/>
      <c r="H118" s="37"/>
      <c r="I118" s="206"/>
      <c r="J118" s="206"/>
      <c r="K118" s="206"/>
      <c r="L118" s="206"/>
      <c r="M118" s="206"/>
      <c r="N118" s="206"/>
      <c r="O118" s="206"/>
      <c r="P118" s="206"/>
      <c r="Q118" s="206"/>
      <c r="R118" s="206"/>
      <c r="S118" s="206"/>
      <c r="T118" s="206"/>
      <c r="U118" s="206"/>
      <c r="V118" s="206"/>
      <c r="W118" s="206"/>
      <c r="X118" s="206"/>
      <c r="Y118" s="206"/>
      <c r="Z118" s="206"/>
      <c r="AA118" s="206"/>
      <c r="AB118" s="206"/>
      <c r="AC118" s="206"/>
      <c r="AD118" s="206"/>
      <c r="AE118" s="206"/>
      <c r="AF118" s="206"/>
      <c r="AG118" s="206"/>
      <c r="AH118" s="206"/>
      <c r="AI118" s="206"/>
      <c r="AJ118" s="206"/>
      <c r="AK118" s="206"/>
      <c r="AL118" s="206"/>
      <c r="AM118" s="206"/>
      <c r="AN118" s="206"/>
      <c r="AO118" s="206"/>
      <c r="AP118" s="206"/>
      <c r="AQ118" s="206"/>
      <c r="AR118" s="206"/>
      <c r="AS118" s="206"/>
      <c r="AT118" s="206"/>
      <c r="AU118" s="206"/>
      <c r="AV118" s="206"/>
      <c r="AW118" s="206"/>
      <c r="AX118" s="206"/>
      <c r="AY118" s="206"/>
      <c r="AZ118" s="206"/>
      <c r="BA118" s="206"/>
      <c r="BB118" s="206"/>
    </row>
    <row r="119" spans="1:54" x14ac:dyDescent="0.2">
      <c r="A119" s="41"/>
      <c r="B119" s="41"/>
      <c r="C119" s="41"/>
      <c r="D119" s="41"/>
      <c r="E119" s="63" t="s">
        <v>15</v>
      </c>
      <c r="F119" s="63"/>
      <c r="G119" s="63"/>
      <c r="H119" s="63"/>
      <c r="I119" s="63"/>
      <c r="J119" s="63"/>
      <c r="K119" s="63"/>
      <c r="L119" s="63"/>
      <c r="M119" s="63"/>
      <c r="N119" s="63"/>
      <c r="O119" s="63"/>
      <c r="P119" s="71" t="s">
        <v>151</v>
      </c>
      <c r="Q119" s="63"/>
      <c r="R119" s="63"/>
      <c r="S119" s="63"/>
      <c r="T119" s="63"/>
      <c r="U119" s="63"/>
      <c r="V119" s="63"/>
      <c r="W119" s="63"/>
      <c r="X119" s="63"/>
      <c r="Y119" s="63"/>
      <c r="Z119" s="63"/>
      <c r="AA119" s="63"/>
      <c r="AB119" s="63"/>
      <c r="AC119" s="71" t="s">
        <v>152</v>
      </c>
      <c r="AD119" s="63"/>
      <c r="AE119" s="63"/>
      <c r="AF119" s="63"/>
      <c r="AG119" s="63"/>
      <c r="AH119" s="63"/>
      <c r="AI119" s="63"/>
      <c r="AJ119" s="63"/>
      <c r="AK119" s="63"/>
      <c r="AL119" s="63"/>
      <c r="AM119" s="63"/>
      <c r="AN119" s="63"/>
      <c r="AO119" s="63"/>
      <c r="AP119" s="71" t="s">
        <v>224</v>
      </c>
      <c r="AQ119" s="63"/>
      <c r="AR119" s="63"/>
      <c r="AS119" s="63"/>
      <c r="AT119" s="63"/>
      <c r="AU119" s="63"/>
      <c r="AV119" s="63"/>
      <c r="AW119" s="63"/>
      <c r="AX119" s="63"/>
      <c r="AY119" s="63"/>
      <c r="AZ119" s="63"/>
      <c r="BA119" s="63"/>
      <c r="BB119" s="63"/>
    </row>
    <row r="120" spans="1:54" x14ac:dyDescent="0.2">
      <c r="A120" s="41"/>
      <c r="B120" s="41"/>
      <c r="C120" s="41"/>
      <c r="D120" s="41"/>
      <c r="E120" s="63" t="s">
        <v>60</v>
      </c>
      <c r="F120" s="63"/>
      <c r="G120" s="63"/>
      <c r="H120" s="63"/>
      <c r="I120" s="63"/>
      <c r="J120" s="63"/>
      <c r="K120" s="63"/>
      <c r="L120" s="63"/>
      <c r="M120" s="63"/>
      <c r="N120" s="63"/>
      <c r="O120" s="63"/>
      <c r="P120" s="63">
        <v>6</v>
      </c>
      <c r="Q120" s="63"/>
      <c r="R120" s="63"/>
      <c r="S120" s="63"/>
      <c r="T120" s="63"/>
      <c r="U120" s="63"/>
      <c r="V120" s="63"/>
      <c r="W120" s="63"/>
      <c r="X120" s="63"/>
      <c r="Y120" s="63"/>
      <c r="Z120" s="63"/>
      <c r="AA120" s="63"/>
      <c r="AB120" s="63"/>
      <c r="AC120" s="63">
        <v>0</v>
      </c>
      <c r="AD120" s="63"/>
      <c r="AE120" s="63"/>
      <c r="AF120" s="63"/>
      <c r="AG120" s="63"/>
      <c r="AH120" s="63"/>
      <c r="AI120" s="63"/>
      <c r="AJ120" s="63"/>
      <c r="AK120" s="63"/>
      <c r="AL120" s="63"/>
      <c r="AM120" s="63"/>
      <c r="AN120" s="63"/>
      <c r="AO120" s="63"/>
      <c r="AP120" s="63">
        <v>0</v>
      </c>
      <c r="AQ120" s="63"/>
      <c r="AR120" s="63"/>
      <c r="AS120" s="63"/>
      <c r="AT120" s="63"/>
      <c r="AU120" s="63"/>
      <c r="AV120" s="63"/>
      <c r="AW120" s="63"/>
      <c r="AX120" s="63"/>
      <c r="AY120" s="63"/>
      <c r="AZ120" s="63"/>
      <c r="BA120" s="63"/>
      <c r="BB120" s="63"/>
    </row>
    <row r="121" spans="1:54" x14ac:dyDescent="0.2">
      <c r="A121" s="41"/>
      <c r="B121" s="41"/>
      <c r="C121" s="41"/>
      <c r="D121" s="41"/>
      <c r="E121" s="63" t="s">
        <v>49</v>
      </c>
      <c r="F121" s="63"/>
      <c r="G121" s="63"/>
      <c r="H121" s="63"/>
      <c r="I121" s="63"/>
      <c r="J121" s="63"/>
      <c r="K121" s="63"/>
      <c r="L121" s="63"/>
      <c r="M121" s="63"/>
      <c r="N121" s="63"/>
      <c r="O121" s="63"/>
      <c r="P121" s="207">
        <v>1.62</v>
      </c>
      <c r="Q121" s="207"/>
      <c r="R121" s="207"/>
      <c r="S121" s="207"/>
      <c r="T121" s="207"/>
      <c r="U121" s="207"/>
      <c r="V121" s="207"/>
      <c r="W121" s="207"/>
      <c r="X121" s="207"/>
      <c r="Y121" s="207"/>
      <c r="Z121" s="207"/>
      <c r="AA121" s="207"/>
      <c r="AB121" s="207"/>
      <c r="AC121" s="207">
        <v>0</v>
      </c>
      <c r="AD121" s="207"/>
      <c r="AE121" s="207"/>
      <c r="AF121" s="207"/>
      <c r="AG121" s="207"/>
      <c r="AH121" s="207"/>
      <c r="AI121" s="207"/>
      <c r="AJ121" s="207"/>
      <c r="AK121" s="207"/>
      <c r="AL121" s="207"/>
      <c r="AM121" s="207"/>
      <c r="AN121" s="207"/>
      <c r="AO121" s="207"/>
      <c r="AP121" s="207">
        <v>0</v>
      </c>
      <c r="AQ121" s="207"/>
      <c r="AR121" s="207"/>
      <c r="AS121" s="207"/>
      <c r="AT121" s="207"/>
      <c r="AU121" s="207"/>
      <c r="AV121" s="207"/>
      <c r="AW121" s="207"/>
      <c r="AX121" s="207"/>
      <c r="AY121" s="207"/>
      <c r="AZ121" s="207"/>
      <c r="BA121" s="207"/>
      <c r="BB121" s="207"/>
    </row>
    <row r="122" spans="1:54" x14ac:dyDescent="0.2">
      <c r="A122" s="41"/>
      <c r="B122" s="41"/>
      <c r="C122" s="41"/>
      <c r="D122" s="41"/>
      <c r="E122" s="46"/>
      <c r="F122" s="46"/>
      <c r="G122" s="46"/>
      <c r="H122" s="46"/>
      <c r="I122" s="46"/>
      <c r="J122" s="46"/>
      <c r="K122" s="46"/>
      <c r="L122" s="46"/>
      <c r="M122" s="46"/>
      <c r="N122" s="46"/>
      <c r="O122" s="46"/>
      <c r="P122" s="46"/>
      <c r="Q122" s="46"/>
      <c r="R122" s="46"/>
      <c r="S122" s="46"/>
      <c r="T122" s="46"/>
      <c r="U122" s="46"/>
      <c r="V122" s="46"/>
      <c r="W122" s="46"/>
      <c r="X122" s="46"/>
      <c r="Y122" s="46"/>
      <c r="Z122" s="46"/>
      <c r="AA122" s="46"/>
      <c r="AB122" s="46"/>
      <c r="AC122" s="46"/>
      <c r="AD122" s="46"/>
      <c r="AE122" s="46"/>
      <c r="AF122" s="46"/>
      <c r="AG122" s="46"/>
      <c r="AH122" s="46"/>
      <c r="AI122" s="46"/>
      <c r="AJ122" s="46"/>
      <c r="AK122" s="46"/>
      <c r="AL122" s="46"/>
      <c r="AM122" s="46"/>
      <c r="AN122" s="46"/>
      <c r="AO122" s="46"/>
      <c r="AP122" s="46"/>
      <c r="AQ122" s="46"/>
      <c r="AR122" s="46"/>
      <c r="AS122" s="46"/>
      <c r="AT122" s="46"/>
      <c r="AU122" s="46"/>
      <c r="AV122" s="46"/>
      <c r="AW122" s="46"/>
      <c r="AX122" s="46"/>
      <c r="AY122" s="46"/>
      <c r="AZ122" s="46"/>
      <c r="BA122" s="46"/>
      <c r="BB122" s="46"/>
    </row>
    <row r="123" spans="1:54" x14ac:dyDescent="0.2">
      <c r="A123" s="41"/>
      <c r="B123" s="41"/>
      <c r="C123" s="41"/>
      <c r="D123" s="16"/>
      <c r="E123" s="111" t="s">
        <v>143</v>
      </c>
      <c r="F123" s="111"/>
      <c r="G123" s="111"/>
      <c r="H123" s="111"/>
      <c r="I123" s="156" t="s">
        <v>131</v>
      </c>
      <c r="J123" s="191"/>
      <c r="K123" s="191"/>
      <c r="L123" s="191"/>
      <c r="M123" s="191"/>
      <c r="N123" s="191"/>
      <c r="O123" s="191"/>
      <c r="P123" s="191"/>
      <c r="Q123" s="191"/>
      <c r="R123" s="191"/>
      <c r="S123" s="191"/>
      <c r="T123" s="191"/>
      <c r="U123" s="191"/>
      <c r="V123" s="191"/>
      <c r="W123" s="191"/>
      <c r="X123" s="191"/>
      <c r="Y123" s="191"/>
      <c r="Z123" s="191"/>
      <c r="AA123" s="191"/>
      <c r="AB123" s="191"/>
      <c r="AC123" s="191"/>
      <c r="AD123" s="191"/>
      <c r="AE123" s="191"/>
      <c r="AF123" s="191"/>
      <c r="AG123" s="191"/>
      <c r="AH123" s="191"/>
      <c r="AI123" s="191"/>
      <c r="AJ123" s="191"/>
      <c r="AK123" s="191"/>
      <c r="AL123" s="191"/>
      <c r="AM123" s="191"/>
      <c r="AN123" s="191"/>
      <c r="AO123" s="191"/>
      <c r="AP123" s="191"/>
      <c r="AQ123" s="191"/>
      <c r="AR123" s="191"/>
      <c r="AS123" s="191"/>
      <c r="AT123" s="191"/>
      <c r="AU123" s="191"/>
      <c r="AV123" s="191"/>
      <c r="AW123" s="191"/>
      <c r="AX123" s="191"/>
      <c r="AY123" s="191"/>
      <c r="AZ123" s="191"/>
      <c r="BA123" s="191"/>
      <c r="BB123" s="191"/>
    </row>
    <row r="124" spans="1:54" x14ac:dyDescent="0.2">
      <c r="A124" s="41"/>
      <c r="B124" s="41"/>
      <c r="C124" s="41"/>
      <c r="D124" s="41"/>
      <c r="E124" s="63" t="s">
        <v>15</v>
      </c>
      <c r="F124" s="63"/>
      <c r="G124" s="63"/>
      <c r="H124" s="63"/>
      <c r="I124" s="63"/>
      <c r="J124" s="63"/>
      <c r="K124" s="63"/>
      <c r="L124" s="63"/>
      <c r="M124" s="63"/>
      <c r="N124" s="63"/>
      <c r="O124" s="63"/>
      <c r="P124" s="71" t="s">
        <v>151</v>
      </c>
      <c r="Q124" s="63"/>
      <c r="R124" s="63"/>
      <c r="S124" s="63"/>
      <c r="T124" s="63"/>
      <c r="U124" s="63"/>
      <c r="V124" s="63"/>
      <c r="W124" s="63"/>
      <c r="X124" s="63"/>
      <c r="Y124" s="63"/>
      <c r="Z124" s="63"/>
      <c r="AA124" s="63"/>
      <c r="AB124" s="63"/>
      <c r="AC124" s="71" t="s">
        <v>152</v>
      </c>
      <c r="AD124" s="63"/>
      <c r="AE124" s="63"/>
      <c r="AF124" s="63"/>
      <c r="AG124" s="63"/>
      <c r="AH124" s="63"/>
      <c r="AI124" s="63"/>
      <c r="AJ124" s="63"/>
      <c r="AK124" s="63"/>
      <c r="AL124" s="63"/>
      <c r="AM124" s="63"/>
      <c r="AN124" s="63"/>
      <c r="AO124" s="63"/>
      <c r="AP124" s="71" t="s">
        <v>224</v>
      </c>
      <c r="AQ124" s="63"/>
      <c r="AR124" s="63"/>
      <c r="AS124" s="63"/>
      <c r="AT124" s="63"/>
      <c r="AU124" s="63"/>
      <c r="AV124" s="63"/>
      <c r="AW124" s="63"/>
      <c r="AX124" s="63"/>
      <c r="AY124" s="63"/>
      <c r="AZ124" s="63"/>
      <c r="BA124" s="63"/>
      <c r="BB124" s="63"/>
    </row>
    <row r="125" spans="1:54" x14ac:dyDescent="0.2">
      <c r="A125" s="41"/>
      <c r="B125" s="41"/>
      <c r="C125" s="41"/>
      <c r="D125" s="41"/>
      <c r="E125" s="63" t="s">
        <v>60</v>
      </c>
      <c r="F125" s="63"/>
      <c r="G125" s="63"/>
      <c r="H125" s="63"/>
      <c r="I125" s="63"/>
      <c r="J125" s="63"/>
      <c r="K125" s="63"/>
      <c r="L125" s="63"/>
      <c r="M125" s="63"/>
      <c r="N125" s="63"/>
      <c r="O125" s="63"/>
      <c r="P125" s="63">
        <v>0</v>
      </c>
      <c r="Q125" s="63"/>
      <c r="R125" s="63"/>
      <c r="S125" s="63"/>
      <c r="T125" s="63"/>
      <c r="U125" s="63"/>
      <c r="V125" s="63"/>
      <c r="W125" s="63"/>
      <c r="X125" s="63"/>
      <c r="Y125" s="63"/>
      <c r="Z125" s="63"/>
      <c r="AA125" s="63"/>
      <c r="AB125" s="63"/>
      <c r="AC125" s="63">
        <v>0</v>
      </c>
      <c r="AD125" s="63"/>
      <c r="AE125" s="63"/>
      <c r="AF125" s="63"/>
      <c r="AG125" s="63"/>
      <c r="AH125" s="63"/>
      <c r="AI125" s="63"/>
      <c r="AJ125" s="63"/>
      <c r="AK125" s="63"/>
      <c r="AL125" s="63"/>
      <c r="AM125" s="63"/>
      <c r="AN125" s="63"/>
      <c r="AO125" s="63"/>
      <c r="AP125" s="63">
        <v>0</v>
      </c>
      <c r="AQ125" s="63"/>
      <c r="AR125" s="63"/>
      <c r="AS125" s="63"/>
      <c r="AT125" s="63"/>
      <c r="AU125" s="63"/>
      <c r="AV125" s="63"/>
      <c r="AW125" s="63"/>
      <c r="AX125" s="63"/>
      <c r="AY125" s="63"/>
      <c r="AZ125" s="63"/>
      <c r="BA125" s="63"/>
      <c r="BB125" s="63"/>
    </row>
    <row r="126" spans="1:54" x14ac:dyDescent="0.2">
      <c r="A126" s="41"/>
      <c r="B126" s="41"/>
      <c r="C126" s="41"/>
      <c r="D126" s="41"/>
      <c r="E126" s="63" t="s">
        <v>49</v>
      </c>
      <c r="F126" s="63"/>
      <c r="G126" s="63"/>
      <c r="H126" s="63"/>
      <c r="I126" s="63"/>
      <c r="J126" s="63"/>
      <c r="K126" s="63"/>
      <c r="L126" s="63"/>
      <c r="M126" s="63"/>
      <c r="N126" s="63"/>
      <c r="O126" s="63"/>
      <c r="P126" s="63">
        <v>0</v>
      </c>
      <c r="Q126" s="63"/>
      <c r="R126" s="63"/>
      <c r="S126" s="63"/>
      <c r="T126" s="63"/>
      <c r="U126" s="63"/>
      <c r="V126" s="63"/>
      <c r="W126" s="63"/>
      <c r="X126" s="63"/>
      <c r="Y126" s="63"/>
      <c r="Z126" s="63"/>
      <c r="AA126" s="63"/>
      <c r="AB126" s="63"/>
      <c r="AC126" s="63">
        <v>0</v>
      </c>
      <c r="AD126" s="63"/>
      <c r="AE126" s="63"/>
      <c r="AF126" s="63"/>
      <c r="AG126" s="63"/>
      <c r="AH126" s="63"/>
      <c r="AI126" s="63"/>
      <c r="AJ126" s="63"/>
      <c r="AK126" s="63"/>
      <c r="AL126" s="63"/>
      <c r="AM126" s="63"/>
      <c r="AN126" s="63"/>
      <c r="AO126" s="63"/>
      <c r="AP126" s="207">
        <v>0</v>
      </c>
      <c r="AQ126" s="207"/>
      <c r="AR126" s="207"/>
      <c r="AS126" s="207"/>
      <c r="AT126" s="207"/>
      <c r="AU126" s="207"/>
      <c r="AV126" s="207"/>
      <c r="AW126" s="207"/>
      <c r="AX126" s="207"/>
      <c r="AY126" s="207"/>
      <c r="AZ126" s="207"/>
      <c r="BA126" s="207"/>
      <c r="BB126" s="207"/>
    </row>
    <row r="127" spans="1:54" x14ac:dyDescent="0.2">
      <c r="A127" s="41"/>
      <c r="B127" s="41"/>
      <c r="C127" s="41"/>
      <c r="D127" s="41"/>
      <c r="E127" s="41"/>
      <c r="F127" s="41"/>
      <c r="G127" s="41"/>
      <c r="H127" s="41"/>
      <c r="I127" s="41"/>
      <c r="J127" s="41"/>
      <c r="K127" s="41"/>
      <c r="L127" s="41"/>
      <c r="M127" s="41"/>
      <c r="N127" s="41"/>
      <c r="O127" s="41"/>
      <c r="P127" s="41"/>
      <c r="Q127" s="41"/>
      <c r="R127" s="41"/>
      <c r="S127" s="41"/>
      <c r="T127" s="41"/>
      <c r="U127" s="41"/>
      <c r="V127" s="41"/>
      <c r="W127" s="41"/>
      <c r="X127" s="41"/>
      <c r="Y127" s="41"/>
      <c r="Z127" s="41"/>
      <c r="AA127" s="41"/>
      <c r="AB127" s="41"/>
      <c r="AC127" s="41"/>
      <c r="AD127" s="41"/>
      <c r="AE127" s="41"/>
      <c r="AF127" s="41"/>
      <c r="AG127" s="41"/>
      <c r="AH127" s="41"/>
      <c r="AI127" s="41"/>
      <c r="AJ127" s="41"/>
      <c r="AK127" s="41"/>
      <c r="AL127" s="41"/>
      <c r="AM127" s="41"/>
      <c r="AN127" s="41"/>
      <c r="AO127" s="41"/>
      <c r="AP127" s="41"/>
      <c r="AQ127" s="41"/>
      <c r="AR127" s="41"/>
      <c r="AS127" s="41"/>
      <c r="AT127" s="41"/>
      <c r="AU127" s="41"/>
      <c r="AV127" s="41"/>
      <c r="AW127" s="41"/>
      <c r="AX127" s="41"/>
      <c r="AY127" s="41"/>
      <c r="AZ127" s="41"/>
      <c r="BA127" s="41"/>
      <c r="BB127" s="41"/>
    </row>
    <row r="128" spans="1:54" x14ac:dyDescent="0.2">
      <c r="A128" s="41"/>
      <c r="B128" s="41"/>
      <c r="C128" s="41"/>
      <c r="D128" s="41"/>
      <c r="E128" s="41"/>
      <c r="F128" s="41"/>
      <c r="G128" s="41"/>
      <c r="H128" s="41"/>
      <c r="I128" s="41"/>
      <c r="J128" s="41"/>
      <c r="K128" s="41"/>
      <c r="L128" s="41"/>
      <c r="M128" s="41"/>
      <c r="N128" s="41"/>
      <c r="O128" s="41"/>
      <c r="P128" s="41"/>
      <c r="Q128" s="41"/>
      <c r="R128" s="41"/>
      <c r="S128" s="41"/>
      <c r="T128" s="41"/>
      <c r="U128" s="41"/>
      <c r="V128" s="41"/>
      <c r="W128" s="41"/>
      <c r="X128" s="41"/>
      <c r="Y128" s="41"/>
      <c r="Z128" s="41"/>
      <c r="AA128" s="41"/>
      <c r="AB128" s="41"/>
      <c r="AC128" s="41"/>
      <c r="AD128" s="41"/>
      <c r="AE128" s="41"/>
      <c r="AF128" s="41"/>
      <c r="AG128" s="41"/>
      <c r="AH128" s="41"/>
      <c r="AI128" s="41"/>
      <c r="AJ128" s="41"/>
      <c r="AK128" s="41"/>
      <c r="AL128" s="41"/>
      <c r="AM128" s="41"/>
      <c r="AN128" s="41"/>
      <c r="AO128" s="41"/>
      <c r="AP128" s="41"/>
      <c r="AQ128" s="41"/>
      <c r="AR128" s="41"/>
      <c r="AS128" s="41"/>
      <c r="AT128" s="41"/>
      <c r="AU128" s="41"/>
      <c r="AV128" s="41"/>
      <c r="AW128" s="41"/>
      <c r="AX128" s="41"/>
      <c r="AY128" s="41"/>
      <c r="AZ128" s="41"/>
      <c r="BA128" s="41"/>
      <c r="BB128" s="41"/>
    </row>
    <row r="129" spans="1:106" s="6" customFormat="1" x14ac:dyDescent="0.2">
      <c r="A129" s="50"/>
      <c r="B129" s="85" t="s">
        <v>50</v>
      </c>
      <c r="C129" s="86"/>
      <c r="D129" s="208" t="s">
        <v>134</v>
      </c>
      <c r="E129" s="208"/>
      <c r="F129" s="208"/>
      <c r="G129" s="208"/>
      <c r="H129" s="208"/>
      <c r="I129" s="208"/>
      <c r="J129" s="208"/>
      <c r="K129" s="208"/>
      <c r="L129" s="208"/>
      <c r="M129" s="208"/>
      <c r="N129" s="208"/>
      <c r="O129" s="208"/>
      <c r="P129" s="208"/>
      <c r="Q129" s="208"/>
      <c r="R129" s="208"/>
      <c r="S129" s="208"/>
      <c r="T129" s="208"/>
      <c r="U129" s="208"/>
      <c r="V129" s="208"/>
      <c r="W129" s="208"/>
      <c r="X129" s="208"/>
      <c r="Y129" s="208"/>
      <c r="Z129" s="208"/>
      <c r="AA129" s="208"/>
      <c r="AB129" s="208"/>
      <c r="AC129" s="208"/>
      <c r="AD129" s="208"/>
      <c r="AE129" s="208"/>
      <c r="AF129" s="208"/>
      <c r="AG129" s="208"/>
      <c r="AH129" s="208"/>
      <c r="AI129" s="208"/>
      <c r="AJ129" s="208"/>
      <c r="AK129" s="208"/>
      <c r="AL129" s="208"/>
      <c r="AM129" s="208"/>
      <c r="AN129" s="208"/>
      <c r="AO129" s="208"/>
      <c r="AP129" s="208"/>
      <c r="AQ129" s="208"/>
      <c r="AR129" s="208"/>
      <c r="AS129" s="208"/>
      <c r="AT129" s="208"/>
      <c r="AU129" s="208"/>
      <c r="AV129" s="208"/>
      <c r="AW129" s="208"/>
      <c r="AX129" s="208"/>
      <c r="AY129" s="208"/>
      <c r="AZ129" s="208"/>
      <c r="BA129" s="208"/>
      <c r="BB129" s="208"/>
    </row>
    <row r="130" spans="1:106" s="6" customFormat="1" x14ac:dyDescent="0.2">
      <c r="A130" s="50"/>
      <c r="B130" s="50"/>
      <c r="C130" s="50"/>
      <c r="D130" s="113" t="s">
        <v>261</v>
      </c>
      <c r="E130" s="113"/>
      <c r="F130" s="113"/>
      <c r="G130" s="113"/>
      <c r="H130" s="113"/>
      <c r="I130" s="113"/>
      <c r="J130" s="113"/>
      <c r="K130" s="113"/>
      <c r="L130" s="113"/>
      <c r="M130" s="113"/>
      <c r="N130" s="113"/>
      <c r="O130" s="113"/>
      <c r="P130" s="113"/>
      <c r="Q130" s="113"/>
      <c r="R130" s="113"/>
      <c r="S130" s="113"/>
      <c r="T130" s="113"/>
      <c r="U130" s="113"/>
      <c r="V130" s="113"/>
      <c r="W130" s="113"/>
      <c r="X130" s="113"/>
      <c r="Y130" s="113"/>
      <c r="Z130" s="113"/>
      <c r="AA130" s="113"/>
      <c r="AB130" s="113"/>
      <c r="AC130" s="113"/>
      <c r="AD130" s="113"/>
      <c r="AE130" s="113"/>
      <c r="AF130" s="113"/>
      <c r="AG130" s="113"/>
      <c r="AH130" s="113"/>
      <c r="AI130" s="113"/>
      <c r="AJ130" s="113"/>
      <c r="AK130" s="113"/>
      <c r="AL130" s="113"/>
      <c r="AM130" s="113"/>
      <c r="AN130" s="113"/>
      <c r="AO130" s="113"/>
      <c r="AP130" s="113"/>
      <c r="AQ130" s="113"/>
      <c r="AR130" s="113"/>
      <c r="AS130" s="113"/>
      <c r="AT130" s="113"/>
      <c r="AU130" s="113"/>
      <c r="AV130" s="113"/>
      <c r="AW130" s="113"/>
      <c r="AX130" s="113"/>
      <c r="AY130" s="113"/>
      <c r="AZ130" s="113"/>
      <c r="BA130" s="113"/>
      <c r="BB130" s="113"/>
      <c r="BD130" s="239"/>
      <c r="BE130" s="239"/>
      <c r="BF130" s="239"/>
      <c r="BG130" s="239"/>
      <c r="BH130" s="239"/>
      <c r="BI130" s="239"/>
      <c r="BJ130" s="239"/>
      <c r="BK130" s="239"/>
      <c r="BL130" s="239"/>
      <c r="BM130" s="239"/>
      <c r="BN130" s="239"/>
      <c r="BO130" s="239"/>
      <c r="BP130" s="239"/>
      <c r="BQ130" s="239"/>
      <c r="BR130" s="239"/>
      <c r="BS130" s="239"/>
      <c r="BT130" s="239"/>
      <c r="BU130" s="239"/>
      <c r="BV130" s="239"/>
      <c r="BW130" s="239"/>
      <c r="BX130" s="239"/>
      <c r="BY130" s="239"/>
      <c r="BZ130" s="239"/>
      <c r="CA130" s="239"/>
      <c r="CB130" s="239"/>
      <c r="CC130" s="239"/>
      <c r="CD130" s="239"/>
      <c r="CE130" s="239"/>
      <c r="CF130" s="239"/>
      <c r="CG130" s="239"/>
      <c r="CH130" s="239"/>
      <c r="CI130" s="239"/>
      <c r="CJ130" s="239"/>
      <c r="CK130" s="239"/>
      <c r="CL130" s="239"/>
      <c r="CM130" s="239"/>
      <c r="CN130" s="239"/>
      <c r="CO130" s="239"/>
      <c r="CP130" s="239"/>
      <c r="CQ130" s="239"/>
      <c r="CR130" s="239"/>
      <c r="CS130" s="239"/>
      <c r="CT130" s="239"/>
      <c r="CU130" s="239"/>
      <c r="CV130" s="239"/>
      <c r="CW130" s="239"/>
      <c r="CX130" s="239"/>
      <c r="CY130" s="239"/>
      <c r="CZ130" s="239"/>
      <c r="DA130" s="239"/>
      <c r="DB130" s="239"/>
    </row>
    <row r="131" spans="1:106" s="6" customFormat="1" x14ac:dyDescent="0.2">
      <c r="A131" s="50"/>
      <c r="B131" s="50"/>
      <c r="C131" s="50"/>
      <c r="D131" s="113"/>
      <c r="E131" s="113"/>
      <c r="F131" s="113"/>
      <c r="G131" s="113"/>
      <c r="H131" s="113"/>
      <c r="I131" s="113"/>
      <c r="J131" s="113"/>
      <c r="K131" s="113"/>
      <c r="L131" s="113"/>
      <c r="M131" s="113"/>
      <c r="N131" s="113"/>
      <c r="O131" s="113"/>
      <c r="P131" s="113"/>
      <c r="Q131" s="113"/>
      <c r="R131" s="113"/>
      <c r="S131" s="113"/>
      <c r="T131" s="113"/>
      <c r="U131" s="113"/>
      <c r="V131" s="113"/>
      <c r="W131" s="113"/>
      <c r="X131" s="113"/>
      <c r="Y131" s="113"/>
      <c r="Z131" s="113"/>
      <c r="AA131" s="113"/>
      <c r="AB131" s="113"/>
      <c r="AC131" s="113"/>
      <c r="AD131" s="113"/>
      <c r="AE131" s="113"/>
      <c r="AF131" s="113"/>
      <c r="AG131" s="113"/>
      <c r="AH131" s="113"/>
      <c r="AI131" s="113"/>
      <c r="AJ131" s="113"/>
      <c r="AK131" s="113"/>
      <c r="AL131" s="113"/>
      <c r="AM131" s="113"/>
      <c r="AN131" s="113"/>
      <c r="AO131" s="113"/>
      <c r="AP131" s="113"/>
      <c r="AQ131" s="113"/>
      <c r="AR131" s="113"/>
      <c r="AS131" s="113"/>
      <c r="AT131" s="113"/>
      <c r="AU131" s="113"/>
      <c r="AV131" s="113"/>
      <c r="AW131" s="113"/>
      <c r="AX131" s="113"/>
      <c r="AY131" s="113"/>
      <c r="AZ131" s="113"/>
      <c r="BA131" s="113"/>
      <c r="BB131" s="113"/>
      <c r="BD131" s="239"/>
      <c r="BE131" s="239"/>
      <c r="BF131" s="239"/>
      <c r="BG131" s="239"/>
      <c r="BH131" s="239"/>
      <c r="BI131" s="239"/>
      <c r="BJ131" s="239"/>
      <c r="BK131" s="239"/>
      <c r="BL131" s="239"/>
      <c r="BM131" s="239"/>
      <c r="BN131" s="239"/>
      <c r="BO131" s="239"/>
      <c r="BP131" s="239"/>
      <c r="BQ131" s="239"/>
      <c r="BR131" s="239"/>
      <c r="BS131" s="239"/>
      <c r="BT131" s="239"/>
      <c r="BU131" s="239"/>
      <c r="BV131" s="239"/>
      <c r="BW131" s="239"/>
      <c r="BX131" s="239"/>
      <c r="BY131" s="239"/>
      <c r="BZ131" s="239"/>
      <c r="CA131" s="239"/>
      <c r="CB131" s="239"/>
      <c r="CC131" s="239"/>
      <c r="CD131" s="239"/>
      <c r="CE131" s="239"/>
      <c r="CF131" s="239"/>
      <c r="CG131" s="239"/>
      <c r="CH131" s="239"/>
      <c r="CI131" s="239"/>
      <c r="CJ131" s="239"/>
      <c r="CK131" s="239"/>
      <c r="CL131" s="239"/>
      <c r="CM131" s="239"/>
      <c r="CN131" s="239"/>
      <c r="CO131" s="239"/>
      <c r="CP131" s="239"/>
      <c r="CQ131" s="239"/>
      <c r="CR131" s="239"/>
      <c r="CS131" s="239"/>
      <c r="CT131" s="239"/>
      <c r="CU131" s="239"/>
      <c r="CV131" s="239"/>
      <c r="CW131" s="239"/>
      <c r="CX131" s="239"/>
      <c r="CY131" s="239"/>
      <c r="CZ131" s="239"/>
      <c r="DA131" s="239"/>
      <c r="DB131" s="239"/>
    </row>
    <row r="132" spans="1:106" s="6" customFormat="1" x14ac:dyDescent="0.2">
      <c r="A132" s="50"/>
      <c r="B132" s="50"/>
      <c r="C132" s="50"/>
      <c r="D132" s="113"/>
      <c r="E132" s="113"/>
      <c r="F132" s="113"/>
      <c r="G132" s="113"/>
      <c r="H132" s="113"/>
      <c r="I132" s="113"/>
      <c r="J132" s="113"/>
      <c r="K132" s="113"/>
      <c r="L132" s="113"/>
      <c r="M132" s="113"/>
      <c r="N132" s="113"/>
      <c r="O132" s="113"/>
      <c r="P132" s="113"/>
      <c r="Q132" s="113"/>
      <c r="R132" s="113"/>
      <c r="S132" s="113"/>
      <c r="T132" s="113"/>
      <c r="U132" s="113"/>
      <c r="V132" s="113"/>
      <c r="W132" s="113"/>
      <c r="X132" s="113"/>
      <c r="Y132" s="113"/>
      <c r="Z132" s="113"/>
      <c r="AA132" s="113"/>
      <c r="AB132" s="113"/>
      <c r="AC132" s="113"/>
      <c r="AD132" s="113"/>
      <c r="AE132" s="113"/>
      <c r="AF132" s="113"/>
      <c r="AG132" s="113"/>
      <c r="AH132" s="113"/>
      <c r="AI132" s="113"/>
      <c r="AJ132" s="113"/>
      <c r="AK132" s="113"/>
      <c r="AL132" s="113"/>
      <c r="AM132" s="113"/>
      <c r="AN132" s="113"/>
      <c r="AO132" s="113"/>
      <c r="AP132" s="113"/>
      <c r="AQ132" s="113"/>
      <c r="AR132" s="113"/>
      <c r="AS132" s="113"/>
      <c r="AT132" s="113"/>
      <c r="AU132" s="113"/>
      <c r="AV132" s="113"/>
      <c r="AW132" s="113"/>
      <c r="AX132" s="113"/>
      <c r="AY132" s="113"/>
      <c r="AZ132" s="113"/>
      <c r="BA132" s="113"/>
      <c r="BB132" s="113"/>
      <c r="BD132" s="239"/>
      <c r="BE132" s="239"/>
      <c r="BF132" s="239"/>
      <c r="BG132" s="239"/>
      <c r="BH132" s="239"/>
      <c r="BI132" s="239"/>
      <c r="BJ132" s="239"/>
      <c r="BK132" s="239"/>
      <c r="BL132" s="239"/>
      <c r="BM132" s="239"/>
      <c r="BN132" s="239"/>
      <c r="BO132" s="239"/>
      <c r="BP132" s="239"/>
      <c r="BQ132" s="239"/>
      <c r="BR132" s="239"/>
      <c r="BS132" s="239"/>
      <c r="BT132" s="239"/>
      <c r="BU132" s="239"/>
      <c r="BV132" s="239"/>
      <c r="BW132" s="239"/>
      <c r="BX132" s="239"/>
      <c r="BY132" s="239"/>
      <c r="BZ132" s="239"/>
      <c r="CA132" s="239"/>
      <c r="CB132" s="239"/>
      <c r="CC132" s="239"/>
      <c r="CD132" s="239"/>
      <c r="CE132" s="239"/>
      <c r="CF132" s="239"/>
      <c r="CG132" s="239"/>
      <c r="CH132" s="239"/>
      <c r="CI132" s="239"/>
      <c r="CJ132" s="239"/>
      <c r="CK132" s="239"/>
      <c r="CL132" s="239"/>
      <c r="CM132" s="239"/>
      <c r="CN132" s="239"/>
      <c r="CO132" s="239"/>
      <c r="CP132" s="239"/>
      <c r="CQ132" s="239"/>
      <c r="CR132" s="239"/>
      <c r="CS132" s="239"/>
      <c r="CT132" s="239"/>
      <c r="CU132" s="239"/>
      <c r="CV132" s="239"/>
      <c r="CW132" s="239"/>
      <c r="CX132" s="239"/>
      <c r="CY132" s="239"/>
      <c r="CZ132" s="239"/>
      <c r="DA132" s="239"/>
      <c r="DB132" s="239"/>
    </row>
    <row r="133" spans="1:106" s="6" customFormat="1" x14ac:dyDescent="0.2">
      <c r="A133" s="50"/>
      <c r="B133" s="50"/>
      <c r="C133" s="50"/>
      <c r="D133" s="113"/>
      <c r="E133" s="113"/>
      <c r="F133" s="113"/>
      <c r="G133" s="113"/>
      <c r="H133" s="113"/>
      <c r="I133" s="113"/>
      <c r="J133" s="113"/>
      <c r="K133" s="113"/>
      <c r="L133" s="113"/>
      <c r="M133" s="113"/>
      <c r="N133" s="113"/>
      <c r="O133" s="113"/>
      <c r="P133" s="113"/>
      <c r="Q133" s="113"/>
      <c r="R133" s="113"/>
      <c r="S133" s="113"/>
      <c r="T133" s="113"/>
      <c r="U133" s="113"/>
      <c r="V133" s="113"/>
      <c r="W133" s="113"/>
      <c r="X133" s="113"/>
      <c r="Y133" s="113"/>
      <c r="Z133" s="113"/>
      <c r="AA133" s="113"/>
      <c r="AB133" s="113"/>
      <c r="AC133" s="113"/>
      <c r="AD133" s="113"/>
      <c r="AE133" s="113"/>
      <c r="AF133" s="113"/>
      <c r="AG133" s="113"/>
      <c r="AH133" s="113"/>
      <c r="AI133" s="113"/>
      <c r="AJ133" s="113"/>
      <c r="AK133" s="113"/>
      <c r="AL133" s="113"/>
      <c r="AM133" s="113"/>
      <c r="AN133" s="113"/>
      <c r="AO133" s="113"/>
      <c r="AP133" s="113"/>
      <c r="AQ133" s="113"/>
      <c r="AR133" s="113"/>
      <c r="AS133" s="113"/>
      <c r="AT133" s="113"/>
      <c r="AU133" s="113"/>
      <c r="AV133" s="113"/>
      <c r="AW133" s="113"/>
      <c r="AX133" s="113"/>
      <c r="AY133" s="113"/>
      <c r="AZ133" s="113"/>
      <c r="BA133" s="113"/>
      <c r="BB133" s="113"/>
      <c r="BD133" s="239"/>
      <c r="BE133" s="239"/>
      <c r="BF133" s="239"/>
      <c r="BG133" s="239"/>
      <c r="BH133" s="239"/>
      <c r="BI133" s="239"/>
      <c r="BJ133" s="239"/>
      <c r="BK133" s="239"/>
      <c r="BL133" s="239"/>
      <c r="BM133" s="239"/>
      <c r="BN133" s="239"/>
      <c r="BO133" s="239"/>
      <c r="BP133" s="239"/>
      <c r="BQ133" s="239"/>
      <c r="BR133" s="239"/>
      <c r="BS133" s="239"/>
      <c r="BT133" s="239"/>
      <c r="BU133" s="239"/>
      <c r="BV133" s="239"/>
      <c r="BW133" s="239"/>
      <c r="BX133" s="239"/>
      <c r="BY133" s="239"/>
      <c r="BZ133" s="239"/>
      <c r="CA133" s="239"/>
      <c r="CB133" s="239"/>
      <c r="CC133" s="239"/>
      <c r="CD133" s="239"/>
      <c r="CE133" s="239"/>
      <c r="CF133" s="239"/>
      <c r="CG133" s="239"/>
      <c r="CH133" s="239"/>
      <c r="CI133" s="239"/>
      <c r="CJ133" s="239"/>
      <c r="CK133" s="239"/>
      <c r="CL133" s="239"/>
      <c r="CM133" s="239"/>
      <c r="CN133" s="239"/>
      <c r="CO133" s="239"/>
      <c r="CP133" s="239"/>
      <c r="CQ133" s="239"/>
      <c r="CR133" s="239"/>
      <c r="CS133" s="239"/>
      <c r="CT133" s="239"/>
      <c r="CU133" s="239"/>
      <c r="CV133" s="239"/>
      <c r="CW133" s="239"/>
      <c r="CX133" s="239"/>
      <c r="CY133" s="239"/>
      <c r="CZ133" s="239"/>
      <c r="DA133" s="239"/>
      <c r="DB133" s="239"/>
    </row>
    <row r="134" spans="1:106" s="6" customFormat="1" x14ac:dyDescent="0.2">
      <c r="A134" s="50"/>
      <c r="B134" s="50"/>
      <c r="C134" s="50"/>
      <c r="D134" s="113"/>
      <c r="E134" s="113"/>
      <c r="F134" s="113"/>
      <c r="G134" s="113"/>
      <c r="H134" s="113"/>
      <c r="I134" s="113"/>
      <c r="J134" s="113"/>
      <c r="K134" s="113"/>
      <c r="L134" s="113"/>
      <c r="M134" s="113"/>
      <c r="N134" s="113"/>
      <c r="O134" s="113"/>
      <c r="P134" s="113"/>
      <c r="Q134" s="113"/>
      <c r="R134" s="113"/>
      <c r="S134" s="113"/>
      <c r="T134" s="113"/>
      <c r="U134" s="113"/>
      <c r="V134" s="113"/>
      <c r="W134" s="113"/>
      <c r="X134" s="113"/>
      <c r="Y134" s="113"/>
      <c r="Z134" s="113"/>
      <c r="AA134" s="113"/>
      <c r="AB134" s="113"/>
      <c r="AC134" s="113"/>
      <c r="AD134" s="113"/>
      <c r="AE134" s="113"/>
      <c r="AF134" s="113"/>
      <c r="AG134" s="113"/>
      <c r="AH134" s="113"/>
      <c r="AI134" s="113"/>
      <c r="AJ134" s="113"/>
      <c r="AK134" s="113"/>
      <c r="AL134" s="113"/>
      <c r="AM134" s="113"/>
      <c r="AN134" s="113"/>
      <c r="AO134" s="113"/>
      <c r="AP134" s="113"/>
      <c r="AQ134" s="113"/>
      <c r="AR134" s="113"/>
      <c r="AS134" s="113"/>
      <c r="AT134" s="113"/>
      <c r="AU134" s="113"/>
      <c r="AV134" s="113"/>
      <c r="AW134" s="113"/>
      <c r="AX134" s="113"/>
      <c r="AY134" s="113"/>
      <c r="AZ134" s="113"/>
      <c r="BA134" s="113"/>
      <c r="BB134" s="113"/>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row>
    <row r="135" spans="1:106" s="6" customFormat="1" x14ac:dyDescent="0.2">
      <c r="A135" s="50"/>
      <c r="B135" s="50"/>
      <c r="C135" s="50"/>
      <c r="D135" s="113"/>
      <c r="E135" s="113"/>
      <c r="F135" s="113"/>
      <c r="G135" s="113"/>
      <c r="H135" s="113"/>
      <c r="I135" s="113"/>
      <c r="J135" s="113"/>
      <c r="K135" s="113"/>
      <c r="L135" s="113"/>
      <c r="M135" s="113"/>
      <c r="N135" s="113"/>
      <c r="O135" s="113"/>
      <c r="P135" s="113"/>
      <c r="Q135" s="113"/>
      <c r="R135" s="113"/>
      <c r="S135" s="113"/>
      <c r="T135" s="113"/>
      <c r="U135" s="113"/>
      <c r="V135" s="113"/>
      <c r="W135" s="113"/>
      <c r="X135" s="113"/>
      <c r="Y135" s="113"/>
      <c r="Z135" s="113"/>
      <c r="AA135" s="113"/>
      <c r="AB135" s="113"/>
      <c r="AC135" s="113"/>
      <c r="AD135" s="113"/>
      <c r="AE135" s="113"/>
      <c r="AF135" s="113"/>
      <c r="AG135" s="113"/>
      <c r="AH135" s="113"/>
      <c r="AI135" s="113"/>
      <c r="AJ135" s="113"/>
      <c r="AK135" s="113"/>
      <c r="AL135" s="113"/>
      <c r="AM135" s="113"/>
      <c r="AN135" s="113"/>
      <c r="AO135" s="113"/>
      <c r="AP135" s="113"/>
      <c r="AQ135" s="113"/>
      <c r="AR135" s="113"/>
      <c r="AS135" s="113"/>
      <c r="AT135" s="113"/>
      <c r="AU135" s="113"/>
      <c r="AV135" s="113"/>
      <c r="AW135" s="113"/>
      <c r="AX135" s="113"/>
      <c r="AY135" s="113"/>
      <c r="AZ135" s="113"/>
      <c r="BA135" s="113"/>
      <c r="BB135" s="113"/>
      <c r="BD135" s="239"/>
      <c r="BE135" s="239"/>
      <c r="BF135" s="239"/>
      <c r="BG135" s="239"/>
      <c r="BH135" s="239"/>
      <c r="BI135" s="239"/>
      <c r="BJ135" s="239"/>
      <c r="BK135" s="239"/>
      <c r="BL135" s="239"/>
      <c r="BM135" s="239"/>
      <c r="BN135" s="239"/>
      <c r="BO135" s="239"/>
      <c r="BP135" s="239"/>
      <c r="BQ135" s="239"/>
      <c r="BR135" s="239"/>
      <c r="BS135" s="239"/>
      <c r="BT135" s="239"/>
      <c r="BU135" s="239"/>
      <c r="BV135" s="239"/>
      <c r="BW135" s="239"/>
      <c r="BX135" s="239"/>
      <c r="BY135" s="239"/>
      <c r="BZ135" s="239"/>
      <c r="CA135" s="239"/>
      <c r="CB135" s="239"/>
      <c r="CC135" s="239"/>
      <c r="CD135" s="239"/>
      <c r="CE135" s="239"/>
      <c r="CF135" s="239"/>
      <c r="CG135" s="239"/>
      <c r="CH135" s="239"/>
      <c r="CI135" s="239"/>
      <c r="CJ135" s="239"/>
      <c r="CK135" s="239"/>
      <c r="CL135" s="239"/>
      <c r="CM135" s="239"/>
      <c r="CN135" s="239"/>
      <c r="CO135" s="239"/>
      <c r="CP135" s="239"/>
      <c r="CQ135" s="239"/>
      <c r="CR135" s="239"/>
      <c r="CS135" s="239"/>
      <c r="CT135" s="239"/>
      <c r="CU135" s="239"/>
      <c r="CV135" s="239"/>
      <c r="CW135" s="239"/>
      <c r="CX135" s="239"/>
      <c r="CY135" s="239"/>
      <c r="CZ135" s="239"/>
      <c r="DA135" s="239"/>
      <c r="DB135" s="239"/>
    </row>
    <row r="136" spans="1:106" s="6" customFormat="1" x14ac:dyDescent="0.2">
      <c r="A136" s="50"/>
      <c r="B136" s="50"/>
      <c r="C136" s="50"/>
      <c r="D136" s="50"/>
      <c r="E136" s="50"/>
      <c r="F136" s="50"/>
      <c r="G136" s="50"/>
      <c r="H136" s="50"/>
      <c r="I136" s="50"/>
      <c r="J136" s="50"/>
      <c r="K136" s="50"/>
      <c r="L136" s="50"/>
      <c r="M136" s="50"/>
      <c r="N136" s="50"/>
      <c r="O136" s="50"/>
      <c r="P136" s="50"/>
      <c r="Q136" s="50"/>
      <c r="R136" s="50"/>
      <c r="S136" s="50"/>
      <c r="T136" s="50"/>
      <c r="U136" s="50"/>
      <c r="V136" s="50"/>
      <c r="W136" s="50"/>
      <c r="X136" s="50"/>
      <c r="Y136" s="50"/>
      <c r="Z136" s="50"/>
      <c r="AA136" s="50"/>
      <c r="AB136" s="50"/>
      <c r="AC136" s="50"/>
      <c r="AD136" s="50"/>
      <c r="AE136" s="50"/>
      <c r="AF136" s="50"/>
      <c r="AG136" s="50"/>
      <c r="AH136" s="50"/>
      <c r="AI136" s="50"/>
      <c r="AJ136" s="50"/>
      <c r="AK136" s="50"/>
      <c r="AL136" s="50"/>
      <c r="AM136" s="50"/>
      <c r="AN136" s="50"/>
      <c r="AO136" s="50"/>
      <c r="AP136" s="50"/>
      <c r="AQ136" s="50"/>
      <c r="AR136" s="50"/>
      <c r="AS136" s="50"/>
      <c r="AT136" s="50"/>
      <c r="AU136" s="50"/>
      <c r="AV136" s="82" t="s">
        <v>24</v>
      </c>
      <c r="AW136" s="82"/>
      <c r="AX136" s="82"/>
      <c r="AY136" s="82"/>
      <c r="AZ136" s="82"/>
      <c r="BA136" s="82"/>
      <c r="BB136" s="82"/>
    </row>
    <row r="137" spans="1:106" s="6" customFormat="1" x14ac:dyDescent="0.2">
      <c r="A137" s="50"/>
      <c r="B137" s="50"/>
      <c r="C137" s="50"/>
      <c r="D137" s="50"/>
      <c r="E137" s="83" t="s">
        <v>15</v>
      </c>
      <c r="F137" s="75"/>
      <c r="G137" s="75"/>
      <c r="H137" s="75"/>
      <c r="I137" s="76"/>
      <c r="J137" s="83"/>
      <c r="K137" s="75"/>
      <c r="L137" s="75"/>
      <c r="M137" s="75"/>
      <c r="N137" s="75"/>
      <c r="O137" s="75"/>
      <c r="P137" s="75"/>
      <c r="Q137" s="75"/>
      <c r="R137" s="75"/>
      <c r="S137" s="76"/>
      <c r="T137" s="64" t="s">
        <v>21</v>
      </c>
      <c r="U137" s="65"/>
      <c r="V137" s="65"/>
      <c r="W137" s="65"/>
      <c r="X137" s="65"/>
      <c r="Y137" s="65"/>
      <c r="Z137" s="65"/>
      <c r="AA137" s="65"/>
      <c r="AB137" s="65"/>
      <c r="AC137" s="65"/>
      <c r="AD137" s="65"/>
      <c r="AE137" s="65"/>
      <c r="AF137" s="65"/>
      <c r="AG137" s="65"/>
      <c r="AH137" s="65"/>
      <c r="AI137" s="65"/>
      <c r="AJ137" s="65"/>
      <c r="AK137" s="65"/>
      <c r="AL137" s="65"/>
      <c r="AM137" s="65"/>
      <c r="AN137" s="65"/>
      <c r="AO137" s="65"/>
      <c r="AP137" s="65"/>
      <c r="AQ137" s="65"/>
      <c r="AR137" s="65"/>
      <c r="AS137" s="65"/>
      <c r="AT137" s="65"/>
      <c r="AU137" s="67"/>
      <c r="AV137" s="83" t="s">
        <v>20</v>
      </c>
      <c r="AW137" s="75"/>
      <c r="AX137" s="75"/>
      <c r="AY137" s="75"/>
      <c r="AZ137" s="75"/>
      <c r="BA137" s="75"/>
      <c r="BB137" s="76"/>
    </row>
    <row r="138" spans="1:106" s="6" customFormat="1" x14ac:dyDescent="0.2">
      <c r="A138" s="50"/>
      <c r="B138" s="50"/>
      <c r="C138" s="50"/>
      <c r="D138" s="50"/>
      <c r="E138" s="77"/>
      <c r="F138" s="78"/>
      <c r="G138" s="78"/>
      <c r="H138" s="78"/>
      <c r="I138" s="79"/>
      <c r="J138" s="77"/>
      <c r="K138" s="78"/>
      <c r="L138" s="78"/>
      <c r="M138" s="78"/>
      <c r="N138" s="78"/>
      <c r="O138" s="78"/>
      <c r="P138" s="78"/>
      <c r="Q138" s="78"/>
      <c r="R138" s="78"/>
      <c r="S138" s="79"/>
      <c r="T138" s="63" t="s">
        <v>16</v>
      </c>
      <c r="U138" s="63"/>
      <c r="V138" s="63"/>
      <c r="W138" s="63"/>
      <c r="X138" s="63"/>
      <c r="Y138" s="63"/>
      <c r="Z138" s="63"/>
      <c r="AA138" s="63" t="s">
        <v>17</v>
      </c>
      <c r="AB138" s="63"/>
      <c r="AC138" s="63"/>
      <c r="AD138" s="63"/>
      <c r="AE138" s="63"/>
      <c r="AF138" s="63"/>
      <c r="AG138" s="63"/>
      <c r="AH138" s="63" t="s">
        <v>18</v>
      </c>
      <c r="AI138" s="63"/>
      <c r="AJ138" s="63"/>
      <c r="AK138" s="63"/>
      <c r="AL138" s="63"/>
      <c r="AM138" s="63"/>
      <c r="AN138" s="63"/>
      <c r="AO138" s="63" t="s">
        <v>19</v>
      </c>
      <c r="AP138" s="63"/>
      <c r="AQ138" s="63"/>
      <c r="AR138" s="63"/>
      <c r="AS138" s="63"/>
      <c r="AT138" s="63"/>
      <c r="AU138" s="63"/>
      <c r="AV138" s="77"/>
      <c r="AW138" s="78"/>
      <c r="AX138" s="78"/>
      <c r="AY138" s="78"/>
      <c r="AZ138" s="78"/>
      <c r="BA138" s="78"/>
      <c r="BB138" s="79"/>
    </row>
    <row r="139" spans="1:106" s="6" customFormat="1" x14ac:dyDescent="0.2">
      <c r="A139" s="50"/>
      <c r="B139" s="50"/>
      <c r="C139" s="50"/>
      <c r="D139" s="50"/>
      <c r="E139" s="74" t="s">
        <v>252</v>
      </c>
      <c r="F139" s="75"/>
      <c r="G139" s="75"/>
      <c r="H139" s="75"/>
      <c r="I139" s="76"/>
      <c r="J139" s="64" t="s">
        <v>253</v>
      </c>
      <c r="K139" s="65"/>
      <c r="L139" s="65"/>
      <c r="M139" s="65"/>
      <c r="N139" s="65"/>
      <c r="O139" s="65"/>
      <c r="P139" s="65"/>
      <c r="Q139" s="65"/>
      <c r="R139" s="65"/>
      <c r="S139" s="67"/>
      <c r="T139" s="68">
        <v>0</v>
      </c>
      <c r="U139" s="69"/>
      <c r="V139" s="69"/>
      <c r="W139" s="69"/>
      <c r="X139" s="69"/>
      <c r="Y139" s="69"/>
      <c r="Z139" s="70"/>
      <c r="AA139" s="68">
        <v>0</v>
      </c>
      <c r="AB139" s="69"/>
      <c r="AC139" s="69"/>
      <c r="AD139" s="69"/>
      <c r="AE139" s="69"/>
      <c r="AF139" s="69"/>
      <c r="AG139" s="70"/>
      <c r="AH139" s="68">
        <v>0</v>
      </c>
      <c r="AI139" s="69"/>
      <c r="AJ139" s="69"/>
      <c r="AK139" s="69"/>
      <c r="AL139" s="69"/>
      <c r="AM139" s="69"/>
      <c r="AN139" s="70"/>
      <c r="AO139" s="68">
        <v>1625</v>
      </c>
      <c r="AP139" s="69"/>
      <c r="AQ139" s="69"/>
      <c r="AR139" s="69"/>
      <c r="AS139" s="69"/>
      <c r="AT139" s="69"/>
      <c r="AU139" s="70"/>
      <c r="AV139" s="68">
        <f t="shared" ref="AV139:AV140" si="7">SUM(T139:AU139)</f>
        <v>1625</v>
      </c>
      <c r="AW139" s="69"/>
      <c r="AX139" s="69"/>
      <c r="AY139" s="69"/>
      <c r="AZ139" s="69"/>
      <c r="BA139" s="69"/>
      <c r="BB139" s="70"/>
    </row>
    <row r="140" spans="1:106" s="6" customFormat="1" x14ac:dyDescent="0.2">
      <c r="A140" s="50"/>
      <c r="B140" s="50"/>
      <c r="C140" s="50"/>
      <c r="D140" s="50"/>
      <c r="E140" s="77"/>
      <c r="F140" s="78"/>
      <c r="G140" s="78"/>
      <c r="H140" s="78"/>
      <c r="I140" s="79"/>
      <c r="J140" s="64" t="s">
        <v>254</v>
      </c>
      <c r="K140" s="65"/>
      <c r="L140" s="65"/>
      <c r="M140" s="65"/>
      <c r="N140" s="65"/>
      <c r="O140" s="65"/>
      <c r="P140" s="65"/>
      <c r="Q140" s="65"/>
      <c r="R140" s="65"/>
      <c r="S140" s="67"/>
      <c r="T140" s="68">
        <v>0</v>
      </c>
      <c r="U140" s="69"/>
      <c r="V140" s="69"/>
      <c r="W140" s="69"/>
      <c r="X140" s="69"/>
      <c r="Y140" s="69"/>
      <c r="Z140" s="70"/>
      <c r="AA140" s="68">
        <v>0</v>
      </c>
      <c r="AB140" s="69"/>
      <c r="AC140" s="69"/>
      <c r="AD140" s="69"/>
      <c r="AE140" s="69"/>
      <c r="AF140" s="69"/>
      <c r="AG140" s="70"/>
      <c r="AH140" s="68">
        <v>0</v>
      </c>
      <c r="AI140" s="69"/>
      <c r="AJ140" s="69"/>
      <c r="AK140" s="69"/>
      <c r="AL140" s="69"/>
      <c r="AM140" s="69"/>
      <c r="AN140" s="70"/>
      <c r="AO140" s="68">
        <v>606</v>
      </c>
      <c r="AP140" s="69"/>
      <c r="AQ140" s="69"/>
      <c r="AR140" s="69"/>
      <c r="AS140" s="69"/>
      <c r="AT140" s="69"/>
      <c r="AU140" s="70"/>
      <c r="AV140" s="68">
        <f t="shared" si="7"/>
        <v>606</v>
      </c>
      <c r="AW140" s="69"/>
      <c r="AX140" s="69"/>
      <c r="AY140" s="69"/>
      <c r="AZ140" s="69"/>
      <c r="BA140" s="69"/>
      <c r="BB140" s="70"/>
    </row>
    <row r="141" spans="1:106" s="6" customFormat="1" x14ac:dyDescent="0.2">
      <c r="A141" s="50"/>
      <c r="B141" s="50"/>
      <c r="C141" s="50"/>
      <c r="D141" s="50"/>
      <c r="E141" s="74" t="s">
        <v>255</v>
      </c>
      <c r="F141" s="75"/>
      <c r="G141" s="75"/>
      <c r="H141" s="75"/>
      <c r="I141" s="76"/>
      <c r="J141" s="64" t="s">
        <v>253</v>
      </c>
      <c r="K141" s="65"/>
      <c r="L141" s="65"/>
      <c r="M141" s="65"/>
      <c r="N141" s="65"/>
      <c r="O141" s="65"/>
      <c r="P141" s="65"/>
      <c r="Q141" s="65"/>
      <c r="R141" s="65"/>
      <c r="S141" s="67"/>
      <c r="T141" s="68">
        <v>3750</v>
      </c>
      <c r="U141" s="69"/>
      <c r="V141" s="69"/>
      <c r="W141" s="69"/>
      <c r="X141" s="69"/>
      <c r="Y141" s="69"/>
      <c r="Z141" s="70"/>
      <c r="AA141" s="68">
        <v>0</v>
      </c>
      <c r="AB141" s="69"/>
      <c r="AC141" s="69"/>
      <c r="AD141" s="69"/>
      <c r="AE141" s="69"/>
      <c r="AF141" s="69"/>
      <c r="AG141" s="70"/>
      <c r="AH141" s="68">
        <v>0</v>
      </c>
      <c r="AI141" s="69"/>
      <c r="AJ141" s="69"/>
      <c r="AK141" s="69"/>
      <c r="AL141" s="69"/>
      <c r="AM141" s="69"/>
      <c r="AN141" s="70"/>
      <c r="AO141" s="68">
        <v>5377</v>
      </c>
      <c r="AP141" s="69"/>
      <c r="AQ141" s="69"/>
      <c r="AR141" s="69"/>
      <c r="AS141" s="69"/>
      <c r="AT141" s="69"/>
      <c r="AU141" s="70"/>
      <c r="AV141" s="68">
        <f>SUM(T141:AU141)</f>
        <v>9127</v>
      </c>
      <c r="AW141" s="69"/>
      <c r="AX141" s="69"/>
      <c r="AY141" s="69"/>
      <c r="AZ141" s="69"/>
      <c r="BA141" s="69"/>
      <c r="BB141" s="70"/>
    </row>
    <row r="142" spans="1:106" s="6" customFormat="1" x14ac:dyDescent="0.2">
      <c r="A142" s="50"/>
      <c r="B142" s="50"/>
      <c r="C142" s="50"/>
      <c r="D142" s="50"/>
      <c r="E142" s="77"/>
      <c r="F142" s="78"/>
      <c r="G142" s="78"/>
      <c r="H142" s="78"/>
      <c r="I142" s="79"/>
      <c r="J142" s="64" t="s">
        <v>254</v>
      </c>
      <c r="K142" s="65"/>
      <c r="L142" s="65"/>
      <c r="M142" s="65"/>
      <c r="N142" s="65"/>
      <c r="O142" s="65"/>
      <c r="P142" s="65"/>
      <c r="Q142" s="65"/>
      <c r="R142" s="65"/>
      <c r="S142" s="67"/>
      <c r="T142" s="68">
        <v>3751</v>
      </c>
      <c r="U142" s="69"/>
      <c r="V142" s="69"/>
      <c r="W142" s="69"/>
      <c r="X142" s="69"/>
      <c r="Y142" s="69"/>
      <c r="Z142" s="70"/>
      <c r="AA142" s="68">
        <v>0</v>
      </c>
      <c r="AB142" s="69"/>
      <c r="AC142" s="69"/>
      <c r="AD142" s="69"/>
      <c r="AE142" s="69"/>
      <c r="AF142" s="69"/>
      <c r="AG142" s="70"/>
      <c r="AH142" s="68">
        <v>0</v>
      </c>
      <c r="AI142" s="69"/>
      <c r="AJ142" s="69"/>
      <c r="AK142" s="69"/>
      <c r="AL142" s="69"/>
      <c r="AM142" s="69"/>
      <c r="AN142" s="70"/>
      <c r="AO142" s="68">
        <v>4536</v>
      </c>
      <c r="AP142" s="69"/>
      <c r="AQ142" s="69"/>
      <c r="AR142" s="69"/>
      <c r="AS142" s="69"/>
      <c r="AT142" s="69"/>
      <c r="AU142" s="70"/>
      <c r="AV142" s="68">
        <f>SUM(T142:AU142)</f>
        <v>8287</v>
      </c>
      <c r="AW142" s="69"/>
      <c r="AX142" s="69"/>
      <c r="AY142" s="69"/>
      <c r="AZ142" s="69"/>
      <c r="BA142" s="69"/>
      <c r="BB142" s="70"/>
    </row>
    <row r="143" spans="1:106" s="6" customFormat="1" x14ac:dyDescent="0.2">
      <c r="A143" s="50"/>
      <c r="B143" s="50"/>
      <c r="C143" s="50"/>
      <c r="D143" s="50"/>
      <c r="E143" s="74" t="s">
        <v>224</v>
      </c>
      <c r="F143" s="75"/>
      <c r="G143" s="75"/>
      <c r="H143" s="75"/>
      <c r="I143" s="76"/>
      <c r="J143" s="64" t="s">
        <v>22</v>
      </c>
      <c r="K143" s="65"/>
      <c r="L143" s="65"/>
      <c r="M143" s="65"/>
      <c r="N143" s="65"/>
      <c r="O143" s="65"/>
      <c r="P143" s="65"/>
      <c r="Q143" s="65"/>
      <c r="R143" s="65"/>
      <c r="S143" s="67"/>
      <c r="T143" s="68">
        <v>15000</v>
      </c>
      <c r="U143" s="69"/>
      <c r="V143" s="69"/>
      <c r="W143" s="69"/>
      <c r="X143" s="69"/>
      <c r="Y143" s="69"/>
      <c r="Z143" s="70"/>
      <c r="AA143" s="68">
        <v>0</v>
      </c>
      <c r="AB143" s="69"/>
      <c r="AC143" s="69"/>
      <c r="AD143" s="69"/>
      <c r="AE143" s="69"/>
      <c r="AF143" s="69"/>
      <c r="AG143" s="70"/>
      <c r="AH143" s="68">
        <v>2592</v>
      </c>
      <c r="AI143" s="69"/>
      <c r="AJ143" s="69"/>
      <c r="AK143" s="69"/>
      <c r="AL143" s="69"/>
      <c r="AM143" s="69"/>
      <c r="AN143" s="70"/>
      <c r="AO143" s="68">
        <v>15000</v>
      </c>
      <c r="AP143" s="69"/>
      <c r="AQ143" s="69"/>
      <c r="AR143" s="69"/>
      <c r="AS143" s="69"/>
      <c r="AT143" s="69"/>
      <c r="AU143" s="70"/>
      <c r="AV143" s="68">
        <f>SUM(T143:AU143)</f>
        <v>32592</v>
      </c>
      <c r="AW143" s="69"/>
      <c r="AX143" s="69"/>
      <c r="AY143" s="69"/>
      <c r="AZ143" s="69"/>
      <c r="BA143" s="69"/>
      <c r="BB143" s="70"/>
    </row>
    <row r="144" spans="1:106" s="6" customFormat="1" x14ac:dyDescent="0.2">
      <c r="A144" s="50"/>
      <c r="B144" s="50"/>
      <c r="C144" s="50"/>
      <c r="D144" s="50"/>
      <c r="E144" s="77"/>
      <c r="F144" s="78"/>
      <c r="G144" s="78"/>
      <c r="H144" s="78"/>
      <c r="I144" s="79"/>
      <c r="J144" s="64" t="s">
        <v>23</v>
      </c>
      <c r="K144" s="65"/>
      <c r="L144" s="65"/>
      <c r="M144" s="65"/>
      <c r="N144" s="65"/>
      <c r="O144" s="65"/>
      <c r="P144" s="65"/>
      <c r="Q144" s="65"/>
      <c r="R144" s="65"/>
      <c r="S144" s="67"/>
      <c r="T144" s="68">
        <v>14335</v>
      </c>
      <c r="U144" s="69"/>
      <c r="V144" s="69"/>
      <c r="W144" s="69"/>
      <c r="X144" s="69"/>
      <c r="Y144" s="69"/>
      <c r="Z144" s="70"/>
      <c r="AA144" s="68">
        <v>0</v>
      </c>
      <c r="AB144" s="69"/>
      <c r="AC144" s="69"/>
      <c r="AD144" s="69"/>
      <c r="AE144" s="69"/>
      <c r="AF144" s="69"/>
      <c r="AG144" s="70"/>
      <c r="AH144" s="68">
        <v>1358</v>
      </c>
      <c r="AI144" s="69"/>
      <c r="AJ144" s="69"/>
      <c r="AK144" s="69"/>
      <c r="AL144" s="69"/>
      <c r="AM144" s="69"/>
      <c r="AN144" s="70"/>
      <c r="AO144" s="68">
        <v>14336</v>
      </c>
      <c r="AP144" s="69"/>
      <c r="AQ144" s="69"/>
      <c r="AR144" s="69"/>
      <c r="AS144" s="69"/>
      <c r="AT144" s="69"/>
      <c r="AU144" s="70"/>
      <c r="AV144" s="68">
        <f>SUM(T144:AU144)</f>
        <v>30029</v>
      </c>
      <c r="AW144" s="69"/>
      <c r="AX144" s="69"/>
      <c r="AY144" s="69"/>
      <c r="AZ144" s="69"/>
      <c r="BA144" s="69"/>
      <c r="BB144" s="70"/>
    </row>
    <row r="145" spans="1:106" s="6" customFormat="1" x14ac:dyDescent="0.2">
      <c r="A145" s="50"/>
      <c r="B145" s="50"/>
      <c r="C145" s="50"/>
      <c r="D145" s="36"/>
      <c r="E145" s="36"/>
      <c r="F145" s="36"/>
      <c r="G145" s="36"/>
      <c r="H145" s="36"/>
      <c r="I145" s="36"/>
      <c r="J145" s="36"/>
      <c r="K145" s="36"/>
      <c r="L145" s="36"/>
      <c r="M145" s="36"/>
      <c r="N145" s="36"/>
      <c r="O145" s="36"/>
      <c r="P145" s="36"/>
      <c r="Q145" s="36"/>
      <c r="R145" s="36"/>
      <c r="S145" s="36"/>
      <c r="T145" s="36"/>
      <c r="U145" s="36"/>
      <c r="V145" s="36"/>
      <c r="W145" s="36"/>
      <c r="X145" s="36"/>
      <c r="Y145" s="36"/>
      <c r="Z145" s="36"/>
      <c r="AA145" s="36"/>
      <c r="AB145" s="36"/>
      <c r="AC145" s="36"/>
      <c r="AD145" s="36"/>
      <c r="AE145" s="36"/>
      <c r="AF145" s="36"/>
      <c r="AG145" s="36"/>
      <c r="AH145" s="36"/>
      <c r="AI145" s="36"/>
      <c r="AJ145" s="36"/>
      <c r="AK145" s="36"/>
      <c r="AL145" s="36"/>
      <c r="AM145" s="36"/>
      <c r="AN145" s="36"/>
      <c r="AO145" s="36"/>
      <c r="AP145" s="36"/>
      <c r="AQ145" s="36"/>
      <c r="AR145" s="36"/>
      <c r="AS145" s="36"/>
      <c r="AT145" s="36"/>
      <c r="AU145" s="36"/>
      <c r="AV145" s="36"/>
      <c r="AW145" s="36"/>
      <c r="AX145" s="36"/>
      <c r="AY145" s="36"/>
      <c r="AZ145" s="36"/>
      <c r="BA145" s="36"/>
      <c r="BB145" s="36"/>
      <c r="BD145" s="8"/>
      <c r="BE145" s="8"/>
      <c r="BF145" s="8"/>
      <c r="BG145" s="8"/>
      <c r="BH145" s="8"/>
      <c r="BI145" s="8"/>
      <c r="BJ145" s="8"/>
      <c r="BK145" s="8"/>
      <c r="BL145" s="8"/>
      <c r="BM145" s="8"/>
      <c r="BN145" s="8"/>
      <c r="BO145" s="8"/>
      <c r="BP145" s="8"/>
      <c r="BQ145" s="8"/>
      <c r="BR145" s="8"/>
      <c r="BS145" s="8"/>
      <c r="BT145" s="8"/>
      <c r="BU145" s="8"/>
      <c r="BV145" s="8"/>
      <c r="BW145" s="8"/>
      <c r="BX145" s="8"/>
      <c r="BY145" s="8"/>
      <c r="BZ145" s="8"/>
      <c r="CA145" s="8"/>
      <c r="CB145" s="8"/>
      <c r="CC145" s="8"/>
      <c r="CD145" s="8"/>
      <c r="CE145" s="8"/>
      <c r="CF145" s="8"/>
      <c r="CG145" s="8"/>
      <c r="CH145" s="8"/>
      <c r="CI145" s="8"/>
      <c r="CJ145" s="8"/>
      <c r="CK145" s="8"/>
      <c r="CL145" s="8"/>
      <c r="CM145" s="8"/>
      <c r="CN145" s="8"/>
      <c r="CO145" s="8"/>
      <c r="CP145" s="8"/>
      <c r="CQ145" s="8"/>
      <c r="CR145" s="8"/>
      <c r="CS145" s="8"/>
      <c r="CT145" s="8"/>
      <c r="CU145" s="8"/>
      <c r="CV145" s="8"/>
      <c r="CW145" s="8"/>
      <c r="CX145" s="8"/>
      <c r="CY145" s="8"/>
      <c r="CZ145" s="8"/>
      <c r="DA145" s="8"/>
      <c r="DB145" s="8"/>
    </row>
    <row r="146" spans="1:106" s="6" customFormat="1" ht="13.5" customHeight="1" x14ac:dyDescent="0.2">
      <c r="A146" s="50"/>
      <c r="B146" s="50"/>
      <c r="C146" s="50"/>
      <c r="D146" s="85" t="s">
        <v>14</v>
      </c>
      <c r="E146" s="85"/>
      <c r="F146" s="85"/>
      <c r="G146" s="85"/>
      <c r="H146" s="209" t="s">
        <v>260</v>
      </c>
      <c r="I146" s="209"/>
      <c r="J146" s="209"/>
      <c r="K146" s="209"/>
      <c r="L146" s="209"/>
      <c r="M146" s="209"/>
      <c r="N146" s="209"/>
      <c r="O146" s="209"/>
      <c r="P146" s="209"/>
      <c r="Q146" s="209"/>
      <c r="R146" s="209"/>
      <c r="S146" s="209"/>
      <c r="T146" s="209"/>
      <c r="U146" s="209"/>
      <c r="V146" s="209"/>
      <c r="W146" s="209"/>
      <c r="X146" s="209"/>
      <c r="Y146" s="209"/>
      <c r="Z146" s="209"/>
      <c r="AA146" s="209"/>
      <c r="AB146" s="209"/>
      <c r="AC146" s="209"/>
      <c r="AD146" s="209"/>
      <c r="AE146" s="209"/>
      <c r="AF146" s="209"/>
      <c r="AG146" s="209"/>
      <c r="AH146" s="209"/>
      <c r="AI146" s="209"/>
      <c r="AJ146" s="209"/>
      <c r="AK146" s="209"/>
      <c r="AL146" s="209"/>
      <c r="AM146" s="209"/>
      <c r="AN146" s="209"/>
      <c r="AO146" s="209"/>
      <c r="AP146" s="209"/>
      <c r="AQ146" s="209"/>
      <c r="AR146" s="209"/>
      <c r="AS146" s="209"/>
      <c r="AT146" s="209"/>
      <c r="AU146" s="209"/>
      <c r="AV146" s="209"/>
      <c r="AW146" s="209"/>
      <c r="AX146" s="209"/>
      <c r="AY146" s="209"/>
      <c r="AZ146" s="209"/>
      <c r="BA146" s="209"/>
      <c r="BB146" s="209"/>
      <c r="BD146" s="189"/>
      <c r="BE146" s="189"/>
      <c r="BF146" s="189"/>
      <c r="BG146" s="189"/>
      <c r="BH146" s="210"/>
      <c r="BI146" s="210"/>
      <c r="BJ146" s="210"/>
      <c r="BK146" s="210"/>
      <c r="BL146" s="210"/>
      <c r="BM146" s="210"/>
      <c r="BN146" s="210"/>
      <c r="BO146" s="210"/>
      <c r="BP146" s="210"/>
      <c r="BQ146" s="210"/>
      <c r="BR146" s="210"/>
      <c r="BS146" s="210"/>
      <c r="BT146" s="210"/>
      <c r="BU146" s="210"/>
      <c r="BV146" s="210"/>
      <c r="BW146" s="210"/>
      <c r="BX146" s="210"/>
      <c r="BY146" s="210"/>
      <c r="BZ146" s="210"/>
      <c r="CA146" s="210"/>
      <c r="CB146" s="210"/>
      <c r="CC146" s="210"/>
      <c r="CD146" s="210"/>
      <c r="CE146" s="210"/>
      <c r="CF146" s="210"/>
      <c r="CG146" s="210"/>
      <c r="CH146" s="210"/>
      <c r="CI146" s="210"/>
      <c r="CJ146" s="210"/>
      <c r="CK146" s="210"/>
      <c r="CL146" s="210"/>
      <c r="CM146" s="210"/>
      <c r="CN146" s="210"/>
      <c r="CO146" s="210"/>
      <c r="CP146" s="210"/>
      <c r="CQ146" s="210"/>
      <c r="CR146" s="210"/>
      <c r="CS146" s="210"/>
      <c r="CT146" s="210"/>
      <c r="CU146" s="210"/>
      <c r="CV146" s="210"/>
      <c r="CW146" s="210"/>
      <c r="CX146" s="210"/>
      <c r="CY146" s="210"/>
      <c r="CZ146" s="210"/>
      <c r="DA146" s="210"/>
      <c r="DB146" s="210"/>
    </row>
    <row r="147" spans="1:106" s="6" customFormat="1" x14ac:dyDescent="0.2">
      <c r="A147" s="50"/>
      <c r="B147" s="50"/>
      <c r="C147" s="50"/>
      <c r="D147" s="38"/>
      <c r="E147" s="71"/>
      <c r="F147" s="71"/>
      <c r="G147" s="71" t="s">
        <v>74</v>
      </c>
      <c r="H147" s="71"/>
      <c r="I147" s="71"/>
      <c r="J147" s="71"/>
      <c r="K147" s="71"/>
      <c r="L147" s="71"/>
      <c r="M147" s="71"/>
      <c r="N147" s="71"/>
      <c r="O147" s="71"/>
      <c r="P147" s="71"/>
      <c r="Q147" s="71"/>
      <c r="R147" s="71"/>
      <c r="S147" s="71" t="s">
        <v>76</v>
      </c>
      <c r="T147" s="71"/>
      <c r="U147" s="71"/>
      <c r="V147" s="71"/>
      <c r="W147" s="71"/>
      <c r="X147" s="71"/>
      <c r="Y147" s="71"/>
      <c r="Z147" s="71"/>
      <c r="AA147" s="71"/>
      <c r="AB147" s="71"/>
      <c r="AC147" s="71"/>
      <c r="AD147" s="71"/>
      <c r="AE147" s="71" t="s">
        <v>75</v>
      </c>
      <c r="AF147" s="71"/>
      <c r="AG147" s="71"/>
      <c r="AH147" s="71"/>
      <c r="AI147" s="71"/>
      <c r="AJ147" s="71"/>
      <c r="AK147" s="71"/>
      <c r="AL147" s="71"/>
      <c r="AM147" s="71"/>
      <c r="AN147" s="71"/>
      <c r="AO147" s="71"/>
      <c r="AP147" s="71"/>
      <c r="AQ147" s="71"/>
      <c r="AR147" s="71"/>
      <c r="AS147" s="71"/>
      <c r="AT147" s="71"/>
      <c r="AU147" s="71"/>
      <c r="AV147" s="71"/>
      <c r="AW147" s="71"/>
      <c r="AX147" s="71"/>
      <c r="AY147" s="71"/>
      <c r="AZ147" s="71"/>
      <c r="BA147" s="71"/>
      <c r="BB147" s="71"/>
      <c r="BD147" s="56"/>
      <c r="BE147" s="111"/>
      <c r="BF147" s="111"/>
      <c r="BG147" s="111"/>
      <c r="BH147" s="111"/>
      <c r="BI147" s="111"/>
      <c r="BJ147" s="111"/>
      <c r="BK147" s="111"/>
      <c r="BL147" s="111"/>
      <c r="BM147" s="111"/>
      <c r="BN147" s="111"/>
      <c r="BO147" s="111"/>
      <c r="BP147" s="111"/>
      <c r="BQ147" s="111"/>
      <c r="BR147" s="111"/>
      <c r="BS147" s="111"/>
      <c r="BT147" s="111"/>
      <c r="BU147" s="111"/>
      <c r="BV147" s="111"/>
      <c r="BW147" s="111"/>
      <c r="BX147" s="111"/>
      <c r="BY147" s="111"/>
      <c r="BZ147" s="111"/>
      <c r="CA147" s="111"/>
      <c r="CB147" s="111"/>
      <c r="CC147" s="111"/>
      <c r="CD147" s="111"/>
      <c r="CE147" s="111"/>
      <c r="CF147" s="111"/>
      <c r="CG147" s="111"/>
      <c r="CH147" s="111"/>
      <c r="CI147" s="111"/>
      <c r="CJ147" s="111"/>
      <c r="CK147" s="111"/>
      <c r="CL147" s="111"/>
      <c r="CM147" s="111"/>
      <c r="CN147" s="111"/>
      <c r="CO147" s="111"/>
      <c r="CP147" s="111"/>
      <c r="CQ147" s="111"/>
      <c r="CR147" s="111"/>
      <c r="CS147" s="111"/>
      <c r="CT147" s="111"/>
      <c r="CU147" s="111"/>
      <c r="CV147" s="111"/>
      <c r="CW147" s="111"/>
      <c r="CX147" s="111"/>
      <c r="CY147" s="111"/>
      <c r="CZ147" s="111"/>
      <c r="DA147" s="111"/>
      <c r="DB147" s="111"/>
    </row>
    <row r="148" spans="1:106" s="6" customFormat="1" x14ac:dyDescent="0.2">
      <c r="A148" s="50"/>
      <c r="B148" s="50"/>
      <c r="C148" s="50"/>
      <c r="D148" s="38"/>
      <c r="E148" s="71">
        <v>1</v>
      </c>
      <c r="F148" s="71"/>
      <c r="G148" s="186" t="s">
        <v>262</v>
      </c>
      <c r="H148" s="186"/>
      <c r="I148" s="186"/>
      <c r="J148" s="186"/>
      <c r="K148" s="186"/>
      <c r="L148" s="186"/>
      <c r="M148" s="186"/>
      <c r="N148" s="186"/>
      <c r="O148" s="186"/>
      <c r="P148" s="186"/>
      <c r="Q148" s="186"/>
      <c r="R148" s="186"/>
      <c r="S148" s="187">
        <v>2052</v>
      </c>
      <c r="T148" s="187"/>
      <c r="U148" s="187"/>
      <c r="V148" s="187"/>
      <c r="W148" s="187"/>
      <c r="X148" s="187"/>
      <c r="Y148" s="187"/>
      <c r="Z148" s="187"/>
      <c r="AA148" s="187"/>
      <c r="AB148" s="187"/>
      <c r="AC148" s="187"/>
      <c r="AD148" s="187"/>
      <c r="AE148" s="71" t="s">
        <v>263</v>
      </c>
      <c r="AF148" s="71"/>
      <c r="AG148" s="71"/>
      <c r="AH148" s="71"/>
      <c r="AI148" s="71"/>
      <c r="AJ148" s="71"/>
      <c r="AK148" s="71"/>
      <c r="AL148" s="71"/>
      <c r="AM148" s="71"/>
      <c r="AN148" s="71"/>
      <c r="AO148" s="71"/>
      <c r="AP148" s="71"/>
      <c r="AQ148" s="71"/>
      <c r="AR148" s="71"/>
      <c r="AS148" s="71"/>
      <c r="AT148" s="71"/>
      <c r="AU148" s="71"/>
      <c r="AV148" s="71"/>
      <c r="AW148" s="71"/>
      <c r="AX148" s="71"/>
      <c r="AY148" s="71"/>
      <c r="AZ148" s="71"/>
      <c r="BA148" s="71"/>
      <c r="BB148" s="71"/>
      <c r="BD148" s="56"/>
      <c r="BE148" s="111"/>
      <c r="BF148" s="111"/>
      <c r="BG148" s="189"/>
      <c r="BH148" s="189"/>
      <c r="BI148" s="189"/>
      <c r="BJ148" s="189"/>
      <c r="BK148" s="189"/>
      <c r="BL148" s="189"/>
      <c r="BM148" s="189"/>
      <c r="BN148" s="189"/>
      <c r="BO148" s="189"/>
      <c r="BP148" s="189"/>
      <c r="BQ148" s="189"/>
      <c r="BR148" s="189"/>
      <c r="BS148" s="234"/>
      <c r="BT148" s="234"/>
      <c r="BU148" s="234"/>
      <c r="BV148" s="234"/>
      <c r="BW148" s="234"/>
      <c r="BX148" s="234"/>
      <c r="BY148" s="234"/>
      <c r="BZ148" s="234"/>
      <c r="CA148" s="234"/>
      <c r="CB148" s="234"/>
      <c r="CC148" s="234"/>
      <c r="CD148" s="234"/>
      <c r="CE148" s="111"/>
      <c r="CF148" s="111"/>
      <c r="CG148" s="111"/>
      <c r="CH148" s="111"/>
      <c r="CI148" s="111"/>
      <c r="CJ148" s="111"/>
      <c r="CK148" s="111"/>
      <c r="CL148" s="111"/>
      <c r="CM148" s="111"/>
      <c r="CN148" s="111"/>
      <c r="CO148" s="111"/>
      <c r="CP148" s="111"/>
      <c r="CQ148" s="111"/>
      <c r="CR148" s="111"/>
      <c r="CS148" s="111"/>
      <c r="CT148" s="111"/>
      <c r="CU148" s="111"/>
      <c r="CV148" s="111"/>
      <c r="CW148" s="111"/>
      <c r="CX148" s="111"/>
      <c r="CY148" s="111"/>
      <c r="CZ148" s="111"/>
      <c r="DA148" s="111"/>
      <c r="DB148" s="111"/>
    </row>
    <row r="149" spans="1:106" s="6" customFormat="1" x14ac:dyDescent="0.2">
      <c r="A149" s="50"/>
      <c r="B149" s="50"/>
      <c r="C149" s="50"/>
      <c r="D149" s="38"/>
      <c r="E149" s="71">
        <v>2</v>
      </c>
      <c r="F149" s="71"/>
      <c r="G149" s="186" t="s">
        <v>264</v>
      </c>
      <c r="H149" s="186"/>
      <c r="I149" s="186"/>
      <c r="J149" s="186"/>
      <c r="K149" s="186"/>
      <c r="L149" s="186"/>
      <c r="M149" s="186"/>
      <c r="N149" s="186"/>
      <c r="O149" s="186"/>
      <c r="P149" s="186"/>
      <c r="Q149" s="186"/>
      <c r="R149" s="186"/>
      <c r="S149" s="187">
        <v>49257</v>
      </c>
      <c r="T149" s="187"/>
      <c r="U149" s="187"/>
      <c r="V149" s="187"/>
      <c r="W149" s="187"/>
      <c r="X149" s="187"/>
      <c r="Y149" s="187"/>
      <c r="Z149" s="187"/>
      <c r="AA149" s="187"/>
      <c r="AB149" s="187"/>
      <c r="AC149" s="187"/>
      <c r="AD149" s="187"/>
      <c r="AE149" s="71" t="s">
        <v>265</v>
      </c>
      <c r="AF149" s="71"/>
      <c r="AG149" s="71"/>
      <c r="AH149" s="71"/>
      <c r="AI149" s="71"/>
      <c r="AJ149" s="71"/>
      <c r="AK149" s="71"/>
      <c r="AL149" s="71"/>
      <c r="AM149" s="71"/>
      <c r="AN149" s="71"/>
      <c r="AO149" s="71"/>
      <c r="AP149" s="71"/>
      <c r="AQ149" s="71"/>
      <c r="AR149" s="71"/>
      <c r="AS149" s="71"/>
      <c r="AT149" s="71"/>
      <c r="AU149" s="71"/>
      <c r="AV149" s="71"/>
      <c r="AW149" s="71"/>
      <c r="AX149" s="71"/>
      <c r="AY149" s="71"/>
      <c r="AZ149" s="71"/>
      <c r="BA149" s="71"/>
      <c r="BB149" s="71"/>
      <c r="BD149" s="56"/>
      <c r="BE149" s="111"/>
      <c r="BF149" s="111"/>
      <c r="BG149" s="189"/>
      <c r="BH149" s="189"/>
      <c r="BI149" s="189"/>
      <c r="BJ149" s="189"/>
      <c r="BK149" s="189"/>
      <c r="BL149" s="189"/>
      <c r="BM149" s="189"/>
      <c r="BN149" s="189"/>
      <c r="BO149" s="189"/>
      <c r="BP149" s="189"/>
      <c r="BQ149" s="189"/>
      <c r="BR149" s="189"/>
      <c r="BS149" s="234"/>
      <c r="BT149" s="234"/>
      <c r="BU149" s="234"/>
      <c r="BV149" s="234"/>
      <c r="BW149" s="234"/>
      <c r="BX149" s="234"/>
      <c r="BY149" s="234"/>
      <c r="BZ149" s="234"/>
      <c r="CA149" s="234"/>
      <c r="CB149" s="234"/>
      <c r="CC149" s="234"/>
      <c r="CD149" s="234"/>
      <c r="CE149" s="111"/>
      <c r="CF149" s="111"/>
      <c r="CG149" s="111"/>
      <c r="CH149" s="111"/>
      <c r="CI149" s="111"/>
      <c r="CJ149" s="111"/>
      <c r="CK149" s="111"/>
      <c r="CL149" s="111"/>
      <c r="CM149" s="111"/>
      <c r="CN149" s="111"/>
      <c r="CO149" s="111"/>
      <c r="CP149" s="111"/>
      <c r="CQ149" s="111"/>
      <c r="CR149" s="111"/>
      <c r="CS149" s="111"/>
      <c r="CT149" s="111"/>
      <c r="CU149" s="111"/>
      <c r="CV149" s="111"/>
      <c r="CW149" s="111"/>
      <c r="CX149" s="111"/>
      <c r="CY149" s="111"/>
      <c r="CZ149" s="111"/>
      <c r="DA149" s="111"/>
      <c r="DB149" s="111"/>
    </row>
    <row r="150" spans="1:106" s="6" customFormat="1" x14ac:dyDescent="0.2">
      <c r="A150" s="50"/>
      <c r="B150" s="50"/>
      <c r="C150" s="50"/>
      <c r="D150" s="38"/>
      <c r="E150" s="71">
        <v>3</v>
      </c>
      <c r="F150" s="71"/>
      <c r="G150" s="186" t="s">
        <v>266</v>
      </c>
      <c r="H150" s="186"/>
      <c r="I150" s="186"/>
      <c r="J150" s="186"/>
      <c r="K150" s="186"/>
      <c r="L150" s="186"/>
      <c r="M150" s="186"/>
      <c r="N150" s="186"/>
      <c r="O150" s="186"/>
      <c r="P150" s="186"/>
      <c r="Q150" s="186"/>
      <c r="R150" s="186"/>
      <c r="S150" s="187">
        <v>2027.66</v>
      </c>
      <c r="T150" s="187"/>
      <c r="U150" s="187"/>
      <c r="V150" s="187"/>
      <c r="W150" s="187"/>
      <c r="X150" s="187"/>
      <c r="Y150" s="187"/>
      <c r="Z150" s="187"/>
      <c r="AA150" s="187"/>
      <c r="AB150" s="187"/>
      <c r="AC150" s="187"/>
      <c r="AD150" s="187"/>
      <c r="AE150" s="71" t="s">
        <v>267</v>
      </c>
      <c r="AF150" s="71"/>
      <c r="AG150" s="71"/>
      <c r="AH150" s="71"/>
      <c r="AI150" s="71"/>
      <c r="AJ150" s="71"/>
      <c r="AK150" s="71"/>
      <c r="AL150" s="71"/>
      <c r="AM150" s="71"/>
      <c r="AN150" s="71"/>
      <c r="AO150" s="71"/>
      <c r="AP150" s="71"/>
      <c r="AQ150" s="71"/>
      <c r="AR150" s="71"/>
      <c r="AS150" s="71"/>
      <c r="AT150" s="71"/>
      <c r="AU150" s="71"/>
      <c r="AV150" s="71"/>
      <c r="AW150" s="71"/>
      <c r="AX150" s="71"/>
      <c r="AY150" s="71"/>
      <c r="AZ150" s="71"/>
      <c r="BA150" s="71"/>
      <c r="BB150" s="71"/>
      <c r="BD150" s="56"/>
      <c r="BE150" s="111"/>
      <c r="BF150" s="111"/>
      <c r="BG150" s="189"/>
      <c r="BH150" s="189"/>
      <c r="BI150" s="189"/>
      <c r="BJ150" s="189"/>
      <c r="BK150" s="189"/>
      <c r="BL150" s="189"/>
      <c r="BM150" s="189"/>
      <c r="BN150" s="189"/>
      <c r="BO150" s="189"/>
      <c r="BP150" s="189"/>
      <c r="BQ150" s="189"/>
      <c r="BR150" s="189"/>
      <c r="BS150" s="234"/>
      <c r="BT150" s="234"/>
      <c r="BU150" s="234"/>
      <c r="BV150" s="234"/>
      <c r="BW150" s="234"/>
      <c r="BX150" s="234"/>
      <c r="BY150" s="234"/>
      <c r="BZ150" s="234"/>
      <c r="CA150" s="234"/>
      <c r="CB150" s="234"/>
      <c r="CC150" s="234"/>
      <c r="CD150" s="234"/>
      <c r="CE150" s="111"/>
      <c r="CF150" s="111"/>
      <c r="CG150" s="111"/>
      <c r="CH150" s="111"/>
      <c r="CI150" s="111"/>
      <c r="CJ150" s="111"/>
      <c r="CK150" s="111"/>
      <c r="CL150" s="111"/>
      <c r="CM150" s="111"/>
      <c r="CN150" s="111"/>
      <c r="CO150" s="111"/>
      <c r="CP150" s="111"/>
      <c r="CQ150" s="111"/>
      <c r="CR150" s="111"/>
      <c r="CS150" s="111"/>
      <c r="CT150" s="111"/>
      <c r="CU150" s="111"/>
      <c r="CV150" s="111"/>
      <c r="CW150" s="111"/>
      <c r="CX150" s="111"/>
      <c r="CY150" s="111"/>
      <c r="CZ150" s="111"/>
      <c r="DA150" s="111"/>
      <c r="DB150" s="111"/>
    </row>
    <row r="151" spans="1:106" s="6" customFormat="1" x14ac:dyDescent="0.2">
      <c r="A151" s="50"/>
      <c r="B151" s="50"/>
      <c r="C151" s="50"/>
      <c r="D151" s="38"/>
      <c r="E151" s="71">
        <v>4</v>
      </c>
      <c r="F151" s="71"/>
      <c r="G151" s="186" t="s">
        <v>268</v>
      </c>
      <c r="H151" s="186"/>
      <c r="I151" s="186"/>
      <c r="J151" s="186"/>
      <c r="K151" s="186"/>
      <c r="L151" s="186"/>
      <c r="M151" s="186"/>
      <c r="N151" s="186"/>
      <c r="O151" s="186"/>
      <c r="P151" s="186"/>
      <c r="Q151" s="186"/>
      <c r="R151" s="186"/>
      <c r="S151" s="187">
        <v>2717</v>
      </c>
      <c r="T151" s="187"/>
      <c r="U151" s="187"/>
      <c r="V151" s="187"/>
      <c r="W151" s="187"/>
      <c r="X151" s="187"/>
      <c r="Y151" s="187"/>
      <c r="Z151" s="187"/>
      <c r="AA151" s="187"/>
      <c r="AB151" s="187"/>
      <c r="AC151" s="187"/>
      <c r="AD151" s="187"/>
      <c r="AE151" s="71" t="s">
        <v>269</v>
      </c>
      <c r="AF151" s="71"/>
      <c r="AG151" s="71"/>
      <c r="AH151" s="71"/>
      <c r="AI151" s="71"/>
      <c r="AJ151" s="71"/>
      <c r="AK151" s="71"/>
      <c r="AL151" s="71"/>
      <c r="AM151" s="71"/>
      <c r="AN151" s="71"/>
      <c r="AO151" s="71"/>
      <c r="AP151" s="71"/>
      <c r="AQ151" s="71"/>
      <c r="AR151" s="71"/>
      <c r="AS151" s="71"/>
      <c r="AT151" s="71"/>
      <c r="AU151" s="71"/>
      <c r="AV151" s="71"/>
      <c r="AW151" s="71"/>
      <c r="AX151" s="71"/>
      <c r="AY151" s="71"/>
      <c r="AZ151" s="71"/>
      <c r="BA151" s="71"/>
      <c r="BB151" s="71"/>
      <c r="BD151" s="56"/>
      <c r="BE151" s="111"/>
      <c r="BF151" s="111"/>
      <c r="BG151" s="189"/>
      <c r="BH151" s="189"/>
      <c r="BI151" s="189"/>
      <c r="BJ151" s="189"/>
      <c r="BK151" s="189"/>
      <c r="BL151" s="189"/>
      <c r="BM151" s="189"/>
      <c r="BN151" s="189"/>
      <c r="BO151" s="189"/>
      <c r="BP151" s="189"/>
      <c r="BQ151" s="189"/>
      <c r="BR151" s="189"/>
      <c r="BS151" s="234"/>
      <c r="BT151" s="234"/>
      <c r="BU151" s="234"/>
      <c r="BV151" s="234"/>
      <c r="BW151" s="234"/>
      <c r="BX151" s="234"/>
      <c r="BY151" s="234"/>
      <c r="BZ151" s="234"/>
      <c r="CA151" s="234"/>
      <c r="CB151" s="234"/>
      <c r="CC151" s="234"/>
      <c r="CD151" s="234"/>
      <c r="CE151" s="111"/>
      <c r="CF151" s="111"/>
      <c r="CG151" s="111"/>
      <c r="CH151" s="111"/>
      <c r="CI151" s="111"/>
      <c r="CJ151" s="111"/>
      <c r="CK151" s="111"/>
      <c r="CL151" s="111"/>
      <c r="CM151" s="111"/>
      <c r="CN151" s="111"/>
      <c r="CO151" s="111"/>
      <c r="CP151" s="111"/>
      <c r="CQ151" s="111"/>
      <c r="CR151" s="111"/>
      <c r="CS151" s="111"/>
      <c r="CT151" s="111"/>
      <c r="CU151" s="111"/>
      <c r="CV151" s="111"/>
      <c r="CW151" s="111"/>
      <c r="CX151" s="111"/>
      <c r="CY151" s="111"/>
      <c r="CZ151" s="111"/>
      <c r="DA151" s="111"/>
      <c r="DB151" s="111"/>
    </row>
    <row r="152" spans="1:106" s="6" customFormat="1" x14ac:dyDescent="0.2">
      <c r="A152" s="50"/>
      <c r="B152" s="50"/>
      <c r="C152" s="50"/>
      <c r="D152" s="38"/>
      <c r="E152" s="71">
        <v>5</v>
      </c>
      <c r="F152" s="71"/>
      <c r="G152" s="186" t="s">
        <v>270</v>
      </c>
      <c r="H152" s="186"/>
      <c r="I152" s="186"/>
      <c r="J152" s="186"/>
      <c r="K152" s="186"/>
      <c r="L152" s="186"/>
      <c r="M152" s="186"/>
      <c r="N152" s="186"/>
      <c r="O152" s="186"/>
      <c r="P152" s="186"/>
      <c r="Q152" s="186"/>
      <c r="R152" s="186"/>
      <c r="S152" s="187">
        <v>44058.76</v>
      </c>
      <c r="T152" s="187"/>
      <c r="U152" s="187"/>
      <c r="V152" s="187"/>
      <c r="W152" s="187"/>
      <c r="X152" s="187"/>
      <c r="Y152" s="187"/>
      <c r="Z152" s="187"/>
      <c r="AA152" s="187"/>
      <c r="AB152" s="187"/>
      <c r="AC152" s="187"/>
      <c r="AD152" s="187"/>
      <c r="AE152" s="71" t="s">
        <v>271</v>
      </c>
      <c r="AF152" s="71"/>
      <c r="AG152" s="71"/>
      <c r="AH152" s="71"/>
      <c r="AI152" s="71"/>
      <c r="AJ152" s="71"/>
      <c r="AK152" s="71"/>
      <c r="AL152" s="71"/>
      <c r="AM152" s="71"/>
      <c r="AN152" s="71"/>
      <c r="AO152" s="71"/>
      <c r="AP152" s="71"/>
      <c r="AQ152" s="71"/>
      <c r="AR152" s="71"/>
      <c r="AS152" s="71"/>
      <c r="AT152" s="71"/>
      <c r="AU152" s="71"/>
      <c r="AV152" s="71"/>
      <c r="AW152" s="71"/>
      <c r="AX152" s="71"/>
      <c r="AY152" s="71"/>
      <c r="AZ152" s="71"/>
      <c r="BA152" s="71"/>
      <c r="BB152" s="71"/>
      <c r="BD152" s="56"/>
      <c r="BE152" s="111"/>
      <c r="BF152" s="111"/>
      <c r="BG152" s="189"/>
      <c r="BH152" s="189"/>
      <c r="BI152" s="189"/>
      <c r="BJ152" s="189"/>
      <c r="BK152" s="189"/>
      <c r="BL152" s="189"/>
      <c r="BM152" s="189"/>
      <c r="BN152" s="189"/>
      <c r="BO152" s="189"/>
      <c r="BP152" s="189"/>
      <c r="BQ152" s="189"/>
      <c r="BR152" s="189"/>
      <c r="BS152" s="234"/>
      <c r="BT152" s="234"/>
      <c r="BU152" s="234"/>
      <c r="BV152" s="234"/>
      <c r="BW152" s="234"/>
      <c r="BX152" s="234"/>
      <c r="BY152" s="234"/>
      <c r="BZ152" s="234"/>
      <c r="CA152" s="234"/>
      <c r="CB152" s="234"/>
      <c r="CC152" s="234"/>
      <c r="CD152" s="234"/>
      <c r="CE152" s="111"/>
      <c r="CF152" s="111"/>
      <c r="CG152" s="111"/>
      <c r="CH152" s="111"/>
      <c r="CI152" s="111"/>
      <c r="CJ152" s="111"/>
      <c r="CK152" s="111"/>
      <c r="CL152" s="111"/>
      <c r="CM152" s="111"/>
      <c r="CN152" s="111"/>
      <c r="CO152" s="111"/>
      <c r="CP152" s="111"/>
      <c r="CQ152" s="111"/>
      <c r="CR152" s="111"/>
      <c r="CS152" s="111"/>
      <c r="CT152" s="111"/>
      <c r="CU152" s="111"/>
      <c r="CV152" s="111"/>
      <c r="CW152" s="111"/>
      <c r="CX152" s="111"/>
      <c r="CY152" s="111"/>
      <c r="CZ152" s="111"/>
      <c r="DA152" s="111"/>
      <c r="DB152" s="111"/>
    </row>
    <row r="153" spans="1:106" s="8" customFormat="1" x14ac:dyDescent="0.2">
      <c r="D153" s="29"/>
      <c r="E153" s="71">
        <v>6</v>
      </c>
      <c r="F153" s="71"/>
      <c r="G153" s="240" t="s">
        <v>272</v>
      </c>
      <c r="H153" s="241"/>
      <c r="I153" s="241"/>
      <c r="J153" s="241"/>
      <c r="K153" s="241"/>
      <c r="L153" s="241"/>
      <c r="M153" s="241"/>
      <c r="N153" s="241"/>
      <c r="O153" s="241"/>
      <c r="P153" s="241"/>
      <c r="Q153" s="241"/>
      <c r="R153" s="242"/>
      <c r="S153" s="187">
        <v>54298.080000000002</v>
      </c>
      <c r="T153" s="187"/>
      <c r="U153" s="187"/>
      <c r="V153" s="187"/>
      <c r="W153" s="187"/>
      <c r="X153" s="187"/>
      <c r="Y153" s="187"/>
      <c r="Z153" s="187"/>
      <c r="AA153" s="187"/>
      <c r="AB153" s="187"/>
      <c r="AC153" s="187"/>
      <c r="AD153" s="187"/>
      <c r="AE153" s="71" t="s">
        <v>273</v>
      </c>
      <c r="AF153" s="71"/>
      <c r="AG153" s="71"/>
      <c r="AH153" s="71"/>
      <c r="AI153" s="71"/>
      <c r="AJ153" s="71"/>
      <c r="AK153" s="71"/>
      <c r="AL153" s="71"/>
      <c r="AM153" s="71"/>
      <c r="AN153" s="71"/>
      <c r="AO153" s="71"/>
      <c r="AP153" s="71"/>
      <c r="AQ153" s="71"/>
      <c r="AR153" s="71"/>
      <c r="AS153" s="71"/>
      <c r="AT153" s="71"/>
      <c r="AU153" s="71"/>
      <c r="AV153" s="71"/>
      <c r="AW153" s="71"/>
      <c r="AX153" s="71"/>
      <c r="AY153" s="71"/>
      <c r="AZ153" s="71"/>
      <c r="BA153" s="71"/>
      <c r="BB153" s="71"/>
    </row>
    <row r="154" spans="1:106" s="8" customFormat="1" x14ac:dyDescent="0.2">
      <c r="D154" s="29"/>
      <c r="E154" s="71">
        <v>7</v>
      </c>
      <c r="F154" s="71"/>
      <c r="G154" s="240" t="s">
        <v>274</v>
      </c>
      <c r="H154" s="241"/>
      <c r="I154" s="241"/>
      <c r="J154" s="241"/>
      <c r="K154" s="241"/>
      <c r="L154" s="241"/>
      <c r="M154" s="241"/>
      <c r="N154" s="241"/>
      <c r="O154" s="241"/>
      <c r="P154" s="241"/>
      <c r="Q154" s="241"/>
      <c r="R154" s="242"/>
      <c r="S154" s="187">
        <v>58172</v>
      </c>
      <c r="T154" s="187"/>
      <c r="U154" s="187"/>
      <c r="V154" s="187"/>
      <c r="W154" s="187"/>
      <c r="X154" s="187"/>
      <c r="Y154" s="187"/>
      <c r="Z154" s="187"/>
      <c r="AA154" s="187"/>
      <c r="AB154" s="187"/>
      <c r="AC154" s="187"/>
      <c r="AD154" s="187"/>
      <c r="AE154" s="71" t="s">
        <v>275</v>
      </c>
      <c r="AF154" s="71"/>
      <c r="AG154" s="71"/>
      <c r="AH154" s="71"/>
      <c r="AI154" s="71"/>
      <c r="AJ154" s="71"/>
      <c r="AK154" s="71"/>
      <c r="AL154" s="71"/>
      <c r="AM154" s="71"/>
      <c r="AN154" s="71"/>
      <c r="AO154" s="71"/>
      <c r="AP154" s="71"/>
      <c r="AQ154" s="71"/>
      <c r="AR154" s="71"/>
      <c r="AS154" s="71"/>
      <c r="AT154" s="71"/>
      <c r="AU154" s="71"/>
      <c r="AV154" s="71"/>
      <c r="AW154" s="71"/>
      <c r="AX154" s="71"/>
      <c r="AY154" s="71"/>
      <c r="AZ154" s="71"/>
      <c r="BA154" s="71"/>
      <c r="BB154" s="71"/>
    </row>
    <row r="155" spans="1:106" s="8" customFormat="1" x14ac:dyDescent="0.2">
      <c r="D155" s="29"/>
      <c r="E155" s="71">
        <v>8</v>
      </c>
      <c r="F155" s="71"/>
      <c r="G155" s="240" t="s">
        <v>276</v>
      </c>
      <c r="H155" s="241"/>
      <c r="I155" s="241"/>
      <c r="J155" s="241"/>
      <c r="K155" s="241"/>
      <c r="L155" s="241"/>
      <c r="M155" s="241"/>
      <c r="N155" s="241"/>
      <c r="O155" s="241"/>
      <c r="P155" s="241"/>
      <c r="Q155" s="241"/>
      <c r="R155" s="242"/>
      <c r="S155" s="187">
        <v>6842.52</v>
      </c>
      <c r="T155" s="187"/>
      <c r="U155" s="187"/>
      <c r="V155" s="187"/>
      <c r="W155" s="187"/>
      <c r="X155" s="187"/>
      <c r="Y155" s="187"/>
      <c r="Z155" s="187"/>
      <c r="AA155" s="187"/>
      <c r="AB155" s="187"/>
      <c r="AC155" s="187"/>
      <c r="AD155" s="187"/>
      <c r="AE155" s="71" t="s">
        <v>277</v>
      </c>
      <c r="AF155" s="71"/>
      <c r="AG155" s="71"/>
      <c r="AH155" s="71"/>
      <c r="AI155" s="71"/>
      <c r="AJ155" s="71"/>
      <c r="AK155" s="71"/>
      <c r="AL155" s="71"/>
      <c r="AM155" s="71"/>
      <c r="AN155" s="71"/>
      <c r="AO155" s="71"/>
      <c r="AP155" s="71"/>
      <c r="AQ155" s="71"/>
      <c r="AR155" s="71"/>
      <c r="AS155" s="71"/>
      <c r="AT155" s="71"/>
      <c r="AU155" s="71"/>
      <c r="AV155" s="71"/>
      <c r="AW155" s="71"/>
      <c r="AX155" s="71"/>
      <c r="AY155" s="71"/>
      <c r="AZ155" s="71"/>
      <c r="BA155" s="71"/>
      <c r="BB155" s="71"/>
    </row>
    <row r="156" spans="1:106" s="8" customFormat="1" x14ac:dyDescent="0.2">
      <c r="D156" s="29"/>
      <c r="E156" s="71">
        <v>9</v>
      </c>
      <c r="F156" s="71"/>
      <c r="G156" s="186" t="s">
        <v>278</v>
      </c>
      <c r="H156" s="186"/>
      <c r="I156" s="186"/>
      <c r="J156" s="186"/>
      <c r="K156" s="186"/>
      <c r="L156" s="186"/>
      <c r="M156" s="186"/>
      <c r="N156" s="186"/>
      <c r="O156" s="186"/>
      <c r="P156" s="186"/>
      <c r="Q156" s="186"/>
      <c r="R156" s="186"/>
      <c r="S156" s="187">
        <v>2200</v>
      </c>
      <c r="T156" s="187"/>
      <c r="U156" s="187"/>
      <c r="V156" s="187"/>
      <c r="W156" s="187"/>
      <c r="X156" s="187"/>
      <c r="Y156" s="187"/>
      <c r="Z156" s="187"/>
      <c r="AA156" s="187"/>
      <c r="AB156" s="187"/>
      <c r="AC156" s="187"/>
      <c r="AD156" s="187"/>
      <c r="AE156" s="71" t="s">
        <v>279</v>
      </c>
      <c r="AF156" s="71"/>
      <c r="AG156" s="71"/>
      <c r="AH156" s="71"/>
      <c r="AI156" s="71"/>
      <c r="AJ156" s="71"/>
      <c r="AK156" s="71"/>
      <c r="AL156" s="71"/>
      <c r="AM156" s="71"/>
      <c r="AN156" s="71"/>
      <c r="AO156" s="71"/>
      <c r="AP156" s="71"/>
      <c r="AQ156" s="71"/>
      <c r="AR156" s="71"/>
      <c r="AS156" s="71"/>
      <c r="AT156" s="71"/>
      <c r="AU156" s="71"/>
      <c r="AV156" s="71"/>
      <c r="AW156" s="71"/>
      <c r="AX156" s="71"/>
      <c r="AY156" s="71"/>
      <c r="AZ156" s="71"/>
      <c r="BA156" s="71"/>
      <c r="BB156" s="71"/>
    </row>
    <row r="157" spans="1:106" s="8" customFormat="1" x14ac:dyDescent="0.2">
      <c r="D157" s="29"/>
      <c r="E157" s="37"/>
      <c r="F157" s="37"/>
      <c r="G157" s="29"/>
      <c r="H157" s="29"/>
      <c r="I157" s="29"/>
      <c r="J157" s="29"/>
      <c r="K157" s="29"/>
      <c r="L157" s="29"/>
      <c r="M157" s="29"/>
      <c r="N157" s="29"/>
      <c r="O157" s="33"/>
      <c r="P157" s="33"/>
      <c r="Q157" s="33"/>
      <c r="R157" s="33"/>
      <c r="S157" s="33"/>
      <c r="T157" s="33"/>
      <c r="U157" s="33"/>
      <c r="V157" s="33"/>
      <c r="W157" s="37"/>
      <c r="X157" s="37"/>
      <c r="Y157" s="37"/>
      <c r="Z157" s="37"/>
      <c r="AA157" s="37"/>
      <c r="AB157" s="37"/>
      <c r="AC157" s="37"/>
      <c r="AD157" s="37"/>
      <c r="AE157" s="37"/>
      <c r="AF157" s="37"/>
      <c r="AG157" s="37"/>
      <c r="AH157" s="37"/>
      <c r="AI157" s="37"/>
      <c r="AJ157" s="37"/>
      <c r="AK157" s="37"/>
      <c r="AL157" s="37"/>
      <c r="AM157" s="37"/>
      <c r="AN157" s="37"/>
      <c r="AO157" s="37"/>
      <c r="AP157" s="37"/>
      <c r="AQ157" s="37"/>
      <c r="AR157" s="37"/>
      <c r="AS157" s="37"/>
      <c r="AT157" s="37"/>
      <c r="AU157" s="37"/>
      <c r="AV157" s="37"/>
      <c r="AW157" s="37"/>
      <c r="AX157" s="37"/>
      <c r="AY157" s="37"/>
      <c r="AZ157" s="37"/>
      <c r="BA157" s="37"/>
      <c r="BB157" s="37"/>
    </row>
    <row r="158" spans="1:106" ht="13.5" customHeight="1" x14ac:dyDescent="0.2">
      <c r="A158" s="41"/>
      <c r="B158" s="41"/>
      <c r="C158" s="41"/>
      <c r="D158" s="85" t="s">
        <v>25</v>
      </c>
      <c r="E158" s="85"/>
      <c r="F158" s="85"/>
      <c r="G158" s="85"/>
      <c r="H158" s="209" t="s">
        <v>280</v>
      </c>
      <c r="I158" s="209"/>
      <c r="J158" s="209"/>
      <c r="K158" s="209"/>
      <c r="L158" s="209"/>
      <c r="M158" s="209"/>
      <c r="N158" s="209"/>
      <c r="O158" s="209"/>
      <c r="P158" s="209"/>
      <c r="Q158" s="209"/>
      <c r="R158" s="209"/>
      <c r="S158" s="209"/>
      <c r="T158" s="209"/>
      <c r="U158" s="209"/>
      <c r="V158" s="209"/>
      <c r="W158" s="209"/>
      <c r="X158" s="209"/>
      <c r="Y158" s="209"/>
      <c r="Z158" s="209"/>
      <c r="AA158" s="209"/>
      <c r="AB158" s="209"/>
      <c r="AC158" s="209"/>
      <c r="AD158" s="209"/>
      <c r="AE158" s="209"/>
      <c r="AF158" s="209"/>
      <c r="AG158" s="209"/>
      <c r="AH158" s="209"/>
      <c r="AI158" s="209"/>
      <c r="AJ158" s="209"/>
      <c r="AK158" s="209"/>
      <c r="AL158" s="209"/>
      <c r="AM158" s="209"/>
      <c r="AN158" s="209"/>
      <c r="AO158" s="209"/>
      <c r="AP158" s="209"/>
      <c r="AQ158" s="209"/>
      <c r="AR158" s="209"/>
      <c r="AS158" s="209"/>
      <c r="AT158" s="209"/>
      <c r="AU158" s="209"/>
      <c r="AV158" s="209"/>
      <c r="AW158" s="209"/>
      <c r="AX158" s="209"/>
      <c r="AY158" s="209"/>
      <c r="AZ158" s="209"/>
      <c r="BA158" s="209"/>
      <c r="BB158" s="209"/>
      <c r="BD158" s="14"/>
      <c r="BE158" s="14"/>
      <c r="BF158" s="14"/>
      <c r="BG158" s="14"/>
      <c r="BH158" s="14"/>
      <c r="BI158" s="14"/>
      <c r="BJ158" s="14"/>
      <c r="BK158" s="14"/>
      <c r="BL158" s="14"/>
      <c r="BM158" s="14"/>
      <c r="BN158" s="14"/>
      <c r="BO158" s="14"/>
      <c r="BP158" s="14"/>
      <c r="BQ158" s="14"/>
      <c r="BR158" s="14"/>
      <c r="BS158" s="14"/>
      <c r="BT158" s="14"/>
      <c r="BU158" s="14"/>
      <c r="BV158" s="14"/>
      <c r="BW158" s="14"/>
      <c r="BX158" s="14"/>
      <c r="BY158" s="14"/>
      <c r="BZ158" s="14"/>
      <c r="CA158" s="14"/>
      <c r="CB158" s="14"/>
      <c r="CC158" s="14"/>
      <c r="CD158" s="14"/>
      <c r="CE158" s="14"/>
      <c r="CF158" s="14"/>
      <c r="CG158" s="14"/>
      <c r="CH158" s="14"/>
      <c r="CI158" s="14"/>
      <c r="CJ158" s="14"/>
      <c r="CK158" s="14"/>
      <c r="CL158" s="14"/>
      <c r="CM158" s="14"/>
      <c r="CN158" s="14"/>
      <c r="CO158" s="14"/>
      <c r="CP158" s="14"/>
      <c r="CQ158" s="14"/>
      <c r="CR158" s="14"/>
      <c r="CS158" s="14"/>
      <c r="CT158" s="14"/>
      <c r="CU158" s="14"/>
      <c r="CV158" s="14"/>
      <c r="CW158" s="14"/>
      <c r="CX158" s="14"/>
      <c r="CY158" s="14"/>
      <c r="CZ158" s="14"/>
      <c r="DA158" s="14"/>
      <c r="DB158" s="14"/>
    </row>
    <row r="159" spans="1:106" x14ac:dyDescent="0.2">
      <c r="A159" s="41"/>
      <c r="B159" s="41"/>
      <c r="C159" s="41"/>
      <c r="D159" s="41"/>
      <c r="E159" s="63" t="s">
        <v>78</v>
      </c>
      <c r="F159" s="63"/>
      <c r="G159" s="63"/>
      <c r="H159" s="63"/>
      <c r="I159" s="63"/>
      <c r="J159" s="63"/>
      <c r="K159" s="63"/>
      <c r="L159" s="63"/>
      <c r="M159" s="63"/>
      <c r="N159" s="63"/>
      <c r="O159" s="63"/>
      <c r="P159" s="63"/>
      <c r="Q159" s="83" t="s">
        <v>79</v>
      </c>
      <c r="R159" s="75"/>
      <c r="S159" s="75"/>
      <c r="T159" s="75"/>
      <c r="U159" s="75"/>
      <c r="V159" s="75"/>
      <c r="W159" s="75"/>
      <c r="X159" s="75"/>
      <c r="Y159" s="75"/>
      <c r="Z159" s="75"/>
      <c r="AA159" s="75"/>
      <c r="AB159" s="75"/>
      <c r="AC159" s="75"/>
      <c r="AD159" s="75"/>
      <c r="AE159" s="75"/>
      <c r="AF159" s="75"/>
      <c r="AG159" s="75"/>
      <c r="AH159" s="75"/>
      <c r="AI159" s="75"/>
      <c r="AJ159" s="75"/>
      <c r="AK159" s="75"/>
      <c r="AL159" s="75"/>
      <c r="AM159" s="75"/>
      <c r="AN159" s="75"/>
      <c r="AO159" s="75"/>
      <c r="AP159" s="75"/>
      <c r="AQ159" s="75"/>
      <c r="AR159" s="75"/>
      <c r="AS159" s="75"/>
      <c r="AT159" s="75"/>
      <c r="AU159" s="75"/>
      <c r="AV159" s="75"/>
      <c r="AW159" s="75"/>
      <c r="AX159" s="75"/>
      <c r="AY159" s="75"/>
      <c r="AZ159" s="75"/>
      <c r="BA159" s="75"/>
      <c r="BB159" s="76"/>
      <c r="BD159" s="14"/>
      <c r="BE159" s="80"/>
      <c r="BF159" s="80"/>
      <c r="BG159" s="80"/>
      <c r="BH159" s="80"/>
      <c r="BI159" s="80"/>
      <c r="BJ159" s="80"/>
      <c r="BK159" s="80"/>
      <c r="BL159" s="80"/>
      <c r="BM159" s="80"/>
      <c r="BN159" s="80"/>
      <c r="BO159" s="80"/>
      <c r="BP159" s="80"/>
      <c r="BQ159" s="80"/>
      <c r="BR159" s="80"/>
      <c r="BS159" s="80"/>
      <c r="BT159" s="80"/>
      <c r="BU159" s="80"/>
      <c r="BV159" s="80"/>
      <c r="BW159" s="80"/>
      <c r="BX159" s="80"/>
      <c r="BY159" s="80"/>
      <c r="BZ159" s="80"/>
      <c r="CA159" s="80"/>
      <c r="CB159" s="80"/>
      <c r="CC159" s="80"/>
      <c r="CD159" s="80"/>
      <c r="CE159" s="80"/>
      <c r="CF159" s="80"/>
      <c r="CG159" s="80"/>
      <c r="CH159" s="80"/>
      <c r="CI159" s="80"/>
      <c r="CJ159" s="80"/>
      <c r="CK159" s="80"/>
      <c r="CL159" s="80"/>
      <c r="CM159" s="80"/>
      <c r="CN159" s="80"/>
      <c r="CO159" s="80"/>
      <c r="CP159" s="80"/>
      <c r="CQ159" s="80"/>
      <c r="CR159" s="80"/>
      <c r="CS159" s="80"/>
      <c r="CT159" s="80"/>
      <c r="CU159" s="80"/>
      <c r="CV159" s="80"/>
      <c r="CW159" s="80"/>
      <c r="CX159" s="80"/>
      <c r="CY159" s="80"/>
      <c r="CZ159" s="80"/>
      <c r="DA159" s="80"/>
      <c r="DB159" s="80"/>
    </row>
    <row r="160" spans="1:106" ht="13.5" customHeight="1" x14ac:dyDescent="0.2">
      <c r="A160" s="41"/>
      <c r="B160" s="41"/>
      <c r="C160" s="41"/>
      <c r="D160" s="41"/>
      <c r="E160" s="212">
        <v>45413</v>
      </c>
      <c r="F160" s="213"/>
      <c r="G160" s="213"/>
      <c r="H160" s="213"/>
      <c r="I160" s="213"/>
      <c r="J160" s="213"/>
      <c r="K160" s="213"/>
      <c r="L160" s="213"/>
      <c r="M160" s="213"/>
      <c r="N160" s="213"/>
      <c r="O160" s="213"/>
      <c r="P160" s="214"/>
      <c r="Q160" s="218" t="s">
        <v>281</v>
      </c>
      <c r="R160" s="83"/>
      <c r="S160" s="219" t="s">
        <v>282</v>
      </c>
      <c r="T160" s="219"/>
      <c r="U160" s="219"/>
      <c r="V160" s="219"/>
      <c r="W160" s="219"/>
      <c r="X160" s="219"/>
      <c r="Y160" s="219"/>
      <c r="Z160" s="219"/>
      <c r="AA160" s="219"/>
      <c r="AB160" s="219"/>
      <c r="AC160" s="219"/>
      <c r="AD160" s="219"/>
      <c r="AE160" s="219"/>
      <c r="AF160" s="219"/>
      <c r="AG160" s="219"/>
      <c r="AH160" s="219"/>
      <c r="AI160" s="219"/>
      <c r="AJ160" s="219"/>
      <c r="AK160" s="219"/>
      <c r="AL160" s="219"/>
      <c r="AM160" s="219"/>
      <c r="AN160" s="219"/>
      <c r="AO160" s="219"/>
      <c r="AP160" s="219"/>
      <c r="AQ160" s="219"/>
      <c r="AR160" s="219"/>
      <c r="AS160" s="219"/>
      <c r="AT160" s="219"/>
      <c r="AU160" s="219"/>
      <c r="AV160" s="219"/>
      <c r="AW160" s="219"/>
      <c r="AX160" s="219"/>
      <c r="AY160" s="219"/>
      <c r="AZ160" s="219"/>
      <c r="BA160" s="219"/>
      <c r="BB160" s="220"/>
      <c r="BD160" s="14"/>
      <c r="BE160" s="135"/>
      <c r="BF160" s="135"/>
      <c r="BG160" s="135"/>
      <c r="BH160" s="135"/>
      <c r="BI160" s="135"/>
      <c r="BJ160" s="135"/>
      <c r="BK160" s="135"/>
      <c r="BL160" s="135"/>
      <c r="BM160" s="135"/>
      <c r="BN160" s="135"/>
      <c r="BO160" s="135"/>
      <c r="BP160" s="135"/>
      <c r="BQ160" s="235"/>
      <c r="BR160" s="235"/>
      <c r="BS160" s="235"/>
      <c r="BT160" s="235"/>
      <c r="BU160" s="235"/>
      <c r="BV160" s="235"/>
      <c r="BW160" s="235"/>
      <c r="BX160" s="235"/>
      <c r="BY160" s="235"/>
      <c r="BZ160" s="235"/>
      <c r="CA160" s="80"/>
      <c r="CB160" s="80"/>
      <c r="CC160" s="236"/>
      <c r="CD160" s="236"/>
      <c r="CE160" s="236"/>
      <c r="CF160" s="236"/>
      <c r="CG160" s="236"/>
      <c r="CH160" s="236"/>
      <c r="CI160" s="236"/>
      <c r="CJ160" s="236"/>
      <c r="CK160" s="236"/>
      <c r="CL160" s="236"/>
      <c r="CM160" s="236"/>
      <c r="CN160" s="236"/>
      <c r="CO160" s="236"/>
      <c r="CP160" s="236"/>
      <c r="CQ160" s="236"/>
      <c r="CR160" s="236"/>
      <c r="CS160" s="236"/>
      <c r="CT160" s="236"/>
      <c r="CU160" s="236"/>
      <c r="CV160" s="236"/>
      <c r="CW160" s="236"/>
      <c r="CX160" s="236"/>
      <c r="CY160" s="236"/>
      <c r="CZ160" s="236"/>
      <c r="DA160" s="236"/>
      <c r="DB160" s="236"/>
    </row>
    <row r="161" spans="1:106" ht="13.5" customHeight="1" x14ac:dyDescent="0.2">
      <c r="A161" s="41"/>
      <c r="B161" s="41"/>
      <c r="C161" s="41"/>
      <c r="D161" s="41"/>
      <c r="E161" s="215"/>
      <c r="F161" s="216"/>
      <c r="G161" s="216"/>
      <c r="H161" s="216"/>
      <c r="I161" s="216"/>
      <c r="J161" s="216"/>
      <c r="K161" s="216"/>
      <c r="L161" s="216"/>
      <c r="M161" s="216"/>
      <c r="N161" s="216"/>
      <c r="O161" s="216"/>
      <c r="P161" s="217"/>
      <c r="Q161" s="221" t="s">
        <v>281</v>
      </c>
      <c r="R161" s="77"/>
      <c r="S161" s="222" t="s">
        <v>283</v>
      </c>
      <c r="T161" s="222"/>
      <c r="U161" s="222"/>
      <c r="V161" s="222"/>
      <c r="W161" s="222"/>
      <c r="X161" s="222"/>
      <c r="Y161" s="222"/>
      <c r="Z161" s="222"/>
      <c r="AA161" s="222"/>
      <c r="AB161" s="222"/>
      <c r="AC161" s="222"/>
      <c r="AD161" s="222"/>
      <c r="AE161" s="222"/>
      <c r="AF161" s="222"/>
      <c r="AG161" s="222"/>
      <c r="AH161" s="222"/>
      <c r="AI161" s="222"/>
      <c r="AJ161" s="222"/>
      <c r="AK161" s="222"/>
      <c r="AL161" s="222"/>
      <c r="AM161" s="222"/>
      <c r="AN161" s="222"/>
      <c r="AO161" s="222"/>
      <c r="AP161" s="222"/>
      <c r="AQ161" s="222"/>
      <c r="AR161" s="222"/>
      <c r="AS161" s="222"/>
      <c r="AT161" s="222"/>
      <c r="AU161" s="222"/>
      <c r="AV161" s="222"/>
      <c r="AW161" s="222"/>
      <c r="AX161" s="222"/>
      <c r="AY161" s="222"/>
      <c r="AZ161" s="222"/>
      <c r="BA161" s="222"/>
      <c r="BB161" s="223"/>
      <c r="BD161" s="14"/>
      <c r="BE161" s="135"/>
      <c r="BF161" s="135"/>
      <c r="BG161" s="135"/>
      <c r="BH161" s="135"/>
      <c r="BI161" s="135"/>
      <c r="BJ161" s="135"/>
      <c r="BK161" s="135"/>
      <c r="BL161" s="135"/>
      <c r="BM161" s="135"/>
      <c r="BN161" s="135"/>
      <c r="BO161" s="135"/>
      <c r="BP161" s="135"/>
      <c r="BQ161" s="235"/>
      <c r="BR161" s="235"/>
      <c r="BS161" s="235"/>
      <c r="BT161" s="235"/>
      <c r="BU161" s="235"/>
      <c r="BV161" s="235"/>
      <c r="BW161" s="235"/>
      <c r="BX161" s="235"/>
      <c r="BY161" s="235"/>
      <c r="BZ161" s="235"/>
      <c r="CA161" s="80"/>
      <c r="CB161" s="80"/>
      <c r="CC161" s="237"/>
      <c r="CD161" s="238"/>
      <c r="CE161" s="238"/>
      <c r="CF161" s="238"/>
      <c r="CG161" s="238"/>
      <c r="CH161" s="238"/>
      <c r="CI161" s="238"/>
      <c r="CJ161" s="238"/>
      <c r="CK161" s="238"/>
      <c r="CL161" s="238"/>
      <c r="CM161" s="238"/>
      <c r="CN161" s="238"/>
      <c r="CO161" s="238"/>
      <c r="CP161" s="238"/>
      <c r="CQ161" s="238"/>
      <c r="CR161" s="238"/>
      <c r="CS161" s="238"/>
      <c r="CT161" s="238"/>
      <c r="CU161" s="238"/>
      <c r="CV161" s="238"/>
      <c r="CW161" s="238"/>
      <c r="CX161" s="238"/>
      <c r="CY161" s="238"/>
      <c r="CZ161" s="238"/>
      <c r="DA161" s="238"/>
      <c r="DB161" s="238"/>
    </row>
    <row r="162" spans="1:106" ht="13.5" customHeight="1" x14ac:dyDescent="0.2">
      <c r="A162" s="41"/>
      <c r="B162" s="41"/>
      <c r="C162" s="41"/>
      <c r="D162" s="41"/>
      <c r="E162" s="224">
        <v>45595</v>
      </c>
      <c r="F162" s="225"/>
      <c r="G162" s="225"/>
      <c r="H162" s="225"/>
      <c r="I162" s="225"/>
      <c r="J162" s="225"/>
      <c r="K162" s="225"/>
      <c r="L162" s="225"/>
      <c r="M162" s="225"/>
      <c r="N162" s="225"/>
      <c r="O162" s="225"/>
      <c r="P162" s="226"/>
      <c r="Q162" s="227" t="s">
        <v>281</v>
      </c>
      <c r="R162" s="88"/>
      <c r="S162" s="228" t="s">
        <v>284</v>
      </c>
      <c r="T162" s="228"/>
      <c r="U162" s="228"/>
      <c r="V162" s="228"/>
      <c r="W162" s="228"/>
      <c r="X162" s="228"/>
      <c r="Y162" s="228"/>
      <c r="Z162" s="228"/>
      <c r="AA162" s="228"/>
      <c r="AB162" s="228"/>
      <c r="AC162" s="228"/>
      <c r="AD162" s="228"/>
      <c r="AE162" s="228"/>
      <c r="AF162" s="228"/>
      <c r="AG162" s="228"/>
      <c r="AH162" s="228"/>
      <c r="AI162" s="228"/>
      <c r="AJ162" s="228"/>
      <c r="AK162" s="228"/>
      <c r="AL162" s="228"/>
      <c r="AM162" s="228"/>
      <c r="AN162" s="228"/>
      <c r="AO162" s="228"/>
      <c r="AP162" s="228"/>
      <c r="AQ162" s="228"/>
      <c r="AR162" s="228"/>
      <c r="AS162" s="228"/>
      <c r="AT162" s="228"/>
      <c r="AU162" s="228"/>
      <c r="AV162" s="228"/>
      <c r="AW162" s="228"/>
      <c r="AX162" s="228"/>
      <c r="AY162" s="228"/>
      <c r="AZ162" s="228"/>
      <c r="BA162" s="228"/>
      <c r="BB162" s="229"/>
      <c r="BD162" s="14"/>
      <c r="BE162" s="135"/>
      <c r="BF162" s="135"/>
      <c r="BG162" s="135"/>
      <c r="BH162" s="135"/>
      <c r="BI162" s="135"/>
      <c r="BJ162" s="135"/>
      <c r="BK162" s="135"/>
      <c r="BL162" s="135"/>
      <c r="BM162" s="135"/>
      <c r="BN162" s="135"/>
      <c r="BO162" s="135"/>
      <c r="BP162" s="135"/>
      <c r="BQ162" s="235"/>
      <c r="BR162" s="235"/>
      <c r="BS162" s="235"/>
      <c r="BT162" s="235"/>
      <c r="BU162" s="235"/>
      <c r="BV162" s="235"/>
      <c r="BW162" s="235"/>
      <c r="BX162" s="235"/>
      <c r="BY162" s="235"/>
      <c r="BZ162" s="235"/>
      <c r="CA162" s="80"/>
      <c r="CB162" s="80"/>
      <c r="CC162" s="237"/>
      <c r="CD162" s="238"/>
      <c r="CE162" s="238"/>
      <c r="CF162" s="238"/>
      <c r="CG162" s="238"/>
      <c r="CH162" s="238"/>
      <c r="CI162" s="238"/>
      <c r="CJ162" s="238"/>
      <c r="CK162" s="238"/>
      <c r="CL162" s="238"/>
      <c r="CM162" s="238"/>
      <c r="CN162" s="238"/>
      <c r="CO162" s="238"/>
      <c r="CP162" s="238"/>
      <c r="CQ162" s="238"/>
      <c r="CR162" s="238"/>
      <c r="CS162" s="238"/>
      <c r="CT162" s="238"/>
      <c r="CU162" s="238"/>
      <c r="CV162" s="238"/>
      <c r="CW162" s="238"/>
      <c r="CX162" s="238"/>
      <c r="CY162" s="238"/>
      <c r="CZ162" s="238"/>
      <c r="DA162" s="238"/>
      <c r="DB162" s="238"/>
    </row>
    <row r="163" spans="1:106" ht="13.5" customHeight="1" x14ac:dyDescent="0.2">
      <c r="A163" s="41"/>
      <c r="B163" s="41"/>
      <c r="C163" s="41"/>
      <c r="D163" s="41"/>
      <c r="E163" s="224"/>
      <c r="F163" s="225"/>
      <c r="G163" s="225"/>
      <c r="H163" s="225"/>
      <c r="I163" s="225"/>
      <c r="J163" s="225"/>
      <c r="K163" s="225"/>
      <c r="L163" s="225"/>
      <c r="M163" s="225"/>
      <c r="N163" s="225"/>
      <c r="O163" s="225"/>
      <c r="P163" s="226"/>
      <c r="Q163" s="227" t="s">
        <v>281</v>
      </c>
      <c r="R163" s="88"/>
      <c r="S163" s="230" t="s">
        <v>285</v>
      </c>
      <c r="T163" s="230"/>
      <c r="U163" s="230"/>
      <c r="V163" s="230"/>
      <c r="W163" s="230"/>
      <c r="X163" s="230"/>
      <c r="Y163" s="230"/>
      <c r="Z163" s="230"/>
      <c r="AA163" s="230"/>
      <c r="AB163" s="230"/>
      <c r="AC163" s="230"/>
      <c r="AD163" s="230"/>
      <c r="AE163" s="230"/>
      <c r="AF163" s="230"/>
      <c r="AG163" s="230"/>
      <c r="AH163" s="230"/>
      <c r="AI163" s="230"/>
      <c r="AJ163" s="230"/>
      <c r="AK163" s="230"/>
      <c r="AL163" s="230"/>
      <c r="AM163" s="230"/>
      <c r="AN163" s="230"/>
      <c r="AO163" s="230"/>
      <c r="AP163" s="230"/>
      <c r="AQ163" s="230"/>
      <c r="AR163" s="230"/>
      <c r="AS163" s="230"/>
      <c r="AT163" s="230"/>
      <c r="AU163" s="230"/>
      <c r="AV163" s="230"/>
      <c r="AW163" s="230"/>
      <c r="AX163" s="230"/>
      <c r="AY163" s="230"/>
      <c r="AZ163" s="230"/>
      <c r="BA163" s="230"/>
      <c r="BB163" s="231"/>
      <c r="BD163" s="14"/>
      <c r="BE163" s="135"/>
      <c r="BF163" s="135"/>
      <c r="BG163" s="135"/>
      <c r="BH163" s="135"/>
      <c r="BI163" s="135"/>
      <c r="BJ163" s="135"/>
      <c r="BK163" s="135"/>
      <c r="BL163" s="135"/>
      <c r="BM163" s="135"/>
      <c r="BN163" s="135"/>
      <c r="BO163" s="135"/>
      <c r="BP163" s="135"/>
      <c r="BQ163" s="235"/>
      <c r="BR163" s="235"/>
      <c r="BS163" s="235"/>
      <c r="BT163" s="235"/>
      <c r="BU163" s="235"/>
      <c r="BV163" s="235"/>
      <c r="BW163" s="235"/>
      <c r="BX163" s="235"/>
      <c r="BY163" s="235"/>
      <c r="BZ163" s="235"/>
      <c r="CA163" s="80"/>
      <c r="CB163" s="80"/>
      <c r="CC163" s="237"/>
      <c r="CD163" s="238"/>
      <c r="CE163" s="238"/>
      <c r="CF163" s="238"/>
      <c r="CG163" s="238"/>
      <c r="CH163" s="238"/>
      <c r="CI163" s="238"/>
      <c r="CJ163" s="238"/>
      <c r="CK163" s="238"/>
      <c r="CL163" s="238"/>
      <c r="CM163" s="238"/>
      <c r="CN163" s="238"/>
      <c r="CO163" s="238"/>
      <c r="CP163" s="238"/>
      <c r="CQ163" s="238"/>
      <c r="CR163" s="238"/>
      <c r="CS163" s="238"/>
      <c r="CT163" s="238"/>
      <c r="CU163" s="238"/>
      <c r="CV163" s="238"/>
      <c r="CW163" s="238"/>
      <c r="CX163" s="238"/>
      <c r="CY163" s="238"/>
      <c r="CZ163" s="238"/>
      <c r="DA163" s="238"/>
      <c r="DB163" s="238"/>
    </row>
    <row r="164" spans="1:106" ht="13.5" customHeight="1" x14ac:dyDescent="0.2">
      <c r="A164" s="41"/>
      <c r="B164" s="41"/>
      <c r="C164" s="41"/>
      <c r="D164" s="41"/>
      <c r="E164" s="215"/>
      <c r="F164" s="216"/>
      <c r="G164" s="216"/>
      <c r="H164" s="216"/>
      <c r="I164" s="216"/>
      <c r="J164" s="216"/>
      <c r="K164" s="216"/>
      <c r="L164" s="216"/>
      <c r="M164" s="216"/>
      <c r="N164" s="216"/>
      <c r="O164" s="216"/>
      <c r="P164" s="217"/>
      <c r="Q164" s="221" t="s">
        <v>281</v>
      </c>
      <c r="R164" s="77"/>
      <c r="S164" s="232" t="s">
        <v>286</v>
      </c>
      <c r="T164" s="232"/>
      <c r="U164" s="232"/>
      <c r="V164" s="232"/>
      <c r="W164" s="232"/>
      <c r="X164" s="232"/>
      <c r="Y164" s="232"/>
      <c r="Z164" s="232"/>
      <c r="AA164" s="232"/>
      <c r="AB164" s="232"/>
      <c r="AC164" s="232"/>
      <c r="AD164" s="232"/>
      <c r="AE164" s="232"/>
      <c r="AF164" s="232"/>
      <c r="AG164" s="232"/>
      <c r="AH164" s="232"/>
      <c r="AI164" s="232"/>
      <c r="AJ164" s="232"/>
      <c r="AK164" s="232"/>
      <c r="AL164" s="232"/>
      <c r="AM164" s="232"/>
      <c r="AN164" s="232"/>
      <c r="AO164" s="232"/>
      <c r="AP164" s="232"/>
      <c r="AQ164" s="232"/>
      <c r="AR164" s="232"/>
      <c r="AS164" s="232"/>
      <c r="AT164" s="232"/>
      <c r="AU164" s="232"/>
      <c r="AV164" s="232"/>
      <c r="AW164" s="232"/>
      <c r="AX164" s="232"/>
      <c r="AY164" s="232"/>
      <c r="AZ164" s="232"/>
      <c r="BA164" s="232"/>
      <c r="BB164" s="233"/>
      <c r="BD164" s="14"/>
      <c r="BE164" s="14"/>
      <c r="BF164" s="14"/>
      <c r="BG164" s="14"/>
      <c r="BH164" s="14"/>
      <c r="BI164" s="14"/>
      <c r="BJ164" s="14"/>
      <c r="BK164" s="14"/>
      <c r="BL164" s="14"/>
      <c r="BM164" s="14"/>
      <c r="BN164" s="14"/>
      <c r="BO164" s="14"/>
      <c r="BP164" s="14"/>
      <c r="BQ164" s="14"/>
      <c r="BR164" s="14"/>
      <c r="BS164" s="14"/>
      <c r="BT164" s="14"/>
      <c r="BU164" s="14"/>
      <c r="BV164" s="14"/>
      <c r="BW164" s="14"/>
      <c r="BX164" s="14"/>
      <c r="BY164" s="14"/>
      <c r="BZ164" s="14"/>
      <c r="CA164" s="14"/>
      <c r="CB164" s="14"/>
      <c r="CC164" s="14"/>
      <c r="CD164" s="14"/>
      <c r="CE164" s="14"/>
      <c r="CF164" s="14"/>
      <c r="CG164" s="14"/>
      <c r="CH164" s="14"/>
      <c r="CI164" s="14"/>
      <c r="CJ164" s="14"/>
      <c r="CK164" s="14"/>
      <c r="CL164" s="14"/>
      <c r="CM164" s="14"/>
      <c r="CN164" s="14"/>
      <c r="CO164" s="14"/>
      <c r="CP164" s="14"/>
      <c r="CQ164" s="14"/>
      <c r="CR164" s="14"/>
      <c r="CS164" s="14"/>
      <c r="CT164" s="14"/>
      <c r="CU164" s="14"/>
      <c r="CV164" s="14"/>
      <c r="CW164" s="14"/>
      <c r="CX164" s="14"/>
      <c r="CY164" s="14"/>
      <c r="CZ164" s="14"/>
      <c r="DA164" s="14"/>
      <c r="DB164" s="14"/>
    </row>
    <row r="165" spans="1:106" ht="13.5" customHeight="1" x14ac:dyDescent="0.2">
      <c r="A165" s="41"/>
      <c r="B165" s="41"/>
      <c r="C165" s="41"/>
      <c r="D165" s="41"/>
      <c r="E165" s="7"/>
      <c r="F165" s="7"/>
      <c r="G165" s="7"/>
      <c r="H165" s="7"/>
      <c r="I165" s="7"/>
      <c r="J165" s="7"/>
      <c r="K165" s="7"/>
      <c r="L165" s="7"/>
      <c r="M165" s="7"/>
      <c r="N165" s="7"/>
      <c r="O165" s="7"/>
      <c r="P165" s="7"/>
      <c r="Q165" s="8"/>
      <c r="R165" s="8"/>
      <c r="S165" s="8"/>
      <c r="T165" s="8"/>
      <c r="U165" s="8"/>
      <c r="V165" s="8"/>
      <c r="W165" s="8"/>
      <c r="X165" s="8"/>
      <c r="Y165" s="8"/>
      <c r="Z165" s="8"/>
      <c r="AA165" s="80"/>
      <c r="AB165" s="80"/>
      <c r="AC165" s="210"/>
      <c r="AD165" s="211"/>
      <c r="AE165" s="211"/>
      <c r="AF165" s="211"/>
      <c r="AG165" s="211"/>
      <c r="AH165" s="211"/>
      <c r="AI165" s="211"/>
      <c r="AJ165" s="211"/>
      <c r="AK165" s="211"/>
      <c r="AL165" s="211"/>
      <c r="AM165" s="211"/>
      <c r="AN165" s="211"/>
      <c r="AO165" s="211"/>
      <c r="AP165" s="211"/>
      <c r="AQ165" s="211"/>
      <c r="AR165" s="211"/>
      <c r="AS165" s="211"/>
      <c r="AT165" s="211"/>
      <c r="AU165" s="211"/>
      <c r="AV165" s="211"/>
      <c r="AW165" s="211"/>
      <c r="AX165" s="211"/>
      <c r="AY165" s="211"/>
      <c r="AZ165" s="211"/>
      <c r="BA165" s="211"/>
      <c r="BB165" s="211"/>
      <c r="BD165" s="14"/>
      <c r="BE165" s="14"/>
      <c r="BF165" s="14"/>
      <c r="BG165" s="14"/>
      <c r="BH165" s="14"/>
      <c r="BI165" s="14"/>
      <c r="BJ165" s="14"/>
      <c r="BK165" s="14"/>
      <c r="BL165" s="14"/>
      <c r="BM165" s="14"/>
      <c r="BN165" s="14"/>
      <c r="BO165" s="14"/>
      <c r="BP165" s="14"/>
      <c r="BQ165" s="14"/>
      <c r="BR165" s="14"/>
      <c r="BS165" s="14"/>
      <c r="BT165" s="14"/>
      <c r="BU165" s="14"/>
      <c r="BV165" s="14"/>
      <c r="BW165" s="14"/>
      <c r="BX165" s="14"/>
      <c r="BY165" s="14"/>
      <c r="BZ165" s="14"/>
      <c r="CA165" s="14"/>
      <c r="CB165" s="14"/>
      <c r="CC165" s="14"/>
      <c r="CD165" s="14"/>
      <c r="CE165" s="14"/>
      <c r="CF165" s="14"/>
      <c r="CG165" s="14"/>
      <c r="CH165" s="14"/>
      <c r="CI165" s="14"/>
      <c r="CJ165" s="14"/>
      <c r="CK165" s="14"/>
      <c r="CL165" s="14"/>
      <c r="CM165" s="14"/>
      <c r="CN165" s="14"/>
      <c r="CO165" s="14"/>
      <c r="CP165" s="14"/>
      <c r="CQ165" s="14"/>
      <c r="CR165" s="14"/>
      <c r="CS165" s="14"/>
      <c r="CT165" s="14"/>
      <c r="CU165" s="14"/>
      <c r="CV165" s="14"/>
      <c r="CW165" s="14"/>
      <c r="CX165" s="14"/>
      <c r="CY165" s="14"/>
      <c r="CZ165" s="14"/>
      <c r="DA165" s="14"/>
      <c r="DB165" s="14"/>
    </row>
    <row r="166" spans="1:106" x14ac:dyDescent="0.2">
      <c r="A166" s="41"/>
      <c r="B166" s="41"/>
      <c r="C166" s="41"/>
      <c r="D166" s="41"/>
      <c r="E166" s="41"/>
      <c r="F166" s="41"/>
      <c r="G166" s="41"/>
      <c r="H166" s="41"/>
      <c r="I166" s="41"/>
      <c r="J166" s="41"/>
      <c r="K166" s="41"/>
      <c r="L166" s="41"/>
      <c r="M166" s="41"/>
      <c r="N166" s="41"/>
      <c r="O166" s="41"/>
      <c r="P166" s="41"/>
      <c r="Q166" s="41"/>
      <c r="R166" s="41"/>
      <c r="S166" s="41"/>
      <c r="T166" s="41"/>
      <c r="U166" s="41"/>
      <c r="V166" s="41"/>
      <c r="W166" s="41"/>
      <c r="X166" s="41"/>
      <c r="Y166" s="41"/>
      <c r="Z166" s="41"/>
      <c r="AA166" s="41"/>
      <c r="AB166" s="41"/>
      <c r="AC166" s="41"/>
      <c r="AD166" s="41"/>
      <c r="AE166" s="41"/>
      <c r="AF166" s="41"/>
      <c r="AG166" s="41"/>
      <c r="AH166" s="41"/>
      <c r="AI166" s="41"/>
      <c r="AJ166" s="41"/>
      <c r="AK166" s="41"/>
      <c r="AL166" s="41"/>
      <c r="AM166" s="41"/>
      <c r="AN166" s="41"/>
      <c r="AO166" s="41"/>
      <c r="AP166" s="41"/>
      <c r="AQ166" s="41"/>
      <c r="AR166" s="41"/>
      <c r="AS166" s="41"/>
      <c r="AT166" s="41"/>
      <c r="AU166" s="41"/>
      <c r="AV166" s="41"/>
      <c r="AW166" s="41"/>
      <c r="AX166" s="41"/>
      <c r="AY166" s="41"/>
      <c r="AZ166" s="41"/>
      <c r="BA166" s="41"/>
      <c r="BB166" s="41"/>
      <c r="BD166" s="14"/>
      <c r="BE166" s="14"/>
      <c r="BF166" s="14"/>
      <c r="BG166" s="14"/>
      <c r="BH166" s="14"/>
      <c r="BI166" s="14"/>
      <c r="BJ166" s="14"/>
      <c r="BK166" s="14"/>
      <c r="BL166" s="14"/>
      <c r="BM166" s="14"/>
      <c r="BN166" s="14"/>
      <c r="BO166" s="14"/>
      <c r="BP166" s="14"/>
      <c r="BQ166" s="14"/>
      <c r="BR166" s="14"/>
      <c r="BS166" s="14"/>
      <c r="BT166" s="14"/>
      <c r="BU166" s="14"/>
      <c r="BV166" s="14"/>
      <c r="BW166" s="14"/>
      <c r="BX166" s="14"/>
      <c r="BY166" s="14"/>
      <c r="BZ166" s="14"/>
      <c r="CA166" s="14"/>
      <c r="CB166" s="14"/>
      <c r="CC166" s="14"/>
      <c r="CD166" s="14"/>
      <c r="CE166" s="14"/>
      <c r="CF166" s="14"/>
      <c r="CG166" s="14"/>
      <c r="CH166" s="14"/>
      <c r="CI166" s="14"/>
      <c r="CJ166" s="14"/>
      <c r="CK166" s="14"/>
      <c r="CL166" s="14"/>
      <c r="CM166" s="14"/>
      <c r="CN166" s="14"/>
      <c r="CO166" s="14"/>
      <c r="CP166" s="14"/>
      <c r="CQ166" s="14"/>
      <c r="CR166" s="14"/>
      <c r="CS166" s="14"/>
      <c r="CT166" s="14"/>
      <c r="CU166" s="14"/>
      <c r="CV166" s="14"/>
      <c r="CW166" s="14"/>
      <c r="CX166" s="14"/>
      <c r="CY166" s="14"/>
      <c r="CZ166" s="14"/>
      <c r="DA166" s="14"/>
      <c r="DB166" s="14"/>
    </row>
  </sheetData>
  <mergeCells count="466">
    <mergeCell ref="BD130:DB135"/>
    <mergeCell ref="G153:R153"/>
    <mergeCell ref="S153:AD153"/>
    <mergeCell ref="AE153:BB153"/>
    <mergeCell ref="E154:F154"/>
    <mergeCell ref="G154:R154"/>
    <mergeCell ref="S154:AD154"/>
    <mergeCell ref="AE154:BB154"/>
    <mergeCell ref="E155:F155"/>
    <mergeCell ref="G155:R155"/>
    <mergeCell ref="S155:AD155"/>
    <mergeCell ref="AE155:BB155"/>
    <mergeCell ref="BE152:BF152"/>
    <mergeCell ref="BG152:BR152"/>
    <mergeCell ref="BS152:CD152"/>
    <mergeCell ref="CE152:DB152"/>
    <mergeCell ref="BE149:BF149"/>
    <mergeCell ref="BG149:BR149"/>
    <mergeCell ref="BS149:CD149"/>
    <mergeCell ref="CE149:DB149"/>
    <mergeCell ref="BE150:BF150"/>
    <mergeCell ref="BG150:BR150"/>
    <mergeCell ref="BS150:CD150"/>
    <mergeCell ref="CE150:DB150"/>
    <mergeCell ref="BE159:BP159"/>
    <mergeCell ref="BQ159:BZ159"/>
    <mergeCell ref="CA159:DB159"/>
    <mergeCell ref="BE160:BP163"/>
    <mergeCell ref="BQ160:BZ162"/>
    <mergeCell ref="CA160:CB160"/>
    <mergeCell ref="CC160:DB160"/>
    <mergeCell ref="CA161:CB161"/>
    <mergeCell ref="CC161:DB161"/>
    <mergeCell ref="CA162:CB162"/>
    <mergeCell ref="CC162:DB162"/>
    <mergeCell ref="BQ163:BZ163"/>
    <mergeCell ref="CA163:CB163"/>
    <mergeCell ref="CC163:DB163"/>
    <mergeCell ref="BE151:BF151"/>
    <mergeCell ref="BG151:BR151"/>
    <mergeCell ref="BS151:CD151"/>
    <mergeCell ref="CE151:DB151"/>
    <mergeCell ref="BD146:BG146"/>
    <mergeCell ref="BH146:DB146"/>
    <mergeCell ref="BE147:BF147"/>
    <mergeCell ref="BG147:BR147"/>
    <mergeCell ref="BS147:CD147"/>
    <mergeCell ref="CE147:DB147"/>
    <mergeCell ref="BE148:BF148"/>
    <mergeCell ref="BG148:BR148"/>
    <mergeCell ref="BS148:CD148"/>
    <mergeCell ref="CE148:DB148"/>
    <mergeCell ref="AE152:BB152"/>
    <mergeCell ref="AA165:AB165"/>
    <mergeCell ref="AC165:BB165"/>
    <mergeCell ref="D158:G158"/>
    <mergeCell ref="H158:BB158"/>
    <mergeCell ref="E159:P159"/>
    <mergeCell ref="E156:F156"/>
    <mergeCell ref="G156:R156"/>
    <mergeCell ref="S156:AD156"/>
    <mergeCell ref="AE156:BB156"/>
    <mergeCell ref="Q159:BB159"/>
    <mergeCell ref="E160:P161"/>
    <mergeCell ref="Q160:R160"/>
    <mergeCell ref="S160:BB160"/>
    <mergeCell ref="Q161:R161"/>
    <mergeCell ref="S161:BB161"/>
    <mergeCell ref="E162:P164"/>
    <mergeCell ref="Q162:R162"/>
    <mergeCell ref="S162:BB162"/>
    <mergeCell ref="Q163:R163"/>
    <mergeCell ref="S163:BB163"/>
    <mergeCell ref="Q164:R164"/>
    <mergeCell ref="S164:BB164"/>
    <mergeCell ref="AA140:AG140"/>
    <mergeCell ref="AH140:AN140"/>
    <mergeCell ref="AV142:BB142"/>
    <mergeCell ref="E141:I142"/>
    <mergeCell ref="E153:F153"/>
    <mergeCell ref="E148:F148"/>
    <mergeCell ref="G148:R148"/>
    <mergeCell ref="S148:AD148"/>
    <mergeCell ref="AE148:BB148"/>
    <mergeCell ref="E149:F149"/>
    <mergeCell ref="G149:R149"/>
    <mergeCell ref="S149:AD149"/>
    <mergeCell ref="AE149:BB149"/>
    <mergeCell ref="E151:F151"/>
    <mergeCell ref="G151:R151"/>
    <mergeCell ref="S151:AD151"/>
    <mergeCell ref="AE151:BB151"/>
    <mergeCell ref="E152:F152"/>
    <mergeCell ref="G152:R152"/>
    <mergeCell ref="S152:AD152"/>
    <mergeCell ref="E147:F147"/>
    <mergeCell ref="G147:R147"/>
    <mergeCell ref="S147:AD147"/>
    <mergeCell ref="AE147:BB147"/>
    <mergeCell ref="AV143:BB143"/>
    <mergeCell ref="J144:S144"/>
    <mergeCell ref="T144:Z144"/>
    <mergeCell ref="AA144:AG144"/>
    <mergeCell ref="AH144:AN144"/>
    <mergeCell ref="AO144:AU144"/>
    <mergeCell ref="AV144:BB144"/>
    <mergeCell ref="E143:I144"/>
    <mergeCell ref="J143:S143"/>
    <mergeCell ref="T143:Z143"/>
    <mergeCell ref="AA143:AG143"/>
    <mergeCell ref="AH143:AN143"/>
    <mergeCell ref="AO143:AU143"/>
    <mergeCell ref="J141:S141"/>
    <mergeCell ref="T141:Z141"/>
    <mergeCell ref="AA141:AG141"/>
    <mergeCell ref="AH141:AN141"/>
    <mergeCell ref="AO141:AU141"/>
    <mergeCell ref="D146:G146"/>
    <mergeCell ref="H146:BB146"/>
    <mergeCell ref="AO140:AU140"/>
    <mergeCell ref="AV140:BB140"/>
    <mergeCell ref="E139:I140"/>
    <mergeCell ref="J139:S139"/>
    <mergeCell ref="T139:Z139"/>
    <mergeCell ref="AA139:AG139"/>
    <mergeCell ref="AH139:AN139"/>
    <mergeCell ref="AO139:AU139"/>
    <mergeCell ref="AV141:BB141"/>
    <mergeCell ref="J142:S142"/>
    <mergeCell ref="T142:Z142"/>
    <mergeCell ref="AA142:AG142"/>
    <mergeCell ref="AH142:AN142"/>
    <mergeCell ref="AO142:AU142"/>
    <mergeCell ref="AV139:BB139"/>
    <mergeCell ref="J140:S140"/>
    <mergeCell ref="T140:Z140"/>
    <mergeCell ref="D130:BB135"/>
    <mergeCell ref="AV136:BB136"/>
    <mergeCell ref="E137:I138"/>
    <mergeCell ref="J137:S138"/>
    <mergeCell ref="T137:AU137"/>
    <mergeCell ref="AV137:BB138"/>
    <mergeCell ref="T138:Z138"/>
    <mergeCell ref="AA138:AG138"/>
    <mergeCell ref="AH138:AN138"/>
    <mergeCell ref="AO138:AU138"/>
    <mergeCell ref="E126:O126"/>
    <mergeCell ref="P126:AB126"/>
    <mergeCell ref="AC126:AO126"/>
    <mergeCell ref="AP126:BB126"/>
    <mergeCell ref="B129:C129"/>
    <mergeCell ref="D129:BB129"/>
    <mergeCell ref="E124:O124"/>
    <mergeCell ref="P124:AB124"/>
    <mergeCell ref="AC124:AO124"/>
    <mergeCell ref="AP124:BB124"/>
    <mergeCell ref="E125:O125"/>
    <mergeCell ref="P125:AB125"/>
    <mergeCell ref="AC125:AO125"/>
    <mergeCell ref="AP125:BB125"/>
    <mergeCell ref="E121:O121"/>
    <mergeCell ref="P121:AB121"/>
    <mergeCell ref="AC121:AO121"/>
    <mergeCell ref="AP121:BB121"/>
    <mergeCell ref="E123:H123"/>
    <mergeCell ref="I123:BB123"/>
    <mergeCell ref="E119:O119"/>
    <mergeCell ref="P119:AB119"/>
    <mergeCell ref="AC119:AO119"/>
    <mergeCell ref="AP119:BB119"/>
    <mergeCell ref="E120:O120"/>
    <mergeCell ref="P120:AB120"/>
    <mergeCell ref="AC120:AO120"/>
    <mergeCell ref="AP120:BB120"/>
    <mergeCell ref="E109:F109"/>
    <mergeCell ref="G109:BB109"/>
    <mergeCell ref="E111:G111"/>
    <mergeCell ref="H111:BB111"/>
    <mergeCell ref="F112:BB115"/>
    <mergeCell ref="E117:H117"/>
    <mergeCell ref="I117:BB118"/>
    <mergeCell ref="AX107:BB107"/>
    <mergeCell ref="E108:X108"/>
    <mergeCell ref="Y108:AC108"/>
    <mergeCell ref="AD108:AH108"/>
    <mergeCell ref="AI108:AM108"/>
    <mergeCell ref="AN108:AR108"/>
    <mergeCell ref="AS108:AW108"/>
    <mergeCell ref="AX108:BB108"/>
    <mergeCell ref="E107:X107"/>
    <mergeCell ref="Y107:AC107"/>
    <mergeCell ref="AD107:AH107"/>
    <mergeCell ref="AI107:AM107"/>
    <mergeCell ref="AN107:AR107"/>
    <mergeCell ref="AS107:AW107"/>
    <mergeCell ref="AX104:BB104"/>
    <mergeCell ref="E105:X106"/>
    <mergeCell ref="Y105:AC106"/>
    <mergeCell ref="AD105:AH106"/>
    <mergeCell ref="AI105:AM106"/>
    <mergeCell ref="AN105:AR106"/>
    <mergeCell ref="AS105:AW106"/>
    <mergeCell ref="AX105:BB106"/>
    <mergeCell ref="E104:X104"/>
    <mergeCell ref="Y104:AC104"/>
    <mergeCell ref="AD104:AH104"/>
    <mergeCell ref="AI104:AM104"/>
    <mergeCell ref="AN104:AR104"/>
    <mergeCell ref="AS104:AW104"/>
    <mergeCell ref="AX102:BB102"/>
    <mergeCell ref="E103:X103"/>
    <mergeCell ref="Y103:AC103"/>
    <mergeCell ref="AD103:AH103"/>
    <mergeCell ref="AI103:AM103"/>
    <mergeCell ref="AN103:AR103"/>
    <mergeCell ref="AS103:AW103"/>
    <mergeCell ref="AX103:BB103"/>
    <mergeCell ref="E102:X102"/>
    <mergeCell ref="Y102:AC102"/>
    <mergeCell ref="AD102:AH102"/>
    <mergeCell ref="AI102:AM102"/>
    <mergeCell ref="AN102:AR102"/>
    <mergeCell ref="AS102:AW102"/>
    <mergeCell ref="AX100:BB100"/>
    <mergeCell ref="E101:X101"/>
    <mergeCell ref="Y101:AC101"/>
    <mergeCell ref="AD101:AH101"/>
    <mergeCell ref="AI101:AM101"/>
    <mergeCell ref="AN101:AR101"/>
    <mergeCell ref="AS101:AW101"/>
    <mergeCell ref="AX101:BB101"/>
    <mergeCell ref="E100:X100"/>
    <mergeCell ref="Y100:AC100"/>
    <mergeCell ref="AD100:AH100"/>
    <mergeCell ref="AI100:AM100"/>
    <mergeCell ref="AN100:AR100"/>
    <mergeCell ref="AS100:AW100"/>
    <mergeCell ref="E97:X99"/>
    <mergeCell ref="AI97:AR97"/>
    <mergeCell ref="AS97:BB97"/>
    <mergeCell ref="Y98:AC99"/>
    <mergeCell ref="AD98:AH99"/>
    <mergeCell ref="AI98:AM99"/>
    <mergeCell ref="AN98:AR99"/>
    <mergeCell ref="AS98:AW99"/>
    <mergeCell ref="AX98:BB99"/>
    <mergeCell ref="Y97:AH97"/>
    <mergeCell ref="E88:F88"/>
    <mergeCell ref="G88:BB88"/>
    <mergeCell ref="E90:G90"/>
    <mergeCell ref="H90:BB90"/>
    <mergeCell ref="F91:BB94"/>
    <mergeCell ref="E96:BB96"/>
    <mergeCell ref="E86:O86"/>
    <mergeCell ref="P86:AB86"/>
    <mergeCell ref="AC86:AO86"/>
    <mergeCell ref="AP86:BB86"/>
    <mergeCell ref="E87:O87"/>
    <mergeCell ref="P87:AB87"/>
    <mergeCell ref="AC87:AO87"/>
    <mergeCell ref="AP87:BB87"/>
    <mergeCell ref="F80:BB82"/>
    <mergeCell ref="E84:BB84"/>
    <mergeCell ref="E85:O85"/>
    <mergeCell ref="P85:AB85"/>
    <mergeCell ref="AC85:AO85"/>
    <mergeCell ref="AP85:BB85"/>
    <mergeCell ref="E77:O77"/>
    <mergeCell ref="P77:AB77"/>
    <mergeCell ref="AC77:AO77"/>
    <mergeCell ref="AP77:BB77"/>
    <mergeCell ref="E79:G79"/>
    <mergeCell ref="H79:BB79"/>
    <mergeCell ref="E75:O75"/>
    <mergeCell ref="P75:AB75"/>
    <mergeCell ref="AC75:AO75"/>
    <mergeCell ref="AP75:BB75"/>
    <mergeCell ref="E76:O76"/>
    <mergeCell ref="P76:AB76"/>
    <mergeCell ref="AC76:AO76"/>
    <mergeCell ref="AP76:BB76"/>
    <mergeCell ref="E72:O72"/>
    <mergeCell ref="P72:AB72"/>
    <mergeCell ref="AC72:AO72"/>
    <mergeCell ref="AP72:BB72"/>
    <mergeCell ref="E74:H74"/>
    <mergeCell ref="I74:BB74"/>
    <mergeCell ref="E70:O70"/>
    <mergeCell ref="P70:AB70"/>
    <mergeCell ref="AC70:AO70"/>
    <mergeCell ref="AP70:BB70"/>
    <mergeCell ref="E71:O71"/>
    <mergeCell ref="P71:AB71"/>
    <mergeCell ref="AC71:AO71"/>
    <mergeCell ref="AP71:BB71"/>
    <mergeCell ref="E61:F61"/>
    <mergeCell ref="G61:BB61"/>
    <mergeCell ref="E62:G62"/>
    <mergeCell ref="H62:BB62"/>
    <mergeCell ref="E63:BB66"/>
    <mergeCell ref="E68:H68"/>
    <mergeCell ref="I68:BB69"/>
    <mergeCell ref="E59:L59"/>
    <mergeCell ref="M59:S59"/>
    <mergeCell ref="T59:Z59"/>
    <mergeCell ref="AA59:AG59"/>
    <mergeCell ref="AH59:AN59"/>
    <mergeCell ref="AO59:AU59"/>
    <mergeCell ref="AV59:BB59"/>
    <mergeCell ref="E60:L60"/>
    <mergeCell ref="M60:S60"/>
    <mergeCell ref="T60:Z60"/>
    <mergeCell ref="AA60:AG60"/>
    <mergeCell ref="AH60:AN60"/>
    <mergeCell ref="AO60:AU60"/>
    <mergeCell ref="AV60:BB60"/>
    <mergeCell ref="E50:G50"/>
    <mergeCell ref="H50:BB50"/>
    <mergeCell ref="E51:BB55"/>
    <mergeCell ref="D56:BB56"/>
    <mergeCell ref="E57:L58"/>
    <mergeCell ref="M57:Z57"/>
    <mergeCell ref="AA57:AN57"/>
    <mergeCell ref="AO57:BB57"/>
    <mergeCell ref="M58:S58"/>
    <mergeCell ref="T58:Z58"/>
    <mergeCell ref="AA58:AG58"/>
    <mergeCell ref="AH58:AN58"/>
    <mergeCell ref="AO58:AU58"/>
    <mergeCell ref="AV58:BB58"/>
    <mergeCell ref="E42:O42"/>
    <mergeCell ref="P42:AB42"/>
    <mergeCell ref="AC42:AO42"/>
    <mergeCell ref="AP42:BB42"/>
    <mergeCell ref="D45:G45"/>
    <mergeCell ref="H45:BB45"/>
    <mergeCell ref="E40:G40"/>
    <mergeCell ref="H40:BB40"/>
    <mergeCell ref="E41:O41"/>
    <mergeCell ref="P41:AB41"/>
    <mergeCell ref="AC41:AO41"/>
    <mergeCell ref="AP41:BB41"/>
    <mergeCell ref="AT37:BB37"/>
    <mergeCell ref="J38:R38"/>
    <mergeCell ref="S38:AA38"/>
    <mergeCell ref="AB38:AJ38"/>
    <mergeCell ref="AK38:AS38"/>
    <mergeCell ref="AT38:BB38"/>
    <mergeCell ref="E36:I38"/>
    <mergeCell ref="J36:R36"/>
    <mergeCell ref="S36:AA36"/>
    <mergeCell ref="AB36:AJ36"/>
    <mergeCell ref="AK36:AS36"/>
    <mergeCell ref="AT36:BB36"/>
    <mergeCell ref="J37:R37"/>
    <mergeCell ref="S37:AA37"/>
    <mergeCell ref="AB37:AJ37"/>
    <mergeCell ref="AK37:AS37"/>
    <mergeCell ref="S35:AA35"/>
    <mergeCell ref="AB35:AJ35"/>
    <mergeCell ref="AK35:AS35"/>
    <mergeCell ref="AT35:BB35"/>
    <mergeCell ref="E33:I35"/>
    <mergeCell ref="J33:R33"/>
    <mergeCell ref="S33:AA33"/>
    <mergeCell ref="AB33:AJ33"/>
    <mergeCell ref="AK33:AS33"/>
    <mergeCell ref="AT33:BB33"/>
    <mergeCell ref="J34:R34"/>
    <mergeCell ref="S34:AA34"/>
    <mergeCell ref="AB34:AJ34"/>
    <mergeCell ref="AK34:AS34"/>
    <mergeCell ref="E12:I13"/>
    <mergeCell ref="AV14:BB14"/>
    <mergeCell ref="J15:S15"/>
    <mergeCell ref="T15:Z15"/>
    <mergeCell ref="AA15:AG15"/>
    <mergeCell ref="E28:I29"/>
    <mergeCell ref="J28:R29"/>
    <mergeCell ref="S28:AA29"/>
    <mergeCell ref="AB28:AJ29"/>
    <mergeCell ref="AK28:AS29"/>
    <mergeCell ref="AT28:BB29"/>
    <mergeCell ref="E19:F19"/>
    <mergeCell ref="G19:BB19"/>
    <mergeCell ref="D21:G21"/>
    <mergeCell ref="H21:BB21"/>
    <mergeCell ref="E27:G27"/>
    <mergeCell ref="H27:BB27"/>
    <mergeCell ref="E14:I15"/>
    <mergeCell ref="J14:S14"/>
    <mergeCell ref="T14:Z14"/>
    <mergeCell ref="AA14:AG14"/>
    <mergeCell ref="AH14:AN14"/>
    <mergeCell ref="AO14:AU14"/>
    <mergeCell ref="AV16:BB16"/>
    <mergeCell ref="J18:S18"/>
    <mergeCell ref="T18:Z18"/>
    <mergeCell ref="AA18:AG18"/>
    <mergeCell ref="AH18:AN18"/>
    <mergeCell ref="AO18:AU18"/>
    <mergeCell ref="AV18:BB18"/>
    <mergeCell ref="E16:I18"/>
    <mergeCell ref="J16:S16"/>
    <mergeCell ref="T16:Z16"/>
    <mergeCell ref="AA16:AG16"/>
    <mergeCell ref="AH16:AN16"/>
    <mergeCell ref="AO16:AU16"/>
    <mergeCell ref="J17:S17"/>
    <mergeCell ref="T17:Z17"/>
    <mergeCell ref="AA17:AG17"/>
    <mergeCell ref="AH17:AN17"/>
    <mergeCell ref="AO17:AU17"/>
    <mergeCell ref="AV17:BB17"/>
    <mergeCell ref="AH15:AN15"/>
    <mergeCell ref="AO15:AU15"/>
    <mergeCell ref="AV15:BB15"/>
    <mergeCell ref="J12:S12"/>
    <mergeCell ref="T12:Z12"/>
    <mergeCell ref="AA12:AG12"/>
    <mergeCell ref="AH12:AN12"/>
    <mergeCell ref="AO12:AU12"/>
    <mergeCell ref="AV12:BB12"/>
    <mergeCell ref="J13:S13"/>
    <mergeCell ref="T13:Z13"/>
    <mergeCell ref="AA13:AG13"/>
    <mergeCell ref="AH13:AN13"/>
    <mergeCell ref="AO13:AU13"/>
    <mergeCell ref="AV13:BB13"/>
    <mergeCell ref="B1:BB2"/>
    <mergeCell ref="B4:C4"/>
    <mergeCell ref="D4:BB4"/>
    <mergeCell ref="D5:BB8"/>
    <mergeCell ref="AV9:BB9"/>
    <mergeCell ref="E10:I11"/>
    <mergeCell ref="J10:S11"/>
    <mergeCell ref="T10:AU10"/>
    <mergeCell ref="AV10:BB11"/>
    <mergeCell ref="T11:Z11"/>
    <mergeCell ref="AA11:AG11"/>
    <mergeCell ref="AH11:AN11"/>
    <mergeCell ref="AO11:AU11"/>
    <mergeCell ref="H22:BB25"/>
    <mergeCell ref="H46:BB48"/>
    <mergeCell ref="E150:F150"/>
    <mergeCell ref="G150:R150"/>
    <mergeCell ref="S150:AD150"/>
    <mergeCell ref="AE150:BB150"/>
    <mergeCell ref="AT31:BB31"/>
    <mergeCell ref="J32:R32"/>
    <mergeCell ref="S32:AA32"/>
    <mergeCell ref="AB32:AJ32"/>
    <mergeCell ref="AK32:AS32"/>
    <mergeCell ref="AT32:BB32"/>
    <mergeCell ref="E30:I32"/>
    <mergeCell ref="J30:R30"/>
    <mergeCell ref="S30:AA30"/>
    <mergeCell ref="AB30:AJ30"/>
    <mergeCell ref="AK30:AS30"/>
    <mergeCell ref="AT30:BB30"/>
    <mergeCell ref="J31:R31"/>
    <mergeCell ref="S31:AA31"/>
    <mergeCell ref="AB31:AJ31"/>
    <mergeCell ref="AK31:AS31"/>
    <mergeCell ref="AT34:BB34"/>
    <mergeCell ref="J35:R35"/>
  </mergeCells>
  <phoneticPr fontId="2"/>
  <printOptions horizontalCentered="1"/>
  <pageMargins left="0.78740157480314965" right="0.78740157480314965" top="0.78740157480314965" bottom="0.78740157480314965" header="0" footer="0"/>
  <pageSetup paperSize="9" scale="98" orientation="portrait" r:id="rId1"/>
  <rowBreaks count="2" manualBreakCount="2">
    <brk id="49" min="1" max="53" man="1"/>
    <brk id="109" min="1" max="5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8C0F332614D751479FB768D53A50454F" ma:contentTypeVersion="16" ma:contentTypeDescription="新しいドキュメントを作成します。" ma:contentTypeScope="" ma:versionID="ec54bea93546764e021ddee60e42b488">
  <xsd:schema xmlns:xsd="http://www.w3.org/2001/XMLSchema" xmlns:xs="http://www.w3.org/2001/XMLSchema" xmlns:p="http://schemas.microsoft.com/office/2006/metadata/properties" xmlns:ns2="48da6705-cc0a-41da-bd92-97388b0264fb" targetNamespace="http://schemas.microsoft.com/office/2006/metadata/properties" ma:root="true" ma:fieldsID="06cbf63ebd7b80c1aba7c64a6ae09512" ns2:_="">
    <xsd:import namespace="48da6705-cc0a-41da-bd92-97388b0264fb"/>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8da6705-cc0a-41da-bd92-97388b0264fb"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AE47124-9EC7-4856-A25F-31358293EF4C}">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75687942-C099-47FF-96CC-D289982E910D}">
  <ds:schemaRefs>
    <ds:schemaRef ds:uri="http://schemas.microsoft.com/sharepoint/v3/contenttype/forms"/>
  </ds:schemaRefs>
</ds:datastoreItem>
</file>

<file path=customXml/itemProps3.xml><?xml version="1.0" encoding="utf-8"?>
<ds:datastoreItem xmlns:ds="http://schemas.openxmlformats.org/officeDocument/2006/customXml" ds:itemID="{9FB4464B-851F-4C57-980E-FD328BB1905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8da6705-cc0a-41da-bd92-97388b0264f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目次</vt:lpstr>
      <vt:lpstr>総務・自然公園</vt:lpstr>
      <vt:lpstr>都市緑化・自然環境</vt:lpstr>
      <vt:lpstr>整備</vt:lpstr>
      <vt:lpstr>支援</vt:lpstr>
      <vt:lpstr>保全</vt:lpstr>
      <vt:lpstr>支援!Print_Area</vt:lpstr>
      <vt:lpstr>整備!Print_Area</vt:lpstr>
      <vt:lpstr>総務・自然公園!Print_Area</vt:lpstr>
      <vt:lpstr>都市緑化・自然環境!Print_Area</vt:lpstr>
      <vt:lpstr>保全!Print_Area</vt:lpstr>
      <vt:lpstr>目次!Print_Area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2025-10-03T04:50:08Z</dcterms:created>
  <dcterms:modified xsi:type="dcterms:W3CDTF">2026-05-26T05:49:42Z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0x0101008C0F332614D751479FB768D53A50454F</vt:lpwstr>
  </property>
</Properties>
</file>