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01A8B9C-BF3B-493A-92CB-B9D53E15F1DB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基本情報" sheetId="1" r:id="rId1"/>
    <sheet name="収支情報" sheetId="2" r:id="rId2"/>
    <sheet name="その他" sheetId="3" r:id="rId3"/>
  </sheets>
  <definedNames>
    <definedName name="_xlnm.Print_Area" localSheetId="2">その他!$A$1:$H$15</definedName>
    <definedName name="_xlnm.Print_Area" localSheetId="0">基本情報!$A$1:$AR$38</definedName>
    <definedName name="_xlnm.Print_Area" localSheetId="1">収支情報!$A$1:$I$111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5" i="2" l="1"/>
  <c r="F99" i="2"/>
  <c r="E68" i="2"/>
  <c r="E59" i="2" l="1"/>
  <c r="E108" i="2"/>
  <c r="E105" i="2"/>
  <c r="H59" i="2"/>
  <c r="G59" i="2"/>
  <c r="F59" i="2"/>
  <c r="I28" i="2"/>
  <c r="I34" i="2"/>
  <c r="H51" i="2"/>
  <c r="G51" i="2"/>
  <c r="F51" i="2"/>
  <c r="E51" i="2"/>
  <c r="H46" i="2"/>
  <c r="G46" i="2"/>
  <c r="F46" i="2"/>
  <c r="E46" i="2"/>
  <c r="H34" i="2"/>
  <c r="G34" i="2"/>
  <c r="F34" i="2"/>
  <c r="E34" i="2"/>
  <c r="H28" i="2"/>
  <c r="G28" i="2"/>
  <c r="F28" i="2"/>
  <c r="E28" i="2"/>
  <c r="H15" i="2"/>
  <c r="H16" i="2" s="1"/>
  <c r="G15" i="2"/>
  <c r="F15" i="2"/>
  <c r="E15" i="2"/>
  <c r="H10" i="2"/>
  <c r="G10" i="2"/>
  <c r="F10" i="2"/>
  <c r="E10" i="2"/>
  <c r="AD29" i="1"/>
  <c r="H96" i="2"/>
  <c r="H94" i="2"/>
  <c r="H83" i="2"/>
  <c r="H77" i="2"/>
  <c r="H75" i="2"/>
  <c r="H68" i="2"/>
  <c r="F45" i="2" l="1"/>
  <c r="F56" i="2" s="1"/>
  <c r="G45" i="2"/>
  <c r="G55" i="2"/>
  <c r="E45" i="2"/>
  <c r="E55" i="2"/>
  <c r="F16" i="2"/>
  <c r="F55" i="2"/>
  <c r="G16" i="2"/>
  <c r="H45" i="2"/>
  <c r="H56" i="2" s="1"/>
  <c r="H57" i="2" s="1"/>
  <c r="H55" i="2"/>
  <c r="E16" i="2"/>
  <c r="H99" i="2"/>
  <c r="H82" i="2"/>
  <c r="I15" i="2"/>
  <c r="I10" i="2"/>
  <c r="F57" i="2" l="1"/>
  <c r="E56" i="2"/>
  <c r="E57" i="2" s="1"/>
  <c r="G56" i="2"/>
  <c r="G57" i="2" s="1"/>
  <c r="H100" i="2"/>
  <c r="H102" i="2" s="1"/>
  <c r="I16" i="2"/>
  <c r="Y29" i="1"/>
  <c r="AI30" i="1" l="1"/>
  <c r="AD30" i="1"/>
  <c r="Y30" i="1"/>
  <c r="T30" i="1"/>
  <c r="O30" i="1"/>
  <c r="AI29" i="1"/>
  <c r="T29" i="1"/>
  <c r="O29" i="1"/>
  <c r="AI28" i="1"/>
  <c r="I108" i="2" s="1"/>
  <c r="AD28" i="1"/>
  <c r="Y28" i="1"/>
  <c r="G108" i="2" s="1"/>
  <c r="T28" i="1"/>
  <c r="F108" i="2" s="1"/>
  <c r="O28" i="1"/>
  <c r="AI27" i="1"/>
  <c r="AD27" i="1"/>
  <c r="Y27" i="1"/>
  <c r="T27" i="1"/>
  <c r="O27" i="1"/>
  <c r="AI23" i="1"/>
  <c r="AD23" i="1"/>
  <c r="Y23" i="1"/>
  <c r="T23" i="1"/>
  <c r="O23" i="1"/>
  <c r="H108" i="2" l="1"/>
  <c r="H105" i="2"/>
  <c r="I96" i="2"/>
  <c r="G96" i="2"/>
  <c r="F96" i="2"/>
  <c r="E96" i="2"/>
  <c r="I94" i="2"/>
  <c r="G94" i="2"/>
  <c r="F94" i="2"/>
  <c r="E94" i="2"/>
  <c r="I83" i="2"/>
  <c r="G83" i="2"/>
  <c r="F83" i="2"/>
  <c r="E83" i="2"/>
  <c r="I77" i="2"/>
  <c r="G77" i="2"/>
  <c r="F77" i="2"/>
  <c r="E77" i="2"/>
  <c r="I75" i="2"/>
  <c r="G75" i="2"/>
  <c r="F75" i="2"/>
  <c r="E75" i="2"/>
  <c r="I68" i="2"/>
  <c r="G68" i="2"/>
  <c r="F68" i="2"/>
  <c r="I51" i="2"/>
  <c r="I46" i="2"/>
  <c r="G105" i="2" l="1"/>
  <c r="I105" i="2"/>
  <c r="I82" i="2"/>
  <c r="I45" i="2"/>
  <c r="I55" i="2"/>
  <c r="I59" i="2" s="1"/>
  <c r="E99" i="2"/>
  <c r="G99" i="2"/>
  <c r="I99" i="2"/>
  <c r="F82" i="2"/>
  <c r="E82" i="2"/>
  <c r="G82" i="2"/>
  <c r="F100" i="2" l="1"/>
  <c r="F102" i="2" s="1"/>
  <c r="I100" i="2"/>
  <c r="I102" i="2" s="1"/>
  <c r="I56" i="2"/>
  <c r="I57" i="2" s="1"/>
  <c r="E100" i="2"/>
  <c r="E102" i="2" s="1"/>
  <c r="G100" i="2"/>
  <c r="G102" i="2" s="1"/>
</calcChain>
</file>

<file path=xl/sharedStrings.xml><?xml version="1.0" encoding="utf-8"?>
<sst xmlns="http://schemas.openxmlformats.org/spreadsheetml/2006/main" count="253" uniqueCount="185">
  <si>
    <t>　</t>
    <phoneticPr fontId="2"/>
  </si>
  <si>
    <t>総数</t>
    <rPh sb="0" eb="2">
      <t>ソウスウ</t>
    </rPh>
    <phoneticPr fontId="2"/>
  </si>
  <si>
    <t>その他特別費用</t>
    <rPh sb="2" eb="3">
      <t>タ</t>
    </rPh>
    <rPh sb="3" eb="5">
      <t>トクベツ</t>
    </rPh>
    <rPh sb="5" eb="7">
      <t>ヒヨウ</t>
    </rPh>
    <phoneticPr fontId="2"/>
  </si>
  <si>
    <t>特別費用</t>
    <rPh sb="0" eb="2">
      <t>トクベツ</t>
    </rPh>
    <rPh sb="2" eb="4">
      <t>ヒヨウ</t>
    </rPh>
    <phoneticPr fontId="2"/>
  </si>
  <si>
    <t>地方債利息・手数料</t>
    <rPh sb="0" eb="3">
      <t>チホウサイ</t>
    </rPh>
    <rPh sb="3" eb="5">
      <t>リソク</t>
    </rPh>
    <rPh sb="6" eb="9">
      <t>テスウリョウ</t>
    </rPh>
    <phoneticPr fontId="2"/>
  </si>
  <si>
    <t>その他行政費用</t>
    <rPh sb="2" eb="3">
      <t>タ</t>
    </rPh>
    <rPh sb="3" eb="5">
      <t>ギョウセイ</t>
    </rPh>
    <rPh sb="5" eb="7">
      <t>ヒヨウ</t>
    </rPh>
    <phoneticPr fontId="2"/>
  </si>
  <si>
    <t>減価償却費</t>
    <phoneticPr fontId="2"/>
  </si>
  <si>
    <t>繰出金</t>
    <rPh sb="0" eb="2">
      <t>クリダ</t>
    </rPh>
    <rPh sb="2" eb="3">
      <t>キン</t>
    </rPh>
    <phoneticPr fontId="2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</si>
  <si>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2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</si>
  <si>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トウ</t>
    </rPh>
    <phoneticPr fontId="2"/>
  </si>
  <si>
    <t>社会保障扶助費</t>
    <rPh sb="0" eb="2">
      <t>シャカイ</t>
    </rPh>
    <rPh sb="2" eb="4">
      <t>ホショウ</t>
    </rPh>
    <rPh sb="4" eb="7">
      <t>フジョヒ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</si>
  <si>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</si>
  <si>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給与関係費</t>
    <rPh sb="0" eb="2">
      <t>キュウヨ</t>
    </rPh>
    <rPh sb="2" eb="5">
      <t>カンケイヒ</t>
    </rPh>
    <phoneticPr fontId="2"/>
  </si>
  <si>
    <t>府支出</t>
    <rPh sb="0" eb="1">
      <t>フ</t>
    </rPh>
    <rPh sb="1" eb="3">
      <t>シシュツ</t>
    </rPh>
    <phoneticPr fontId="2"/>
  </si>
  <si>
    <t>その他特別収入</t>
    <rPh sb="2" eb="3">
      <t>タ</t>
    </rPh>
    <rPh sb="3" eb="5">
      <t>トクベツ</t>
    </rPh>
    <rPh sb="5" eb="7">
      <t>シュウニュウ</t>
    </rPh>
    <phoneticPr fontId="2"/>
  </si>
  <si>
    <t>固定資産売却益</t>
    <rPh sb="0" eb="2">
      <t>コテイ</t>
    </rPh>
    <rPh sb="2" eb="4">
      <t>シサン</t>
    </rPh>
    <rPh sb="4" eb="7">
      <t>バイキャクエキ</t>
    </rPh>
    <phoneticPr fontId="2"/>
  </si>
  <si>
    <t>国庫支出金</t>
    <rPh sb="0" eb="2">
      <t>コッコ</t>
    </rPh>
    <rPh sb="2" eb="5">
      <t>シシュツキン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</si>
  <si>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</si>
  <si>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特別収入</t>
    <rPh sb="0" eb="2">
      <t>トクベツ</t>
    </rPh>
    <rPh sb="2" eb="4">
      <t>シュウニュウ</t>
    </rPh>
    <phoneticPr fontId="2"/>
  </si>
  <si>
    <t>受取利息及び配当金</t>
    <rPh sb="0" eb="2">
      <t>ウケトリ</t>
    </rPh>
    <rPh sb="2" eb="4">
      <t>リソク</t>
    </rPh>
    <rPh sb="4" eb="5">
      <t>オヨ</t>
    </rPh>
    <rPh sb="6" eb="9">
      <t>ハイトウキン</t>
    </rPh>
    <phoneticPr fontId="2"/>
  </si>
  <si>
    <t>金融収入</t>
    <rPh sb="0" eb="2">
      <t>キンユウ</t>
    </rPh>
    <rPh sb="2" eb="4">
      <t>シュウニュウ</t>
    </rPh>
    <phoneticPr fontId="2"/>
  </si>
  <si>
    <t>その他行政収入</t>
    <rPh sb="2" eb="3">
      <t>タ</t>
    </rPh>
    <rPh sb="3" eb="5">
      <t>ギョウセイ</t>
    </rPh>
    <rPh sb="5" eb="7">
      <t>シュウニュウ</t>
    </rPh>
    <phoneticPr fontId="2"/>
  </si>
  <si>
    <t>寄附金・繰入金</t>
    <rPh sb="0" eb="3">
      <t>キフキン</t>
    </rPh>
    <rPh sb="4" eb="6">
      <t>クリイレ</t>
    </rPh>
    <rPh sb="6" eb="7">
      <t>キン</t>
    </rPh>
    <phoneticPr fontId="2"/>
  </si>
  <si>
    <t>財産収入</t>
    <rPh sb="0" eb="2">
      <t>ザイサン</t>
    </rPh>
    <rPh sb="2" eb="4">
      <t>シュウニュウ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</si>
  <si>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</si>
  <si>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行政収入</t>
    <rPh sb="0" eb="2">
      <t>ギョウセイ</t>
    </rPh>
    <rPh sb="2" eb="4">
      <t>シュウニュウ</t>
    </rPh>
    <phoneticPr fontId="2"/>
  </si>
  <si>
    <t>府収入</t>
    <rPh sb="0" eb="1">
      <t>フ</t>
    </rPh>
    <rPh sb="1" eb="2">
      <t>オサメル</t>
    </rPh>
    <rPh sb="2" eb="3">
      <t>ニュウ</t>
    </rPh>
    <phoneticPr fontId="2"/>
  </si>
  <si>
    <t>区分</t>
    <rPh sb="0" eb="2">
      <t>クブン</t>
    </rPh>
    <phoneticPr fontId="2"/>
  </si>
  <si>
    <t>負債及び純資産の合計</t>
    <rPh sb="0" eb="2">
      <t>フサイ</t>
    </rPh>
    <rPh sb="2" eb="3">
      <t>オヨ</t>
    </rPh>
    <rPh sb="4" eb="7">
      <t>ジュンシサン</t>
    </rPh>
    <rPh sb="8" eb="10">
      <t>ゴウケイ</t>
    </rPh>
    <phoneticPr fontId="2"/>
  </si>
  <si>
    <t>純資産</t>
    <rPh sb="0" eb="1">
      <t>ジュン</t>
    </rPh>
    <rPh sb="1" eb="3">
      <t>シサン</t>
    </rPh>
    <phoneticPr fontId="2"/>
  </si>
  <si>
    <t>リース債務</t>
    <rPh sb="3" eb="5">
      <t>サイム</t>
    </rPh>
    <phoneticPr fontId="2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</si>
  <si>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2"/>
  </si>
  <si>
    <t>地方債</t>
    <rPh sb="0" eb="2">
      <t>チホウ</t>
    </rPh>
    <rPh sb="2" eb="3">
      <t>サイ</t>
    </rPh>
    <phoneticPr fontId="2"/>
  </si>
  <si>
    <t>Ⅱ固定負債</t>
    <rPh sb="1" eb="3">
      <t>コテイ</t>
    </rPh>
    <phoneticPr fontId="2"/>
  </si>
  <si>
    <t>その他流動負債</t>
    <rPh sb="2" eb="3">
      <t>タ</t>
    </rPh>
    <rPh sb="3" eb="5">
      <t>リュウドウ</t>
    </rPh>
    <rPh sb="5" eb="7">
      <t>フサイ</t>
    </rPh>
    <phoneticPr fontId="2"/>
  </si>
  <si>
    <t>Ⅰ流動負債</t>
    <phoneticPr fontId="2"/>
  </si>
  <si>
    <t>資産合計</t>
    <rPh sb="0" eb="2">
      <t>シサン</t>
    </rPh>
    <rPh sb="2" eb="4">
      <t>ゴウケイ</t>
    </rPh>
    <phoneticPr fontId="2"/>
  </si>
  <si>
    <t>基金</t>
    <rPh sb="0" eb="2">
      <t>キキン</t>
    </rPh>
    <phoneticPr fontId="2"/>
  </si>
  <si>
    <t>長期貸付金</t>
    <rPh sb="0" eb="2">
      <t>チョウキ</t>
    </rPh>
    <rPh sb="2" eb="4">
      <t>カシツケ</t>
    </rPh>
    <rPh sb="4" eb="5">
      <t>キン</t>
    </rPh>
    <phoneticPr fontId="2"/>
  </si>
  <si>
    <t>出資金</t>
    <rPh sb="0" eb="3">
      <t>シュッシキン</t>
    </rPh>
    <phoneticPr fontId="2"/>
  </si>
  <si>
    <t>建設仮勘定</t>
    <rPh sb="0" eb="2">
      <t>ケンセツ</t>
    </rPh>
    <rPh sb="2" eb="3">
      <t>カリ</t>
    </rPh>
    <rPh sb="3" eb="5">
      <t>カンジョウ</t>
    </rPh>
    <phoneticPr fontId="2"/>
  </si>
  <si>
    <t>リース資産・ソフトウェア等</t>
    <rPh sb="3" eb="5">
      <t>シサン</t>
    </rPh>
    <rPh sb="12" eb="13">
      <t>トウ</t>
    </rPh>
    <phoneticPr fontId="2"/>
  </si>
  <si>
    <t>重要物品</t>
    <rPh sb="0" eb="2">
      <t>ジュウヨウ</t>
    </rPh>
    <rPh sb="2" eb="4">
      <t>ブッピン</t>
    </rPh>
    <phoneticPr fontId="2"/>
  </si>
  <si>
    <t>地上権</t>
    <rPh sb="0" eb="3">
      <t>チジョウケン</t>
    </rPh>
    <phoneticPr fontId="2"/>
  </si>
  <si>
    <t>工作物・立木竹・浮標等</t>
    <rPh sb="0" eb="3">
      <t>コウサクブツ</t>
    </rPh>
    <rPh sb="4" eb="5">
      <t>タ</t>
    </rPh>
    <rPh sb="5" eb="6">
      <t>モク</t>
    </rPh>
    <rPh sb="6" eb="7">
      <t>タケ</t>
    </rPh>
    <rPh sb="8" eb="10">
      <t>フヒョウ</t>
    </rPh>
    <rPh sb="10" eb="11">
      <t>トウ</t>
    </rPh>
    <phoneticPr fontId="2"/>
  </si>
  <si>
    <t>建物</t>
    <rPh sb="0" eb="2">
      <t>タテモノ</t>
    </rPh>
    <phoneticPr fontId="2"/>
  </si>
  <si>
    <t>土地</t>
    <rPh sb="0" eb="2">
      <t>トチ</t>
    </rPh>
    <phoneticPr fontId="2"/>
  </si>
  <si>
    <t>Ⅱ固定資産</t>
    <rPh sb="1" eb="3">
      <t>コテイ</t>
    </rPh>
    <rPh sb="3" eb="5">
      <t>シサン</t>
    </rPh>
    <phoneticPr fontId="2"/>
  </si>
  <si>
    <t>その他流動資産</t>
    <rPh sb="2" eb="3">
      <t>タ</t>
    </rPh>
    <rPh sb="3" eb="5">
      <t>リュウドウ</t>
    </rPh>
    <rPh sb="5" eb="7">
      <t>シサン</t>
    </rPh>
    <phoneticPr fontId="2"/>
  </si>
  <si>
    <t>短期貸付金</t>
    <rPh sb="0" eb="2">
      <t>タンキ</t>
    </rPh>
    <rPh sb="2" eb="4">
      <t>カシツケ</t>
    </rPh>
    <rPh sb="4" eb="5">
      <t>キン</t>
    </rPh>
    <phoneticPr fontId="2"/>
  </si>
  <si>
    <t>未収金</t>
    <rPh sb="0" eb="3">
      <t>ミシュウキン</t>
    </rPh>
    <phoneticPr fontId="2"/>
  </si>
  <si>
    <t>現金預金等</t>
    <rPh sb="0" eb="2">
      <t>ゲンキン</t>
    </rPh>
    <rPh sb="2" eb="4">
      <t>ヨキン</t>
    </rPh>
    <rPh sb="4" eb="5">
      <t>トウ</t>
    </rPh>
    <phoneticPr fontId="2"/>
  </si>
  <si>
    <t>Ⅰ流動資産</t>
    <rPh sb="1" eb="3">
      <t>リュウドウ</t>
    </rPh>
    <rPh sb="3" eb="5">
      <t>シサン</t>
    </rPh>
    <phoneticPr fontId="2"/>
  </si>
  <si>
    <t>府支出（補修費）</t>
    <rPh sb="0" eb="1">
      <t>フ</t>
    </rPh>
    <rPh sb="1" eb="3">
      <t>シシュツ</t>
    </rPh>
    <rPh sb="4" eb="6">
      <t>ホシュウ</t>
    </rPh>
    <rPh sb="6" eb="7">
      <t>ヒ</t>
    </rPh>
    <phoneticPr fontId="2"/>
  </si>
  <si>
    <t>合　　計</t>
    <rPh sb="0" eb="1">
      <t>ゴウ</t>
    </rPh>
    <rPh sb="3" eb="4">
      <t>ケイ</t>
    </rPh>
    <phoneticPr fontId="2"/>
  </si>
  <si>
    <t>施設管理費</t>
    <rPh sb="0" eb="2">
      <t>シセツ</t>
    </rPh>
    <rPh sb="2" eb="5">
      <t>カンリヒ</t>
    </rPh>
    <phoneticPr fontId="2"/>
  </si>
  <si>
    <t>主な料金</t>
    <phoneticPr fontId="2"/>
  </si>
  <si>
    <t>料金水準の考え方</t>
    <rPh sb="0" eb="2">
      <t>リョウキン</t>
    </rPh>
    <rPh sb="2" eb="4">
      <t>スイジュン</t>
    </rPh>
    <rPh sb="5" eb="6">
      <t>カンガ</t>
    </rPh>
    <rPh sb="7" eb="8">
      <t>カタ</t>
    </rPh>
    <phoneticPr fontId="2"/>
  </si>
  <si>
    <t>料金区分</t>
    <phoneticPr fontId="2"/>
  </si>
  <si>
    <t>応募倍率：応募人数／定員
就職率：全就職者数／（修了者数＋就職中退者数－進学者数）</t>
    <rPh sb="0" eb="2">
      <t>オウボ</t>
    </rPh>
    <rPh sb="2" eb="4">
      <t>バイリツ</t>
    </rPh>
    <rPh sb="5" eb="7">
      <t>オウボ</t>
    </rPh>
    <rPh sb="7" eb="9">
      <t>ニンズウ</t>
    </rPh>
    <rPh sb="10" eb="12">
      <t>テイイン</t>
    </rPh>
    <rPh sb="13" eb="15">
      <t>シュウショク</t>
    </rPh>
    <rPh sb="15" eb="16">
      <t>リツ</t>
    </rPh>
    <rPh sb="17" eb="18">
      <t>ゼン</t>
    </rPh>
    <rPh sb="18" eb="20">
      <t>シュウショク</t>
    </rPh>
    <rPh sb="20" eb="21">
      <t>シャ</t>
    </rPh>
    <rPh sb="21" eb="22">
      <t>スウ</t>
    </rPh>
    <rPh sb="24" eb="27">
      <t>シュウリョウシャ</t>
    </rPh>
    <rPh sb="27" eb="28">
      <t>スウ</t>
    </rPh>
    <rPh sb="29" eb="31">
      <t>シュウショク</t>
    </rPh>
    <rPh sb="31" eb="34">
      <t>チュウタイシャ</t>
    </rPh>
    <rPh sb="34" eb="35">
      <t>スウ</t>
    </rPh>
    <rPh sb="36" eb="38">
      <t>シンガク</t>
    </rPh>
    <rPh sb="38" eb="39">
      <t>シャ</t>
    </rPh>
    <rPh sb="39" eb="40">
      <t>スウ</t>
    </rPh>
    <phoneticPr fontId="2"/>
  </si>
  <si>
    <t>就職率</t>
    <rPh sb="0" eb="2">
      <t>シュウショク</t>
    </rPh>
    <rPh sb="2" eb="3">
      <t>リツ</t>
    </rPh>
    <phoneticPr fontId="2"/>
  </si>
  <si>
    <t>応募倍率</t>
    <rPh sb="0" eb="2">
      <t>オウボ</t>
    </rPh>
    <rPh sb="2" eb="4">
      <t>バイリツ</t>
    </rPh>
    <phoneticPr fontId="2"/>
  </si>
  <si>
    <t>年度</t>
    <rPh sb="0" eb="2">
      <t>ネンド</t>
    </rPh>
    <phoneticPr fontId="2"/>
  </si>
  <si>
    <t>人</t>
    <rPh sb="0" eb="1">
      <t>ニン</t>
    </rPh>
    <phoneticPr fontId="2"/>
  </si>
  <si>
    <t>（　定　員　）</t>
    <rPh sb="2" eb="3">
      <t>サダム</t>
    </rPh>
    <rPh sb="4" eb="5">
      <t>イン</t>
    </rPh>
    <phoneticPr fontId="2"/>
  </si>
  <si>
    <t>利用者数①</t>
    <rPh sb="0" eb="3">
      <t>リヨウシャ</t>
    </rPh>
    <rPh sb="3" eb="4">
      <t>スウ</t>
    </rPh>
    <phoneticPr fontId="2"/>
  </si>
  <si>
    <t>３．合計</t>
    <rPh sb="2" eb="4">
      <t>ゴウケイ</t>
    </rPh>
    <phoneticPr fontId="2"/>
  </si>
  <si>
    <t>人</t>
  </si>
  <si>
    <t>利用者数</t>
    <rPh sb="0" eb="3">
      <t>リヨウシャ</t>
    </rPh>
    <rPh sb="3" eb="4">
      <t>スウ</t>
    </rPh>
    <phoneticPr fontId="2"/>
  </si>
  <si>
    <t>１．求職者等入校者数</t>
    <phoneticPr fontId="2"/>
  </si>
  <si>
    <t>利用者数（過去5年間）</t>
    <rPh sb="0" eb="2">
      <t>リヨウ</t>
    </rPh>
    <rPh sb="2" eb="3">
      <t>シャ</t>
    </rPh>
    <rPh sb="3" eb="4">
      <t>スウ</t>
    </rPh>
    <rPh sb="5" eb="7">
      <t>カコ</t>
    </rPh>
    <rPh sb="8" eb="10">
      <t>ネンカン</t>
    </rPh>
    <phoneticPr fontId="2"/>
  </si>
  <si>
    <t>開館日・開館時間</t>
    <phoneticPr fontId="2"/>
  </si>
  <si>
    <t>施設で実施している主な事業</t>
    <rPh sb="0" eb="2">
      <t>シセツ</t>
    </rPh>
    <rPh sb="3" eb="5">
      <t>ジッシ</t>
    </rPh>
    <rPh sb="9" eb="10">
      <t>オモ</t>
    </rPh>
    <rPh sb="11" eb="13">
      <t>ジギョウ</t>
    </rPh>
    <phoneticPr fontId="2"/>
  </si>
  <si>
    <t>管理運営形態</t>
    <phoneticPr fontId="2"/>
  </si>
  <si>
    <t>施設建設時の財源内訳</t>
    <rPh sb="0" eb="2">
      <t>シセツ</t>
    </rPh>
    <rPh sb="2" eb="4">
      <t>ケンセツ</t>
    </rPh>
    <rPh sb="4" eb="5">
      <t>トキ</t>
    </rPh>
    <rPh sb="6" eb="8">
      <t>ザイゲン</t>
    </rPh>
    <rPh sb="8" eb="10">
      <t>ウチワケ</t>
    </rPh>
    <phoneticPr fontId="2"/>
  </si>
  <si>
    <t>校舎棟（事務室、教室等）、実習棟（実習場、体育館等）、グランド、試走場、人材開発センター</t>
    <rPh sb="36" eb="38">
      <t>ジンザイ</t>
    </rPh>
    <rPh sb="38" eb="40">
      <t>カイハツ</t>
    </rPh>
    <phoneticPr fontId="2"/>
  </si>
  <si>
    <t>主な施設内容</t>
    <phoneticPr fontId="2"/>
  </si>
  <si>
    <t>延床面積（建物所有者）</t>
    <phoneticPr fontId="2"/>
  </si>
  <si>
    <t>（校舎棟）鉄筋コンクリート造4階建、（実習棟）鉄筋コンクリート造3階建ほか</t>
    <phoneticPr fontId="2"/>
  </si>
  <si>
    <t>建物規模（施設構造）</t>
    <phoneticPr fontId="2"/>
  </si>
  <si>
    <t>敷地面積（敷地所有者）</t>
    <phoneticPr fontId="2"/>
  </si>
  <si>
    <t>所在地等</t>
    <phoneticPr fontId="2"/>
  </si>
  <si>
    <t>職業能力開発促進法に基づき、府が設置した公共職業能力開発施設で、求職中の方、転職しようとする方に、職業に必要な知識・技能を身につけていただき、職業の安定を図るため、総合的な職業能力の開発・向上を目的とする。</t>
    <rPh sb="0" eb="2">
      <t>ショクギョウ</t>
    </rPh>
    <rPh sb="2" eb="4">
      <t>ノウリョク</t>
    </rPh>
    <rPh sb="4" eb="6">
      <t>カイハツ</t>
    </rPh>
    <rPh sb="6" eb="8">
      <t>ソクシン</t>
    </rPh>
    <rPh sb="8" eb="9">
      <t>ホウ</t>
    </rPh>
    <rPh sb="10" eb="11">
      <t>モト</t>
    </rPh>
    <rPh sb="14" eb="15">
      <t>フ</t>
    </rPh>
    <rPh sb="16" eb="18">
      <t>セッチ</t>
    </rPh>
    <rPh sb="20" eb="22">
      <t>コウキョウ</t>
    </rPh>
    <rPh sb="22" eb="24">
      <t>ショクギョウ</t>
    </rPh>
    <rPh sb="24" eb="26">
      <t>ノウリョク</t>
    </rPh>
    <rPh sb="26" eb="28">
      <t>カイハツ</t>
    </rPh>
    <rPh sb="28" eb="30">
      <t>シセツ</t>
    </rPh>
    <rPh sb="32" eb="34">
      <t>キュウショク</t>
    </rPh>
    <rPh sb="34" eb="35">
      <t>チュウ</t>
    </rPh>
    <rPh sb="36" eb="37">
      <t>カタ</t>
    </rPh>
    <rPh sb="38" eb="40">
      <t>テンショク</t>
    </rPh>
    <rPh sb="46" eb="47">
      <t>カタ</t>
    </rPh>
    <rPh sb="49" eb="51">
      <t>ショクギョウ</t>
    </rPh>
    <rPh sb="52" eb="54">
      <t>ヒツヨウ</t>
    </rPh>
    <rPh sb="55" eb="57">
      <t>チシキ</t>
    </rPh>
    <rPh sb="58" eb="60">
      <t>ギノウ</t>
    </rPh>
    <rPh sb="61" eb="62">
      <t>ミ</t>
    </rPh>
    <rPh sb="71" eb="73">
      <t>ショクギョウ</t>
    </rPh>
    <rPh sb="74" eb="76">
      <t>アンテイ</t>
    </rPh>
    <rPh sb="77" eb="78">
      <t>ハカ</t>
    </rPh>
    <rPh sb="82" eb="85">
      <t>ソウゴウテキ</t>
    </rPh>
    <rPh sb="86" eb="88">
      <t>ショクギョウ</t>
    </rPh>
    <rPh sb="88" eb="90">
      <t>ノウリョク</t>
    </rPh>
    <rPh sb="91" eb="93">
      <t>カイハツ</t>
    </rPh>
    <rPh sb="94" eb="96">
      <t>コウジョウ</t>
    </rPh>
    <rPh sb="97" eb="99">
      <t>モクテキ</t>
    </rPh>
    <phoneticPr fontId="2"/>
  </si>
  <si>
    <t>条例等に規定された設置目的</t>
    <rPh sb="2" eb="3">
      <t>トウ</t>
    </rPh>
    <phoneticPr fontId="2"/>
  </si>
  <si>
    <t>大阪府立高等職業技術専門校処務規程</t>
    <phoneticPr fontId="2"/>
  </si>
  <si>
    <t>大阪府立高等職業技術専門校規則</t>
    <phoneticPr fontId="2"/>
  </si>
  <si>
    <t>大阪府立高等職業技術専門校条例</t>
    <phoneticPr fontId="2"/>
  </si>
  <si>
    <t>根拠条例・規則名</t>
    <phoneticPr fontId="2"/>
  </si>
  <si>
    <t>商工労働部　雇用推進室
人材育成課　技術専門校グループ</t>
    <rPh sb="0" eb="2">
      <t>ショウコウ</t>
    </rPh>
    <rPh sb="2" eb="4">
      <t>ロウドウ</t>
    </rPh>
    <rPh sb="4" eb="5">
      <t>ブ</t>
    </rPh>
    <rPh sb="6" eb="8">
      <t>コヨウ</t>
    </rPh>
    <rPh sb="8" eb="10">
      <t>スイシン</t>
    </rPh>
    <rPh sb="10" eb="11">
      <t>シツ</t>
    </rPh>
    <rPh sb="12" eb="14">
      <t>ジンザイ</t>
    </rPh>
    <rPh sb="14" eb="16">
      <t>イクセイ</t>
    </rPh>
    <rPh sb="16" eb="17">
      <t>カ</t>
    </rPh>
    <rPh sb="18" eb="20">
      <t>ギジュツ</t>
    </rPh>
    <rPh sb="20" eb="22">
      <t>センモン</t>
    </rPh>
    <rPh sb="22" eb="23">
      <t>コウ</t>
    </rPh>
    <phoneticPr fontId="2"/>
  </si>
  <si>
    <t>担当部・課
　・グループ</t>
    <phoneticPr fontId="2"/>
  </si>
  <si>
    <t>施設名（愛称）</t>
    <phoneticPr fontId="2"/>
  </si>
  <si>
    <t>公の施設基本情報</t>
    <rPh sb="4" eb="6">
      <t>キホン</t>
    </rPh>
    <rPh sb="6" eb="8">
      <t>ジョウホウ</t>
    </rPh>
    <phoneticPr fontId="2"/>
  </si>
  <si>
    <t>〒578-0984　東大阪市菱江6丁目9-10　　TEL：072-964-8836</t>
    <phoneticPr fontId="2"/>
  </si>
  <si>
    <t>■大阪府の決算</t>
    <rPh sb="1" eb="4">
      <t>オオサカフ</t>
    </rPh>
    <rPh sb="5" eb="7">
      <t>ケッサン</t>
    </rPh>
    <phoneticPr fontId="2"/>
  </si>
  <si>
    <t>物件費</t>
    <rPh sb="0" eb="3">
      <t>ブッケンヒ</t>
    </rPh>
    <phoneticPr fontId="2"/>
  </si>
  <si>
    <t>各種引当金繰入額</t>
    <rPh sb="0" eb="2">
      <t>カクシュ</t>
    </rPh>
    <rPh sb="2" eb="4">
      <t>ヒキアテ</t>
    </rPh>
    <rPh sb="4" eb="5">
      <t>キン</t>
    </rPh>
    <rPh sb="5" eb="7">
      <t>クリイレ</t>
    </rPh>
    <rPh sb="7" eb="8">
      <t>ガク</t>
    </rPh>
    <phoneticPr fontId="2"/>
  </si>
  <si>
    <t>令和元年度</t>
  </si>
  <si>
    <t>不納欠損等引当金</t>
    <rPh sb="0" eb="2">
      <t>フノウ</t>
    </rPh>
    <rPh sb="2" eb="4">
      <t>ケッソン</t>
    </rPh>
    <rPh sb="4" eb="5">
      <t>トウ</t>
    </rPh>
    <rPh sb="5" eb="7">
      <t>ヒキアテ</t>
    </rPh>
    <rPh sb="7" eb="8">
      <t>キン</t>
    </rPh>
    <phoneticPr fontId="2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</si>
  <si>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2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</si>
  <si>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</si>
  <si>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</si>
  <si>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固定資産売却損・除却損</t>
    <rPh sb="0" eb="2">
      <t>コテイ</t>
    </rPh>
    <rPh sb="2" eb="4">
      <t>シサン</t>
    </rPh>
    <rPh sb="4" eb="6">
      <t>バイキャク</t>
    </rPh>
    <rPh sb="6" eb="7">
      <t>ゾン</t>
    </rPh>
    <rPh sb="8" eb="10">
      <t>ジョキャク</t>
    </rPh>
    <rPh sb="10" eb="11">
      <t>ゾン</t>
    </rPh>
    <phoneticPr fontId="2"/>
  </si>
  <si>
    <t>施設運営に関する指標
（稼働率、利用率等）</t>
    <rPh sb="0" eb="2">
      <t>シセツ</t>
    </rPh>
    <rPh sb="2" eb="4">
      <t>ウンエイ</t>
    </rPh>
    <rPh sb="5" eb="6">
      <t>カン</t>
    </rPh>
    <rPh sb="8" eb="10">
      <t>シヒョウ</t>
    </rPh>
    <rPh sb="12" eb="14">
      <t>カドウ</t>
    </rPh>
    <rPh sb="14" eb="15">
      <t>リツ</t>
    </rPh>
    <rPh sb="16" eb="19">
      <t>リヨウリツ</t>
    </rPh>
    <rPh sb="19" eb="20">
      <t>トウ</t>
    </rPh>
    <phoneticPr fontId="2"/>
  </si>
  <si>
    <t>あり</t>
    <phoneticPr fontId="2"/>
  </si>
  <si>
    <t>総額 1,265,567千円（財源内訳不明）</t>
    <rPh sb="0" eb="2">
      <t>ソウガク</t>
    </rPh>
    <rPh sb="12" eb="13">
      <t>セン</t>
    </rPh>
    <rPh sb="13" eb="14">
      <t>エン</t>
    </rPh>
    <rPh sb="15" eb="17">
      <t>ザイゲン</t>
    </rPh>
    <rPh sb="17" eb="19">
      <t>ウチワケ</t>
    </rPh>
    <rPh sb="19" eb="21">
      <t>フメイ</t>
    </rPh>
    <phoneticPr fontId="2"/>
  </si>
  <si>
    <t>3．施設運営に係る収支</t>
  </si>
  <si>
    <t>※単位未満は四捨五入としたため、内訳の計と合計が一致しない場合がある。(以下すべての表も同様）</t>
    <phoneticPr fontId="13"/>
  </si>
  <si>
    <t>（千円）</t>
    <rPh sb="1" eb="3">
      <t>センエン</t>
    </rPh>
    <phoneticPr fontId="13"/>
  </si>
  <si>
    <t>令和2年度</t>
    <rPh sb="0" eb="2">
      <t>レイワ</t>
    </rPh>
    <rPh sb="3" eb="5">
      <t>ネンド</t>
    </rPh>
    <phoneticPr fontId="13"/>
  </si>
  <si>
    <t>令和3年度</t>
    <rPh sb="0" eb="2">
      <t>レイワ</t>
    </rPh>
    <rPh sb="3" eb="5">
      <t>ネンド</t>
    </rPh>
    <phoneticPr fontId="13"/>
  </si>
  <si>
    <t>令和4年度</t>
    <rPh sb="0" eb="2">
      <t>レイワ</t>
    </rPh>
    <rPh sb="3" eb="5">
      <t>ネンド</t>
    </rPh>
    <phoneticPr fontId="13"/>
  </si>
  <si>
    <t>府収入</t>
    <rPh sb="0" eb="1">
      <t>フ</t>
    </rPh>
    <rPh sb="1" eb="3">
      <t>シュウニュウ</t>
    </rPh>
    <phoneticPr fontId="2"/>
  </si>
  <si>
    <t>人件費</t>
    <rPh sb="0" eb="3">
      <t>ジンケンヒ</t>
    </rPh>
    <phoneticPr fontId="13"/>
  </si>
  <si>
    <t>事業費</t>
    <rPh sb="0" eb="3">
      <t>ジギョウヒ</t>
    </rPh>
    <phoneticPr fontId="13"/>
  </si>
  <si>
    <t>その他法人</t>
    <rPh sb="2" eb="3">
      <t>タ</t>
    </rPh>
    <rPh sb="3" eb="5">
      <t>ホウジン</t>
    </rPh>
    <phoneticPr fontId="2"/>
  </si>
  <si>
    <t>府費負担（府支出－府収入）</t>
    <rPh sb="0" eb="1">
      <t>フ</t>
    </rPh>
    <rPh sb="1" eb="2">
      <t>ヒ</t>
    </rPh>
    <rPh sb="2" eb="4">
      <t>フタン</t>
    </rPh>
    <rPh sb="5" eb="6">
      <t>フ</t>
    </rPh>
    <rPh sb="6" eb="8">
      <t>シシュツ</t>
    </rPh>
    <rPh sb="9" eb="10">
      <t>フ</t>
    </rPh>
    <rPh sb="10" eb="12">
      <t>シュウニュウ</t>
    </rPh>
    <phoneticPr fontId="2"/>
  </si>
  <si>
    <t>備考欄</t>
    <rPh sb="0" eb="3">
      <t>ビコウラン</t>
    </rPh>
    <phoneticPr fontId="13"/>
  </si>
  <si>
    <t>貸借対照表</t>
  </si>
  <si>
    <t>府の決算（財務諸表等）はこちら</t>
    <phoneticPr fontId="13"/>
  </si>
  <si>
    <t>資
産
の
部</t>
    <rPh sb="0" eb="1">
      <t>シ</t>
    </rPh>
    <rPh sb="2" eb="3">
      <t>サン</t>
    </rPh>
    <rPh sb="6" eb="7">
      <t>ブ</t>
    </rPh>
    <phoneticPr fontId="2"/>
  </si>
  <si>
    <t>負
債
及
び
純
資
産
の
部</t>
    <rPh sb="0" eb="1">
      <t>フ</t>
    </rPh>
    <rPh sb="2" eb="3">
      <t>サイ</t>
    </rPh>
    <rPh sb="4" eb="5">
      <t>オヨ</t>
    </rPh>
    <rPh sb="8" eb="9">
      <t>ジュン</t>
    </rPh>
    <rPh sb="10" eb="11">
      <t>シ</t>
    </rPh>
    <rPh sb="12" eb="13">
      <t>サン</t>
    </rPh>
    <rPh sb="16" eb="17">
      <t>ブ</t>
    </rPh>
    <phoneticPr fontId="2"/>
  </si>
  <si>
    <r>
      <t>負債合計　</t>
    </r>
    <r>
      <rPr>
        <b/>
        <sz val="11"/>
        <color indexed="8"/>
        <rFont val="HG丸ｺﾞｼｯｸM-PRO"/>
        <family val="3"/>
        <charset val="128"/>
      </rPr>
      <t>②</t>
    </r>
    <rPh sb="0" eb="2">
      <t>フサイ</t>
    </rPh>
    <rPh sb="2" eb="4">
      <t>ゴウケイ</t>
    </rPh>
    <phoneticPr fontId="2"/>
  </si>
  <si>
    <r>
      <t>府民1人あたり負債額　（</t>
    </r>
    <r>
      <rPr>
        <b/>
        <sz val="11"/>
        <color indexed="8"/>
        <rFont val="HG丸ｺﾞｼｯｸM-PRO"/>
        <family val="3"/>
        <charset val="128"/>
      </rPr>
      <t>②</t>
    </r>
    <r>
      <rPr>
        <b/>
        <sz val="11"/>
        <color indexed="8"/>
        <rFont val="游ゴシック"/>
        <family val="3"/>
        <charset val="128"/>
      </rPr>
      <t>/府人口）</t>
    </r>
    <rPh sb="0" eb="2">
      <t>フミン</t>
    </rPh>
    <rPh sb="7" eb="9">
      <t>フサイ</t>
    </rPh>
    <rPh sb="9" eb="10">
      <t>ガク</t>
    </rPh>
    <rPh sb="14" eb="15">
      <t>フ</t>
    </rPh>
    <rPh sb="15" eb="17">
      <t>ジンコウ</t>
    </rPh>
    <phoneticPr fontId="2"/>
  </si>
  <si>
    <t>※府人口は国勢調査に基づいている</t>
    <phoneticPr fontId="13"/>
  </si>
  <si>
    <t>　       平成27年度調査：</t>
    <phoneticPr fontId="13"/>
  </si>
  <si>
    <t>　       令和2年度調査  ：</t>
    <phoneticPr fontId="13"/>
  </si>
  <si>
    <t>■大阪府の決算</t>
  </si>
  <si>
    <r>
      <t>合　　計　</t>
    </r>
    <r>
      <rPr>
        <b/>
        <sz val="11"/>
        <color indexed="8"/>
        <rFont val="HG丸ｺﾞｼｯｸM-PRO"/>
        <family val="3"/>
        <charset val="128"/>
      </rPr>
      <t>Ａ</t>
    </r>
    <rPh sb="0" eb="1">
      <t>ゴウ</t>
    </rPh>
    <rPh sb="3" eb="4">
      <t>ケイ</t>
    </rPh>
    <phoneticPr fontId="2"/>
  </si>
  <si>
    <r>
      <t>行政費用　</t>
    </r>
    <r>
      <rPr>
        <b/>
        <sz val="11"/>
        <color indexed="8"/>
        <rFont val="HG丸ｺﾞｼｯｸM-PRO"/>
        <family val="3"/>
        <charset val="128"/>
      </rPr>
      <t>③</t>
    </r>
    <rPh sb="0" eb="2">
      <t>ギョウセイ</t>
    </rPh>
    <rPh sb="2" eb="4">
      <t>ヒヨウ</t>
    </rPh>
    <phoneticPr fontId="2"/>
  </si>
  <si>
    <r>
      <t>金融費用　</t>
    </r>
    <r>
      <rPr>
        <b/>
        <sz val="11"/>
        <color indexed="8"/>
        <rFont val="HG丸ｺﾞｼｯｸM-PRO"/>
        <family val="3"/>
        <charset val="128"/>
      </rPr>
      <t>④</t>
    </r>
    <rPh sb="0" eb="2">
      <t>キンユウ</t>
    </rPh>
    <rPh sb="2" eb="4">
      <t>ヒヨウ</t>
    </rPh>
    <phoneticPr fontId="2"/>
  </si>
  <si>
    <r>
      <t>合　　計　</t>
    </r>
    <r>
      <rPr>
        <b/>
        <sz val="11"/>
        <color indexed="8"/>
        <rFont val="HG丸ｺﾞｼｯｸM-PRO"/>
        <family val="3"/>
        <charset val="128"/>
      </rPr>
      <t>Ｂ</t>
    </r>
    <rPh sb="0" eb="1">
      <t>ゴウ</t>
    </rPh>
    <rPh sb="3" eb="4">
      <t>ケイ</t>
    </rPh>
    <phoneticPr fontId="2"/>
  </si>
  <si>
    <r>
      <t>収支　</t>
    </r>
    <r>
      <rPr>
        <b/>
        <sz val="11"/>
        <color indexed="8"/>
        <rFont val="HG丸ｺﾞｼｯｸM-PRO"/>
        <family val="3"/>
        <charset val="128"/>
      </rPr>
      <t>Ｃ（Ａ－Ｂ）</t>
    </r>
    <r>
      <rPr>
        <b/>
        <sz val="11"/>
        <color indexed="8"/>
        <rFont val="游ゴシック"/>
        <family val="3"/>
        <charset val="128"/>
      </rPr>
      <t>　</t>
    </r>
    <rPh sb="0" eb="2">
      <t>シュウシ</t>
    </rPh>
    <phoneticPr fontId="2"/>
  </si>
  <si>
    <r>
      <t>一般財源等配分調整額　</t>
    </r>
    <r>
      <rPr>
        <b/>
        <sz val="11"/>
        <color indexed="8"/>
        <rFont val="HG丸ｺﾞｼｯｸM-PRO"/>
        <family val="3"/>
        <charset val="128"/>
      </rPr>
      <t>Ｄ</t>
    </r>
    <r>
      <rPr>
        <b/>
        <sz val="11"/>
        <color indexed="8"/>
        <rFont val="游ゴシック"/>
        <family val="3"/>
        <charset val="128"/>
      </rPr>
      <t>　</t>
    </r>
    <r>
      <rPr>
        <b/>
        <sz val="11"/>
        <color indexed="8"/>
        <rFont val="HG丸ｺﾞｼｯｸM-PRO"/>
        <family val="3"/>
        <charset val="128"/>
      </rPr>
      <t>⑤</t>
    </r>
    <rPh sb="0" eb="2">
      <t>イッパン</t>
    </rPh>
    <rPh sb="2" eb="4">
      <t>ザイゲン</t>
    </rPh>
    <rPh sb="4" eb="5">
      <t>トウ</t>
    </rPh>
    <rPh sb="5" eb="7">
      <t>ハイブン</t>
    </rPh>
    <rPh sb="7" eb="9">
      <t>チョウセイ</t>
    </rPh>
    <rPh sb="9" eb="10">
      <t>ガク</t>
    </rPh>
    <phoneticPr fontId="2"/>
  </si>
  <si>
    <r>
      <t>調整後収支 　</t>
    </r>
    <r>
      <rPr>
        <b/>
        <sz val="11"/>
        <color indexed="8"/>
        <rFont val="HG丸ｺﾞｼｯｸM-PRO"/>
        <family val="3"/>
        <charset val="128"/>
      </rPr>
      <t>Ｅ（Ｃ+Ｄ）</t>
    </r>
    <rPh sb="0" eb="3">
      <t>チョウセイゴ</t>
    </rPh>
    <rPh sb="3" eb="5">
      <t>シュウシ</t>
    </rPh>
    <phoneticPr fontId="2"/>
  </si>
  <si>
    <t>令和2年度</t>
  </si>
  <si>
    <t>令和3年度</t>
  </si>
  <si>
    <r>
      <t>利用者1人あたり
通常費用額　｛</t>
    </r>
    <r>
      <rPr>
        <b/>
        <sz val="12"/>
        <rFont val="HG丸ｺﾞｼｯｸM-PRO"/>
        <family val="3"/>
        <charset val="128"/>
      </rPr>
      <t>（③＋④）/①</t>
    </r>
    <r>
      <rPr>
        <b/>
        <sz val="12"/>
        <rFont val="游ゴシック"/>
        <family val="3"/>
        <charset val="128"/>
      </rPr>
      <t>｝</t>
    </r>
    <rPh sb="0" eb="3">
      <t>リヨウシャ</t>
    </rPh>
    <rPh sb="9" eb="11">
      <t>ツウジョウ</t>
    </rPh>
    <rPh sb="11" eb="13">
      <t>ヒヨウ</t>
    </rPh>
    <rPh sb="13" eb="14">
      <t>ガク</t>
    </rPh>
    <rPh sb="16" eb="17">
      <t>サガク</t>
    </rPh>
    <phoneticPr fontId="2"/>
  </si>
  <si>
    <r>
      <t>利用者1人あたり
一般財源等配分調整額　（</t>
    </r>
    <r>
      <rPr>
        <b/>
        <sz val="12"/>
        <rFont val="HG丸ｺﾞｼｯｸM-PRO"/>
        <family val="3"/>
        <charset val="128"/>
      </rPr>
      <t>⑤/①</t>
    </r>
    <r>
      <rPr>
        <b/>
        <sz val="12"/>
        <rFont val="游ゴシック"/>
        <family val="3"/>
        <charset val="128"/>
      </rPr>
      <t>）</t>
    </r>
    <rPh sb="9" eb="11">
      <t>イッパン</t>
    </rPh>
    <rPh sb="11" eb="13">
      <t>ザイゲン</t>
    </rPh>
    <rPh sb="13" eb="14">
      <t>トウ</t>
    </rPh>
    <rPh sb="14" eb="16">
      <t>ハイブン</t>
    </rPh>
    <rPh sb="16" eb="18">
      <t>チョウセイ</t>
    </rPh>
    <phoneticPr fontId="2"/>
  </si>
  <si>
    <t>4．施設職員数</t>
    <rPh sb="2" eb="4">
      <t>シセツ</t>
    </rPh>
    <rPh sb="4" eb="7">
      <t>ショクインスウ</t>
    </rPh>
    <phoneticPr fontId="2"/>
  </si>
  <si>
    <t>施設職員数（4月1日時点）</t>
    <rPh sb="0" eb="2">
      <t>シセツ</t>
    </rPh>
    <rPh sb="2" eb="4">
      <t>ショクイン</t>
    </rPh>
    <rPh sb="4" eb="5">
      <t>スウ</t>
    </rPh>
    <rPh sb="7" eb="8">
      <t>ガツ</t>
    </rPh>
    <rPh sb="9" eb="10">
      <t>ニチ</t>
    </rPh>
    <rPh sb="10" eb="12">
      <t>ジテン</t>
    </rPh>
    <phoneticPr fontId="2"/>
  </si>
  <si>
    <t>5．主な代替・類似施設</t>
    <rPh sb="2" eb="3">
      <t>オモ</t>
    </rPh>
    <rPh sb="4" eb="6">
      <t>ダイタイ</t>
    </rPh>
    <rPh sb="7" eb="9">
      <t>ルイジ</t>
    </rPh>
    <rPh sb="9" eb="11">
      <t>シセツ</t>
    </rPh>
    <phoneticPr fontId="2"/>
  </si>
  <si>
    <t>6．利用者の満足度調査</t>
    <rPh sb="2" eb="5">
      <t>リヨウシャ</t>
    </rPh>
    <rPh sb="6" eb="9">
      <t>マンゾクド</t>
    </rPh>
    <rPh sb="9" eb="11">
      <t>チョウサ</t>
    </rPh>
    <phoneticPr fontId="2"/>
  </si>
  <si>
    <t>調査実施</t>
    <rPh sb="0" eb="2">
      <t>チョウサ</t>
    </rPh>
    <rPh sb="2" eb="4">
      <t>ジッシ</t>
    </rPh>
    <phoneticPr fontId="2"/>
  </si>
  <si>
    <t>実施時期</t>
    <rPh sb="0" eb="2">
      <t>ジッシ</t>
    </rPh>
    <rPh sb="2" eb="4">
      <t>ジキ</t>
    </rPh>
    <phoneticPr fontId="2"/>
  </si>
  <si>
    <t>対象者数</t>
    <rPh sb="0" eb="3">
      <t>タイショウシャ</t>
    </rPh>
    <rPh sb="3" eb="4">
      <t>スウ</t>
    </rPh>
    <phoneticPr fontId="2"/>
  </si>
  <si>
    <t>調査手法</t>
    <rPh sb="0" eb="2">
      <t>チョウサ</t>
    </rPh>
    <rPh sb="2" eb="4">
      <t>シュホウ</t>
    </rPh>
    <phoneticPr fontId="2"/>
  </si>
  <si>
    <t>調査結果</t>
    <rPh sb="0" eb="2">
      <t>チョウサ</t>
    </rPh>
    <rPh sb="2" eb="4">
      <t>ケッカ</t>
    </rPh>
    <phoneticPr fontId="2"/>
  </si>
  <si>
    <t>２．テクノ講座受講者数（レディメイド）</t>
    <rPh sb="5" eb="7">
      <t>コウザ</t>
    </rPh>
    <rPh sb="7" eb="10">
      <t>ジュコウシャ</t>
    </rPh>
    <rPh sb="10" eb="11">
      <t>スウ</t>
    </rPh>
    <phoneticPr fontId="2"/>
  </si>
  <si>
    <t>特になし</t>
    <rPh sb="0" eb="1">
      <t>トク</t>
    </rPh>
    <phoneticPr fontId="2"/>
  </si>
  <si>
    <t>求職者訓練：修了時
在職者訓練：各講座終了時</t>
    <rPh sb="0" eb="2">
      <t>キュウショク</t>
    </rPh>
    <rPh sb="2" eb="3">
      <t>シャ</t>
    </rPh>
    <rPh sb="3" eb="5">
      <t>クンレン</t>
    </rPh>
    <rPh sb="6" eb="8">
      <t>シュウリョウ</t>
    </rPh>
    <rPh sb="8" eb="9">
      <t>ジ</t>
    </rPh>
    <rPh sb="10" eb="13">
      <t>ザイショクシャ</t>
    </rPh>
    <rPh sb="13" eb="15">
      <t>クンレン</t>
    </rPh>
    <rPh sb="16" eb="17">
      <t>カク</t>
    </rPh>
    <rPh sb="17" eb="19">
      <t>コウザ</t>
    </rPh>
    <rPh sb="19" eb="22">
      <t>シュウリョウジ</t>
    </rPh>
    <phoneticPr fontId="2"/>
  </si>
  <si>
    <t>修了者全員</t>
    <rPh sb="0" eb="3">
      <t>シュウリョウシャ</t>
    </rPh>
    <rPh sb="3" eb="5">
      <t>ゼンイン</t>
    </rPh>
    <phoneticPr fontId="2"/>
  </si>
  <si>
    <t>■大阪府の予算　</t>
    <phoneticPr fontId="13"/>
  </si>
  <si>
    <t>※府の直営の技術専門校すべての予算を記載</t>
    <phoneticPr fontId="2"/>
  </si>
  <si>
    <t>東大阪高等職業技術専門校</t>
    <rPh sb="0" eb="3">
      <t>ヒガシオオサカ</t>
    </rPh>
    <rPh sb="3" eb="5">
      <t>コウトウ</t>
    </rPh>
    <rPh sb="5" eb="7">
      <t>ショクギョウ</t>
    </rPh>
    <rPh sb="7" eb="9">
      <t>ギジュツ</t>
    </rPh>
    <rPh sb="9" eb="11">
      <t>センモン</t>
    </rPh>
    <rPh sb="11" eb="12">
      <t>コウ</t>
    </rPh>
    <phoneticPr fontId="2"/>
  </si>
  <si>
    <r>
      <t xml:space="preserve">開設年月日（経過年数）
</t>
    </r>
    <r>
      <rPr>
        <b/>
        <sz val="9"/>
        <rFont val="游ゴシック"/>
        <family val="3"/>
        <charset val="128"/>
      </rPr>
      <t>[改築・大規模改修等の実施年度］</t>
    </r>
    <rPh sb="6" eb="8">
      <t>ケイカ</t>
    </rPh>
    <rPh sb="8" eb="10">
      <t>ネンスウ</t>
    </rPh>
    <rPh sb="16" eb="19">
      <t>ダイキボ</t>
    </rPh>
    <rPh sb="19" eb="21">
      <t>カイシュウ</t>
    </rPh>
    <rPh sb="23" eb="25">
      <t>ジッシ</t>
    </rPh>
    <rPh sb="25" eb="27">
      <t>ネンド</t>
    </rPh>
    <phoneticPr fontId="2"/>
  </si>
  <si>
    <t>アンケート</t>
    <phoneticPr fontId="2"/>
  </si>
  <si>
    <t>利用目的による区分：なし</t>
    <phoneticPr fontId="2"/>
  </si>
  <si>
    <t>※「職業訓練事業」のうち東大阪高等職業技術専門校の金額のみ記載</t>
    <phoneticPr fontId="2"/>
  </si>
  <si>
    <r>
      <t>行政コスト計算書　</t>
    </r>
    <r>
      <rPr>
        <b/>
        <sz val="9"/>
        <color theme="1"/>
        <rFont val="游ゴシック"/>
        <family val="3"/>
        <charset val="128"/>
        <scheme val="minor"/>
      </rPr>
      <t>※「職業訓練事業」のうち東大阪高等職業技術専門校の金額のみ記載　</t>
    </r>
    <phoneticPr fontId="13"/>
  </si>
  <si>
    <t>平日　午前８時４５分～午後５時１５分</t>
    <rPh sb="9" eb="10">
      <t>フン</t>
    </rPh>
    <rPh sb="17" eb="18">
      <t>フン</t>
    </rPh>
    <phoneticPr fontId="2"/>
  </si>
  <si>
    <t>令和5年度</t>
    <rPh sb="0" eb="2">
      <t>レイワ</t>
    </rPh>
    <rPh sb="3" eb="5">
      <t>ネンド</t>
    </rPh>
    <phoneticPr fontId="13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</si>
  <si>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</si>
  <si>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財産収入</t>
    <rPh sb="0" eb="4">
      <t>ザイサンシュウニュウ</t>
    </rPh>
    <phoneticPr fontId="2"/>
  </si>
  <si>
    <t>諸収入</t>
    <rPh sb="0" eb="3">
      <t>ショシュウニュウ</t>
    </rPh>
    <phoneticPr fontId="2"/>
  </si>
  <si>
    <t>※府支出（補修費）は東大阪高等職業技術専門学校の予算のみ記載</t>
    <rPh sb="1" eb="4">
      <t>フシシュツ</t>
    </rPh>
    <rPh sb="5" eb="8">
      <t>ホシュウヒ</t>
    </rPh>
    <rPh sb="10" eb="13">
      <t>ヒガシオオサカ</t>
    </rPh>
    <rPh sb="13" eb="15">
      <t>コウトウ</t>
    </rPh>
    <rPh sb="15" eb="17">
      <t>ショクギョウ</t>
    </rPh>
    <rPh sb="17" eb="19">
      <t>ギジュツ</t>
    </rPh>
    <rPh sb="19" eb="23">
      <t>センモンガッコウ</t>
    </rPh>
    <rPh sb="24" eb="26">
      <t>ヨサン</t>
    </rPh>
    <rPh sb="28" eb="30">
      <t>キサイ</t>
    </rPh>
    <phoneticPr fontId="2"/>
  </si>
  <si>
    <t>令和4年度</t>
    <phoneticPr fontId="2"/>
  </si>
  <si>
    <t>１１，４８０㎡（大阪府・民有地）</t>
    <rPh sb="12" eb="15">
      <t>ミンユウチ</t>
    </rPh>
    <phoneticPr fontId="2"/>
  </si>
  <si>
    <t>９，２４３㎡（大阪府）</t>
    <phoneticPr fontId="2"/>
  </si>
  <si>
    <t>平成元年4月（R6.4.1現在経過年数35年）　　</t>
    <phoneticPr fontId="2"/>
  </si>
  <si>
    <t>【R6】 府直営
（【R5】同上）</t>
    <rPh sb="5" eb="6">
      <t>フ</t>
    </rPh>
    <rPh sb="6" eb="8">
      <t>チョクエイ</t>
    </rPh>
    <rPh sb="14" eb="15">
      <t>ドウ</t>
    </rPh>
    <rPh sb="15" eb="16">
      <t>ウエ</t>
    </rPh>
    <phoneticPr fontId="2"/>
  </si>
  <si>
    <t>１．求職者等を対象とする訓練
　①短期課程（15歳以上の方を対象：訓練期間６月）：機械加工・営業科、機械CADデザイン科、ビル管理科
　②短期課程（新規中卒者及び15歳以上の方を対象：訓練期間１年）：プロダクトサポート科、ものづくり金属科
　③短期過程（15歳以上の方を対象：訓練期間１年）：電気工事科
２．在職者を対象とする訓練　(テクノ講座）：機械分野、電気分野、情報分野
３．事業主、事業主団体等が行う職業訓練に対し人材開発センターの貸出し</t>
    <rPh sb="17" eb="19">
      <t>タンキ</t>
    </rPh>
    <rPh sb="19" eb="21">
      <t>カテイ</t>
    </rPh>
    <rPh sb="24" eb="27">
      <t>サイイジョウ</t>
    </rPh>
    <rPh sb="28" eb="29">
      <t>カタ</t>
    </rPh>
    <rPh sb="30" eb="32">
      <t>タイショウ</t>
    </rPh>
    <rPh sb="33" eb="35">
      <t>クンレン</t>
    </rPh>
    <rPh sb="35" eb="37">
      <t>キカン</t>
    </rPh>
    <rPh sb="38" eb="39">
      <t>ツキ</t>
    </rPh>
    <rPh sb="46" eb="48">
      <t>エイギョウ</t>
    </rPh>
    <rPh sb="63" eb="66">
      <t>カンリカ</t>
    </rPh>
    <rPh sb="69" eb="71">
      <t>タンキ</t>
    </rPh>
    <rPh sb="71" eb="73">
      <t>カテイ</t>
    </rPh>
    <rPh sb="109" eb="110">
      <t>カ</t>
    </rPh>
    <rPh sb="116" eb="118">
      <t>キンゾク</t>
    </rPh>
    <rPh sb="122" eb="124">
      <t>タンキ</t>
    </rPh>
    <rPh sb="124" eb="126">
      <t>カテイ</t>
    </rPh>
    <rPh sb="129" eb="130">
      <t>サイ</t>
    </rPh>
    <rPh sb="130" eb="132">
      <t>イジョウ</t>
    </rPh>
    <rPh sb="133" eb="134">
      <t>カタ</t>
    </rPh>
    <rPh sb="143" eb="144">
      <t>ネン</t>
    </rPh>
    <rPh sb="146" eb="150">
      <t>デンキコウジ</t>
    </rPh>
    <rPh sb="150" eb="151">
      <t>カ</t>
    </rPh>
    <rPh sb="184" eb="186">
      <t>ジョウホウ</t>
    </rPh>
    <rPh sb="186" eb="188">
      <t>ブンヤ</t>
    </rPh>
    <phoneticPr fontId="2"/>
  </si>
  <si>
    <t>令和元年度</t>
    <rPh sb="0" eb="2">
      <t>レイワ</t>
    </rPh>
    <rPh sb="2" eb="3">
      <t>ガン</t>
    </rPh>
    <phoneticPr fontId="2"/>
  </si>
  <si>
    <t>令和2年度</t>
    <phoneticPr fontId="2"/>
  </si>
  <si>
    <t>令和3年度</t>
    <phoneticPr fontId="2"/>
  </si>
  <si>
    <t>令和5年度</t>
    <rPh sb="0" eb="2">
      <t>レイワ</t>
    </rPh>
    <rPh sb="3" eb="5">
      <t>ネンド</t>
    </rPh>
    <phoneticPr fontId="2"/>
  </si>
  <si>
    <t>授業料等：無料（教科書代、作業服代、工具代などの実費は必要）
テクノ講座：教材費、実習用消耗品、講師謝金の一部など、講座実施に必要な経費</t>
    <rPh sb="0" eb="2">
      <t>ジュギョウ</t>
    </rPh>
    <rPh sb="2" eb="3">
      <t>リョウ</t>
    </rPh>
    <rPh sb="3" eb="4">
      <t>トウ</t>
    </rPh>
    <rPh sb="5" eb="7">
      <t>ムリョウ</t>
    </rPh>
    <rPh sb="8" eb="12">
      <t>キョウカショダイ</t>
    </rPh>
    <rPh sb="13" eb="17">
      <t>サギョウフクダイ</t>
    </rPh>
    <rPh sb="18" eb="21">
      <t>コウグダイ</t>
    </rPh>
    <rPh sb="24" eb="26">
      <t>ジッピ</t>
    </rPh>
    <rPh sb="27" eb="29">
      <t>ヒツヨウ</t>
    </rPh>
    <rPh sb="34" eb="36">
      <t>コウザ</t>
    </rPh>
    <rPh sb="37" eb="40">
      <t>キョウザイヒ</t>
    </rPh>
    <rPh sb="41" eb="43">
      <t>ジッシュウ</t>
    </rPh>
    <rPh sb="43" eb="44">
      <t>ヨウ</t>
    </rPh>
    <rPh sb="44" eb="46">
      <t>ショウモウ</t>
    </rPh>
    <rPh sb="46" eb="47">
      <t>ヒン</t>
    </rPh>
    <rPh sb="48" eb="50">
      <t>コウシ</t>
    </rPh>
    <rPh sb="50" eb="52">
      <t>シャキン</t>
    </rPh>
    <rPh sb="53" eb="55">
      <t>イチブ</t>
    </rPh>
    <rPh sb="58" eb="60">
      <t>コウザ</t>
    </rPh>
    <rPh sb="60" eb="62">
      <t>ジッシ</t>
    </rPh>
    <rPh sb="63" eb="65">
      <t>ヒツヨウ</t>
    </rPh>
    <rPh sb="66" eb="68">
      <t>ケイヒ</t>
    </rPh>
    <phoneticPr fontId="2"/>
  </si>
  <si>
    <t>授業料：無料　　入校選考料：無料　　入校料：無料
テクノ講座：各講座ごとに設定　（7,000円～34,900円）</t>
    <rPh sb="4" eb="6">
      <t>ムリョウ</t>
    </rPh>
    <rPh sb="14" eb="16">
      <t>ムリョウ</t>
    </rPh>
    <rPh sb="22" eb="24">
      <t>ムリョウ</t>
    </rPh>
    <phoneticPr fontId="2"/>
  </si>
  <si>
    <t>求職者訓練：修了者の９５％が「職業訓練を受けてよかったと思う」と回答（回答者数１０３名）
在職者訓練：修了者の９４％が講座の内容に「満足」と回答（回答者数１５２名）</t>
    <phoneticPr fontId="2"/>
  </si>
  <si>
    <t>・独立行政法人高齢・障害・求職者雇用支援機構 大阪支部 関西職業能力開発促進センター（ポリテクセンター関西）など
・近畿職業能力開発大学校</t>
    <rPh sb="32" eb="34">
      <t>ノウリョク</t>
    </rPh>
    <phoneticPr fontId="2"/>
  </si>
  <si>
    <t>令和6年度</t>
    <rPh sb="0" eb="2">
      <t>レイワ</t>
    </rPh>
    <rPh sb="3" eb="5">
      <t>ネンド</t>
    </rPh>
    <phoneticPr fontId="13"/>
  </si>
  <si>
    <t>１．施設の概要（令和6年4月1日時点）</t>
    <rPh sb="2" eb="4">
      <t>シセツ</t>
    </rPh>
    <rPh sb="5" eb="7">
      <t>ガイヨウ</t>
    </rPh>
    <rPh sb="8" eb="10">
      <t>レイワ</t>
    </rPh>
    <rPh sb="11" eb="12">
      <t>ネン</t>
    </rPh>
    <rPh sb="13" eb="14">
      <t>ツキ</t>
    </rPh>
    <rPh sb="15" eb="16">
      <t>ニチ</t>
    </rPh>
    <rPh sb="16" eb="18">
      <t>ジテン</t>
    </rPh>
    <phoneticPr fontId="2"/>
  </si>
  <si>
    <t>令和5年度</t>
    <phoneticPr fontId="2"/>
  </si>
  <si>
    <t>令和元年度</t>
    <phoneticPr fontId="13"/>
  </si>
  <si>
    <t>２．料金体系（令和6年4月1日時点）</t>
    <rPh sb="2" eb="4">
      <t>リョウキン</t>
    </rPh>
    <rPh sb="4" eb="6">
      <t>タイケイ</t>
    </rPh>
    <rPh sb="7" eb="9">
      <t>レイワ</t>
    </rPh>
    <rPh sb="10" eb="11">
      <t>ネン</t>
    </rPh>
    <rPh sb="12" eb="13">
      <t>ツキ</t>
    </rPh>
    <rPh sb="14" eb="15">
      <t>ニチ</t>
    </rPh>
    <rPh sb="15" eb="17">
      <t>ジテン</t>
    </rPh>
    <phoneticPr fontId="2"/>
  </si>
  <si>
    <t>令和2年度~令和5年度</t>
    <rPh sb="9" eb="10">
      <t>ネン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</si>
</sst>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&quot;人&quot;"/>
    <numFmt numFmtId="177" formatCode="#,##0&quot;円&quot;"/>
    <numFmt numFmtId="178" formatCode="#,##0;&quot;▲ &quot;#,##0"/>
    <numFmt numFmtId="179" formatCode="#,##0_ "/>
    <numFmt numFmtId="180" formatCode="0.0%"/>
    <numFmt numFmtId="181" formatCode="\(#,##0\)_);\(#,##0\)"/>
    <numFmt numFmtId="182" formatCode="#,##0,;&quot;▲ &quot;#,##0,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游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i/>
      <sz val="10"/>
      <name val="游ゴシック"/>
      <family val="3"/>
      <charset val="128"/>
      <scheme val="minor"/>
    </font>
    <font>
      <b/>
      <sz val="11"/>
      <color indexed="8"/>
      <name val="HG丸ｺﾞｼｯｸM-PRO"/>
      <family val="3"/>
      <charset val="128"/>
    </font>
    <font>
      <b/>
      <sz val="11"/>
      <color indexed="8"/>
      <name val="游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2"/>
      <name val="HG丸ｺﾞｼｯｸM-PRO"/>
      <family val="3"/>
      <charset val="128"/>
    </font>
    <font>
      <b/>
      <sz val="12"/>
      <name val="游ゴシック"/>
      <family val="3"/>
      <charset val="128"/>
    </font>
    <font>
      <sz val="11"/>
      <name val="游ゴシック"/>
      <family val="3"/>
      <charset val="128"/>
    </font>
    <font>
      <u/>
      <sz val="11"/>
      <color indexed="12"/>
      <name val="游ゴシック"/>
      <family val="3"/>
      <charset val="128"/>
    </font>
    <font>
      <sz val="9"/>
      <name val="游ゴシック"/>
      <family val="3"/>
      <charset val="128"/>
    </font>
    <font>
      <sz val="10"/>
      <name val="游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0"/>
      <color rgb="FF0000FF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9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u/>
      <sz val="11"/>
      <color indexed="12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0" fillId="0" borderId="0"/>
    <xf numFmtId="38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</cellStyleXfs>
  <cellXfs count="365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/>
    <xf numFmtId="0" fontId="0" fillId="0" borderId="5" xfId="0" applyFont="1" applyBorder="1"/>
    <xf numFmtId="0" fontId="10" fillId="0" borderId="0" xfId="4"/>
    <xf numFmtId="0" fontId="11" fillId="0" borderId="0" xfId="4" applyFont="1"/>
    <xf numFmtId="178" fontId="10" fillId="0" borderId="0" xfId="5" applyNumberFormat="1" applyFont="1" applyAlignment="1"/>
    <xf numFmtId="182" fontId="10" fillId="0" borderId="0" xfId="5" applyNumberFormat="1" applyFont="1" applyAlignment="1"/>
    <xf numFmtId="182" fontId="14" fillId="0" borderId="0" xfId="5" applyNumberFormat="1" applyFont="1" applyAlignment="1">
      <alignment horizontal="right"/>
    </xf>
    <xf numFmtId="178" fontId="15" fillId="3" borderId="7" xfId="5" applyNumberFormat="1" applyFont="1" applyFill="1" applyBorder="1" applyAlignment="1">
      <alignment horizontal="center" vertical="center"/>
    </xf>
    <xf numFmtId="182" fontId="15" fillId="3" borderId="7" xfId="5" applyNumberFormat="1" applyFont="1" applyFill="1" applyBorder="1" applyAlignment="1">
      <alignment horizontal="center" vertical="center"/>
    </xf>
    <xf numFmtId="178" fontId="10" fillId="0" borderId="7" xfId="5" applyNumberFormat="1" applyFont="1" applyBorder="1" applyAlignment="1">
      <alignment vertical="center"/>
    </xf>
    <xf numFmtId="178" fontId="10" fillId="0" borderId="17" xfId="5" applyNumberFormat="1" applyFont="1" applyBorder="1" applyAlignment="1">
      <alignment vertical="center"/>
    </xf>
    <xf numFmtId="178" fontId="15" fillId="7" borderId="13" xfId="5" applyNumberFormat="1" applyFont="1" applyFill="1" applyBorder="1" applyAlignment="1">
      <alignment vertical="center"/>
    </xf>
    <xf numFmtId="178" fontId="10" fillId="0" borderId="11" xfId="5" applyNumberFormat="1" applyFont="1" applyBorder="1" applyAlignment="1">
      <alignment vertical="center"/>
    </xf>
    <xf numFmtId="178" fontId="10" fillId="5" borderId="7" xfId="5" applyNumberFormat="1" applyFont="1" applyFill="1" applyBorder="1" applyAlignment="1">
      <alignment vertical="center"/>
    </xf>
    <xf numFmtId="178" fontId="15" fillId="7" borderId="25" xfId="5" applyNumberFormat="1" applyFont="1" applyFill="1" applyBorder="1" applyAlignment="1">
      <alignment vertical="center"/>
    </xf>
    <xf numFmtId="178" fontId="10" fillId="0" borderId="0" xfId="5" applyNumberFormat="1" applyFont="1" applyAlignment="1">
      <alignment vertical="center"/>
    </xf>
    <xf numFmtId="178" fontId="10" fillId="0" borderId="0" xfId="5" applyNumberFormat="1" applyFont="1" applyBorder="1" applyAlignment="1">
      <alignment vertical="center"/>
    </xf>
    <xf numFmtId="0" fontId="5" fillId="0" borderId="0" xfId="4" applyFont="1" applyAlignment="1">
      <alignment vertical="center"/>
    </xf>
    <xf numFmtId="182" fontId="15" fillId="7" borderId="7" xfId="5" applyNumberFormat="1" applyFont="1" applyFill="1" applyBorder="1" applyAlignment="1">
      <alignment vertical="center"/>
    </xf>
    <xf numFmtId="0" fontId="15" fillId="3" borderId="18" xfId="4" applyFont="1" applyFill="1" applyBorder="1" applyAlignment="1">
      <alignment shrinkToFit="1"/>
    </xf>
    <xf numFmtId="182" fontId="10" fillId="0" borderId="7" xfId="5" applyNumberFormat="1" applyFont="1" applyBorder="1" applyAlignment="1">
      <alignment vertical="center"/>
    </xf>
    <xf numFmtId="0" fontId="15" fillId="3" borderId="3" xfId="4" applyFont="1" applyFill="1" applyBorder="1" applyAlignment="1">
      <alignment shrinkToFit="1"/>
    </xf>
    <xf numFmtId="0" fontId="15" fillId="3" borderId="0" xfId="4" applyFont="1" applyFill="1" applyAlignment="1">
      <alignment shrinkToFit="1"/>
    </xf>
    <xf numFmtId="182" fontId="10" fillId="0" borderId="17" xfId="5" applyNumberFormat="1" applyFont="1" applyBorder="1" applyAlignment="1">
      <alignment vertical="center"/>
    </xf>
    <xf numFmtId="182" fontId="15" fillId="7" borderId="13" xfId="5" applyNumberFormat="1" applyFont="1" applyFill="1" applyBorder="1" applyAlignment="1">
      <alignment vertical="center"/>
    </xf>
    <xf numFmtId="182" fontId="15" fillId="7" borderId="11" xfId="5" applyNumberFormat="1" applyFont="1" applyFill="1" applyBorder="1" applyAlignment="1">
      <alignment vertical="center"/>
    </xf>
    <xf numFmtId="182" fontId="15" fillId="7" borderId="25" xfId="5" applyNumberFormat="1" applyFont="1" applyFill="1" applyBorder="1" applyAlignment="1">
      <alignment vertical="center"/>
    </xf>
    <xf numFmtId="182" fontId="15" fillId="7" borderId="21" xfId="5" applyNumberFormat="1" applyFont="1" applyFill="1" applyBorder="1" applyAlignment="1">
      <alignment vertical="center"/>
    </xf>
    <xf numFmtId="0" fontId="10" fillId="0" borderId="0" xfId="4" applyAlignment="1">
      <alignment vertical="center" wrapText="1"/>
    </xf>
    <xf numFmtId="182" fontId="10" fillId="0" borderId="0" xfId="5" applyNumberFormat="1" applyFont="1" applyAlignment="1">
      <alignment vertical="center"/>
    </xf>
    <xf numFmtId="177" fontId="15" fillId="7" borderId="7" xfId="5" applyNumberFormat="1" applyFont="1" applyFill="1" applyBorder="1" applyAlignment="1">
      <alignment vertical="center"/>
    </xf>
    <xf numFmtId="0" fontId="20" fillId="0" borderId="0" xfId="4" applyFont="1" applyAlignment="1">
      <alignment vertical="center"/>
    </xf>
    <xf numFmtId="0" fontId="10" fillId="0" borderId="0" xfId="4" applyAlignment="1">
      <alignment vertical="center"/>
    </xf>
    <xf numFmtId="178" fontId="10" fillId="0" borderId="0" xfId="5" applyNumberFormat="1" applyFont="1" applyAlignment="1">
      <alignment horizontal="left" vertical="center"/>
    </xf>
    <xf numFmtId="178" fontId="10" fillId="0" borderId="0" xfId="5" applyNumberFormat="1" applyFont="1" applyAlignment="1">
      <alignment horizontal="right" vertical="center"/>
    </xf>
    <xf numFmtId="182" fontId="10" fillId="0" borderId="0" xfId="5" applyNumberFormat="1" applyFont="1" applyAlignment="1">
      <alignment horizontal="left" vertical="center"/>
    </xf>
    <xf numFmtId="0" fontId="21" fillId="0" borderId="0" xfId="4" applyFont="1" applyAlignment="1">
      <alignment vertical="center"/>
    </xf>
    <xf numFmtId="0" fontId="21" fillId="0" borderId="0" xfId="4" applyFont="1" applyAlignment="1">
      <alignment horizontal="left" vertical="center"/>
    </xf>
    <xf numFmtId="176" fontId="21" fillId="0" borderId="0" xfId="5" applyNumberFormat="1" applyFont="1" applyAlignment="1">
      <alignment horizontal="left" vertical="center"/>
    </xf>
    <xf numFmtId="176" fontId="21" fillId="0" borderId="0" xfId="4" applyNumberFormat="1" applyFont="1" applyAlignment="1">
      <alignment vertical="center"/>
    </xf>
    <xf numFmtId="0" fontId="7" fillId="0" borderId="0" xfId="4" applyFont="1"/>
    <xf numFmtId="0" fontId="15" fillId="3" borderId="0" xfId="4" applyFont="1" applyFill="1"/>
    <xf numFmtId="0" fontId="15" fillId="3" borderId="18" xfId="4" applyFont="1" applyFill="1" applyBorder="1"/>
    <xf numFmtId="182" fontId="15" fillId="7" borderId="14" xfId="5" applyNumberFormat="1" applyFont="1" applyFill="1" applyBorder="1" applyAlignment="1">
      <alignment vertical="center"/>
    </xf>
    <xf numFmtId="179" fontId="15" fillId="3" borderId="27" xfId="4" applyNumberFormat="1" applyFont="1" applyFill="1" applyBorder="1" applyAlignment="1">
      <alignment vertical="center"/>
    </xf>
    <xf numFmtId="0" fontId="15" fillId="3" borderId="20" xfId="4" applyFont="1" applyFill="1" applyBorder="1"/>
    <xf numFmtId="0" fontId="15" fillId="3" borderId="19" xfId="4" applyFont="1" applyFill="1" applyBorder="1"/>
    <xf numFmtId="0" fontId="10" fillId="3" borderId="10" xfId="4" applyFill="1" applyBorder="1"/>
    <xf numFmtId="0" fontId="10" fillId="3" borderId="9" xfId="4" applyFill="1" applyBorder="1"/>
    <xf numFmtId="0" fontId="10" fillId="3" borderId="8" xfId="4" applyFill="1" applyBorder="1"/>
    <xf numFmtId="177" fontId="15" fillId="7" borderId="7" xfId="5" applyNumberFormat="1" applyFont="1" applyFill="1" applyBorder="1" applyAlignment="1">
      <alignment horizontal="right" vertical="center"/>
    </xf>
    <xf numFmtId="9" fontId="15" fillId="0" borderId="0" xfId="6" applyFont="1" applyAlignment="1"/>
    <xf numFmtId="9" fontId="10" fillId="0" borderId="0" xfId="6" applyFont="1" applyAlignment="1"/>
    <xf numFmtId="0" fontId="15" fillId="3" borderId="10" xfId="4" applyFont="1" applyFill="1" applyBorder="1"/>
    <xf numFmtId="0" fontId="15" fillId="3" borderId="9" xfId="4" applyFont="1" applyFill="1" applyBorder="1"/>
    <xf numFmtId="0" fontId="15" fillId="3" borderId="8" xfId="4" applyFont="1" applyFill="1" applyBorder="1"/>
    <xf numFmtId="0" fontId="3" fillId="0" borderId="0" xfId="4" applyFont="1" applyAlignment="1">
      <alignment vertical="center"/>
    </xf>
    <xf numFmtId="0" fontId="15" fillId="2" borderId="10" xfId="4" applyFont="1" applyFill="1" applyBorder="1" applyAlignment="1">
      <alignment vertical="center"/>
    </xf>
    <xf numFmtId="0" fontId="15" fillId="2" borderId="9" xfId="4" applyFont="1" applyFill="1" applyBorder="1" applyAlignment="1">
      <alignment vertical="center"/>
    </xf>
    <xf numFmtId="0" fontId="15" fillId="3" borderId="10" xfId="4" applyFont="1" applyFill="1" applyBorder="1" applyAlignment="1">
      <alignment horizontal="center" vertical="center" shrinkToFit="1"/>
    </xf>
    <xf numFmtId="0" fontId="15" fillId="3" borderId="7" xfId="4" applyFont="1" applyFill="1" applyBorder="1" applyAlignment="1">
      <alignment horizontal="center" vertical="center" shrinkToFit="1"/>
    </xf>
    <xf numFmtId="0" fontId="10" fillId="0" borderId="0" xfId="4" applyAlignment="1">
      <alignment vertical="center" shrinkToFit="1"/>
    </xf>
    <xf numFmtId="0" fontId="15" fillId="3" borderId="6" xfId="4" applyFont="1" applyFill="1" applyBorder="1" applyAlignment="1">
      <alignment vertical="center" shrinkToFit="1"/>
    </xf>
    <xf numFmtId="0" fontId="15" fillId="3" borderId="5" xfId="4" applyFont="1" applyFill="1" applyBorder="1" applyAlignment="1">
      <alignment vertical="center" shrinkToFit="1"/>
    </xf>
    <xf numFmtId="176" fontId="22" fillId="4" borderId="10" xfId="4" applyNumberFormat="1" applyFont="1" applyFill="1" applyBorder="1" applyAlignment="1">
      <alignment vertical="center"/>
    </xf>
    <xf numFmtId="176" fontId="22" fillId="4" borderId="7" xfId="4" applyNumberFormat="1" applyFont="1" applyFill="1" applyBorder="1" applyAlignment="1">
      <alignment vertical="center"/>
    </xf>
    <xf numFmtId="0" fontId="15" fillId="3" borderId="12" xfId="4" applyFont="1" applyFill="1" applyBorder="1" applyAlignment="1">
      <alignment vertical="center" shrinkToFit="1"/>
    </xf>
    <xf numFmtId="0" fontId="15" fillId="3" borderId="10" xfId="4" applyFont="1" applyFill="1" applyBorder="1" applyAlignment="1">
      <alignment vertical="center" shrinkToFit="1"/>
    </xf>
    <xf numFmtId="0" fontId="15" fillId="3" borderId="9" xfId="4" applyFont="1" applyFill="1" applyBorder="1" applyAlignment="1">
      <alignment vertical="center" shrinkToFit="1"/>
    </xf>
    <xf numFmtId="176" fontId="10" fillId="0" borderId="10" xfId="4" applyNumberFormat="1" applyBorder="1" applyAlignment="1">
      <alignment vertical="center"/>
    </xf>
    <xf numFmtId="0" fontId="15" fillId="3" borderId="11" xfId="4" applyFont="1" applyFill="1" applyBorder="1" applyAlignment="1">
      <alignment vertical="center" shrinkToFit="1"/>
    </xf>
    <xf numFmtId="0" fontId="10" fillId="0" borderId="0" xfId="4" applyAlignment="1">
      <alignment horizontal="left" vertical="center" shrinkToFit="1"/>
    </xf>
    <xf numFmtId="176" fontId="10" fillId="0" borderId="0" xfId="4" applyNumberFormat="1" applyAlignment="1">
      <alignment horizontal="right"/>
    </xf>
    <xf numFmtId="0" fontId="25" fillId="0" borderId="0" xfId="0" applyFont="1" applyBorder="1" applyAlignment="1">
      <alignment vertical="center" wrapText="1"/>
    </xf>
    <xf numFmtId="0" fontId="25" fillId="0" borderId="22" xfId="0" applyFont="1" applyBorder="1" applyAlignment="1">
      <alignment vertical="center" wrapText="1"/>
    </xf>
    <xf numFmtId="0" fontId="25" fillId="0" borderId="4" xfId="0" applyFont="1" applyBorder="1" applyAlignment="1">
      <alignment vertical="center"/>
    </xf>
    <xf numFmtId="0" fontId="25" fillId="5" borderId="0" xfId="0" applyFont="1" applyFill="1" applyBorder="1" applyAlignment="1">
      <alignment horizontal="left" vertical="center"/>
    </xf>
    <xf numFmtId="0" fontId="25" fillId="0" borderId="18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180" fontId="25" fillId="0" borderId="9" xfId="0" applyNumberFormat="1" applyFont="1" applyBorder="1" applyAlignment="1">
      <alignment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78" fontId="10" fillId="0" borderId="0" xfId="5" applyNumberFormat="1" applyFont="1" applyAlignment="1">
      <alignment horizontal="left"/>
    </xf>
    <xf numFmtId="182" fontId="10" fillId="0" borderId="0" xfId="5" applyNumberFormat="1" applyFont="1" applyAlignment="1">
      <alignment horizontal="left"/>
    </xf>
    <xf numFmtId="0" fontId="7" fillId="0" borderId="0" xfId="4" applyFont="1" applyBorder="1" applyAlignment="1">
      <alignment horizontal="left" vertical="center"/>
    </xf>
    <xf numFmtId="0" fontId="7" fillId="0" borderId="0" xfId="4" applyFont="1" applyBorder="1" applyAlignment="1">
      <alignment horizontal="left"/>
    </xf>
    <xf numFmtId="0" fontId="12" fillId="0" borderId="0" xfId="4" applyFont="1" applyAlignment="1">
      <alignment vertical="center"/>
    </xf>
    <xf numFmtId="0" fontId="15" fillId="0" borderId="2" xfId="4" applyFont="1" applyBorder="1" applyAlignment="1"/>
    <xf numFmtId="0" fontId="25" fillId="0" borderId="1" xfId="0" applyFont="1" applyBorder="1" applyAlignment="1">
      <alignment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178" fontId="10" fillId="0" borderId="2" xfId="5" applyNumberFormat="1" applyFont="1" applyBorder="1" applyAlignment="1"/>
    <xf numFmtId="182" fontId="16" fillId="0" borderId="2" xfId="5" applyNumberFormat="1" applyFont="1" applyBorder="1" applyAlignment="1">
      <alignment horizontal="center"/>
    </xf>
    <xf numFmtId="0" fontId="25" fillId="0" borderId="9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5" fillId="0" borderId="22" xfId="0" applyFont="1" applyBorder="1" applyAlignment="1">
      <alignment horizontal="left" vertical="center"/>
    </xf>
    <xf numFmtId="182" fontId="16" fillId="0" borderId="0" xfId="5" applyNumberFormat="1" applyFont="1" applyFill="1" applyBorder="1" applyAlignment="1">
      <alignment vertical="center"/>
    </xf>
    <xf numFmtId="182" fontId="15" fillId="0" borderId="0" xfId="5" applyNumberFormat="1" applyFont="1" applyFill="1" applyBorder="1" applyAlignment="1">
      <alignment vertical="center"/>
    </xf>
    <xf numFmtId="182" fontId="16" fillId="5" borderId="0" xfId="5" applyNumberFormat="1" applyFont="1" applyFill="1" applyBorder="1" applyAlignment="1">
      <alignment horizontal="center" vertical="center"/>
    </xf>
    <xf numFmtId="182" fontId="14" fillId="0" borderId="0" xfId="5" applyNumberFormat="1" applyFont="1" applyAlignment="1">
      <alignment horizontal="right" vertical="center"/>
    </xf>
    <xf numFmtId="176" fontId="33" fillId="0" borderId="7" xfId="4" applyNumberFormat="1" applyFont="1" applyBorder="1" applyAlignment="1">
      <alignment vertical="center"/>
    </xf>
    <xf numFmtId="0" fontId="34" fillId="3" borderId="10" xfId="4" applyFont="1" applyFill="1" applyBorder="1" applyAlignment="1">
      <alignment vertical="center"/>
    </xf>
    <xf numFmtId="0" fontId="33" fillId="0" borderId="10" xfId="4" applyFont="1" applyBorder="1" applyAlignment="1">
      <alignment vertical="center"/>
    </xf>
    <xf numFmtId="0" fontId="34" fillId="2" borderId="10" xfId="4" applyFont="1" applyFill="1" applyBorder="1" applyAlignment="1">
      <alignment vertical="center"/>
    </xf>
    <xf numFmtId="0" fontId="33" fillId="0" borderId="7" xfId="4" applyFont="1" applyBorder="1" applyAlignment="1">
      <alignment vertical="center" wrapText="1"/>
    </xf>
    <xf numFmtId="182" fontId="34" fillId="7" borderId="7" xfId="5" applyNumberFormat="1" applyFont="1" applyFill="1" applyBorder="1" applyAlignment="1">
      <alignment vertical="center"/>
    </xf>
    <xf numFmtId="182" fontId="33" fillId="0" borderId="7" xfId="5" applyNumberFormat="1" applyFont="1" applyBorder="1" applyAlignment="1">
      <alignment vertical="center"/>
    </xf>
    <xf numFmtId="182" fontId="33" fillId="0" borderId="17" xfId="5" applyNumberFormat="1" applyFont="1" applyBorder="1" applyAlignment="1">
      <alignment vertical="center"/>
    </xf>
    <xf numFmtId="182" fontId="34" fillId="7" borderId="11" xfId="5" applyNumberFormat="1" applyFont="1" applyFill="1" applyBorder="1" applyAlignment="1">
      <alignment vertical="center"/>
    </xf>
    <xf numFmtId="182" fontId="33" fillId="0" borderId="0" xfId="5" applyNumberFormat="1" applyFont="1" applyBorder="1" applyAlignment="1">
      <alignment vertical="center"/>
    </xf>
    <xf numFmtId="177" fontId="34" fillId="7" borderId="7" xfId="5" applyNumberFormat="1" applyFont="1" applyFill="1" applyBorder="1" applyAlignment="1">
      <alignment vertical="center"/>
    </xf>
    <xf numFmtId="182" fontId="33" fillId="0" borderId="0" xfId="5" applyNumberFormat="1" applyFont="1" applyBorder="1" applyAlignment="1"/>
    <xf numFmtId="177" fontId="34" fillId="7" borderId="7" xfId="5" applyNumberFormat="1" applyFont="1" applyFill="1" applyBorder="1" applyAlignment="1">
      <alignment horizontal="right" vertical="center"/>
    </xf>
    <xf numFmtId="9" fontId="33" fillId="0" borderId="0" xfId="6" applyFont="1" applyBorder="1" applyAlignment="1"/>
    <xf numFmtId="178" fontId="10" fillId="0" borderId="31" xfId="5" applyNumberFormat="1" applyFont="1" applyBorder="1" applyAlignment="1">
      <alignment vertical="center"/>
    </xf>
    <xf numFmtId="182" fontId="34" fillId="7" borderId="32" xfId="5" applyNumberFormat="1" applyFont="1" applyFill="1" applyBorder="1" applyAlignment="1">
      <alignment vertical="center"/>
    </xf>
    <xf numFmtId="182" fontId="34" fillId="7" borderId="33" xfId="5" applyNumberFormat="1" applyFont="1" applyFill="1" applyBorder="1" applyAlignment="1">
      <alignment vertical="center"/>
    </xf>
    <xf numFmtId="182" fontId="34" fillId="7" borderId="34" xfId="5" applyNumberFormat="1" applyFont="1" applyFill="1" applyBorder="1" applyAlignment="1">
      <alignment vertical="center"/>
    </xf>
    <xf numFmtId="182" fontId="33" fillId="0" borderId="18" xfId="5" applyNumberFormat="1" applyFont="1" applyBorder="1" applyAlignment="1">
      <alignment vertical="center"/>
    </xf>
    <xf numFmtId="182" fontId="10" fillId="0" borderId="0" xfId="5" applyNumberFormat="1" applyFont="1" applyBorder="1" applyAlignment="1">
      <alignment vertical="center"/>
    </xf>
    <xf numFmtId="182" fontId="10" fillId="0" borderId="0" xfId="5" applyNumberFormat="1" applyFont="1" applyBorder="1" applyAlignment="1"/>
    <xf numFmtId="182" fontId="14" fillId="0" borderId="0" xfId="5" applyNumberFormat="1" applyFont="1" applyBorder="1" applyAlignment="1">
      <alignment horizontal="right"/>
    </xf>
    <xf numFmtId="182" fontId="33" fillId="0" borderId="12" xfId="5" applyNumberFormat="1" applyFont="1" applyBorder="1" applyAlignment="1">
      <alignment vertical="center"/>
    </xf>
    <xf numFmtId="178" fontId="15" fillId="7" borderId="35" xfId="5" applyNumberFormat="1" applyFont="1" applyFill="1" applyBorder="1" applyAlignment="1">
      <alignment vertical="center"/>
    </xf>
    <xf numFmtId="178" fontId="15" fillId="7" borderId="36" xfId="5" applyNumberFormat="1" applyFont="1" applyFill="1" applyBorder="1" applyAlignment="1">
      <alignment vertical="center"/>
    </xf>
    <xf numFmtId="178" fontId="34" fillId="7" borderId="7" xfId="5" applyNumberFormat="1" applyFont="1" applyFill="1" applyBorder="1" applyAlignment="1">
      <alignment vertical="center"/>
    </xf>
    <xf numFmtId="178" fontId="33" fillId="0" borderId="7" xfId="5" applyNumberFormat="1" applyFont="1" applyBorder="1" applyAlignment="1">
      <alignment vertical="center"/>
    </xf>
    <xf numFmtId="178" fontId="33" fillId="0" borderId="17" xfId="5" applyNumberFormat="1" applyFont="1" applyBorder="1" applyAlignment="1">
      <alignment vertical="center"/>
    </xf>
    <xf numFmtId="182" fontId="34" fillId="7" borderId="14" xfId="5" applyNumberFormat="1" applyFont="1" applyFill="1" applyBorder="1" applyAlignment="1">
      <alignment vertical="center"/>
    </xf>
    <xf numFmtId="182" fontId="34" fillId="7" borderId="25" xfId="5" applyNumberFormat="1" applyFont="1" applyFill="1" applyBorder="1" applyAlignment="1">
      <alignment vertical="center"/>
    </xf>
    <xf numFmtId="182" fontId="34" fillId="7" borderId="13" xfId="5" applyNumberFormat="1" applyFont="1" applyFill="1" applyBorder="1" applyAlignment="1">
      <alignment vertical="center"/>
    </xf>
    <xf numFmtId="9" fontId="33" fillId="0" borderId="0" xfId="6" applyFont="1" applyAlignment="1"/>
    <xf numFmtId="178" fontId="34" fillId="3" borderId="7" xfId="5" applyNumberFormat="1" applyFont="1" applyFill="1" applyBorder="1" applyAlignment="1">
      <alignment horizontal="center" vertical="center"/>
    </xf>
    <xf numFmtId="178" fontId="10" fillId="0" borderId="6" xfId="5" applyNumberFormat="1" applyFont="1" applyBorder="1" applyAlignment="1">
      <alignment vertical="center"/>
    </xf>
    <xf numFmtId="178" fontId="10" fillId="0" borderId="28" xfId="5" applyNumberFormat="1" applyFont="1" applyBorder="1" applyAlignment="1">
      <alignment vertical="center"/>
    </xf>
    <xf numFmtId="178" fontId="15" fillId="7" borderId="32" xfId="5" applyNumberFormat="1" applyFont="1" applyFill="1" applyBorder="1" applyAlignment="1">
      <alignment vertical="center"/>
    </xf>
    <xf numFmtId="178" fontId="10" fillId="0" borderId="3" xfId="5" applyNumberFormat="1" applyFont="1" applyBorder="1" applyAlignment="1">
      <alignment vertical="center"/>
    </xf>
    <xf numFmtId="178" fontId="10" fillId="0" borderId="10" xfId="5" applyNumberFormat="1" applyFont="1" applyBorder="1" applyAlignment="1">
      <alignment vertical="center"/>
    </xf>
    <xf numFmtId="178" fontId="10" fillId="5" borderId="10" xfId="5" applyNumberFormat="1" applyFont="1" applyFill="1" applyBorder="1" applyAlignment="1">
      <alignment vertical="center"/>
    </xf>
    <xf numFmtId="178" fontId="15" fillId="7" borderId="33" xfId="5" applyNumberFormat="1" applyFont="1" applyFill="1" applyBorder="1" applyAlignment="1">
      <alignment vertical="center"/>
    </xf>
    <xf numFmtId="182" fontId="33" fillId="0" borderId="10" xfId="5" applyNumberFormat="1" applyFont="1" applyBorder="1" applyAlignment="1">
      <alignment vertical="center"/>
    </xf>
    <xf numFmtId="182" fontId="33" fillId="0" borderId="6" xfId="5" applyNumberFormat="1" applyFont="1" applyBorder="1" applyAlignment="1">
      <alignment vertical="center"/>
    </xf>
    <xf numFmtId="182" fontId="34" fillId="7" borderId="3" xfId="5" applyNumberFormat="1" applyFont="1" applyFill="1" applyBorder="1" applyAlignment="1">
      <alignment vertical="center"/>
    </xf>
    <xf numFmtId="182" fontId="34" fillId="7" borderId="10" xfId="5" applyNumberFormat="1" applyFont="1" applyFill="1" applyBorder="1" applyAlignment="1">
      <alignment vertical="center"/>
    </xf>
    <xf numFmtId="182" fontId="34" fillId="7" borderId="35" xfId="5" applyNumberFormat="1" applyFont="1" applyFill="1" applyBorder="1" applyAlignment="1">
      <alignment vertical="center"/>
    </xf>
    <xf numFmtId="182" fontId="34" fillId="7" borderId="36" xfId="5" applyNumberFormat="1" applyFont="1" applyFill="1" applyBorder="1" applyAlignment="1">
      <alignment vertical="center"/>
    </xf>
    <xf numFmtId="182" fontId="34" fillId="7" borderId="37" xfId="5" applyNumberFormat="1" applyFont="1" applyFill="1" applyBorder="1" applyAlignment="1">
      <alignment vertical="center"/>
    </xf>
    <xf numFmtId="0" fontId="31" fillId="2" borderId="7" xfId="0" applyFont="1" applyFill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31" fillId="2" borderId="7" xfId="0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25" fillId="0" borderId="9" xfId="0" applyFont="1" applyBorder="1" applyAlignment="1">
      <alignment vertical="center" wrapText="1"/>
    </xf>
    <xf numFmtId="0" fontId="25" fillId="0" borderId="8" xfId="0" applyFont="1" applyBorder="1" applyAlignment="1">
      <alignment vertical="center" wrapText="1"/>
    </xf>
    <xf numFmtId="0" fontId="25" fillId="5" borderId="10" xfId="0" applyFont="1" applyFill="1" applyBorder="1" applyAlignment="1">
      <alignment horizontal="left" vertical="center" wrapText="1"/>
    </xf>
    <xf numFmtId="0" fontId="25" fillId="5" borderId="9" xfId="0" applyFont="1" applyFill="1" applyBorder="1" applyAlignment="1">
      <alignment vertical="center" wrapText="1"/>
    </xf>
    <xf numFmtId="0" fontId="25" fillId="5" borderId="8" xfId="0" applyFont="1" applyFill="1" applyBorder="1" applyAlignment="1">
      <alignment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vertical="center"/>
    </xf>
    <xf numFmtId="0" fontId="25" fillId="0" borderId="22" xfId="0" applyFont="1" applyFill="1" applyBorder="1" applyAlignment="1">
      <alignment vertical="center"/>
    </xf>
    <xf numFmtId="180" fontId="25" fillId="0" borderId="3" xfId="0" applyNumberFormat="1" applyFont="1" applyBorder="1" applyAlignment="1">
      <alignment horizontal="right" vertical="center"/>
    </xf>
    <xf numFmtId="180" fontId="25" fillId="0" borderId="2" xfId="0" applyNumberFormat="1" applyFont="1" applyBorder="1" applyAlignment="1">
      <alignment horizontal="right" vertical="center"/>
    </xf>
    <xf numFmtId="180" fontId="25" fillId="0" borderId="1" xfId="0" applyNumberFormat="1" applyFont="1" applyBorder="1" applyAlignment="1">
      <alignment horizontal="right" vertical="center"/>
    </xf>
    <xf numFmtId="179" fontId="27" fillId="0" borderId="10" xfId="0" applyNumberFormat="1" applyFont="1" applyBorder="1" applyAlignment="1">
      <alignment horizontal="left" vertical="center" wrapText="1"/>
    </xf>
    <xf numFmtId="0" fontId="25" fillId="0" borderId="9" xfId="0" applyFont="1" applyBorder="1" applyAlignment="1">
      <alignment vertical="center"/>
    </xf>
    <xf numFmtId="0" fontId="25" fillId="6" borderId="7" xfId="0" applyFont="1" applyFill="1" applyBorder="1" applyAlignment="1">
      <alignment horizontal="center" vertical="center"/>
    </xf>
    <xf numFmtId="179" fontId="27" fillId="0" borderId="6" xfId="0" applyNumberFormat="1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180" fontId="25" fillId="0" borderId="6" xfId="0" applyNumberFormat="1" applyFont="1" applyBorder="1" applyAlignment="1">
      <alignment horizontal="right" vertical="center"/>
    </xf>
    <xf numFmtId="180" fontId="25" fillId="0" borderId="5" xfId="0" applyNumberFormat="1" applyFont="1" applyBorder="1" applyAlignment="1">
      <alignment horizontal="right" vertical="center"/>
    </xf>
    <xf numFmtId="180" fontId="25" fillId="0" borderId="4" xfId="0" applyNumberFormat="1" applyFont="1" applyBorder="1" applyAlignment="1">
      <alignment horizontal="right" vertical="center"/>
    </xf>
    <xf numFmtId="179" fontId="25" fillId="0" borderId="6" xfId="0" applyNumberFormat="1" applyFont="1" applyBorder="1" applyAlignment="1">
      <alignment vertical="center"/>
    </xf>
    <xf numFmtId="179" fontId="25" fillId="0" borderId="5" xfId="0" applyNumberFormat="1" applyFont="1" applyBorder="1" applyAlignment="1">
      <alignment vertical="center"/>
    </xf>
    <xf numFmtId="181" fontId="25" fillId="0" borderId="3" xfId="0" applyNumberFormat="1" applyFont="1" applyBorder="1" applyAlignment="1">
      <alignment horizontal="right" vertical="center"/>
    </xf>
    <xf numFmtId="181" fontId="25" fillId="0" borderId="2" xfId="0" applyNumberFormat="1" applyFont="1" applyBorder="1" applyAlignment="1">
      <alignment horizontal="right" vertical="center"/>
    </xf>
    <xf numFmtId="0" fontId="25" fillId="6" borderId="10" xfId="0" applyFont="1" applyFill="1" applyBorder="1" applyAlignment="1">
      <alignment horizontal="center" vertical="center"/>
    </xf>
    <xf numFmtId="0" fontId="25" fillId="6" borderId="9" xfId="0" applyFont="1" applyFill="1" applyBorder="1" applyAlignment="1">
      <alignment horizontal="center" vertical="center"/>
    </xf>
    <xf numFmtId="0" fontId="25" fillId="6" borderId="8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left" vertical="center" wrapText="1"/>
    </xf>
    <xf numFmtId="0" fontId="31" fillId="2" borderId="5" xfId="0" applyFont="1" applyFill="1" applyBorder="1" applyAlignment="1">
      <alignment horizontal="left" vertical="center" wrapText="1"/>
    </xf>
    <xf numFmtId="0" fontId="31" fillId="2" borderId="4" xfId="0" applyFont="1" applyFill="1" applyBorder="1" applyAlignment="1">
      <alignment horizontal="left" vertical="center" wrapText="1"/>
    </xf>
    <xf numFmtId="0" fontId="31" fillId="2" borderId="18" xfId="0" applyFont="1" applyFill="1" applyBorder="1" applyAlignment="1">
      <alignment horizontal="left" vertical="center" wrapText="1"/>
    </xf>
    <xf numFmtId="0" fontId="31" fillId="2" borderId="0" xfId="0" applyFont="1" applyFill="1" applyBorder="1" applyAlignment="1">
      <alignment horizontal="left" vertical="center" wrapText="1"/>
    </xf>
    <xf numFmtId="0" fontId="31" fillId="2" borderId="22" xfId="0" applyFont="1" applyFill="1" applyBorder="1" applyAlignment="1">
      <alignment horizontal="left" vertical="center" wrapText="1"/>
    </xf>
    <xf numFmtId="0" fontId="31" fillId="2" borderId="3" xfId="0" applyFont="1" applyFill="1" applyBorder="1" applyAlignment="1">
      <alignment horizontal="left" vertical="center" wrapText="1"/>
    </xf>
    <xf numFmtId="0" fontId="31" fillId="2" borderId="2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left" vertical="center" wrapText="1"/>
    </xf>
    <xf numFmtId="179" fontId="27" fillId="0" borderId="3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79" fontId="27" fillId="0" borderId="3" xfId="0" applyNumberFormat="1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179" fontId="25" fillId="0" borderId="6" xfId="0" applyNumberFormat="1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179" fontId="25" fillId="0" borderId="6" xfId="0" applyNumberFormat="1" applyFont="1" applyBorder="1" applyAlignment="1">
      <alignment horizontal="right" vertical="center"/>
    </xf>
    <xf numFmtId="179" fontId="25" fillId="0" borderId="5" xfId="0" applyNumberFormat="1" applyFont="1" applyBorder="1" applyAlignment="1">
      <alignment horizontal="right" vertical="center"/>
    </xf>
    <xf numFmtId="179" fontId="25" fillId="0" borderId="6" xfId="0" applyNumberFormat="1" applyFont="1" applyFill="1" applyBorder="1" applyAlignment="1">
      <alignment vertical="center"/>
    </xf>
    <xf numFmtId="179" fontId="25" fillId="0" borderId="5" xfId="0" applyNumberFormat="1" applyFont="1" applyFill="1" applyBorder="1" applyAlignment="1">
      <alignment vertical="center"/>
    </xf>
    <xf numFmtId="181" fontId="25" fillId="0" borderId="3" xfId="0" applyNumberFormat="1" applyFont="1" applyBorder="1" applyAlignment="1">
      <alignment vertical="center"/>
    </xf>
    <xf numFmtId="181" fontId="25" fillId="0" borderId="2" xfId="0" applyNumberFormat="1" applyFont="1" applyBorder="1" applyAlignment="1">
      <alignment vertical="center"/>
    </xf>
    <xf numFmtId="179" fontId="28" fillId="0" borderId="6" xfId="0" applyNumberFormat="1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181" fontId="25" fillId="0" borderId="3" xfId="0" applyNumberFormat="1" applyFont="1" applyFill="1" applyBorder="1" applyAlignment="1">
      <alignment vertical="center"/>
    </xf>
    <xf numFmtId="181" fontId="25" fillId="0" borderId="2" xfId="0" applyNumberFormat="1" applyFont="1" applyFill="1" applyBorder="1" applyAlignment="1">
      <alignment vertical="center"/>
    </xf>
    <xf numFmtId="0" fontId="25" fillId="0" borderId="10" xfId="0" applyFont="1" applyBorder="1" applyAlignment="1">
      <alignment vertical="center" wrapText="1"/>
    </xf>
    <xf numFmtId="0" fontId="25" fillId="0" borderId="9" xfId="0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0" fontId="25" fillId="0" borderId="18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22" xfId="0" applyFont="1" applyBorder="1" applyAlignment="1">
      <alignment horizontal="left" vertical="center"/>
    </xf>
    <xf numFmtId="0" fontId="31" fillId="2" borderId="10" xfId="0" applyFont="1" applyFill="1" applyBorder="1" applyAlignment="1">
      <alignment horizontal="left" vertical="center"/>
    </xf>
    <xf numFmtId="0" fontId="31" fillId="2" borderId="9" xfId="0" applyFont="1" applyFill="1" applyBorder="1" applyAlignment="1">
      <alignment horizontal="left" vertical="center"/>
    </xf>
    <xf numFmtId="0" fontId="31" fillId="2" borderId="8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31" fillId="2" borderId="7" xfId="0" applyFont="1" applyFill="1" applyBorder="1" applyAlignment="1">
      <alignment horizontal="left" vertical="center"/>
    </xf>
    <xf numFmtId="0" fontId="35" fillId="0" borderId="7" xfId="2" applyFont="1" applyFill="1" applyBorder="1" applyAlignment="1" applyProtection="1">
      <alignment horizontal="left" vertical="center" wrapText="1"/>
    </xf>
    <xf numFmtId="0" fontId="26" fillId="5" borderId="7" xfId="2" applyFont="1" applyFill="1" applyBorder="1" applyAlignment="1" applyProtection="1">
      <alignment horizontal="left" vertical="center" wrapText="1"/>
    </xf>
    <xf numFmtId="0" fontId="26" fillId="5" borderId="7" xfId="2" applyFont="1" applyFill="1" applyBorder="1" applyAlignment="1" applyProtection="1">
      <alignment vertical="center" wrapText="1"/>
    </xf>
    <xf numFmtId="58" fontId="25" fillId="5" borderId="10" xfId="0" applyNumberFormat="1" applyFont="1" applyFill="1" applyBorder="1" applyAlignment="1">
      <alignment horizontal="left" vertical="center" wrapText="1"/>
    </xf>
    <xf numFmtId="0" fontId="25" fillId="5" borderId="9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30" fillId="0" borderId="10" xfId="2" applyFont="1" applyBorder="1" applyAlignment="1" applyProtection="1">
      <alignment horizontal="left" vertical="center" wrapText="1"/>
    </xf>
    <xf numFmtId="0" fontId="30" fillId="0" borderId="9" xfId="2" applyFont="1" applyBorder="1" applyAlignment="1" applyProtection="1">
      <alignment horizontal="left" vertical="center" wrapText="1"/>
    </xf>
    <xf numFmtId="0" fontId="30" fillId="0" borderId="8" xfId="2" applyFont="1" applyBorder="1" applyAlignment="1" applyProtection="1">
      <alignment horizontal="left" vertical="center" wrapText="1"/>
    </xf>
    <xf numFmtId="179" fontId="15" fillId="2" borderId="6" xfId="4" applyNumberFormat="1" applyFont="1" applyFill="1" applyBorder="1" applyAlignment="1">
      <alignment horizontal="center" vertical="center" textRotation="255" shrinkToFit="1"/>
    </xf>
    <xf numFmtId="179" fontId="15" fillId="2" borderId="18" xfId="4" applyNumberFormat="1" applyFont="1" applyFill="1" applyBorder="1" applyAlignment="1">
      <alignment horizontal="center" vertical="center" textRotation="255" shrinkToFit="1"/>
    </xf>
    <xf numFmtId="179" fontId="15" fillId="2" borderId="3" xfId="4" applyNumberFormat="1" applyFont="1" applyFill="1" applyBorder="1" applyAlignment="1">
      <alignment horizontal="center" vertical="center" textRotation="255" shrinkToFit="1"/>
    </xf>
    <xf numFmtId="179" fontId="15" fillId="2" borderId="10" xfId="4" applyNumberFormat="1" applyFont="1" applyFill="1" applyBorder="1" applyAlignment="1">
      <alignment vertical="center" shrinkToFit="1"/>
    </xf>
    <xf numFmtId="179" fontId="15" fillId="2" borderId="9" xfId="4" applyNumberFormat="1" applyFont="1" applyFill="1" applyBorder="1" applyAlignment="1">
      <alignment vertical="center" shrinkToFit="1"/>
    </xf>
    <xf numFmtId="179" fontId="15" fillId="2" borderId="8" xfId="4" applyNumberFormat="1" applyFont="1" applyFill="1" applyBorder="1" applyAlignment="1">
      <alignment vertical="center" shrinkToFit="1"/>
    </xf>
    <xf numFmtId="179" fontId="15" fillId="2" borderId="6" xfId="4" applyNumberFormat="1" applyFont="1" applyFill="1" applyBorder="1" applyAlignment="1">
      <alignment vertical="center" shrinkToFit="1"/>
    </xf>
    <xf numFmtId="179" fontId="15" fillId="2" borderId="5" xfId="4" applyNumberFormat="1" applyFont="1" applyFill="1" applyBorder="1" applyAlignment="1">
      <alignment vertical="center" shrinkToFit="1"/>
    </xf>
    <xf numFmtId="179" fontId="15" fillId="2" borderId="4" xfId="4" applyNumberFormat="1" applyFont="1" applyFill="1" applyBorder="1" applyAlignment="1">
      <alignment vertical="center" shrinkToFit="1"/>
    </xf>
    <xf numFmtId="179" fontId="15" fillId="2" borderId="28" xfId="4" applyNumberFormat="1" applyFont="1" applyFill="1" applyBorder="1" applyAlignment="1">
      <alignment horizontal="left" vertical="center" shrinkToFit="1"/>
    </xf>
    <xf numFmtId="179" fontId="15" fillId="2" borderId="29" xfId="4" applyNumberFormat="1" applyFont="1" applyFill="1" applyBorder="1" applyAlignment="1">
      <alignment horizontal="left" vertical="center" shrinkToFit="1"/>
    </xf>
    <xf numFmtId="179" fontId="15" fillId="2" borderId="30" xfId="4" applyNumberFormat="1" applyFont="1" applyFill="1" applyBorder="1" applyAlignment="1">
      <alignment horizontal="left" vertical="center" shrinkToFit="1"/>
    </xf>
    <xf numFmtId="179" fontId="15" fillId="3" borderId="23" xfId="4" applyNumberFormat="1" applyFont="1" applyFill="1" applyBorder="1" applyAlignment="1">
      <alignment vertical="center" shrinkToFit="1"/>
    </xf>
    <xf numFmtId="179" fontId="15" fillId="3" borderId="13" xfId="4" applyNumberFormat="1" applyFont="1" applyFill="1" applyBorder="1" applyAlignment="1">
      <alignment vertical="center" shrinkToFit="1"/>
    </xf>
    <xf numFmtId="0" fontId="20" fillId="0" borderId="2" xfId="4" applyFont="1" applyBorder="1" applyAlignment="1">
      <alignment horizontal="left" vertical="center"/>
    </xf>
    <xf numFmtId="0" fontId="15" fillId="3" borderId="10" xfId="4" applyFont="1" applyFill="1" applyBorder="1" applyAlignment="1">
      <alignment horizontal="left" vertical="center"/>
    </xf>
    <xf numFmtId="0" fontId="15" fillId="3" borderId="9" xfId="4" applyFont="1" applyFill="1" applyBorder="1" applyAlignment="1">
      <alignment horizontal="left" vertical="center"/>
    </xf>
    <xf numFmtId="0" fontId="15" fillId="3" borderId="8" xfId="4" applyFont="1" applyFill="1" applyBorder="1" applyAlignment="1">
      <alignment horizontal="left" vertical="center"/>
    </xf>
    <xf numFmtId="182" fontId="6" fillId="8" borderId="10" xfId="2" applyNumberFormat="1" applyFill="1" applyBorder="1" applyAlignment="1" applyProtection="1">
      <alignment horizontal="left"/>
    </xf>
    <xf numFmtId="182" fontId="6" fillId="8" borderId="9" xfId="2" applyNumberFormat="1" applyFill="1" applyBorder="1" applyAlignment="1" applyProtection="1">
      <alignment horizontal="left"/>
    </xf>
    <xf numFmtId="182" fontId="6" fillId="8" borderId="8" xfId="2" applyNumberFormat="1" applyFill="1" applyBorder="1" applyAlignment="1" applyProtection="1">
      <alignment horizontal="left"/>
    </xf>
    <xf numFmtId="179" fontId="15" fillId="2" borderId="17" xfId="4" applyNumberFormat="1" applyFont="1" applyFill="1" applyBorder="1" applyAlignment="1">
      <alignment horizontal="center" vertical="center" textRotation="255" shrinkToFit="1"/>
    </xf>
    <xf numFmtId="179" fontId="15" fillId="2" borderId="12" xfId="4" applyNumberFormat="1" applyFont="1" applyFill="1" applyBorder="1" applyAlignment="1">
      <alignment horizontal="center" vertical="center" textRotation="255" shrinkToFit="1"/>
    </xf>
    <xf numFmtId="179" fontId="15" fillId="2" borderId="3" xfId="4" applyNumberFormat="1" applyFont="1" applyFill="1" applyBorder="1" applyAlignment="1">
      <alignment vertical="center" shrinkToFit="1"/>
    </xf>
    <xf numFmtId="179" fontId="15" fillId="2" borderId="2" xfId="4" applyNumberFormat="1" applyFont="1" applyFill="1" applyBorder="1" applyAlignment="1">
      <alignment vertical="center" shrinkToFit="1"/>
    </xf>
    <xf numFmtId="179" fontId="15" fillId="2" borderId="1" xfId="4" applyNumberFormat="1" applyFont="1" applyFill="1" applyBorder="1" applyAlignment="1">
      <alignment vertical="center" shrinkToFit="1"/>
    </xf>
    <xf numFmtId="182" fontId="20" fillId="5" borderId="2" xfId="2" applyNumberFormat="1" applyFont="1" applyFill="1" applyBorder="1" applyAlignment="1" applyProtection="1">
      <alignment horizontal="left" vertical="center"/>
    </xf>
    <xf numFmtId="182" fontId="20" fillId="5" borderId="0" xfId="2" applyNumberFormat="1" applyFont="1" applyFill="1" applyBorder="1" applyAlignment="1" applyProtection="1">
      <alignment horizontal="left" vertical="center"/>
    </xf>
    <xf numFmtId="179" fontId="15" fillId="2" borderId="23" xfId="4" applyNumberFormat="1" applyFont="1" applyFill="1" applyBorder="1" applyAlignment="1">
      <alignment horizontal="left" vertical="center" shrinkToFit="1"/>
    </xf>
    <xf numFmtId="179" fontId="15" fillId="2" borderId="13" xfId="4" applyNumberFormat="1" applyFont="1" applyFill="1" applyBorder="1" applyAlignment="1">
      <alignment horizontal="left" vertical="center" shrinkToFit="1"/>
    </xf>
    <xf numFmtId="179" fontId="15" fillId="2" borderId="10" xfId="4" applyNumberFormat="1" applyFont="1" applyFill="1" applyBorder="1" applyAlignment="1">
      <alignment horizontal="left" vertical="center"/>
    </xf>
    <xf numFmtId="179" fontId="15" fillId="2" borderId="9" xfId="4" applyNumberFormat="1" applyFont="1" applyFill="1" applyBorder="1" applyAlignment="1">
      <alignment horizontal="left" vertical="center"/>
    </xf>
    <xf numFmtId="179" fontId="15" fillId="2" borderId="8" xfId="4" applyNumberFormat="1" applyFont="1" applyFill="1" applyBorder="1" applyAlignment="1">
      <alignment horizontal="left" vertical="center"/>
    </xf>
    <xf numFmtId="0" fontId="10" fillId="0" borderId="10" xfId="4" applyBorder="1" applyAlignment="1">
      <alignment horizontal="left" vertical="top"/>
    </xf>
    <xf numFmtId="0" fontId="10" fillId="0" borderId="9" xfId="4" applyBorder="1" applyAlignment="1">
      <alignment horizontal="left" vertical="top"/>
    </xf>
    <xf numFmtId="0" fontId="10" fillId="0" borderId="8" xfId="4" applyBorder="1" applyAlignment="1">
      <alignment horizontal="left" vertical="top"/>
    </xf>
    <xf numFmtId="0" fontId="29" fillId="0" borderId="0" xfId="4" applyFont="1" applyAlignment="1">
      <alignment horizontal="left" vertical="center"/>
    </xf>
    <xf numFmtId="179" fontId="15" fillId="2" borderId="6" xfId="4" applyNumberFormat="1" applyFont="1" applyFill="1" applyBorder="1" applyAlignment="1">
      <alignment horizontal="left" vertical="center" wrapText="1" shrinkToFit="1"/>
    </xf>
    <xf numFmtId="179" fontId="15" fillId="2" borderId="5" xfId="4" applyNumberFormat="1" applyFont="1" applyFill="1" applyBorder="1" applyAlignment="1">
      <alignment horizontal="left" vertical="center" wrapText="1" shrinkToFit="1"/>
    </xf>
    <xf numFmtId="179" fontId="15" fillId="2" borderId="4" xfId="4" applyNumberFormat="1" applyFont="1" applyFill="1" applyBorder="1" applyAlignment="1">
      <alignment horizontal="left" vertical="center" wrapText="1" shrinkToFit="1"/>
    </xf>
    <xf numFmtId="179" fontId="15" fillId="3" borderId="24" xfId="4" applyNumberFormat="1" applyFont="1" applyFill="1" applyBorder="1" applyAlignment="1">
      <alignment horizontal="left" vertical="center" shrinkToFit="1"/>
    </xf>
    <xf numFmtId="179" fontId="15" fillId="3" borderId="25" xfId="4" applyNumberFormat="1" applyFont="1" applyFill="1" applyBorder="1" applyAlignment="1">
      <alignment horizontal="left" vertical="center" shrinkToFit="1"/>
    </xf>
    <xf numFmtId="0" fontId="15" fillId="3" borderId="10" xfId="4" applyFont="1" applyFill="1" applyBorder="1" applyAlignment="1">
      <alignment horizontal="left" vertical="center" shrinkToFit="1"/>
    </xf>
    <xf numFmtId="0" fontId="15" fillId="3" borderId="9" xfId="4" applyFont="1" applyFill="1" applyBorder="1" applyAlignment="1">
      <alignment horizontal="left" vertical="center" shrinkToFit="1"/>
    </xf>
    <xf numFmtId="0" fontId="15" fillId="3" borderId="8" xfId="4" applyFont="1" applyFill="1" applyBorder="1" applyAlignment="1">
      <alignment horizontal="left" vertical="center" shrinkToFit="1"/>
    </xf>
    <xf numFmtId="0" fontId="17" fillId="3" borderId="10" xfId="4" applyFont="1" applyFill="1" applyBorder="1" applyAlignment="1">
      <alignment vertical="center" shrinkToFit="1"/>
    </xf>
    <xf numFmtId="0" fontId="17" fillId="3" borderId="8" xfId="4" applyFont="1" applyFill="1" applyBorder="1" applyAlignment="1">
      <alignment vertical="center" shrinkToFit="1"/>
    </xf>
    <xf numFmtId="0" fontId="15" fillId="3" borderId="17" xfId="4" applyFont="1" applyFill="1" applyBorder="1" applyAlignment="1">
      <alignment horizontal="center" vertical="center" wrapText="1"/>
    </xf>
    <xf numFmtId="0" fontId="15" fillId="3" borderId="12" xfId="4" applyFont="1" applyFill="1" applyBorder="1" applyAlignment="1">
      <alignment horizontal="center" vertical="center" wrapText="1"/>
    </xf>
    <xf numFmtId="0" fontId="15" fillId="3" borderId="3" xfId="4" applyFont="1" applyFill="1" applyBorder="1" applyAlignment="1">
      <alignment horizontal="center" vertical="center" wrapText="1"/>
    </xf>
    <xf numFmtId="0" fontId="15" fillId="3" borderId="6" xfId="4" applyFont="1" applyFill="1" applyBorder="1" applyAlignment="1">
      <alignment horizontal="left" vertical="center" shrinkToFit="1"/>
    </xf>
    <xf numFmtId="0" fontId="15" fillId="3" borderId="5" xfId="4" applyFont="1" applyFill="1" applyBorder="1" applyAlignment="1">
      <alignment horizontal="left" vertical="center" shrinkToFit="1"/>
    </xf>
    <xf numFmtId="0" fontId="15" fillId="3" borderId="4" xfId="4" applyFont="1" applyFill="1" applyBorder="1" applyAlignment="1">
      <alignment horizontal="left" vertical="center" shrinkToFit="1"/>
    </xf>
    <xf numFmtId="0" fontId="15" fillId="3" borderId="18" xfId="4" applyFont="1" applyFill="1" applyBorder="1" applyAlignment="1">
      <alignment horizontal="center" vertical="center" wrapText="1"/>
    </xf>
    <xf numFmtId="0" fontId="15" fillId="3" borderId="18" xfId="4" applyFont="1" applyFill="1" applyBorder="1" applyAlignment="1">
      <alignment horizontal="left" vertical="center" shrinkToFit="1"/>
    </xf>
    <xf numFmtId="0" fontId="15" fillId="3" borderId="0" xfId="4" applyFont="1" applyFill="1" applyAlignment="1">
      <alignment horizontal="left" vertical="center" shrinkToFit="1"/>
    </xf>
    <xf numFmtId="0" fontId="15" fillId="3" borderId="22" xfId="4" applyFont="1" applyFill="1" applyBorder="1" applyAlignment="1">
      <alignment horizontal="left" vertical="center" shrinkToFit="1"/>
    </xf>
    <xf numFmtId="0" fontId="17" fillId="3" borderId="6" xfId="4" applyFont="1" applyFill="1" applyBorder="1" applyAlignment="1">
      <alignment vertical="center" shrinkToFit="1"/>
    </xf>
    <xf numFmtId="0" fontId="17" fillId="3" borderId="4" xfId="4" applyFont="1" applyFill="1" applyBorder="1" applyAlignment="1">
      <alignment vertical="center" shrinkToFit="1"/>
    </xf>
    <xf numFmtId="0" fontId="15" fillId="3" borderId="24" xfId="4" applyFont="1" applyFill="1" applyBorder="1" applyAlignment="1">
      <alignment horizontal="center" vertical="center" shrinkToFit="1"/>
    </xf>
    <xf numFmtId="0" fontId="15" fillId="3" borderId="25" xfId="4" applyFont="1" applyFill="1" applyBorder="1" applyAlignment="1">
      <alignment horizontal="center" vertical="center" shrinkToFit="1"/>
    </xf>
    <xf numFmtId="0" fontId="15" fillId="3" borderId="23" xfId="4" applyFont="1" applyFill="1" applyBorder="1" applyAlignment="1">
      <alignment vertical="center" shrinkToFit="1"/>
    </xf>
    <xf numFmtId="0" fontId="15" fillId="3" borderId="13" xfId="4" applyFont="1" applyFill="1" applyBorder="1" applyAlignment="1">
      <alignment vertical="center" shrinkToFit="1"/>
    </xf>
    <xf numFmtId="179" fontId="15" fillId="3" borderId="6" xfId="4" applyNumberFormat="1" applyFont="1" applyFill="1" applyBorder="1" applyAlignment="1">
      <alignment horizontal="left" vertical="center"/>
    </xf>
    <xf numFmtId="179" fontId="15" fillId="3" borderId="5" xfId="4" applyNumberFormat="1" applyFont="1" applyFill="1" applyBorder="1" applyAlignment="1">
      <alignment horizontal="left" vertical="center"/>
    </xf>
    <xf numFmtId="179" fontId="15" fillId="3" borderId="4" xfId="4" applyNumberFormat="1" applyFont="1" applyFill="1" applyBorder="1" applyAlignment="1">
      <alignment horizontal="left" vertical="center"/>
    </xf>
    <xf numFmtId="0" fontId="15" fillId="3" borderId="26" xfId="4" applyFont="1" applyFill="1" applyBorder="1" applyAlignment="1">
      <alignment vertical="center" shrinkToFit="1"/>
    </xf>
    <xf numFmtId="0" fontId="15" fillId="3" borderId="21" xfId="4" applyFont="1" applyFill="1" applyBorder="1" applyAlignment="1">
      <alignment vertical="center" shrinkToFit="1"/>
    </xf>
    <xf numFmtId="0" fontId="15" fillId="3" borderId="23" xfId="4" applyFont="1" applyFill="1" applyBorder="1" applyAlignment="1">
      <alignment horizontal="center" vertical="center" shrinkToFit="1"/>
    </xf>
    <xf numFmtId="0" fontId="15" fillId="3" borderId="13" xfId="4" applyFont="1" applyFill="1" applyBorder="1" applyAlignment="1">
      <alignment horizontal="center" vertical="center" shrinkToFit="1"/>
    </xf>
    <xf numFmtId="179" fontId="17" fillId="3" borderId="10" xfId="4" applyNumberFormat="1" applyFont="1" applyFill="1" applyBorder="1" applyAlignment="1">
      <alignment horizontal="left" vertical="center"/>
    </xf>
    <xf numFmtId="179" fontId="17" fillId="3" borderId="8" xfId="4" applyNumberFormat="1" applyFont="1" applyFill="1" applyBorder="1" applyAlignment="1">
      <alignment horizontal="left" vertical="center"/>
    </xf>
    <xf numFmtId="179" fontId="17" fillId="3" borderId="10" xfId="4" applyNumberFormat="1" applyFont="1" applyFill="1" applyBorder="1" applyAlignment="1">
      <alignment horizontal="left" vertical="center" shrinkToFit="1"/>
    </xf>
    <xf numFmtId="179" fontId="17" fillId="3" borderId="8" xfId="4" applyNumberFormat="1" applyFont="1" applyFill="1" applyBorder="1" applyAlignment="1">
      <alignment horizontal="left" vertical="center" shrinkToFit="1"/>
    </xf>
    <xf numFmtId="179" fontId="17" fillId="3" borderId="10" xfId="4" applyNumberFormat="1" applyFont="1" applyFill="1" applyBorder="1" applyAlignment="1">
      <alignment vertical="center"/>
    </xf>
    <xf numFmtId="179" fontId="17" fillId="3" borderId="8" xfId="4" applyNumberFormat="1" applyFont="1" applyFill="1" applyBorder="1" applyAlignment="1">
      <alignment vertical="center"/>
    </xf>
    <xf numFmtId="0" fontId="15" fillId="2" borderId="10" xfId="4" applyFont="1" applyFill="1" applyBorder="1" applyAlignment="1">
      <alignment horizontal="left" vertical="center"/>
    </xf>
    <xf numFmtId="0" fontId="15" fillId="2" borderId="9" xfId="4" applyFont="1" applyFill="1" applyBorder="1" applyAlignment="1">
      <alignment horizontal="left" vertical="center"/>
    </xf>
    <xf numFmtId="0" fontId="15" fillId="2" borderId="8" xfId="4" applyFont="1" applyFill="1" applyBorder="1" applyAlignment="1">
      <alignment horizontal="left" vertical="center"/>
    </xf>
    <xf numFmtId="179" fontId="15" fillId="2" borderId="17" xfId="4" applyNumberFormat="1" applyFont="1" applyFill="1" applyBorder="1" applyAlignment="1">
      <alignment horizontal="center" vertical="center" textRotation="255" wrapText="1"/>
    </xf>
    <xf numFmtId="179" fontId="15" fillId="2" borderId="12" xfId="4" applyNumberFormat="1" applyFont="1" applyFill="1" applyBorder="1" applyAlignment="1">
      <alignment horizontal="center" vertical="center" textRotation="255" wrapText="1"/>
    </xf>
    <xf numFmtId="179" fontId="15" fillId="2" borderId="3" xfId="4" applyNumberFormat="1" applyFont="1" applyFill="1" applyBorder="1" applyAlignment="1">
      <alignment horizontal="center" vertical="center" textRotation="255" wrapText="1"/>
    </xf>
    <xf numFmtId="179" fontId="17" fillId="3" borderId="10" xfId="4" applyNumberFormat="1" applyFont="1" applyFill="1" applyBorder="1" applyAlignment="1">
      <alignment horizontal="left" vertical="center" wrapText="1"/>
    </xf>
    <xf numFmtId="179" fontId="17" fillId="3" borderId="8" xfId="4" applyNumberFormat="1" applyFont="1" applyFill="1" applyBorder="1" applyAlignment="1">
      <alignment horizontal="left" vertical="center" wrapText="1"/>
    </xf>
    <xf numFmtId="179" fontId="17" fillId="3" borderId="10" xfId="4" applyNumberFormat="1" applyFont="1" applyFill="1" applyBorder="1" applyAlignment="1">
      <alignment horizontal="left" vertical="top"/>
    </xf>
    <xf numFmtId="179" fontId="17" fillId="3" borderId="8" xfId="4" applyNumberFormat="1" applyFont="1" applyFill="1" applyBorder="1" applyAlignment="1">
      <alignment horizontal="left" vertical="top"/>
    </xf>
    <xf numFmtId="179" fontId="17" fillId="3" borderId="6" xfId="4" applyNumberFormat="1" applyFont="1" applyFill="1" applyBorder="1" applyAlignment="1">
      <alignment vertical="center"/>
    </xf>
    <xf numFmtId="179" fontId="17" fillId="3" borderId="4" xfId="4" applyNumberFormat="1" applyFont="1" applyFill="1" applyBorder="1" applyAlignment="1">
      <alignment vertical="center"/>
    </xf>
    <xf numFmtId="179" fontId="15" fillId="3" borderId="16" xfId="4" applyNumberFormat="1" applyFont="1" applyFill="1" applyBorder="1" applyAlignment="1">
      <alignment horizontal="left" vertical="center"/>
    </xf>
    <xf numFmtId="179" fontId="15" fillId="3" borderId="15" xfId="4" applyNumberFormat="1" applyFont="1" applyFill="1" applyBorder="1" applyAlignment="1">
      <alignment horizontal="left" vertical="center"/>
    </xf>
    <xf numFmtId="179" fontId="15" fillId="3" borderId="14" xfId="4" applyNumberFormat="1" applyFont="1" applyFill="1" applyBorder="1" applyAlignment="1">
      <alignment horizontal="left" vertical="center"/>
    </xf>
    <xf numFmtId="179" fontId="15" fillId="3" borderId="18" xfId="4" applyNumberFormat="1" applyFont="1" applyFill="1" applyBorder="1" applyAlignment="1">
      <alignment horizontal="left" vertical="center" wrapText="1"/>
    </xf>
    <xf numFmtId="179" fontId="15" fillId="3" borderId="0" xfId="4" applyNumberFormat="1" applyFont="1" applyFill="1" applyAlignment="1">
      <alignment horizontal="left" vertical="center" wrapText="1"/>
    </xf>
    <xf numFmtId="179" fontId="15" fillId="3" borderId="22" xfId="4" applyNumberFormat="1" applyFont="1" applyFill="1" applyBorder="1" applyAlignment="1">
      <alignment horizontal="left" vertical="center" wrapText="1"/>
    </xf>
    <xf numFmtId="179" fontId="15" fillId="3" borderId="6" xfId="4" applyNumberFormat="1" applyFont="1" applyFill="1" applyBorder="1" applyAlignment="1">
      <alignment horizontal="left" vertical="center" wrapText="1"/>
    </xf>
    <xf numFmtId="179" fontId="15" fillId="3" borderId="5" xfId="4" applyNumberFormat="1" applyFont="1" applyFill="1" applyBorder="1" applyAlignment="1">
      <alignment horizontal="left" vertical="center" wrapText="1"/>
    </xf>
    <xf numFmtId="179" fontId="15" fillId="3" borderId="4" xfId="4" applyNumberFormat="1" applyFont="1" applyFill="1" applyBorder="1" applyAlignment="1">
      <alignment horizontal="left" vertical="center" wrapText="1"/>
    </xf>
    <xf numFmtId="179" fontId="17" fillId="3" borderId="10" xfId="4" applyNumberFormat="1" applyFont="1" applyFill="1" applyBorder="1" applyAlignment="1">
      <alignment vertical="center" wrapText="1"/>
    </xf>
    <xf numFmtId="179" fontId="17" fillId="3" borderId="8" xfId="4" applyNumberFormat="1" applyFont="1" applyFill="1" applyBorder="1" applyAlignment="1">
      <alignment vertical="center" wrapText="1"/>
    </xf>
    <xf numFmtId="179" fontId="17" fillId="3" borderId="18" xfId="4" applyNumberFormat="1" applyFont="1" applyFill="1" applyBorder="1" applyAlignment="1">
      <alignment vertical="center" wrapText="1"/>
    </xf>
    <xf numFmtId="179" fontId="17" fillId="3" borderId="22" xfId="4" applyNumberFormat="1" applyFont="1" applyFill="1" applyBorder="1" applyAlignment="1">
      <alignment vertical="center" wrapText="1"/>
    </xf>
    <xf numFmtId="179" fontId="15" fillId="3" borderId="23" xfId="4" applyNumberFormat="1" applyFont="1" applyFill="1" applyBorder="1" applyAlignment="1">
      <alignment horizontal="left" vertical="center" shrinkToFit="1"/>
    </xf>
    <xf numFmtId="179" fontId="15" fillId="3" borderId="13" xfId="4" applyNumberFormat="1" applyFont="1" applyFill="1" applyBorder="1" applyAlignment="1">
      <alignment horizontal="left" vertical="center" shrinkToFit="1"/>
    </xf>
    <xf numFmtId="179" fontId="15" fillId="2" borderId="17" xfId="4" applyNumberFormat="1" applyFont="1" applyFill="1" applyBorder="1" applyAlignment="1">
      <alignment horizontal="center" vertical="center" textRotation="255"/>
    </xf>
    <xf numFmtId="179" fontId="15" fillId="2" borderId="12" xfId="4" applyNumberFormat="1" applyFont="1" applyFill="1" applyBorder="1" applyAlignment="1">
      <alignment horizontal="center" vertical="center" textRotation="255"/>
    </xf>
    <xf numFmtId="179" fontId="15" fillId="2" borderId="18" xfId="4" applyNumberFormat="1" applyFont="1" applyFill="1" applyBorder="1" applyAlignment="1">
      <alignment horizontal="center" vertical="center" textRotation="255"/>
    </xf>
    <xf numFmtId="179" fontId="15" fillId="3" borderId="18" xfId="4" applyNumberFormat="1" applyFont="1" applyFill="1" applyBorder="1" applyAlignment="1">
      <alignment horizontal="left" vertical="center" shrinkToFit="1"/>
    </xf>
    <xf numFmtId="179" fontId="15" fillId="3" borderId="0" xfId="4" applyNumberFormat="1" applyFont="1" applyFill="1" applyAlignment="1">
      <alignment horizontal="left" vertical="center" shrinkToFit="1"/>
    </xf>
    <xf numFmtId="179" fontId="15" fillId="3" borderId="22" xfId="4" applyNumberFormat="1" applyFont="1" applyFill="1" applyBorder="1" applyAlignment="1">
      <alignment horizontal="left" vertical="center" shrinkToFit="1"/>
    </xf>
    <xf numFmtId="0" fontId="22" fillId="3" borderId="10" xfId="4" applyFont="1" applyFill="1" applyBorder="1" applyAlignment="1">
      <alignment horizontal="center" vertical="center" wrapText="1" shrinkToFit="1"/>
    </xf>
    <xf numFmtId="0" fontId="22" fillId="3" borderId="9" xfId="4" applyFont="1" applyFill="1" applyBorder="1" applyAlignment="1">
      <alignment horizontal="center" vertical="center" wrapText="1" shrinkToFit="1"/>
    </xf>
    <xf numFmtId="0" fontId="22" fillId="3" borderId="8" xfId="4" applyFont="1" applyFill="1" applyBorder="1" applyAlignment="1">
      <alignment horizontal="center" vertical="center" wrapText="1" shrinkToFit="1"/>
    </xf>
    <xf numFmtId="0" fontId="10" fillId="0" borderId="10" xfId="4" applyBorder="1" applyAlignment="1">
      <alignment horizontal="left" vertical="top" wrapText="1"/>
    </xf>
    <xf numFmtId="0" fontId="10" fillId="0" borderId="9" xfId="4" applyBorder="1" applyAlignment="1">
      <alignment horizontal="left" vertical="top" wrapText="1"/>
    </xf>
    <xf numFmtId="0" fontId="10" fillId="0" borderId="8" xfId="4" applyBorder="1" applyAlignment="1">
      <alignment horizontal="left" vertical="top" wrapText="1"/>
    </xf>
    <xf numFmtId="0" fontId="33" fillId="0" borderId="10" xfId="4" applyFont="1" applyBorder="1" applyAlignment="1">
      <alignment horizontal="left" vertical="center" wrapText="1"/>
    </xf>
    <xf numFmtId="0" fontId="33" fillId="0" borderId="9" xfId="4" applyFont="1" applyBorder="1" applyAlignment="1">
      <alignment horizontal="left" vertical="center" wrapText="1"/>
    </xf>
    <xf numFmtId="0" fontId="33" fillId="0" borderId="8" xfId="4" applyFont="1" applyBorder="1" applyAlignment="1">
      <alignment horizontal="left" vertical="center" wrapText="1"/>
    </xf>
    <xf numFmtId="0" fontId="33" fillId="0" borderId="10" xfId="4" applyFont="1" applyBorder="1" applyAlignment="1">
      <alignment vertical="center"/>
    </xf>
    <xf numFmtId="0" fontId="33" fillId="0" borderId="9" xfId="4" applyFont="1" applyBorder="1" applyAlignment="1">
      <alignment vertical="center"/>
    </xf>
    <xf numFmtId="0" fontId="33" fillId="0" borderId="8" xfId="4" applyFont="1" applyBorder="1" applyAlignment="1">
      <alignment vertical="center"/>
    </xf>
    <xf numFmtId="0" fontId="33" fillId="0" borderId="10" xfId="4" applyFont="1" applyBorder="1" applyAlignment="1">
      <alignment horizontal="left" vertical="top" wrapText="1"/>
    </xf>
    <xf numFmtId="0" fontId="33" fillId="0" borderId="9" xfId="4" applyFont="1" applyBorder="1" applyAlignment="1">
      <alignment horizontal="left" vertical="top" wrapText="1"/>
    </xf>
    <xf numFmtId="0" fontId="33" fillId="0" borderId="8" xfId="4" applyFont="1" applyBorder="1" applyAlignment="1">
      <alignment horizontal="left" vertical="top" wrapText="1"/>
    </xf>
  </cellXfs>
  <cellStyles count="7">
    <cellStyle name="パーセント 2" xfId="6" xr:uid="{00000000-0005-0000-0000-000000000000}"/>
    <cellStyle name="ハイパーリンク" xfId="2" builtinId="8"/>
    <cellStyle name="桁区切り 2" xfId="3" xr:uid="{00000000-0005-0000-0000-000002000000}"/>
    <cellStyle name="桁区切り 3" xfId="5" xr:uid="{00000000-0005-0000-0000-000003000000}"/>
    <cellStyle name="桁区切り 5" xfId="1" xr:uid="{00000000-0005-0000-0000-000004000000}"/>
    <cellStyle name="標準" xfId="0" builtinId="0"/>
    <cellStyle name="標準 2" xfId="4" xr:uid="{00000000-0005-0000-0000-000006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145404</xdr:colOff>
      <xdr:row>0</xdr:row>
      <xdr:rowOff>470438</xdr:rowOff>
    </xdr:to>
    <xdr:sp macro="" textlink="">
      <xdr:nvSpPr>
        <xdr:cNvPr id="462" name="テキスト ボックス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0" y="0"/>
          <a:ext cx="3121967" cy="470438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直営施設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ref.osaka.lg.jp/houbun/reiki/reiki_honbun/k201RG00000718.html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pref.osaka.lg.jp/houbun/reiki/reiki_honbun/k201RG00000717.html" TargetMode="External"/><Relationship Id="rId1" Type="http://schemas.openxmlformats.org/officeDocument/2006/relationships/hyperlink" Target="https://www.pref.osaka.lg.jp/tc-hiosaka/top/index.htm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pref.osaka.lg.jp/nokai/" TargetMode="External"/><Relationship Id="rId4" Type="http://schemas.openxmlformats.org/officeDocument/2006/relationships/hyperlink" Target="http://www.pref.osaka.lg.jp/houbun/reiki/reiki_honbun/k201RG00000716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pref.osaka.lg.jp/documents/91802/r05_z09-19syokugyoukunnrenn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  <pageSetUpPr fitToPage="1"/>
  </sheetPr>
  <dimension ref="A1:AR38"/>
  <sheetViews>
    <sheetView tabSelected="1" view="pageBreakPreview" topLeftCell="A19" zoomScale="96" zoomScaleNormal="64" zoomScaleSheetLayoutView="96" workbookViewId="0">
      <selection activeCell="AH6" sqref="AH6:AR6"/>
    </sheetView>
  </sheetViews>
  <sheetFormatPr defaultColWidth="2.6640625" defaultRowHeight="13.2" x14ac:dyDescent="0.2"/>
  <cols>
    <col min="1" max="10" width="3.109375" style="1" customWidth="1"/>
    <col min="11" max="41" width="2.6640625" style="1"/>
    <col min="42" max="44" width="3.6640625" style="1" customWidth="1"/>
    <col min="45" max="16384" width="2.6640625" style="1"/>
  </cols>
  <sheetData>
    <row r="1" spans="1:44" s="2" customFormat="1" ht="39" customHeight="1" x14ac:dyDescent="0.2">
      <c r="A1" s="227" t="s">
        <v>91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9"/>
      <c r="AQ1" s="229"/>
      <c r="AR1" s="229"/>
    </row>
    <row r="2" spans="1:44" s="2" customFormat="1" ht="19.2" customHeight="1" x14ac:dyDescent="0.2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</row>
    <row r="3" spans="1:44" s="2" customFormat="1" ht="51.6" customHeight="1" x14ac:dyDescent="0.2">
      <c r="A3" s="231" t="s">
        <v>90</v>
      </c>
      <c r="B3" s="231"/>
      <c r="C3" s="231"/>
      <c r="D3" s="231"/>
      <c r="E3" s="231"/>
      <c r="F3" s="232" t="s">
        <v>153</v>
      </c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156" t="s">
        <v>89</v>
      </c>
      <c r="T3" s="156"/>
      <c r="U3" s="156"/>
      <c r="V3" s="156"/>
      <c r="W3" s="156"/>
      <c r="X3" s="233" t="s">
        <v>88</v>
      </c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4"/>
      <c r="AL3" s="234"/>
      <c r="AM3" s="234"/>
      <c r="AN3" s="234"/>
      <c r="AO3" s="234"/>
      <c r="AP3" s="234"/>
      <c r="AQ3" s="234"/>
      <c r="AR3" s="234"/>
    </row>
    <row r="4" spans="1:44" s="2" customFormat="1" ht="10.5" customHeight="1" x14ac:dyDescent="0.2">
      <c r="A4" s="23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</row>
    <row r="5" spans="1:44" s="2" customFormat="1" ht="22.5" customHeight="1" x14ac:dyDescent="0.2">
      <c r="A5" s="154" t="s">
        <v>180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</row>
    <row r="6" spans="1:44" s="2" customFormat="1" ht="35.1" customHeight="1" x14ac:dyDescent="0.2">
      <c r="A6" s="152" t="s">
        <v>87</v>
      </c>
      <c r="B6" s="152"/>
      <c r="C6" s="152"/>
      <c r="D6" s="152"/>
      <c r="E6" s="152"/>
      <c r="F6" s="152"/>
      <c r="G6" s="152"/>
      <c r="H6" s="152"/>
      <c r="I6" s="152"/>
      <c r="J6" s="152"/>
      <c r="K6" s="238" t="s">
        <v>86</v>
      </c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 t="s">
        <v>85</v>
      </c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 t="s">
        <v>84</v>
      </c>
      <c r="AI6" s="239"/>
      <c r="AJ6" s="239"/>
      <c r="AK6" s="239"/>
      <c r="AL6" s="239"/>
      <c r="AM6" s="239"/>
      <c r="AN6" s="239"/>
      <c r="AO6" s="239"/>
      <c r="AP6" s="239"/>
      <c r="AQ6" s="239"/>
      <c r="AR6" s="240"/>
    </row>
    <row r="7" spans="1:44" s="2" customFormat="1" ht="68.25" customHeight="1" x14ac:dyDescent="0.2">
      <c r="A7" s="152" t="s">
        <v>83</v>
      </c>
      <c r="B7" s="152"/>
      <c r="C7" s="152"/>
      <c r="D7" s="152"/>
      <c r="E7" s="152"/>
      <c r="F7" s="152"/>
      <c r="G7" s="152"/>
      <c r="H7" s="152"/>
      <c r="I7" s="152"/>
      <c r="J7" s="152"/>
      <c r="K7" s="217" t="s">
        <v>82</v>
      </c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1"/>
    </row>
    <row r="8" spans="1:44" s="2" customFormat="1" ht="36" customHeight="1" x14ac:dyDescent="0.2">
      <c r="A8" s="156" t="s">
        <v>154</v>
      </c>
      <c r="B8" s="156"/>
      <c r="C8" s="156"/>
      <c r="D8" s="156"/>
      <c r="E8" s="156"/>
      <c r="F8" s="156"/>
      <c r="G8" s="156"/>
      <c r="H8" s="156"/>
      <c r="I8" s="156"/>
      <c r="J8" s="156"/>
      <c r="K8" s="235" t="s">
        <v>168</v>
      </c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236"/>
      <c r="AH8" s="236"/>
      <c r="AI8" s="236"/>
      <c r="AJ8" s="236"/>
      <c r="AK8" s="236"/>
      <c r="AL8" s="236"/>
      <c r="AM8" s="236"/>
      <c r="AN8" s="236"/>
      <c r="AO8" s="236"/>
      <c r="AP8" s="163"/>
      <c r="AQ8" s="163"/>
      <c r="AR8" s="164"/>
    </row>
    <row r="9" spans="1:44" s="2" customFormat="1" ht="36" customHeight="1" x14ac:dyDescent="0.2">
      <c r="A9" s="156" t="s">
        <v>81</v>
      </c>
      <c r="B9" s="156"/>
      <c r="C9" s="156"/>
      <c r="D9" s="156"/>
      <c r="E9" s="156"/>
      <c r="F9" s="156"/>
      <c r="G9" s="156"/>
      <c r="H9" s="156"/>
      <c r="I9" s="156"/>
      <c r="J9" s="156"/>
      <c r="K9" s="158" t="s">
        <v>92</v>
      </c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60"/>
      <c r="AQ9" s="160"/>
      <c r="AR9" s="161"/>
    </row>
    <row r="10" spans="1:44" s="2" customFormat="1" ht="36" customHeight="1" x14ac:dyDescent="0.2">
      <c r="A10" s="156" t="s">
        <v>80</v>
      </c>
      <c r="B10" s="156"/>
      <c r="C10" s="156"/>
      <c r="D10" s="156"/>
      <c r="E10" s="156"/>
      <c r="F10" s="156"/>
      <c r="G10" s="156"/>
      <c r="H10" s="156"/>
      <c r="I10" s="156"/>
      <c r="J10" s="156"/>
      <c r="K10" s="158" t="s">
        <v>166</v>
      </c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60"/>
      <c r="AQ10" s="160"/>
      <c r="AR10" s="161"/>
    </row>
    <row r="11" spans="1:44" s="2" customFormat="1" ht="36" customHeight="1" x14ac:dyDescent="0.2">
      <c r="A11" s="156" t="s">
        <v>79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8" t="s">
        <v>78</v>
      </c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60"/>
      <c r="AQ11" s="160"/>
      <c r="AR11" s="161"/>
    </row>
    <row r="12" spans="1:44" s="2" customFormat="1" ht="36" customHeight="1" x14ac:dyDescent="0.2">
      <c r="A12" s="156" t="s">
        <v>77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8" t="s">
        <v>167</v>
      </c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60"/>
      <c r="AQ12" s="160"/>
      <c r="AR12" s="161"/>
    </row>
    <row r="13" spans="1:44" s="2" customFormat="1" ht="36" customHeight="1" x14ac:dyDescent="0.2">
      <c r="A13" s="156" t="s">
        <v>76</v>
      </c>
      <c r="B13" s="156"/>
      <c r="C13" s="156"/>
      <c r="D13" s="156"/>
      <c r="E13" s="156"/>
      <c r="F13" s="156"/>
      <c r="G13" s="156"/>
      <c r="H13" s="156"/>
      <c r="I13" s="156"/>
      <c r="J13" s="156"/>
      <c r="K13" s="158" t="s">
        <v>75</v>
      </c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60"/>
      <c r="AQ13" s="160"/>
      <c r="AR13" s="161"/>
    </row>
    <row r="14" spans="1:44" s="2" customFormat="1" ht="36" customHeight="1" x14ac:dyDescent="0.2">
      <c r="A14" s="156" t="s">
        <v>74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8" t="s">
        <v>104</v>
      </c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60"/>
      <c r="AQ14" s="160"/>
      <c r="AR14" s="161"/>
    </row>
    <row r="15" spans="1:44" s="2" customFormat="1" ht="36" customHeight="1" x14ac:dyDescent="0.2">
      <c r="A15" s="156" t="s">
        <v>73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62" t="s">
        <v>169</v>
      </c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4"/>
    </row>
    <row r="16" spans="1:44" s="2" customFormat="1" ht="156.44999999999999" customHeight="1" x14ac:dyDescent="0.2">
      <c r="A16" s="224" t="s">
        <v>72</v>
      </c>
      <c r="B16" s="225"/>
      <c r="C16" s="225"/>
      <c r="D16" s="225"/>
      <c r="E16" s="225"/>
      <c r="F16" s="225"/>
      <c r="G16" s="225"/>
      <c r="H16" s="225"/>
      <c r="I16" s="225"/>
      <c r="J16" s="226"/>
      <c r="K16" s="165" t="s">
        <v>170</v>
      </c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7"/>
      <c r="AQ16" s="167"/>
      <c r="AR16" s="168"/>
    </row>
    <row r="17" spans="1:44" s="2" customFormat="1" ht="36" customHeight="1" x14ac:dyDescent="0.2">
      <c r="A17" s="156" t="s">
        <v>71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8" t="s">
        <v>159</v>
      </c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60"/>
      <c r="AQ17" s="160"/>
      <c r="AR17" s="161"/>
    </row>
    <row r="18" spans="1:44" s="2" customFormat="1" ht="20.100000000000001" customHeight="1" x14ac:dyDescent="0.2">
      <c r="A18" s="188" t="s">
        <v>70</v>
      </c>
      <c r="B18" s="189"/>
      <c r="C18" s="189"/>
      <c r="D18" s="189"/>
      <c r="E18" s="189"/>
      <c r="F18" s="189"/>
      <c r="G18" s="189"/>
      <c r="H18" s="189"/>
      <c r="I18" s="189"/>
      <c r="J18" s="190"/>
      <c r="K18" s="158" t="s">
        <v>69</v>
      </c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9"/>
      <c r="AO18" s="219"/>
      <c r="AP18" s="219"/>
      <c r="AQ18" s="219"/>
      <c r="AR18" s="220"/>
    </row>
    <row r="19" spans="1:44" s="2" customFormat="1" ht="18" x14ac:dyDescent="0.2">
      <c r="A19" s="191"/>
      <c r="B19" s="192"/>
      <c r="C19" s="192"/>
      <c r="D19" s="192"/>
      <c r="E19" s="192"/>
      <c r="F19" s="192"/>
      <c r="G19" s="192"/>
      <c r="H19" s="192"/>
      <c r="I19" s="192"/>
      <c r="J19" s="193"/>
      <c r="K19" s="185" t="s">
        <v>62</v>
      </c>
      <c r="L19" s="186"/>
      <c r="M19" s="186"/>
      <c r="N19" s="187"/>
      <c r="O19" s="185" t="s">
        <v>171</v>
      </c>
      <c r="P19" s="186"/>
      <c r="Q19" s="186"/>
      <c r="R19" s="186"/>
      <c r="S19" s="187"/>
      <c r="T19" s="185" t="s">
        <v>172</v>
      </c>
      <c r="U19" s="186"/>
      <c r="V19" s="186"/>
      <c r="W19" s="186"/>
      <c r="X19" s="187"/>
      <c r="Y19" s="185" t="s">
        <v>173</v>
      </c>
      <c r="Z19" s="186"/>
      <c r="AA19" s="186"/>
      <c r="AB19" s="186"/>
      <c r="AC19" s="187"/>
      <c r="AD19" s="185" t="s">
        <v>165</v>
      </c>
      <c r="AE19" s="186"/>
      <c r="AF19" s="186"/>
      <c r="AG19" s="186"/>
      <c r="AH19" s="187"/>
      <c r="AI19" s="185" t="s">
        <v>174</v>
      </c>
      <c r="AJ19" s="186"/>
      <c r="AK19" s="186"/>
      <c r="AL19" s="186"/>
      <c r="AM19" s="187"/>
      <c r="AN19" s="76"/>
      <c r="AO19" s="76"/>
      <c r="AP19" s="76"/>
      <c r="AQ19" s="76"/>
      <c r="AR19" s="77"/>
    </row>
    <row r="20" spans="1:44" s="2" customFormat="1" ht="20.100000000000001" customHeight="1" x14ac:dyDescent="0.2">
      <c r="A20" s="191"/>
      <c r="B20" s="192"/>
      <c r="C20" s="192"/>
      <c r="D20" s="192"/>
      <c r="E20" s="192"/>
      <c r="F20" s="192"/>
      <c r="G20" s="192"/>
      <c r="H20" s="192"/>
      <c r="I20" s="192"/>
      <c r="J20" s="193"/>
      <c r="K20" s="203" t="s">
        <v>68</v>
      </c>
      <c r="L20" s="204"/>
      <c r="M20" s="204"/>
      <c r="N20" s="205"/>
      <c r="O20" s="206">
        <v>44</v>
      </c>
      <c r="P20" s="207"/>
      <c r="Q20" s="207"/>
      <c r="R20" s="207"/>
      <c r="S20" s="78" t="s">
        <v>67</v>
      </c>
      <c r="T20" s="206">
        <v>88</v>
      </c>
      <c r="U20" s="207"/>
      <c r="V20" s="207"/>
      <c r="W20" s="207"/>
      <c r="X20" s="78" t="s">
        <v>67</v>
      </c>
      <c r="Y20" s="206">
        <v>71</v>
      </c>
      <c r="Z20" s="207"/>
      <c r="AA20" s="207"/>
      <c r="AB20" s="207"/>
      <c r="AC20" s="78" t="s">
        <v>67</v>
      </c>
      <c r="AD20" s="206">
        <v>78</v>
      </c>
      <c r="AE20" s="207"/>
      <c r="AF20" s="207"/>
      <c r="AG20" s="207"/>
      <c r="AH20" s="78" t="s">
        <v>67</v>
      </c>
      <c r="AI20" s="181">
        <v>128</v>
      </c>
      <c r="AJ20" s="182"/>
      <c r="AK20" s="182"/>
      <c r="AL20" s="182"/>
      <c r="AM20" s="78" t="s">
        <v>63</v>
      </c>
      <c r="AN20" s="76"/>
      <c r="AO20" s="76"/>
      <c r="AP20" s="76"/>
      <c r="AQ20" s="76"/>
      <c r="AR20" s="77"/>
    </row>
    <row r="21" spans="1:44" s="2" customFormat="1" ht="20.100000000000001" customHeight="1" x14ac:dyDescent="0.2">
      <c r="A21" s="191"/>
      <c r="B21" s="192"/>
      <c r="C21" s="192"/>
      <c r="D21" s="192"/>
      <c r="E21" s="192"/>
      <c r="F21" s="192"/>
      <c r="G21" s="192"/>
      <c r="H21" s="192"/>
      <c r="I21" s="192"/>
      <c r="J21" s="193"/>
      <c r="K21" s="200" t="s">
        <v>64</v>
      </c>
      <c r="L21" s="201"/>
      <c r="M21" s="201"/>
      <c r="N21" s="202"/>
      <c r="O21" s="183">
        <v>120</v>
      </c>
      <c r="P21" s="184"/>
      <c r="Q21" s="184"/>
      <c r="R21" s="184"/>
      <c r="S21" s="92" t="s">
        <v>67</v>
      </c>
      <c r="T21" s="183">
        <v>170</v>
      </c>
      <c r="U21" s="184"/>
      <c r="V21" s="184"/>
      <c r="W21" s="184"/>
      <c r="X21" s="92" t="s">
        <v>67</v>
      </c>
      <c r="Y21" s="183">
        <v>170</v>
      </c>
      <c r="Z21" s="184"/>
      <c r="AA21" s="184"/>
      <c r="AB21" s="184"/>
      <c r="AC21" s="92" t="s">
        <v>67</v>
      </c>
      <c r="AD21" s="183">
        <v>165</v>
      </c>
      <c r="AE21" s="184"/>
      <c r="AF21" s="184"/>
      <c r="AG21" s="184"/>
      <c r="AH21" s="92" t="s">
        <v>67</v>
      </c>
      <c r="AI21" s="210">
        <v>200</v>
      </c>
      <c r="AJ21" s="211"/>
      <c r="AK21" s="211"/>
      <c r="AL21" s="211"/>
      <c r="AM21" s="92" t="s">
        <v>63</v>
      </c>
      <c r="AN21" s="76"/>
      <c r="AO21" s="76"/>
      <c r="AP21" s="76"/>
      <c r="AQ21" s="76"/>
      <c r="AR21" s="77"/>
    </row>
    <row r="22" spans="1:44" s="2" customFormat="1" ht="20.100000000000001" customHeight="1" x14ac:dyDescent="0.2">
      <c r="A22" s="191"/>
      <c r="B22" s="192"/>
      <c r="C22" s="192"/>
      <c r="D22" s="192"/>
      <c r="E22" s="192"/>
      <c r="F22" s="192"/>
      <c r="G22" s="192"/>
      <c r="H22" s="192"/>
      <c r="I22" s="192"/>
      <c r="J22" s="193"/>
      <c r="K22" s="221" t="s">
        <v>147</v>
      </c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3"/>
    </row>
    <row r="23" spans="1:44" s="2" customFormat="1" ht="18" x14ac:dyDescent="0.2">
      <c r="A23" s="191"/>
      <c r="B23" s="192"/>
      <c r="C23" s="192"/>
      <c r="D23" s="192"/>
      <c r="E23" s="192"/>
      <c r="F23" s="192"/>
      <c r="G23" s="192"/>
      <c r="H23" s="192"/>
      <c r="I23" s="192"/>
      <c r="J23" s="193"/>
      <c r="K23" s="185" t="s">
        <v>62</v>
      </c>
      <c r="L23" s="186"/>
      <c r="M23" s="186"/>
      <c r="N23" s="187"/>
      <c r="O23" s="185" t="str">
        <f>O19</f>
        <v>令和元年度</v>
      </c>
      <c r="P23" s="186"/>
      <c r="Q23" s="186"/>
      <c r="R23" s="186"/>
      <c r="S23" s="187"/>
      <c r="T23" s="185" t="str">
        <f>T19</f>
        <v>令和2年度</v>
      </c>
      <c r="U23" s="186"/>
      <c r="V23" s="186"/>
      <c r="W23" s="186"/>
      <c r="X23" s="187"/>
      <c r="Y23" s="185" t="str">
        <f>Y19</f>
        <v>令和3年度</v>
      </c>
      <c r="Z23" s="186"/>
      <c r="AA23" s="186"/>
      <c r="AB23" s="186"/>
      <c r="AC23" s="187"/>
      <c r="AD23" s="185" t="str">
        <f>AD19</f>
        <v>令和4年度</v>
      </c>
      <c r="AE23" s="186"/>
      <c r="AF23" s="186"/>
      <c r="AG23" s="186"/>
      <c r="AH23" s="187"/>
      <c r="AI23" s="185" t="str">
        <f>AI19</f>
        <v>令和5年度</v>
      </c>
      <c r="AJ23" s="186"/>
      <c r="AK23" s="186"/>
      <c r="AL23" s="186"/>
      <c r="AM23" s="187"/>
      <c r="AN23" s="76"/>
      <c r="AO23" s="76"/>
      <c r="AP23" s="76"/>
      <c r="AQ23" s="76"/>
      <c r="AR23" s="77"/>
    </row>
    <row r="24" spans="1:44" s="2" customFormat="1" ht="20.100000000000001" customHeight="1" x14ac:dyDescent="0.2">
      <c r="A24" s="191"/>
      <c r="B24" s="192"/>
      <c r="C24" s="192"/>
      <c r="D24" s="192"/>
      <c r="E24" s="192"/>
      <c r="F24" s="192"/>
      <c r="G24" s="192"/>
      <c r="H24" s="192"/>
      <c r="I24" s="192"/>
      <c r="J24" s="193"/>
      <c r="K24" s="203" t="s">
        <v>68</v>
      </c>
      <c r="L24" s="204"/>
      <c r="M24" s="204"/>
      <c r="N24" s="205"/>
      <c r="O24" s="206">
        <v>217</v>
      </c>
      <c r="P24" s="207"/>
      <c r="Q24" s="207"/>
      <c r="R24" s="207"/>
      <c r="S24" s="78" t="s">
        <v>67</v>
      </c>
      <c r="T24" s="206">
        <v>193</v>
      </c>
      <c r="U24" s="207"/>
      <c r="V24" s="207"/>
      <c r="W24" s="207"/>
      <c r="X24" s="78" t="s">
        <v>67</v>
      </c>
      <c r="Y24" s="206">
        <v>215</v>
      </c>
      <c r="Z24" s="207"/>
      <c r="AA24" s="207"/>
      <c r="AB24" s="207"/>
      <c r="AC24" s="78" t="s">
        <v>67</v>
      </c>
      <c r="AD24" s="206">
        <v>171</v>
      </c>
      <c r="AE24" s="207"/>
      <c r="AF24" s="207"/>
      <c r="AG24" s="207"/>
      <c r="AH24" s="78" t="s">
        <v>63</v>
      </c>
      <c r="AI24" s="208">
        <v>185</v>
      </c>
      <c r="AJ24" s="209"/>
      <c r="AK24" s="209"/>
      <c r="AL24" s="209"/>
      <c r="AM24" s="78" t="s">
        <v>63</v>
      </c>
      <c r="AN24" s="76"/>
      <c r="AO24" s="76"/>
      <c r="AP24" s="76"/>
      <c r="AQ24" s="76"/>
      <c r="AR24" s="77"/>
    </row>
    <row r="25" spans="1:44" s="2" customFormat="1" ht="20.100000000000001" customHeight="1" x14ac:dyDescent="0.2">
      <c r="A25" s="191"/>
      <c r="B25" s="192"/>
      <c r="C25" s="192"/>
      <c r="D25" s="192"/>
      <c r="E25" s="192"/>
      <c r="F25" s="192"/>
      <c r="G25" s="192"/>
      <c r="H25" s="192"/>
      <c r="I25" s="192"/>
      <c r="J25" s="193"/>
      <c r="K25" s="200" t="s">
        <v>64</v>
      </c>
      <c r="L25" s="201"/>
      <c r="M25" s="201"/>
      <c r="N25" s="202"/>
      <c r="O25" s="183">
        <v>280</v>
      </c>
      <c r="P25" s="184"/>
      <c r="Q25" s="184"/>
      <c r="R25" s="184"/>
      <c r="S25" s="92" t="s">
        <v>67</v>
      </c>
      <c r="T25" s="183">
        <v>310</v>
      </c>
      <c r="U25" s="184"/>
      <c r="V25" s="184"/>
      <c r="W25" s="184"/>
      <c r="X25" s="92" t="s">
        <v>67</v>
      </c>
      <c r="Y25" s="183">
        <v>270</v>
      </c>
      <c r="Z25" s="184"/>
      <c r="AA25" s="184"/>
      <c r="AB25" s="184"/>
      <c r="AC25" s="92" t="s">
        <v>67</v>
      </c>
      <c r="AD25" s="183">
        <v>230</v>
      </c>
      <c r="AE25" s="184"/>
      <c r="AF25" s="184"/>
      <c r="AG25" s="184"/>
      <c r="AH25" s="92" t="s">
        <v>63</v>
      </c>
      <c r="AI25" s="215">
        <v>230</v>
      </c>
      <c r="AJ25" s="216"/>
      <c r="AK25" s="216"/>
      <c r="AL25" s="216"/>
      <c r="AM25" s="92" t="s">
        <v>63</v>
      </c>
      <c r="AN25" s="76"/>
      <c r="AO25" s="76"/>
      <c r="AP25" s="76"/>
      <c r="AQ25" s="76"/>
      <c r="AR25" s="77"/>
    </row>
    <row r="26" spans="1:44" s="2" customFormat="1" ht="20.100000000000001" customHeight="1" x14ac:dyDescent="0.2">
      <c r="A26" s="191"/>
      <c r="B26" s="192"/>
      <c r="C26" s="192"/>
      <c r="D26" s="192"/>
      <c r="E26" s="192"/>
      <c r="F26" s="192"/>
      <c r="G26" s="192"/>
      <c r="H26" s="192"/>
      <c r="I26" s="192"/>
      <c r="J26" s="193"/>
      <c r="K26" s="158" t="s">
        <v>66</v>
      </c>
      <c r="L26" s="159"/>
      <c r="M26" s="159"/>
      <c r="N26" s="15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99"/>
      <c r="AO26" s="99"/>
      <c r="AP26" s="99"/>
      <c r="AQ26" s="99"/>
      <c r="AR26" s="100"/>
    </row>
    <row r="27" spans="1:44" s="2" customFormat="1" ht="18" x14ac:dyDescent="0.2">
      <c r="A27" s="191"/>
      <c r="B27" s="192"/>
      <c r="C27" s="192"/>
      <c r="D27" s="192"/>
      <c r="E27" s="192"/>
      <c r="F27" s="192"/>
      <c r="G27" s="192"/>
      <c r="H27" s="192"/>
      <c r="I27" s="192"/>
      <c r="J27" s="193"/>
      <c r="K27" s="185" t="s">
        <v>62</v>
      </c>
      <c r="L27" s="186"/>
      <c r="M27" s="186"/>
      <c r="N27" s="187"/>
      <c r="O27" s="185" t="str">
        <f>O19</f>
        <v>令和元年度</v>
      </c>
      <c r="P27" s="186"/>
      <c r="Q27" s="186"/>
      <c r="R27" s="186"/>
      <c r="S27" s="187"/>
      <c r="T27" s="185" t="str">
        <f>T19</f>
        <v>令和2年度</v>
      </c>
      <c r="U27" s="186"/>
      <c r="V27" s="186"/>
      <c r="W27" s="186"/>
      <c r="X27" s="187"/>
      <c r="Y27" s="185" t="str">
        <f>Y19</f>
        <v>令和3年度</v>
      </c>
      <c r="Z27" s="186"/>
      <c r="AA27" s="186"/>
      <c r="AB27" s="186"/>
      <c r="AC27" s="187"/>
      <c r="AD27" s="185" t="str">
        <f>AD19</f>
        <v>令和4年度</v>
      </c>
      <c r="AE27" s="186"/>
      <c r="AF27" s="186"/>
      <c r="AG27" s="186"/>
      <c r="AH27" s="187"/>
      <c r="AI27" s="185" t="str">
        <f>AI19</f>
        <v>令和5年度</v>
      </c>
      <c r="AJ27" s="186"/>
      <c r="AK27" s="186"/>
      <c r="AL27" s="186"/>
      <c r="AM27" s="187"/>
      <c r="AN27" s="76"/>
      <c r="AO27" s="76"/>
      <c r="AP27" s="76"/>
      <c r="AQ27" s="76"/>
      <c r="AR27" s="77"/>
    </row>
    <row r="28" spans="1:44" s="2" customFormat="1" ht="20.100000000000001" customHeight="1" x14ac:dyDescent="0.2">
      <c r="A28" s="191"/>
      <c r="B28" s="192"/>
      <c r="C28" s="192"/>
      <c r="D28" s="192"/>
      <c r="E28" s="192"/>
      <c r="F28" s="192"/>
      <c r="G28" s="192"/>
      <c r="H28" s="192"/>
      <c r="I28" s="192"/>
      <c r="J28" s="193"/>
      <c r="K28" s="212" t="s">
        <v>65</v>
      </c>
      <c r="L28" s="213"/>
      <c r="M28" s="213"/>
      <c r="N28" s="214"/>
      <c r="O28" s="206">
        <f>O20+O24</f>
        <v>261</v>
      </c>
      <c r="P28" s="207"/>
      <c r="Q28" s="207"/>
      <c r="R28" s="207"/>
      <c r="S28" s="78" t="s">
        <v>63</v>
      </c>
      <c r="T28" s="206">
        <f>T20+T24</f>
        <v>281</v>
      </c>
      <c r="U28" s="207"/>
      <c r="V28" s="207"/>
      <c r="W28" s="207"/>
      <c r="X28" s="78" t="s">
        <v>63</v>
      </c>
      <c r="Y28" s="206">
        <f>Y20+Y24</f>
        <v>286</v>
      </c>
      <c r="Z28" s="207"/>
      <c r="AA28" s="207"/>
      <c r="AB28" s="207"/>
      <c r="AC28" s="78" t="s">
        <v>63</v>
      </c>
      <c r="AD28" s="206">
        <f>AD20+AD24</f>
        <v>249</v>
      </c>
      <c r="AE28" s="207"/>
      <c r="AF28" s="207"/>
      <c r="AG28" s="207"/>
      <c r="AH28" s="78" t="s">
        <v>63</v>
      </c>
      <c r="AI28" s="181">
        <f>AI20+AI24</f>
        <v>313</v>
      </c>
      <c r="AJ28" s="182"/>
      <c r="AK28" s="182"/>
      <c r="AL28" s="182"/>
      <c r="AM28" s="78" t="s">
        <v>63</v>
      </c>
      <c r="AN28" s="76"/>
      <c r="AO28" s="76"/>
      <c r="AP28" s="76"/>
      <c r="AQ28" s="76"/>
      <c r="AR28" s="77"/>
    </row>
    <row r="29" spans="1:44" s="2" customFormat="1" ht="20.100000000000001" customHeight="1" x14ac:dyDescent="0.2">
      <c r="A29" s="194"/>
      <c r="B29" s="195"/>
      <c r="C29" s="195"/>
      <c r="D29" s="195"/>
      <c r="E29" s="195"/>
      <c r="F29" s="195"/>
      <c r="G29" s="195"/>
      <c r="H29" s="195"/>
      <c r="I29" s="195"/>
      <c r="J29" s="196"/>
      <c r="K29" s="200" t="s">
        <v>64</v>
      </c>
      <c r="L29" s="201"/>
      <c r="M29" s="201"/>
      <c r="N29" s="202"/>
      <c r="O29" s="183">
        <f>O21+O25</f>
        <v>400</v>
      </c>
      <c r="P29" s="184"/>
      <c r="Q29" s="184"/>
      <c r="R29" s="184"/>
      <c r="S29" s="92" t="s">
        <v>63</v>
      </c>
      <c r="T29" s="183">
        <f>T21+T25</f>
        <v>480</v>
      </c>
      <c r="U29" s="184"/>
      <c r="V29" s="184"/>
      <c r="W29" s="184"/>
      <c r="X29" s="92" t="s">
        <v>63</v>
      </c>
      <c r="Y29" s="183">
        <f>Y21+Y25</f>
        <v>440</v>
      </c>
      <c r="Z29" s="184"/>
      <c r="AA29" s="184"/>
      <c r="AB29" s="184"/>
      <c r="AC29" s="92" t="s">
        <v>63</v>
      </c>
      <c r="AD29" s="183">
        <f>AD21+AD25</f>
        <v>395</v>
      </c>
      <c r="AE29" s="184"/>
      <c r="AF29" s="184"/>
      <c r="AG29" s="184"/>
      <c r="AH29" s="92" t="s">
        <v>63</v>
      </c>
      <c r="AI29" s="210">
        <f>AI21+AI25</f>
        <v>430</v>
      </c>
      <c r="AJ29" s="211"/>
      <c r="AK29" s="211"/>
      <c r="AL29" s="211"/>
      <c r="AM29" s="92" t="s">
        <v>63</v>
      </c>
      <c r="AN29" s="76"/>
      <c r="AO29" s="76"/>
      <c r="AP29" s="76"/>
      <c r="AQ29" s="76"/>
      <c r="AR29" s="77"/>
    </row>
    <row r="30" spans="1:44" s="2" customFormat="1" ht="18.75" customHeight="1" x14ac:dyDescent="0.2">
      <c r="A30" s="188" t="s">
        <v>102</v>
      </c>
      <c r="B30" s="189"/>
      <c r="C30" s="189"/>
      <c r="D30" s="189"/>
      <c r="E30" s="189"/>
      <c r="F30" s="189"/>
      <c r="G30" s="189"/>
      <c r="H30" s="189"/>
      <c r="I30" s="189"/>
      <c r="J30" s="190"/>
      <c r="K30" s="185" t="s">
        <v>62</v>
      </c>
      <c r="L30" s="186"/>
      <c r="M30" s="186"/>
      <c r="N30" s="187"/>
      <c r="O30" s="174" t="str">
        <f>O19</f>
        <v>令和元年度</v>
      </c>
      <c r="P30" s="174"/>
      <c r="Q30" s="174"/>
      <c r="R30" s="174"/>
      <c r="S30" s="174"/>
      <c r="T30" s="174" t="str">
        <f>T19</f>
        <v>令和2年度</v>
      </c>
      <c r="U30" s="174"/>
      <c r="V30" s="174"/>
      <c r="W30" s="174"/>
      <c r="X30" s="174"/>
      <c r="Y30" s="174" t="str">
        <f>Y19</f>
        <v>令和3年度</v>
      </c>
      <c r="Z30" s="174"/>
      <c r="AA30" s="174"/>
      <c r="AB30" s="174"/>
      <c r="AC30" s="174"/>
      <c r="AD30" s="174" t="str">
        <f>AD19</f>
        <v>令和4年度</v>
      </c>
      <c r="AE30" s="174"/>
      <c r="AF30" s="174"/>
      <c r="AG30" s="174"/>
      <c r="AH30" s="174"/>
      <c r="AI30" s="174" t="str">
        <f>AI19</f>
        <v>令和5年度</v>
      </c>
      <c r="AJ30" s="174"/>
      <c r="AK30" s="174"/>
      <c r="AL30" s="174"/>
      <c r="AM30" s="174"/>
      <c r="AN30" s="93"/>
      <c r="AO30" s="94"/>
      <c r="AP30" s="94"/>
      <c r="AQ30" s="94"/>
      <c r="AR30" s="95"/>
    </row>
    <row r="31" spans="1:44" s="2" customFormat="1" ht="20.100000000000001" customHeight="1" x14ac:dyDescent="0.2">
      <c r="A31" s="191"/>
      <c r="B31" s="192"/>
      <c r="C31" s="192"/>
      <c r="D31" s="192"/>
      <c r="E31" s="192"/>
      <c r="F31" s="192"/>
      <c r="G31" s="192"/>
      <c r="H31" s="192"/>
      <c r="I31" s="192"/>
      <c r="J31" s="193"/>
      <c r="K31" s="175" t="s">
        <v>61</v>
      </c>
      <c r="L31" s="176"/>
      <c r="M31" s="176"/>
      <c r="N31" s="177"/>
      <c r="O31" s="178">
        <v>0.4</v>
      </c>
      <c r="P31" s="179"/>
      <c r="Q31" s="179"/>
      <c r="R31" s="179"/>
      <c r="S31" s="180"/>
      <c r="T31" s="178">
        <v>0.64700000000000002</v>
      </c>
      <c r="U31" s="179"/>
      <c r="V31" s="179"/>
      <c r="W31" s="179"/>
      <c r="X31" s="180"/>
      <c r="Y31" s="178">
        <v>0.497</v>
      </c>
      <c r="Z31" s="179"/>
      <c r="AA31" s="179"/>
      <c r="AB31" s="179"/>
      <c r="AC31" s="180"/>
      <c r="AD31" s="178">
        <v>0.53300000000000003</v>
      </c>
      <c r="AE31" s="179"/>
      <c r="AF31" s="179"/>
      <c r="AG31" s="179"/>
      <c r="AH31" s="180"/>
      <c r="AI31" s="178">
        <v>0.78500000000000003</v>
      </c>
      <c r="AJ31" s="179"/>
      <c r="AK31" s="179"/>
      <c r="AL31" s="179"/>
      <c r="AM31" s="180"/>
      <c r="AN31" s="80"/>
      <c r="AO31" s="81"/>
      <c r="AP31" s="81"/>
      <c r="AQ31" s="81"/>
      <c r="AR31" s="82"/>
    </row>
    <row r="32" spans="1:44" s="2" customFormat="1" ht="20.100000000000001" customHeight="1" x14ac:dyDescent="0.2">
      <c r="A32" s="191"/>
      <c r="B32" s="192"/>
      <c r="C32" s="192"/>
      <c r="D32" s="192"/>
      <c r="E32" s="192"/>
      <c r="F32" s="192"/>
      <c r="G32" s="192"/>
      <c r="H32" s="192"/>
      <c r="I32" s="192"/>
      <c r="J32" s="193"/>
      <c r="K32" s="197" t="s">
        <v>60</v>
      </c>
      <c r="L32" s="198"/>
      <c r="M32" s="198"/>
      <c r="N32" s="199"/>
      <c r="O32" s="169">
        <v>0.94699999999999995</v>
      </c>
      <c r="P32" s="170"/>
      <c r="Q32" s="170"/>
      <c r="R32" s="170"/>
      <c r="S32" s="171"/>
      <c r="T32" s="169">
        <v>0.96299999999999997</v>
      </c>
      <c r="U32" s="170"/>
      <c r="V32" s="170"/>
      <c r="W32" s="170"/>
      <c r="X32" s="171"/>
      <c r="Y32" s="169">
        <v>1</v>
      </c>
      <c r="Z32" s="170"/>
      <c r="AA32" s="170"/>
      <c r="AB32" s="170"/>
      <c r="AC32" s="171"/>
      <c r="AD32" s="169">
        <v>0.94699999999999995</v>
      </c>
      <c r="AE32" s="170"/>
      <c r="AF32" s="170"/>
      <c r="AG32" s="170"/>
      <c r="AH32" s="171"/>
      <c r="AI32" s="169">
        <v>0.92700000000000005</v>
      </c>
      <c r="AJ32" s="170"/>
      <c r="AK32" s="170"/>
      <c r="AL32" s="170"/>
      <c r="AM32" s="171"/>
      <c r="AN32" s="81"/>
      <c r="AO32" s="81"/>
      <c r="AP32" s="81"/>
      <c r="AQ32" s="81"/>
      <c r="AR32" s="82"/>
    </row>
    <row r="33" spans="1:44" s="2" customFormat="1" ht="40.049999999999997" customHeight="1" x14ac:dyDescent="0.2">
      <c r="A33" s="194"/>
      <c r="B33" s="195"/>
      <c r="C33" s="195"/>
      <c r="D33" s="195"/>
      <c r="E33" s="195"/>
      <c r="F33" s="195"/>
      <c r="G33" s="195"/>
      <c r="H33" s="195"/>
      <c r="I33" s="195"/>
      <c r="J33" s="196"/>
      <c r="K33" s="172" t="s">
        <v>59</v>
      </c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83"/>
      <c r="AJ33" s="83"/>
      <c r="AK33" s="83"/>
      <c r="AL33" s="83"/>
      <c r="AM33" s="98"/>
      <c r="AN33" s="84"/>
      <c r="AO33" s="84"/>
      <c r="AP33" s="84"/>
      <c r="AQ33" s="84"/>
      <c r="AR33" s="85"/>
    </row>
    <row r="34" spans="1:44" s="3" customFormat="1" ht="8.2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  <row r="35" spans="1:44" s="2" customFormat="1" ht="21" customHeight="1" x14ac:dyDescent="0.2">
      <c r="A35" s="154" t="s">
        <v>183</v>
      </c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</row>
    <row r="36" spans="1:44" s="2" customFormat="1" ht="51" customHeight="1" x14ac:dyDescent="0.2">
      <c r="A36" s="156" t="s">
        <v>58</v>
      </c>
      <c r="B36" s="156"/>
      <c r="C36" s="156"/>
      <c r="D36" s="156"/>
      <c r="E36" s="156"/>
      <c r="F36" s="156"/>
      <c r="G36" s="156"/>
      <c r="H36" s="156"/>
      <c r="I36" s="156"/>
      <c r="J36" s="156"/>
      <c r="K36" s="157" t="s">
        <v>156</v>
      </c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3"/>
      <c r="AQ36" s="153"/>
      <c r="AR36" s="153"/>
    </row>
    <row r="37" spans="1:44" s="2" customFormat="1" ht="51" customHeight="1" x14ac:dyDescent="0.2">
      <c r="A37" s="156" t="s">
        <v>57</v>
      </c>
      <c r="B37" s="156"/>
      <c r="C37" s="156"/>
      <c r="D37" s="156"/>
      <c r="E37" s="156"/>
      <c r="F37" s="156"/>
      <c r="G37" s="156"/>
      <c r="H37" s="156"/>
      <c r="I37" s="156"/>
      <c r="J37" s="156"/>
      <c r="K37" s="153" t="s">
        <v>175</v>
      </c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</row>
    <row r="38" spans="1:44" s="2" customFormat="1" ht="51" customHeight="1" x14ac:dyDescent="0.2">
      <c r="A38" s="152" t="s">
        <v>56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3" t="s">
        <v>176</v>
      </c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</row>
  </sheetData>
  <mergeCells count="119">
    <mergeCell ref="A1:AR1"/>
    <mergeCell ref="A2:AR2"/>
    <mergeCell ref="A3:E3"/>
    <mergeCell ref="F3:R3"/>
    <mergeCell ref="S3:W3"/>
    <mergeCell ref="X3:AR3"/>
    <mergeCell ref="K8:AR8"/>
    <mergeCell ref="A9:J9"/>
    <mergeCell ref="K9:AR9"/>
    <mergeCell ref="A4:AR4"/>
    <mergeCell ref="A5:AR5"/>
    <mergeCell ref="A6:J6"/>
    <mergeCell ref="K6:U6"/>
    <mergeCell ref="V6:AG6"/>
    <mergeCell ref="AH6:AR6"/>
    <mergeCell ref="O25:R25"/>
    <mergeCell ref="T25:W25"/>
    <mergeCell ref="A7:J7"/>
    <mergeCell ref="K7:AR7"/>
    <mergeCell ref="K18:AR18"/>
    <mergeCell ref="K19:N19"/>
    <mergeCell ref="O19:S19"/>
    <mergeCell ref="T19:X19"/>
    <mergeCell ref="Y19:AC19"/>
    <mergeCell ref="AD19:AH19"/>
    <mergeCell ref="AI19:AM19"/>
    <mergeCell ref="K22:AR22"/>
    <mergeCell ref="A16:J16"/>
    <mergeCell ref="A8:J8"/>
    <mergeCell ref="A10:J10"/>
    <mergeCell ref="K10:AR10"/>
    <mergeCell ref="K21:N21"/>
    <mergeCell ref="A18:J29"/>
    <mergeCell ref="K29:N29"/>
    <mergeCell ref="O29:R29"/>
    <mergeCell ref="T29:W29"/>
    <mergeCell ref="Y29:AB29"/>
    <mergeCell ref="AD29:AG29"/>
    <mergeCell ref="A11:J11"/>
    <mergeCell ref="K11:AR11"/>
    <mergeCell ref="A12:J12"/>
    <mergeCell ref="K12:AR12"/>
    <mergeCell ref="A13:J13"/>
    <mergeCell ref="K13:AR13"/>
    <mergeCell ref="K20:N20"/>
    <mergeCell ref="O20:R20"/>
    <mergeCell ref="T20:W20"/>
    <mergeCell ref="Y20:AB20"/>
    <mergeCell ref="AD20:AG20"/>
    <mergeCell ref="AI25:AL25"/>
    <mergeCell ref="T21:W21"/>
    <mergeCell ref="Y21:AB21"/>
    <mergeCell ref="AD21:AG21"/>
    <mergeCell ref="AI21:AL21"/>
    <mergeCell ref="Y25:AB25"/>
    <mergeCell ref="AD25:AG25"/>
    <mergeCell ref="AD23:AH23"/>
    <mergeCell ref="AI23:AM23"/>
    <mergeCell ref="Y23:AC23"/>
    <mergeCell ref="K28:N28"/>
    <mergeCell ref="O28:R28"/>
    <mergeCell ref="T28:W28"/>
    <mergeCell ref="Y28:AB28"/>
    <mergeCell ref="AD28:AG28"/>
    <mergeCell ref="AI28:AL28"/>
    <mergeCell ref="K26:N26"/>
    <mergeCell ref="K27:N27"/>
    <mergeCell ref="O27:S27"/>
    <mergeCell ref="T27:X27"/>
    <mergeCell ref="Y27:AC27"/>
    <mergeCell ref="AD27:AH27"/>
    <mergeCell ref="K23:N23"/>
    <mergeCell ref="O23:S23"/>
    <mergeCell ref="T23:X23"/>
    <mergeCell ref="A37:J37"/>
    <mergeCell ref="K37:AR37"/>
    <mergeCell ref="A30:J33"/>
    <mergeCell ref="K30:N30"/>
    <mergeCell ref="O30:S30"/>
    <mergeCell ref="T30:X30"/>
    <mergeCell ref="Y30:AC30"/>
    <mergeCell ref="AD30:AH30"/>
    <mergeCell ref="K32:N32"/>
    <mergeCell ref="O32:S32"/>
    <mergeCell ref="T32:X32"/>
    <mergeCell ref="Y32:AC32"/>
    <mergeCell ref="K25:N25"/>
    <mergeCell ref="K24:N24"/>
    <mergeCell ref="O24:R24"/>
    <mergeCell ref="T24:W24"/>
    <mergeCell ref="Y24:AB24"/>
    <mergeCell ref="AD24:AG24"/>
    <mergeCell ref="AI24:AL24"/>
    <mergeCell ref="AI29:AL29"/>
    <mergeCell ref="AI27:AM27"/>
    <mergeCell ref="A38:J38"/>
    <mergeCell ref="K38:AR38"/>
    <mergeCell ref="A35:AR35"/>
    <mergeCell ref="A36:J36"/>
    <mergeCell ref="K36:AR36"/>
    <mergeCell ref="A14:J14"/>
    <mergeCell ref="K14:AR14"/>
    <mergeCell ref="A15:J15"/>
    <mergeCell ref="K15:AR15"/>
    <mergeCell ref="K16:AR16"/>
    <mergeCell ref="A17:J17"/>
    <mergeCell ref="K17:AR17"/>
    <mergeCell ref="AD32:AH32"/>
    <mergeCell ref="AI32:AM32"/>
    <mergeCell ref="K33:AH33"/>
    <mergeCell ref="AI30:AM30"/>
    <mergeCell ref="K31:N31"/>
    <mergeCell ref="O31:S31"/>
    <mergeCell ref="T31:X31"/>
    <mergeCell ref="Y31:AC31"/>
    <mergeCell ref="AD31:AH31"/>
    <mergeCell ref="AI31:AM31"/>
    <mergeCell ref="AI20:AL20"/>
    <mergeCell ref="O21:R21"/>
  </mergeCells>
  <phoneticPr fontId="2"/>
  <hyperlinks>
    <hyperlink ref="F3:R3" r:id="rId1" display="東大阪高等職業技術専門校" xr:uid="{00000000-0004-0000-0000-000000000000}"/>
    <hyperlink ref="V6:AG6" r:id="rId2" display="大阪府立高等職業技術専門校規則" xr:uid="{00000000-0004-0000-0000-000001000000}"/>
    <hyperlink ref="AH6:AR6" r:id="rId3" display="大阪府立高等職業技術専門校処務規程" xr:uid="{00000000-0004-0000-0000-000002000000}"/>
    <hyperlink ref="K6:U6" r:id="rId4" display="大阪府立高等職業技術専門校条例" xr:uid="{00000000-0004-0000-0000-000003000000}"/>
    <hyperlink ref="X3:AR3" r:id="rId5" display="http://www.pref.osaka.lg.jp/nokai/" xr:uid="{00000000-0004-0000-0000-000004000000}"/>
  </hyperlinks>
  <pageMargins left="0.59055118110236227" right="0.59055118110236227" top="0.59055118110236227" bottom="0" header="0.51181102362204722" footer="0.19685039370078741"/>
  <pageSetup paperSize="9" scale="72" fitToHeight="0" orientation="portrait" cellComments="asDisplayed" r:id="rId6"/>
  <headerFooter alignWithMargins="0">
    <oddHeader>&amp;R&amp;"游ゴシック,標準"東大阪高等職業技術専門校</oddHeader>
  </headerFooter>
  <rowBreaks count="1" manualBreakCount="1">
    <brk id="34" max="43" man="1"/>
  </rowBreaks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11"/>
  <sheetViews>
    <sheetView view="pageBreakPreview" topLeftCell="A100" zoomScaleNormal="100" zoomScaleSheetLayoutView="100" workbookViewId="0">
      <selection activeCell="I99" sqref="I99"/>
    </sheetView>
  </sheetViews>
  <sheetFormatPr defaultColWidth="9" defaultRowHeight="18" x14ac:dyDescent="0.45"/>
  <cols>
    <col min="1" max="1" width="4.21875" style="5" customWidth="1"/>
    <col min="2" max="2" width="6.44140625" style="5" customWidth="1"/>
    <col min="3" max="3" width="9.44140625" style="5" customWidth="1"/>
    <col min="4" max="4" width="17.21875" style="5" customWidth="1"/>
    <col min="5" max="6" width="17.109375" style="7" customWidth="1"/>
    <col min="7" max="9" width="17.109375" style="8" customWidth="1"/>
    <col min="10" max="16384" width="9" style="5"/>
  </cols>
  <sheetData>
    <row r="1" spans="1:9" ht="19.2" x14ac:dyDescent="0.45">
      <c r="A1" s="6" t="s">
        <v>105</v>
      </c>
    </row>
    <row r="2" spans="1:9" ht="15.75" customHeight="1" x14ac:dyDescent="0.45">
      <c r="A2" s="90" t="s">
        <v>106</v>
      </c>
      <c r="B2" s="35"/>
    </row>
    <row r="3" spans="1:9" ht="18" customHeight="1" x14ac:dyDescent="0.45">
      <c r="A3" s="88" t="s">
        <v>151</v>
      </c>
      <c r="B3" s="88"/>
      <c r="C3" s="89"/>
      <c r="D3" s="89"/>
      <c r="E3" s="86"/>
      <c r="F3" s="86"/>
      <c r="G3" s="87"/>
      <c r="H3" s="5"/>
      <c r="I3" s="5"/>
    </row>
    <row r="4" spans="1:9" ht="18" customHeight="1" x14ac:dyDescent="0.45">
      <c r="A4" s="255" t="s">
        <v>152</v>
      </c>
      <c r="B4" s="255"/>
      <c r="C4" s="255"/>
      <c r="D4" s="255"/>
      <c r="E4" s="255"/>
      <c r="F4" s="255"/>
      <c r="G4" s="255"/>
      <c r="H4" s="9"/>
      <c r="I4" s="9" t="s">
        <v>107</v>
      </c>
    </row>
    <row r="5" spans="1:9" ht="16.95" customHeight="1" x14ac:dyDescent="0.45">
      <c r="A5" s="283" t="s">
        <v>27</v>
      </c>
      <c r="B5" s="284"/>
      <c r="C5" s="284"/>
      <c r="D5" s="285"/>
      <c r="E5" s="10" t="s">
        <v>108</v>
      </c>
      <c r="F5" s="11" t="s">
        <v>109</v>
      </c>
      <c r="G5" s="11" t="s">
        <v>110</v>
      </c>
      <c r="H5" s="11" t="s">
        <v>160</v>
      </c>
      <c r="I5" s="11" t="s">
        <v>179</v>
      </c>
    </row>
    <row r="6" spans="1:9" ht="16.95" customHeight="1" x14ac:dyDescent="0.45">
      <c r="A6" s="241" t="s">
        <v>111</v>
      </c>
      <c r="B6" s="244" t="s">
        <v>161</v>
      </c>
      <c r="C6" s="245"/>
      <c r="D6" s="246"/>
      <c r="E6" s="12">
        <v>26691</v>
      </c>
      <c r="F6" s="12">
        <v>24582</v>
      </c>
      <c r="G6" s="12">
        <v>25221</v>
      </c>
      <c r="H6" s="12">
        <v>27262</v>
      </c>
      <c r="I6" s="12">
        <v>24876</v>
      </c>
    </row>
    <row r="7" spans="1:9" ht="16.95" customHeight="1" x14ac:dyDescent="0.45">
      <c r="A7" s="242"/>
      <c r="B7" s="244" t="s">
        <v>162</v>
      </c>
      <c r="C7" s="245"/>
      <c r="D7" s="246"/>
      <c r="E7" s="12">
        <v>528</v>
      </c>
      <c r="F7" s="12">
        <v>528</v>
      </c>
      <c r="G7" s="12">
        <v>528</v>
      </c>
      <c r="H7" s="12">
        <v>528</v>
      </c>
      <c r="I7" s="12">
        <v>528</v>
      </c>
    </row>
    <row r="8" spans="1:9" ht="16.95" customHeight="1" x14ac:dyDescent="0.45">
      <c r="A8" s="242"/>
      <c r="B8" s="247" t="s">
        <v>163</v>
      </c>
      <c r="C8" s="248"/>
      <c r="D8" s="249"/>
      <c r="E8" s="13">
        <v>14121</v>
      </c>
      <c r="F8" s="13">
        <v>18331</v>
      </c>
      <c r="G8" s="13">
        <v>17318</v>
      </c>
      <c r="H8" s="138">
        <v>21710</v>
      </c>
      <c r="I8" s="13">
        <v>21850</v>
      </c>
    </row>
    <row r="9" spans="1:9" ht="16.95" customHeight="1" thickBot="1" x14ac:dyDescent="0.5">
      <c r="A9" s="242"/>
      <c r="B9" s="250" t="s">
        <v>16</v>
      </c>
      <c r="C9" s="251"/>
      <c r="D9" s="252"/>
      <c r="E9" s="119">
        <v>340559</v>
      </c>
      <c r="F9" s="119">
        <v>315019</v>
      </c>
      <c r="G9" s="119">
        <v>350443</v>
      </c>
      <c r="H9" s="139">
        <v>407571</v>
      </c>
      <c r="I9" s="119">
        <v>421820</v>
      </c>
    </row>
    <row r="10" spans="1:9" ht="16.95" customHeight="1" thickBot="1" x14ac:dyDescent="0.5">
      <c r="A10" s="243"/>
      <c r="B10" s="253" t="s">
        <v>54</v>
      </c>
      <c r="C10" s="254"/>
      <c r="D10" s="254"/>
      <c r="E10" s="14">
        <f t="shared" ref="E10:G10" si="0">SUM(E6:E9)</f>
        <v>381899</v>
      </c>
      <c r="F10" s="14">
        <f t="shared" si="0"/>
        <v>358460</v>
      </c>
      <c r="G10" s="14">
        <f t="shared" si="0"/>
        <v>393510</v>
      </c>
      <c r="H10" s="140">
        <f t="shared" ref="H10:I10" si="1">SUM(H6:H9)</f>
        <v>457071</v>
      </c>
      <c r="I10" s="128">
        <f t="shared" si="1"/>
        <v>469074</v>
      </c>
    </row>
    <row r="11" spans="1:9" ht="16.95" customHeight="1" x14ac:dyDescent="0.45">
      <c r="A11" s="262" t="s">
        <v>13</v>
      </c>
      <c r="B11" s="264" t="s">
        <v>55</v>
      </c>
      <c r="C11" s="265"/>
      <c r="D11" s="266"/>
      <c r="E11" s="15">
        <v>548216</v>
      </c>
      <c r="F11" s="15">
        <v>516538</v>
      </c>
      <c r="G11" s="15">
        <v>581511</v>
      </c>
      <c r="H11" s="141">
        <v>661624</v>
      </c>
      <c r="I11" s="15">
        <v>678075</v>
      </c>
    </row>
    <row r="12" spans="1:9" ht="16.95" customHeight="1" x14ac:dyDescent="0.45">
      <c r="A12" s="263"/>
      <c r="B12" s="244" t="s">
        <v>112</v>
      </c>
      <c r="C12" s="245"/>
      <c r="D12" s="246"/>
      <c r="E12" s="12">
        <v>0</v>
      </c>
      <c r="F12" s="12">
        <v>0</v>
      </c>
      <c r="G12" s="12">
        <v>0</v>
      </c>
      <c r="H12" s="142">
        <v>0</v>
      </c>
      <c r="I12" s="12">
        <v>0</v>
      </c>
    </row>
    <row r="13" spans="1:9" ht="16.95" customHeight="1" x14ac:dyDescent="0.45">
      <c r="A13" s="263"/>
      <c r="B13" s="244" t="s">
        <v>113</v>
      </c>
      <c r="C13" s="245"/>
      <c r="D13" s="246"/>
      <c r="E13" s="16">
        <v>0</v>
      </c>
      <c r="F13" s="16">
        <v>0</v>
      </c>
      <c r="G13" s="16">
        <v>0</v>
      </c>
      <c r="H13" s="143">
        <v>0</v>
      </c>
      <c r="I13" s="16">
        <v>0</v>
      </c>
    </row>
    <row r="14" spans="1:9" ht="16.95" customHeight="1" thickBot="1" x14ac:dyDescent="0.5">
      <c r="A14" s="263"/>
      <c r="B14" s="278" t="s">
        <v>114</v>
      </c>
      <c r="C14" s="279"/>
      <c r="D14" s="280"/>
      <c r="E14" s="13">
        <v>0</v>
      </c>
      <c r="F14" s="13">
        <v>0</v>
      </c>
      <c r="G14" s="13">
        <v>0</v>
      </c>
      <c r="H14" s="138">
        <v>0</v>
      </c>
      <c r="I14" s="13">
        <v>0</v>
      </c>
    </row>
    <row r="15" spans="1:9" ht="16.95" customHeight="1" thickBot="1" x14ac:dyDescent="0.5">
      <c r="A15" s="242"/>
      <c r="B15" s="281" t="s">
        <v>54</v>
      </c>
      <c r="C15" s="282"/>
      <c r="D15" s="282"/>
      <c r="E15" s="17">
        <f>SUM(E11:E14)</f>
        <v>548216</v>
      </c>
      <c r="F15" s="17">
        <f>SUM(F11:F14)</f>
        <v>516538</v>
      </c>
      <c r="G15" s="17">
        <f>SUM(G11:G14)</f>
        <v>581511</v>
      </c>
      <c r="H15" s="144">
        <f t="shared" ref="H15:I15" si="2">SUM(H11:H14)</f>
        <v>661624</v>
      </c>
      <c r="I15" s="129">
        <f t="shared" si="2"/>
        <v>678075</v>
      </c>
    </row>
    <row r="16" spans="1:9" ht="16.95" customHeight="1" thickBot="1" x14ac:dyDescent="0.5">
      <c r="A16" s="269" t="s">
        <v>115</v>
      </c>
      <c r="B16" s="270"/>
      <c r="C16" s="270"/>
      <c r="D16" s="270"/>
      <c r="E16" s="14">
        <f>E15-E10</f>
        <v>166317</v>
      </c>
      <c r="F16" s="14">
        <f>F15-F10</f>
        <v>158078</v>
      </c>
      <c r="G16" s="14">
        <f>G15-G10</f>
        <v>188001</v>
      </c>
      <c r="H16" s="140">
        <f t="shared" ref="H16:I16" si="3">H15-H10</f>
        <v>204553</v>
      </c>
      <c r="I16" s="128">
        <f t="shared" si="3"/>
        <v>209001</v>
      </c>
    </row>
    <row r="17" spans="1:9" ht="17.25" customHeight="1" x14ac:dyDescent="0.45">
      <c r="E17" s="18"/>
      <c r="F17" s="18"/>
      <c r="G17" s="18"/>
      <c r="H17" s="19"/>
      <c r="I17" s="19"/>
    </row>
    <row r="18" spans="1:9" ht="16.95" customHeight="1" x14ac:dyDescent="0.45">
      <c r="A18" s="271" t="s">
        <v>53</v>
      </c>
      <c r="B18" s="272"/>
      <c r="C18" s="272"/>
      <c r="D18" s="273"/>
      <c r="E18" s="12">
        <v>0</v>
      </c>
      <c r="F18" s="12">
        <v>0</v>
      </c>
      <c r="G18" s="12">
        <v>0</v>
      </c>
      <c r="H18" s="12">
        <v>39600</v>
      </c>
      <c r="I18" s="12">
        <v>48886</v>
      </c>
    </row>
    <row r="19" spans="1:9" ht="12" customHeight="1" x14ac:dyDescent="0.45">
      <c r="A19" s="39" t="s">
        <v>164</v>
      </c>
    </row>
    <row r="20" spans="1:9" ht="16.95" customHeight="1" x14ac:dyDescent="0.45">
      <c r="A20" s="256" t="s">
        <v>116</v>
      </c>
      <c r="B20" s="257"/>
      <c r="C20" s="257"/>
      <c r="D20" s="257"/>
      <c r="E20" s="257"/>
      <c r="F20" s="257"/>
      <c r="G20" s="257"/>
      <c r="H20" s="257"/>
      <c r="I20" s="258"/>
    </row>
    <row r="21" spans="1:9" ht="32.25" customHeight="1" x14ac:dyDescent="0.45">
      <c r="A21" s="274" t="s">
        <v>148</v>
      </c>
      <c r="B21" s="275"/>
      <c r="C21" s="275"/>
      <c r="D21" s="275"/>
      <c r="E21" s="275"/>
      <c r="F21" s="275"/>
      <c r="G21" s="275"/>
      <c r="H21" s="275"/>
      <c r="I21" s="276"/>
    </row>
    <row r="22" spans="1:9" ht="9" customHeight="1" x14ac:dyDescent="0.45"/>
    <row r="23" spans="1:9" x14ac:dyDescent="0.45">
      <c r="A23" s="20" t="s">
        <v>93</v>
      </c>
    </row>
    <row r="24" spans="1:9" s="35" customFormat="1" ht="18" customHeight="1" x14ac:dyDescent="0.2">
      <c r="A24" s="277" t="s">
        <v>117</v>
      </c>
      <c r="B24" s="277"/>
      <c r="C24" s="277"/>
      <c r="E24" s="18"/>
      <c r="F24" s="18"/>
      <c r="G24" s="101"/>
      <c r="H24" s="102"/>
      <c r="I24" s="102"/>
    </row>
    <row r="25" spans="1:9" s="35" customFormat="1" ht="15" customHeight="1" x14ac:dyDescent="0.2">
      <c r="A25" s="267" t="s">
        <v>157</v>
      </c>
      <c r="B25" s="267"/>
      <c r="C25" s="267"/>
      <c r="D25" s="267"/>
      <c r="E25" s="268"/>
      <c r="F25" s="268"/>
      <c r="G25" s="103"/>
      <c r="H25" s="104"/>
      <c r="I25" s="104"/>
    </row>
    <row r="26" spans="1:9" ht="18" customHeight="1" x14ac:dyDescent="0.45">
      <c r="A26" s="259" t="s">
        <v>118</v>
      </c>
      <c r="B26" s="260"/>
      <c r="C26" s="260"/>
      <c r="D26" s="261"/>
      <c r="E26" s="96"/>
      <c r="F26" s="96"/>
      <c r="G26" s="97"/>
      <c r="H26" s="9"/>
      <c r="I26" s="9" t="s">
        <v>107</v>
      </c>
    </row>
    <row r="27" spans="1:9" ht="16.95" customHeight="1" x14ac:dyDescent="0.45">
      <c r="A27" s="256" t="s">
        <v>27</v>
      </c>
      <c r="B27" s="257"/>
      <c r="C27" s="257"/>
      <c r="D27" s="258"/>
      <c r="E27" s="10" t="s">
        <v>96</v>
      </c>
      <c r="F27" s="11" t="s">
        <v>134</v>
      </c>
      <c r="G27" s="11" t="s">
        <v>135</v>
      </c>
      <c r="H27" s="11" t="s">
        <v>165</v>
      </c>
      <c r="I27" s="11" t="s">
        <v>181</v>
      </c>
    </row>
    <row r="28" spans="1:9" ht="16.95" customHeight="1" x14ac:dyDescent="0.45">
      <c r="A28" s="288" t="s">
        <v>119</v>
      </c>
      <c r="B28" s="291" t="s">
        <v>52</v>
      </c>
      <c r="C28" s="292"/>
      <c r="D28" s="293"/>
      <c r="E28" s="21">
        <f>SUM(E29:E33)</f>
        <v>0</v>
      </c>
      <c r="F28" s="21">
        <f>SUM(F29:F33)</f>
        <v>0</v>
      </c>
      <c r="G28" s="110">
        <f>SUM(G29:G33)</f>
        <v>0</v>
      </c>
      <c r="H28" s="110">
        <f>SUM(H29:H33)</f>
        <v>0</v>
      </c>
      <c r="I28" s="110">
        <f>SUM(I29:I33)</f>
        <v>0</v>
      </c>
    </row>
    <row r="29" spans="1:9" ht="16.95" customHeight="1" x14ac:dyDescent="0.45">
      <c r="A29" s="289"/>
      <c r="B29" s="22"/>
      <c r="C29" s="286" t="s">
        <v>51</v>
      </c>
      <c r="D29" s="287"/>
      <c r="E29" s="23">
        <v>0</v>
      </c>
      <c r="F29" s="23">
        <v>0</v>
      </c>
      <c r="G29" s="23">
        <v>0</v>
      </c>
      <c r="H29" s="23">
        <v>0</v>
      </c>
      <c r="I29" s="23">
        <v>0</v>
      </c>
    </row>
    <row r="30" spans="1:9" ht="16.95" customHeight="1" x14ac:dyDescent="0.45">
      <c r="A30" s="289"/>
      <c r="B30" s="22"/>
      <c r="C30" s="286" t="s">
        <v>50</v>
      </c>
      <c r="D30" s="287"/>
      <c r="E30" s="23">
        <v>0</v>
      </c>
      <c r="F30" s="23">
        <v>0</v>
      </c>
      <c r="G30" s="23">
        <v>0</v>
      </c>
      <c r="H30" s="23">
        <v>0</v>
      </c>
      <c r="I30" s="23">
        <v>0</v>
      </c>
    </row>
    <row r="31" spans="1:9" ht="16.95" customHeight="1" x14ac:dyDescent="0.45">
      <c r="A31" s="289"/>
      <c r="B31" s="22"/>
      <c r="C31" s="286" t="s">
        <v>97</v>
      </c>
      <c r="D31" s="287"/>
      <c r="E31" s="23">
        <v>0</v>
      </c>
      <c r="F31" s="23">
        <v>0</v>
      </c>
      <c r="G31" s="23">
        <v>0</v>
      </c>
      <c r="H31" s="23">
        <v>0</v>
      </c>
      <c r="I31" s="23">
        <v>0</v>
      </c>
    </row>
    <row r="32" spans="1:9" ht="16.95" customHeight="1" x14ac:dyDescent="0.45">
      <c r="A32" s="289"/>
      <c r="B32" s="22"/>
      <c r="C32" s="286" t="s">
        <v>49</v>
      </c>
      <c r="D32" s="287"/>
      <c r="E32" s="23">
        <v>0</v>
      </c>
      <c r="F32" s="23">
        <v>0</v>
      </c>
      <c r="G32" s="23">
        <v>0</v>
      </c>
      <c r="H32" s="23">
        <v>0</v>
      </c>
      <c r="I32" s="23">
        <v>0</v>
      </c>
    </row>
    <row r="33" spans="1:9" ht="16.95" customHeight="1" x14ac:dyDescent="0.45">
      <c r="A33" s="289"/>
      <c r="B33" s="24"/>
      <c r="C33" s="286" t="s">
        <v>48</v>
      </c>
      <c r="D33" s="287"/>
      <c r="E33" s="23">
        <v>0</v>
      </c>
      <c r="F33" s="23">
        <v>0</v>
      </c>
      <c r="G33" s="23">
        <v>0</v>
      </c>
      <c r="H33" s="23">
        <v>0</v>
      </c>
      <c r="I33" s="23">
        <v>0</v>
      </c>
    </row>
    <row r="34" spans="1:9" ht="16.95" customHeight="1" x14ac:dyDescent="0.45">
      <c r="A34" s="289"/>
      <c r="B34" s="291" t="s">
        <v>47</v>
      </c>
      <c r="C34" s="292"/>
      <c r="D34" s="293"/>
      <c r="E34" s="21">
        <f>SUM(E35:E44)</f>
        <v>601272478</v>
      </c>
      <c r="F34" s="21">
        <f>SUM(F35:F44)</f>
        <v>571469206</v>
      </c>
      <c r="G34" s="110">
        <f>SUM(G35:G44)</f>
        <v>579878047</v>
      </c>
      <c r="H34" s="110">
        <f>SUM(H35:H44)</f>
        <v>567565738</v>
      </c>
      <c r="I34" s="110">
        <f>SUM(I35:I44)</f>
        <v>567927437</v>
      </c>
    </row>
    <row r="35" spans="1:9" ht="16.95" customHeight="1" x14ac:dyDescent="0.45">
      <c r="A35" s="289"/>
      <c r="B35" s="25"/>
      <c r="C35" s="286" t="s">
        <v>46</v>
      </c>
      <c r="D35" s="287"/>
      <c r="E35" s="23">
        <v>149164000</v>
      </c>
      <c r="F35" s="23">
        <v>149164000</v>
      </c>
      <c r="G35" s="111">
        <v>149164000</v>
      </c>
      <c r="H35" s="111">
        <v>149164000</v>
      </c>
      <c r="I35" s="111">
        <v>149164000</v>
      </c>
    </row>
    <row r="36" spans="1:9" ht="16.95" customHeight="1" x14ac:dyDescent="0.45">
      <c r="A36" s="289"/>
      <c r="B36" s="25"/>
      <c r="C36" s="286" t="s">
        <v>45</v>
      </c>
      <c r="D36" s="287"/>
      <c r="E36" s="23">
        <v>423056844</v>
      </c>
      <c r="F36" s="23">
        <v>397441908</v>
      </c>
      <c r="G36" s="111">
        <v>371046336</v>
      </c>
      <c r="H36" s="145">
        <v>345063264</v>
      </c>
      <c r="I36" s="111">
        <v>343558900</v>
      </c>
    </row>
    <row r="37" spans="1:9" ht="16.95" customHeight="1" x14ac:dyDescent="0.45">
      <c r="A37" s="289"/>
      <c r="B37" s="25"/>
      <c r="C37" s="286" t="s">
        <v>44</v>
      </c>
      <c r="D37" s="287"/>
      <c r="E37" s="23">
        <v>6199191</v>
      </c>
      <c r="F37" s="23">
        <v>5805939</v>
      </c>
      <c r="G37" s="111">
        <v>5412687</v>
      </c>
      <c r="H37" s="145">
        <v>5019435</v>
      </c>
      <c r="I37" s="111">
        <v>4626183</v>
      </c>
    </row>
    <row r="38" spans="1:9" ht="16.95" customHeight="1" x14ac:dyDescent="0.45">
      <c r="A38" s="289"/>
      <c r="B38" s="25"/>
      <c r="C38" s="286" t="s">
        <v>43</v>
      </c>
      <c r="D38" s="287"/>
      <c r="E38" s="23">
        <v>0</v>
      </c>
      <c r="F38" s="23">
        <v>0</v>
      </c>
      <c r="G38" s="111">
        <v>0</v>
      </c>
      <c r="H38" s="145">
        <v>0</v>
      </c>
      <c r="I38" s="111">
        <v>0</v>
      </c>
    </row>
    <row r="39" spans="1:9" ht="16.95" customHeight="1" x14ac:dyDescent="0.45">
      <c r="A39" s="289"/>
      <c r="B39" s="25"/>
      <c r="C39" s="286" t="s">
        <v>42</v>
      </c>
      <c r="D39" s="287"/>
      <c r="E39" s="23">
        <v>22852443</v>
      </c>
      <c r="F39" s="23">
        <v>19057359</v>
      </c>
      <c r="G39" s="111">
        <v>54255024</v>
      </c>
      <c r="H39" s="145">
        <v>68319039</v>
      </c>
      <c r="I39" s="111">
        <v>70578354</v>
      </c>
    </row>
    <row r="40" spans="1:9" ht="16.95" customHeight="1" x14ac:dyDescent="0.45">
      <c r="A40" s="289"/>
      <c r="B40" s="25"/>
      <c r="C40" s="286" t="s">
        <v>41</v>
      </c>
      <c r="D40" s="287"/>
      <c r="E40" s="23">
        <v>0</v>
      </c>
      <c r="F40" s="23">
        <v>0</v>
      </c>
      <c r="G40" s="111">
        <v>0</v>
      </c>
      <c r="H40" s="145">
        <v>0</v>
      </c>
      <c r="I40" s="111">
        <v>0</v>
      </c>
    </row>
    <row r="41" spans="1:9" ht="16.95" customHeight="1" x14ac:dyDescent="0.45">
      <c r="A41" s="289"/>
      <c r="B41" s="25"/>
      <c r="C41" s="286" t="s">
        <v>40</v>
      </c>
      <c r="D41" s="287"/>
      <c r="E41" s="23">
        <v>0</v>
      </c>
      <c r="F41" s="23">
        <v>0</v>
      </c>
      <c r="G41" s="111">
        <v>0</v>
      </c>
      <c r="H41" s="145">
        <v>0</v>
      </c>
      <c r="I41" s="111">
        <v>0</v>
      </c>
    </row>
    <row r="42" spans="1:9" ht="16.95" customHeight="1" x14ac:dyDescent="0.45">
      <c r="A42" s="289"/>
      <c r="B42" s="25"/>
      <c r="C42" s="286" t="s">
        <v>39</v>
      </c>
      <c r="D42" s="287"/>
      <c r="E42" s="23">
        <v>0</v>
      </c>
      <c r="F42" s="23">
        <v>0</v>
      </c>
      <c r="G42" s="111">
        <v>0</v>
      </c>
      <c r="H42" s="145">
        <v>0</v>
      </c>
      <c r="I42" s="111">
        <v>0</v>
      </c>
    </row>
    <row r="43" spans="1:9" ht="16.95" customHeight="1" x14ac:dyDescent="0.45">
      <c r="A43" s="289"/>
      <c r="B43" s="25"/>
      <c r="C43" s="286" t="s">
        <v>38</v>
      </c>
      <c r="D43" s="287"/>
      <c r="E43" s="23">
        <v>0</v>
      </c>
      <c r="F43" s="23">
        <v>0</v>
      </c>
      <c r="G43" s="111">
        <v>0</v>
      </c>
      <c r="H43" s="145">
        <v>0</v>
      </c>
      <c r="I43" s="111">
        <v>0</v>
      </c>
    </row>
    <row r="44" spans="1:9" ht="16.95" customHeight="1" thickBot="1" x14ac:dyDescent="0.5">
      <c r="A44" s="289"/>
      <c r="B44" s="25"/>
      <c r="C44" s="298" t="s">
        <v>37</v>
      </c>
      <c r="D44" s="299"/>
      <c r="E44" s="26">
        <v>0</v>
      </c>
      <c r="F44" s="26">
        <v>0</v>
      </c>
      <c r="G44" s="112">
        <v>0</v>
      </c>
      <c r="H44" s="146">
        <v>0</v>
      </c>
      <c r="I44" s="112">
        <v>0</v>
      </c>
    </row>
    <row r="45" spans="1:9" ht="16.95" customHeight="1" thickBot="1" x14ac:dyDescent="0.5">
      <c r="A45" s="290"/>
      <c r="B45" s="309" t="s">
        <v>36</v>
      </c>
      <c r="C45" s="310"/>
      <c r="D45" s="310"/>
      <c r="E45" s="27">
        <f>E28+E34</f>
        <v>601272478</v>
      </c>
      <c r="F45" s="27">
        <f>F28+F34</f>
        <v>571469206</v>
      </c>
      <c r="G45" s="120">
        <f>G28+G34</f>
        <v>579878047</v>
      </c>
      <c r="H45" s="120">
        <f>H28+H34</f>
        <v>567565738</v>
      </c>
      <c r="I45" s="149">
        <f>I28+I34</f>
        <v>567927437</v>
      </c>
    </row>
    <row r="46" spans="1:9" ht="16.95" customHeight="1" x14ac:dyDescent="0.45">
      <c r="A46" s="288" t="s">
        <v>120</v>
      </c>
      <c r="B46" s="295" t="s">
        <v>35</v>
      </c>
      <c r="C46" s="296"/>
      <c r="D46" s="297"/>
      <c r="E46" s="28">
        <f>SUM(E47:E50)</f>
        <v>12388205</v>
      </c>
      <c r="F46" s="28">
        <f>SUM(F47:F50)</f>
        <v>12410330</v>
      </c>
      <c r="G46" s="113">
        <f>SUM(G47:G50)</f>
        <v>24860482</v>
      </c>
      <c r="H46" s="147">
        <f>SUM(H47:H50)</f>
        <v>21994808</v>
      </c>
      <c r="I46" s="113">
        <f>SUM(I47:I50)</f>
        <v>24249042</v>
      </c>
    </row>
    <row r="47" spans="1:9" ht="16.95" customHeight="1" x14ac:dyDescent="0.45">
      <c r="A47" s="289"/>
      <c r="B47" s="25"/>
      <c r="C47" s="286" t="s">
        <v>32</v>
      </c>
      <c r="D47" s="287"/>
      <c r="E47" s="23">
        <v>0</v>
      </c>
      <c r="F47" s="23">
        <v>0</v>
      </c>
      <c r="G47" s="111">
        <v>12000000</v>
      </c>
      <c r="H47" s="145">
        <v>12016500</v>
      </c>
      <c r="I47" s="111">
        <v>12082500</v>
      </c>
    </row>
    <row r="48" spans="1:9" ht="16.95" customHeight="1" x14ac:dyDescent="0.45">
      <c r="A48" s="289"/>
      <c r="B48" s="25"/>
      <c r="C48" s="286" t="s">
        <v>98</v>
      </c>
      <c r="D48" s="287"/>
      <c r="E48" s="23">
        <v>12388205</v>
      </c>
      <c r="F48" s="23">
        <v>12410330</v>
      </c>
      <c r="G48" s="111">
        <v>12860482</v>
      </c>
      <c r="H48" s="145">
        <v>9978308</v>
      </c>
      <c r="I48" s="111">
        <v>12166542</v>
      </c>
    </row>
    <row r="49" spans="1:9" ht="16.95" customHeight="1" x14ac:dyDescent="0.45">
      <c r="A49" s="289"/>
      <c r="B49" s="25"/>
      <c r="C49" s="286" t="s">
        <v>30</v>
      </c>
      <c r="D49" s="287"/>
      <c r="E49" s="23">
        <v>0</v>
      </c>
      <c r="F49" s="23">
        <v>0</v>
      </c>
      <c r="G49" s="111">
        <v>0</v>
      </c>
      <c r="H49" s="145">
        <v>0</v>
      </c>
      <c r="I49" s="111">
        <v>0</v>
      </c>
    </row>
    <row r="50" spans="1:9" ht="16.95" customHeight="1" x14ac:dyDescent="0.45">
      <c r="A50" s="289"/>
      <c r="B50" s="25"/>
      <c r="C50" s="286" t="s">
        <v>34</v>
      </c>
      <c r="D50" s="287"/>
      <c r="E50" s="23">
        <v>0</v>
      </c>
      <c r="F50" s="23">
        <v>0</v>
      </c>
      <c r="G50" s="111">
        <v>0</v>
      </c>
      <c r="H50" s="145">
        <v>0</v>
      </c>
      <c r="I50" s="111">
        <v>0</v>
      </c>
    </row>
    <row r="51" spans="1:9" ht="16.95" customHeight="1" x14ac:dyDescent="0.45">
      <c r="A51" s="289"/>
      <c r="B51" s="291" t="s">
        <v>33</v>
      </c>
      <c r="C51" s="292"/>
      <c r="D51" s="293"/>
      <c r="E51" s="21">
        <f>SUM(E52:E54)</f>
        <v>330074081</v>
      </c>
      <c r="F51" s="21">
        <f>SUM(F52:F54)</f>
        <v>318232715</v>
      </c>
      <c r="G51" s="110">
        <f>SUM(G52:G54)</f>
        <v>313641592</v>
      </c>
      <c r="H51" s="148">
        <f>SUM(H52:H54)</f>
        <v>274948205</v>
      </c>
      <c r="I51" s="110">
        <f>SUM(I52:I54)</f>
        <v>289405928</v>
      </c>
    </row>
    <row r="52" spans="1:9" ht="16.95" customHeight="1" x14ac:dyDescent="0.45">
      <c r="A52" s="289"/>
      <c r="B52" s="25"/>
      <c r="C52" s="286" t="s">
        <v>32</v>
      </c>
      <c r="D52" s="287"/>
      <c r="E52" s="23">
        <v>200000000</v>
      </c>
      <c r="F52" s="23">
        <v>200000000</v>
      </c>
      <c r="G52" s="111">
        <v>188000000</v>
      </c>
      <c r="H52" s="145">
        <v>176983500</v>
      </c>
      <c r="I52" s="111">
        <v>167901000</v>
      </c>
    </row>
    <row r="53" spans="1:9" ht="16.95" customHeight="1" x14ac:dyDescent="0.45">
      <c r="A53" s="289"/>
      <c r="B53" s="25"/>
      <c r="C53" s="286" t="s">
        <v>31</v>
      </c>
      <c r="D53" s="287"/>
      <c r="E53" s="23">
        <v>130074081</v>
      </c>
      <c r="F53" s="23">
        <v>118232715</v>
      </c>
      <c r="G53" s="111">
        <v>125641592</v>
      </c>
      <c r="H53" s="145">
        <v>97964705</v>
      </c>
      <c r="I53" s="111">
        <v>121504928</v>
      </c>
    </row>
    <row r="54" spans="1:9" ht="16.95" customHeight="1" thickBot="1" x14ac:dyDescent="0.5">
      <c r="A54" s="289"/>
      <c r="B54" s="25"/>
      <c r="C54" s="298" t="s">
        <v>30</v>
      </c>
      <c r="D54" s="299"/>
      <c r="E54" s="26">
        <v>0</v>
      </c>
      <c r="F54" s="26">
        <v>0</v>
      </c>
      <c r="G54" s="112">
        <v>0</v>
      </c>
      <c r="H54" s="146">
        <v>0</v>
      </c>
      <c r="I54" s="112">
        <v>0</v>
      </c>
    </row>
    <row r="55" spans="1:9" ht="16.95" customHeight="1" thickBot="1" x14ac:dyDescent="0.5">
      <c r="A55" s="294"/>
      <c r="B55" s="300" t="s">
        <v>121</v>
      </c>
      <c r="C55" s="301"/>
      <c r="D55" s="301"/>
      <c r="E55" s="29">
        <f>E46+E51</f>
        <v>342462286</v>
      </c>
      <c r="F55" s="29">
        <f>F46+F51</f>
        <v>330643045</v>
      </c>
      <c r="G55" s="121">
        <f>G46+G51</f>
        <v>338502074</v>
      </c>
      <c r="H55" s="121">
        <f>H46+H51</f>
        <v>296943013</v>
      </c>
      <c r="I55" s="150">
        <f>I46+I51</f>
        <v>313654970</v>
      </c>
    </row>
    <row r="56" spans="1:9" ht="16.95" customHeight="1" thickBot="1" x14ac:dyDescent="0.5">
      <c r="A56" s="294"/>
      <c r="B56" s="302" t="s">
        <v>29</v>
      </c>
      <c r="C56" s="303"/>
      <c r="D56" s="303"/>
      <c r="E56" s="27">
        <f>E45-E55</f>
        <v>258810192</v>
      </c>
      <c r="F56" s="27">
        <f>F45-F55</f>
        <v>240826161</v>
      </c>
      <c r="G56" s="120">
        <f>G45-G55</f>
        <v>241375973</v>
      </c>
      <c r="H56" s="120">
        <f>H45-H55</f>
        <v>270622725</v>
      </c>
      <c r="I56" s="149">
        <f>I45-I55</f>
        <v>254272467</v>
      </c>
    </row>
    <row r="57" spans="1:9" ht="16.95" customHeight="1" thickBot="1" x14ac:dyDescent="0.5">
      <c r="A57" s="290"/>
      <c r="B57" s="307" t="s">
        <v>28</v>
      </c>
      <c r="C57" s="308"/>
      <c r="D57" s="308"/>
      <c r="E57" s="30">
        <f>SUM(E55:E56)</f>
        <v>601272478</v>
      </c>
      <c r="F57" s="30">
        <f>SUM(F55:F56)</f>
        <v>571469206</v>
      </c>
      <c r="G57" s="122">
        <f>SUM(G55:G56)</f>
        <v>579878047</v>
      </c>
      <c r="H57" s="122">
        <f>SUM(H55:H56)</f>
        <v>567565738</v>
      </c>
      <c r="I57" s="151">
        <f>SUM(I55:I56)</f>
        <v>567927437</v>
      </c>
    </row>
    <row r="58" spans="1:9" ht="8.25" customHeight="1" x14ac:dyDescent="0.45">
      <c r="A58" s="31"/>
      <c r="E58" s="18"/>
      <c r="F58" s="32"/>
      <c r="G58" s="114"/>
      <c r="H58" s="114"/>
      <c r="I58" s="114"/>
    </row>
    <row r="59" spans="1:9" ht="16.95" customHeight="1" x14ac:dyDescent="0.45">
      <c r="A59" s="283" t="s">
        <v>122</v>
      </c>
      <c r="B59" s="284"/>
      <c r="C59" s="284"/>
      <c r="D59" s="285"/>
      <c r="E59" s="33">
        <f>E55/D62</f>
        <v>38.742404775671481</v>
      </c>
      <c r="F59" s="33">
        <f>F55/D64</f>
        <v>37.412856986869301</v>
      </c>
      <c r="G59" s="115">
        <f>G55/D64</f>
        <v>38.302120295077273</v>
      </c>
      <c r="H59" s="115">
        <f>H55/D64</f>
        <v>33.599637574772125</v>
      </c>
      <c r="I59" s="115">
        <f>I55/D64</f>
        <v>35.490625655926863</v>
      </c>
    </row>
    <row r="60" spans="1:9" s="35" customFormat="1" ht="12" customHeight="1" x14ac:dyDescent="0.2">
      <c r="A60" s="34" t="s">
        <v>123</v>
      </c>
      <c r="E60" s="36"/>
      <c r="F60" s="38"/>
      <c r="G60" s="32"/>
      <c r="H60" s="124"/>
      <c r="I60" s="124"/>
    </row>
    <row r="61" spans="1:9" s="35" customFormat="1" ht="14.1" customHeight="1" x14ac:dyDescent="0.2">
      <c r="A61" s="39" t="s">
        <v>182</v>
      </c>
      <c r="B61" s="39"/>
      <c r="C61" s="39"/>
      <c r="D61" s="39"/>
      <c r="E61" s="37"/>
      <c r="F61" s="36"/>
      <c r="G61" s="38"/>
      <c r="H61" s="32"/>
      <c r="I61" s="124"/>
    </row>
    <row r="62" spans="1:9" s="35" customFormat="1" ht="14.1" customHeight="1" x14ac:dyDescent="0.2">
      <c r="A62" s="40" t="s">
        <v>124</v>
      </c>
      <c r="B62" s="39"/>
      <c r="C62" s="39"/>
      <c r="D62" s="41">
        <v>8839469</v>
      </c>
      <c r="E62" s="37"/>
      <c r="F62" s="36"/>
      <c r="G62" s="38"/>
      <c r="H62" s="32"/>
      <c r="I62" s="124"/>
    </row>
    <row r="63" spans="1:9" s="35" customFormat="1" ht="14.1" customHeight="1" x14ac:dyDescent="0.2">
      <c r="A63" s="39" t="s">
        <v>184</v>
      </c>
      <c r="B63" s="39"/>
      <c r="C63" s="39"/>
      <c r="D63" s="42"/>
      <c r="E63" s="37"/>
      <c r="F63" s="36"/>
      <c r="G63" s="38"/>
      <c r="H63" s="32"/>
      <c r="I63" s="124"/>
    </row>
    <row r="64" spans="1:9" s="35" customFormat="1" ht="14.1" customHeight="1" x14ac:dyDescent="0.2">
      <c r="A64" s="40" t="s">
        <v>125</v>
      </c>
      <c r="B64" s="39"/>
      <c r="C64" s="39"/>
      <c r="D64" s="41">
        <v>8837685</v>
      </c>
      <c r="E64" s="37"/>
      <c r="F64" s="36"/>
      <c r="G64" s="38"/>
      <c r="H64" s="32"/>
      <c r="I64" s="124"/>
    </row>
    <row r="65" spans="1:9" x14ac:dyDescent="0.45">
      <c r="A65" s="43" t="s">
        <v>126</v>
      </c>
      <c r="I65" s="125"/>
    </row>
    <row r="66" spans="1:9" ht="18" customHeight="1" x14ac:dyDescent="0.45">
      <c r="A66" s="91" t="s">
        <v>158</v>
      </c>
      <c r="B66" s="91"/>
      <c r="C66" s="91"/>
      <c r="D66" s="91"/>
      <c r="H66" s="9"/>
      <c r="I66" s="126" t="s">
        <v>107</v>
      </c>
    </row>
    <row r="67" spans="1:9" ht="16.95" customHeight="1" x14ac:dyDescent="0.45">
      <c r="A67" s="317" t="s">
        <v>27</v>
      </c>
      <c r="B67" s="318"/>
      <c r="C67" s="318"/>
      <c r="D67" s="319"/>
      <c r="E67" s="10" t="s">
        <v>96</v>
      </c>
      <c r="F67" s="11" t="s">
        <v>134</v>
      </c>
      <c r="G67" s="11" t="s">
        <v>135</v>
      </c>
      <c r="H67" s="11" t="s">
        <v>165</v>
      </c>
      <c r="I67" s="11" t="s">
        <v>181</v>
      </c>
    </row>
    <row r="68" spans="1:9" ht="16.95" customHeight="1" x14ac:dyDescent="0.45">
      <c r="A68" s="320" t="s">
        <v>26</v>
      </c>
      <c r="B68" s="304" t="s">
        <v>25</v>
      </c>
      <c r="C68" s="305"/>
      <c r="D68" s="306"/>
      <c r="E68" s="110">
        <f>SUM(E69:E74)</f>
        <v>85751570</v>
      </c>
      <c r="F68" s="110">
        <f>SUM(F69:F74)</f>
        <v>87972460</v>
      </c>
      <c r="G68" s="21">
        <f>SUM(G69:G74)</f>
        <v>118294495</v>
      </c>
      <c r="H68" s="110">
        <f>SUM(H69:H74)</f>
        <v>111485100</v>
      </c>
      <c r="I68" s="110">
        <f>SUM(I69:I74)</f>
        <v>134685961</v>
      </c>
    </row>
    <row r="69" spans="1:9" ht="16.95" customHeight="1" x14ac:dyDescent="0.45">
      <c r="A69" s="321"/>
      <c r="B69" s="44"/>
      <c r="C69" s="315" t="s">
        <v>17</v>
      </c>
      <c r="D69" s="316"/>
      <c r="E69" s="111">
        <v>0</v>
      </c>
      <c r="F69" s="111">
        <v>0</v>
      </c>
      <c r="G69" s="111">
        <v>0</v>
      </c>
      <c r="H69" s="111">
        <v>0</v>
      </c>
      <c r="I69" s="111">
        <v>0</v>
      </c>
    </row>
    <row r="70" spans="1:9" ht="16.95" customHeight="1" x14ac:dyDescent="0.45">
      <c r="A70" s="321"/>
      <c r="B70" s="44"/>
      <c r="C70" s="315" t="s">
        <v>24</v>
      </c>
      <c r="D70" s="316"/>
      <c r="E70" s="111">
        <v>2652550</v>
      </c>
      <c r="F70" s="111">
        <v>1974200</v>
      </c>
      <c r="G70" s="111">
        <v>2715400</v>
      </c>
      <c r="H70" s="111">
        <v>2200900</v>
      </c>
      <c r="I70" s="111">
        <v>1498400</v>
      </c>
    </row>
    <row r="71" spans="1:9" ht="16.95" customHeight="1" x14ac:dyDescent="0.45">
      <c r="A71" s="321"/>
      <c r="B71" s="44"/>
      <c r="C71" s="315" t="s">
        <v>16</v>
      </c>
      <c r="D71" s="316"/>
      <c r="E71" s="111">
        <v>77276039</v>
      </c>
      <c r="F71" s="111">
        <v>80609648</v>
      </c>
      <c r="G71" s="111">
        <v>108665059</v>
      </c>
      <c r="H71" s="111">
        <v>104213958</v>
      </c>
      <c r="I71" s="111">
        <v>127542463</v>
      </c>
    </row>
    <row r="72" spans="1:9" ht="16.95" customHeight="1" x14ac:dyDescent="0.45">
      <c r="A72" s="321"/>
      <c r="B72" s="44"/>
      <c r="C72" s="315" t="s">
        <v>23</v>
      </c>
      <c r="D72" s="316"/>
      <c r="E72" s="111">
        <v>138652</v>
      </c>
      <c r="F72" s="111">
        <v>236401</v>
      </c>
      <c r="G72" s="111">
        <v>789997</v>
      </c>
      <c r="H72" s="111">
        <v>159555</v>
      </c>
      <c r="I72" s="111">
        <v>532774</v>
      </c>
    </row>
    <row r="73" spans="1:9" ht="16.95" customHeight="1" x14ac:dyDescent="0.45">
      <c r="A73" s="321"/>
      <c r="B73" s="44"/>
      <c r="C73" s="315" t="s">
        <v>22</v>
      </c>
      <c r="D73" s="316"/>
      <c r="E73" s="111">
        <v>0</v>
      </c>
      <c r="F73" s="111">
        <v>0</v>
      </c>
      <c r="G73" s="111">
        <v>0</v>
      </c>
      <c r="H73" s="111">
        <v>0</v>
      </c>
      <c r="I73" s="111">
        <v>0</v>
      </c>
    </row>
    <row r="74" spans="1:9" ht="16.95" customHeight="1" x14ac:dyDescent="0.45">
      <c r="A74" s="321"/>
      <c r="B74" s="44"/>
      <c r="C74" s="315" t="s">
        <v>21</v>
      </c>
      <c r="D74" s="316"/>
      <c r="E74" s="111">
        <v>5684329</v>
      </c>
      <c r="F74" s="111">
        <v>5152211</v>
      </c>
      <c r="G74" s="111">
        <v>6124039</v>
      </c>
      <c r="H74" s="111">
        <v>4910687</v>
      </c>
      <c r="I74" s="111">
        <v>5112324</v>
      </c>
    </row>
    <row r="75" spans="1:9" ht="16.95" customHeight="1" x14ac:dyDescent="0.45">
      <c r="A75" s="321"/>
      <c r="B75" s="304" t="s">
        <v>20</v>
      </c>
      <c r="C75" s="305"/>
      <c r="D75" s="306"/>
      <c r="E75" s="130">
        <f>E76</f>
        <v>0</v>
      </c>
      <c r="F75" s="110">
        <f>F76</f>
        <v>0</v>
      </c>
      <c r="G75" s="21">
        <f>G76</f>
        <v>0</v>
      </c>
      <c r="H75" s="110">
        <f>H76</f>
        <v>0</v>
      </c>
      <c r="I75" s="110">
        <f>I76</f>
        <v>0</v>
      </c>
    </row>
    <row r="76" spans="1:9" ht="16.95" customHeight="1" x14ac:dyDescent="0.45">
      <c r="A76" s="321"/>
      <c r="B76" s="45"/>
      <c r="C76" s="325" t="s">
        <v>19</v>
      </c>
      <c r="D76" s="326"/>
      <c r="E76" s="131">
        <v>0</v>
      </c>
      <c r="F76" s="111">
        <v>0</v>
      </c>
      <c r="G76" s="23">
        <v>0</v>
      </c>
      <c r="H76" s="111">
        <v>0</v>
      </c>
      <c r="I76" s="111">
        <v>0</v>
      </c>
    </row>
    <row r="77" spans="1:9" ht="16.95" customHeight="1" x14ac:dyDescent="0.45">
      <c r="A77" s="321"/>
      <c r="B77" s="304" t="s">
        <v>18</v>
      </c>
      <c r="C77" s="305"/>
      <c r="D77" s="306"/>
      <c r="E77" s="130">
        <f>SUM(E78:E81)</f>
        <v>0</v>
      </c>
      <c r="F77" s="110">
        <f>SUM(F78:F81)</f>
        <v>0</v>
      </c>
      <c r="G77" s="21">
        <f>SUM(G78:G81)</f>
        <v>0</v>
      </c>
      <c r="H77" s="110">
        <f>SUM(H78:H81)</f>
        <v>0</v>
      </c>
      <c r="I77" s="110">
        <f>SUM(I78:I81)</f>
        <v>0</v>
      </c>
    </row>
    <row r="78" spans="1:9" ht="16.95" customHeight="1" x14ac:dyDescent="0.45">
      <c r="A78" s="321"/>
      <c r="B78" s="44"/>
      <c r="C78" s="315" t="s">
        <v>17</v>
      </c>
      <c r="D78" s="316"/>
      <c r="E78" s="131">
        <v>0</v>
      </c>
      <c r="F78" s="111">
        <v>0</v>
      </c>
      <c r="G78" s="23">
        <v>0</v>
      </c>
      <c r="H78" s="111">
        <v>0</v>
      </c>
      <c r="I78" s="111">
        <v>0</v>
      </c>
    </row>
    <row r="79" spans="1:9" ht="16.95" customHeight="1" x14ac:dyDescent="0.45">
      <c r="A79" s="321"/>
      <c r="B79" s="44"/>
      <c r="C79" s="315" t="s">
        <v>16</v>
      </c>
      <c r="D79" s="316"/>
      <c r="E79" s="131">
        <v>0</v>
      </c>
      <c r="F79" s="111">
        <v>0</v>
      </c>
      <c r="G79" s="23">
        <v>0</v>
      </c>
      <c r="H79" s="111">
        <v>0</v>
      </c>
      <c r="I79" s="111">
        <v>0</v>
      </c>
    </row>
    <row r="80" spans="1:9" ht="16.95" customHeight="1" x14ac:dyDescent="0.45">
      <c r="A80" s="321"/>
      <c r="B80" s="44"/>
      <c r="C80" s="315" t="s">
        <v>15</v>
      </c>
      <c r="D80" s="316"/>
      <c r="E80" s="131">
        <v>0</v>
      </c>
      <c r="F80" s="111">
        <v>0</v>
      </c>
      <c r="G80" s="23">
        <v>0</v>
      </c>
      <c r="H80" s="111">
        <v>0</v>
      </c>
      <c r="I80" s="111">
        <v>0</v>
      </c>
    </row>
    <row r="81" spans="1:9" ht="16.95" customHeight="1" thickBot="1" x14ac:dyDescent="0.5">
      <c r="A81" s="321"/>
      <c r="B81" s="44"/>
      <c r="C81" s="327" t="s">
        <v>14</v>
      </c>
      <c r="D81" s="328"/>
      <c r="E81" s="132">
        <v>0</v>
      </c>
      <c r="F81" s="112">
        <v>0</v>
      </c>
      <c r="G81" s="26">
        <v>0</v>
      </c>
      <c r="H81" s="112">
        <v>0</v>
      </c>
      <c r="I81" s="112">
        <v>0</v>
      </c>
    </row>
    <row r="82" spans="1:9" ht="16.95" customHeight="1" thickBot="1" x14ac:dyDescent="0.5">
      <c r="A82" s="322"/>
      <c r="B82" s="329" t="s">
        <v>127</v>
      </c>
      <c r="C82" s="330"/>
      <c r="D82" s="331"/>
      <c r="E82" s="133">
        <f>SUM(E68,E75,E77)</f>
        <v>85751570</v>
      </c>
      <c r="F82" s="133">
        <f>SUM(F68,F75,F77)</f>
        <v>87972460</v>
      </c>
      <c r="G82" s="46">
        <f>SUM(G68,G75,G77)</f>
        <v>118294495</v>
      </c>
      <c r="H82" s="120">
        <f>SUM(H68,H75,H77)</f>
        <v>111485100</v>
      </c>
      <c r="I82" s="149">
        <f>SUM(I68,I75,I77)</f>
        <v>134685961</v>
      </c>
    </row>
    <row r="83" spans="1:9" ht="16.95" customHeight="1" x14ac:dyDescent="0.45">
      <c r="A83" s="344" t="s">
        <v>13</v>
      </c>
      <c r="B83" s="332" t="s">
        <v>128</v>
      </c>
      <c r="C83" s="333"/>
      <c r="D83" s="334"/>
      <c r="E83" s="113">
        <f>SUM(E84:E93)</f>
        <v>245664925</v>
      </c>
      <c r="F83" s="113">
        <f>SUM(F84:F93)</f>
        <v>256091298</v>
      </c>
      <c r="G83" s="28">
        <f>SUM(G84:G93)</f>
        <v>277860544</v>
      </c>
      <c r="H83" s="113">
        <f>SUM(H84:H93)</f>
        <v>218599478</v>
      </c>
      <c r="I83" s="113">
        <f>SUM(I84:I93)</f>
        <v>305673314</v>
      </c>
    </row>
    <row r="84" spans="1:9" ht="16.95" customHeight="1" x14ac:dyDescent="0.45">
      <c r="A84" s="345"/>
      <c r="B84" s="44"/>
      <c r="C84" s="323" t="s">
        <v>12</v>
      </c>
      <c r="D84" s="324"/>
      <c r="E84" s="111">
        <v>159473586</v>
      </c>
      <c r="F84" s="111">
        <v>171503007</v>
      </c>
      <c r="G84" s="111">
        <v>173881171</v>
      </c>
      <c r="H84" s="111">
        <v>148770601</v>
      </c>
      <c r="I84" s="111">
        <v>169681291</v>
      </c>
    </row>
    <row r="85" spans="1:9" ht="16.95" customHeight="1" x14ac:dyDescent="0.45">
      <c r="A85" s="345"/>
      <c r="B85" s="44"/>
      <c r="C85" s="323" t="s">
        <v>94</v>
      </c>
      <c r="D85" s="324"/>
      <c r="E85" s="111">
        <v>22752140</v>
      </c>
      <c r="F85" s="111">
        <v>26502012</v>
      </c>
      <c r="G85" s="111">
        <v>25184094</v>
      </c>
      <c r="H85" s="111">
        <v>22568081</v>
      </c>
      <c r="I85" s="111">
        <v>29281099</v>
      </c>
    </row>
    <row r="86" spans="1:9" ht="16.95" customHeight="1" x14ac:dyDescent="0.45">
      <c r="A86" s="345"/>
      <c r="B86" s="44"/>
      <c r="C86" s="323" t="s">
        <v>11</v>
      </c>
      <c r="D86" s="324"/>
      <c r="E86" s="111">
        <v>9455489</v>
      </c>
      <c r="F86" s="111">
        <v>11946277</v>
      </c>
      <c r="G86" s="111">
        <v>7884562</v>
      </c>
      <c r="H86" s="111">
        <v>9727531</v>
      </c>
      <c r="I86" s="111">
        <v>18843711</v>
      </c>
    </row>
    <row r="87" spans="1:9" ht="16.95" customHeight="1" x14ac:dyDescent="0.45">
      <c r="A87" s="345"/>
      <c r="B87" s="44"/>
      <c r="C87" s="311" t="s">
        <v>10</v>
      </c>
      <c r="D87" s="312"/>
      <c r="E87" s="111">
        <v>0</v>
      </c>
      <c r="F87" s="111">
        <v>0</v>
      </c>
      <c r="G87" s="111">
        <v>0</v>
      </c>
      <c r="H87" s="111">
        <v>0</v>
      </c>
      <c r="I87" s="111">
        <v>0</v>
      </c>
    </row>
    <row r="88" spans="1:9" ht="16.95" customHeight="1" x14ac:dyDescent="0.45">
      <c r="A88" s="345"/>
      <c r="B88" s="44"/>
      <c r="C88" s="323" t="s">
        <v>9</v>
      </c>
      <c r="D88" s="324"/>
      <c r="E88" s="111">
        <v>4127520</v>
      </c>
      <c r="F88" s="111">
        <v>3995490</v>
      </c>
      <c r="G88" s="111">
        <v>4778400</v>
      </c>
      <c r="H88" s="111">
        <v>3665610</v>
      </c>
      <c r="I88" s="111">
        <v>3730020</v>
      </c>
    </row>
    <row r="89" spans="1:9" ht="16.95" customHeight="1" x14ac:dyDescent="0.45">
      <c r="A89" s="345"/>
      <c r="B89" s="44"/>
      <c r="C89" s="311" t="s">
        <v>8</v>
      </c>
      <c r="D89" s="312"/>
      <c r="E89" s="111">
        <v>0</v>
      </c>
      <c r="F89" s="111">
        <v>0</v>
      </c>
      <c r="G89" s="111">
        <v>0</v>
      </c>
      <c r="H89" s="111">
        <v>0</v>
      </c>
      <c r="I89" s="111">
        <v>0</v>
      </c>
    </row>
    <row r="90" spans="1:9" ht="16.95" customHeight="1" x14ac:dyDescent="0.45">
      <c r="A90" s="345"/>
      <c r="B90" s="44"/>
      <c r="C90" s="311" t="s">
        <v>7</v>
      </c>
      <c r="D90" s="312"/>
      <c r="E90" s="111">
        <v>0</v>
      </c>
      <c r="F90" s="111">
        <v>0</v>
      </c>
      <c r="G90" s="111">
        <v>0</v>
      </c>
      <c r="H90" s="111">
        <v>0</v>
      </c>
      <c r="I90" s="111">
        <v>0</v>
      </c>
    </row>
    <row r="91" spans="1:9" ht="16.95" customHeight="1" x14ac:dyDescent="0.45">
      <c r="A91" s="345"/>
      <c r="B91" s="44"/>
      <c r="C91" s="311" t="s">
        <v>6</v>
      </c>
      <c r="D91" s="312"/>
      <c r="E91" s="111">
        <v>31214310</v>
      </c>
      <c r="F91" s="111">
        <v>30634036</v>
      </c>
      <c r="G91" s="111">
        <v>33087655</v>
      </c>
      <c r="H91" s="111">
        <v>39236598</v>
      </c>
      <c r="I91" s="111">
        <v>41375608</v>
      </c>
    </row>
    <row r="92" spans="1:9" ht="16.95" customHeight="1" x14ac:dyDescent="0.45">
      <c r="A92" s="345"/>
      <c r="B92" s="44"/>
      <c r="C92" s="313" t="s">
        <v>95</v>
      </c>
      <c r="D92" s="314"/>
      <c r="E92" s="111">
        <v>18641880</v>
      </c>
      <c r="F92" s="111">
        <v>11510476</v>
      </c>
      <c r="G92" s="111">
        <v>33044662</v>
      </c>
      <c r="H92" s="111">
        <v>-5368943</v>
      </c>
      <c r="I92" s="111">
        <v>42761585</v>
      </c>
    </row>
    <row r="93" spans="1:9" ht="16.95" customHeight="1" x14ac:dyDescent="0.45">
      <c r="A93" s="345"/>
      <c r="B93" s="44"/>
      <c r="C93" s="323" t="s">
        <v>5</v>
      </c>
      <c r="D93" s="324"/>
      <c r="E93" s="111">
        <v>0</v>
      </c>
      <c r="F93" s="111">
        <v>0</v>
      </c>
      <c r="G93" s="111">
        <v>0</v>
      </c>
      <c r="H93" s="111">
        <v>0</v>
      </c>
      <c r="I93" s="111">
        <v>0</v>
      </c>
    </row>
    <row r="94" spans="1:9" ht="16.95" customHeight="1" x14ac:dyDescent="0.45">
      <c r="A94" s="345"/>
      <c r="B94" s="335" t="s">
        <v>129</v>
      </c>
      <c r="C94" s="336"/>
      <c r="D94" s="337"/>
      <c r="E94" s="110">
        <f>E95</f>
        <v>500000</v>
      </c>
      <c r="F94" s="110">
        <f>F95</f>
        <v>500000</v>
      </c>
      <c r="G94" s="21">
        <f>G95</f>
        <v>500000</v>
      </c>
      <c r="H94" s="110">
        <f>H95</f>
        <v>500000</v>
      </c>
      <c r="I94" s="110">
        <f>I95</f>
        <v>475953</v>
      </c>
    </row>
    <row r="95" spans="1:9" ht="16.95" customHeight="1" x14ac:dyDescent="0.45">
      <c r="A95" s="345"/>
      <c r="B95" s="45"/>
      <c r="C95" s="323" t="s">
        <v>4</v>
      </c>
      <c r="D95" s="324"/>
      <c r="E95" s="111">
        <v>500000</v>
      </c>
      <c r="F95" s="111">
        <v>500000</v>
      </c>
      <c r="G95" s="111">
        <v>500000</v>
      </c>
      <c r="H95" s="111">
        <v>500000</v>
      </c>
      <c r="I95" s="111">
        <v>475953</v>
      </c>
    </row>
    <row r="96" spans="1:9" ht="16.95" customHeight="1" x14ac:dyDescent="0.45">
      <c r="A96" s="345"/>
      <c r="B96" s="335" t="s">
        <v>3</v>
      </c>
      <c r="C96" s="336"/>
      <c r="D96" s="337"/>
      <c r="E96" s="130">
        <f>SUM(E97:E98)</f>
        <v>0</v>
      </c>
      <c r="F96" s="110">
        <f>SUM(F97:F98)</f>
        <v>286044</v>
      </c>
      <c r="G96" s="21">
        <f>SUM(G97:G98)</f>
        <v>0</v>
      </c>
      <c r="H96" s="110">
        <f>SUM(H97:H98)</f>
        <v>0</v>
      </c>
      <c r="I96" s="110">
        <f>SUM(I97:I98)</f>
        <v>0</v>
      </c>
    </row>
    <row r="97" spans="1:9" ht="16.95" customHeight="1" x14ac:dyDescent="0.45">
      <c r="A97" s="345"/>
      <c r="B97" s="44"/>
      <c r="C97" s="338" t="s">
        <v>101</v>
      </c>
      <c r="D97" s="339"/>
      <c r="E97" s="131">
        <v>0</v>
      </c>
      <c r="F97" s="111">
        <v>286044</v>
      </c>
      <c r="G97" s="23">
        <v>0</v>
      </c>
      <c r="H97" s="111">
        <v>0</v>
      </c>
      <c r="I97" s="111">
        <v>0</v>
      </c>
    </row>
    <row r="98" spans="1:9" ht="16.95" customHeight="1" thickBot="1" x14ac:dyDescent="0.5">
      <c r="A98" s="345"/>
      <c r="B98" s="44"/>
      <c r="C98" s="340" t="s">
        <v>2</v>
      </c>
      <c r="D98" s="341"/>
      <c r="E98" s="132">
        <v>0</v>
      </c>
      <c r="F98" s="112">
        <v>0</v>
      </c>
      <c r="G98" s="26">
        <v>0</v>
      </c>
      <c r="H98" s="112">
        <v>0</v>
      </c>
      <c r="I98" s="112">
        <v>0</v>
      </c>
    </row>
    <row r="99" spans="1:9" ht="16.95" customHeight="1" thickBot="1" x14ac:dyDescent="0.5">
      <c r="A99" s="346"/>
      <c r="B99" s="47" t="s">
        <v>130</v>
      </c>
      <c r="C99" s="48"/>
      <c r="D99" s="49"/>
      <c r="E99" s="134">
        <f>SUM(E83,E94,E96)</f>
        <v>246164925</v>
      </c>
      <c r="F99" s="134">
        <f>SUM(F83,F94,F96)</f>
        <v>256877342</v>
      </c>
      <c r="G99" s="29">
        <f>SUM(G83,G94,G96)</f>
        <v>278360544</v>
      </c>
      <c r="H99" s="121">
        <f>SUM(H83,H94,H96)</f>
        <v>219099478</v>
      </c>
      <c r="I99" s="150">
        <f>SUM(I83,I94,I96)</f>
        <v>306149267</v>
      </c>
    </row>
    <row r="100" spans="1:9" ht="16.95" customHeight="1" thickBot="1" x14ac:dyDescent="0.5">
      <c r="A100" s="342" t="s">
        <v>131</v>
      </c>
      <c r="B100" s="343"/>
      <c r="C100" s="343"/>
      <c r="D100" s="343"/>
      <c r="E100" s="135">
        <f>E82-E99</f>
        <v>-160413355</v>
      </c>
      <c r="F100" s="135">
        <f>F82-F99</f>
        <v>-168904882</v>
      </c>
      <c r="G100" s="27">
        <f>G82-G99</f>
        <v>-160066049</v>
      </c>
      <c r="H100" s="120">
        <f>H82-H99</f>
        <v>-107614378</v>
      </c>
      <c r="I100" s="149">
        <f>I82-I99</f>
        <v>-171463306</v>
      </c>
    </row>
    <row r="101" spans="1:9" ht="16.95" customHeight="1" thickBot="1" x14ac:dyDescent="0.5">
      <c r="A101" s="347" t="s">
        <v>132</v>
      </c>
      <c r="B101" s="348"/>
      <c r="C101" s="348"/>
      <c r="D101" s="349"/>
      <c r="E101" s="127">
        <v>136230167</v>
      </c>
      <c r="F101" s="127">
        <v>150920851</v>
      </c>
      <c r="G101" s="123">
        <v>160449995</v>
      </c>
      <c r="H101" s="127">
        <v>124990376</v>
      </c>
      <c r="I101" s="127">
        <v>121645742</v>
      </c>
    </row>
    <row r="102" spans="1:9" ht="16.95" customHeight="1" thickBot="1" x14ac:dyDescent="0.5">
      <c r="A102" s="342" t="s">
        <v>133</v>
      </c>
      <c r="B102" s="343"/>
      <c r="C102" s="343"/>
      <c r="D102" s="343"/>
      <c r="E102" s="135">
        <f>SUM(E100:E101)</f>
        <v>-24183188</v>
      </c>
      <c r="F102" s="135">
        <f>SUM(F100:F101)</f>
        <v>-17984031</v>
      </c>
      <c r="G102" s="27">
        <f>SUM(G100:G101)</f>
        <v>383946</v>
      </c>
      <c r="H102" s="120">
        <f>SUM(H100:H101)</f>
        <v>17375998</v>
      </c>
      <c r="I102" s="149">
        <f>SUM(I100:I101)</f>
        <v>-49817564</v>
      </c>
    </row>
    <row r="103" spans="1:9" ht="18" customHeight="1" x14ac:dyDescent="0.45">
      <c r="H103" s="116"/>
      <c r="I103" s="116"/>
    </row>
    <row r="104" spans="1:9" ht="16.95" customHeight="1" x14ac:dyDescent="0.45">
      <c r="A104" s="50"/>
      <c r="B104" s="51"/>
      <c r="C104" s="51"/>
      <c r="D104" s="52"/>
      <c r="E104" s="10" t="s">
        <v>96</v>
      </c>
      <c r="F104" s="11" t="s">
        <v>134</v>
      </c>
      <c r="G104" s="11" t="s">
        <v>135</v>
      </c>
      <c r="H104" s="11" t="s">
        <v>165</v>
      </c>
      <c r="I104" s="11" t="s">
        <v>181</v>
      </c>
    </row>
    <row r="105" spans="1:9" ht="40.5" customHeight="1" x14ac:dyDescent="0.45">
      <c r="A105" s="350" t="s">
        <v>136</v>
      </c>
      <c r="B105" s="351"/>
      <c r="C105" s="351"/>
      <c r="D105" s="352"/>
      <c r="E105" s="117">
        <f>(E83+E94)/基本情報!$O$28</f>
        <v>943160.63218390802</v>
      </c>
      <c r="F105" s="53">
        <f>(F83+F94)/基本情報!$T$28</f>
        <v>913136.29181494657</v>
      </c>
      <c r="G105" s="53">
        <f>(G83+G94)/基本情報!$Y$28</f>
        <v>973288.61538461538</v>
      </c>
      <c r="H105" s="117">
        <f>(H83+H94)/基本情報!$AD$28</f>
        <v>879917.58232931723</v>
      </c>
      <c r="I105" s="117">
        <f>(I83+I94)/基本情報!$AI$28</f>
        <v>978112.6741214057</v>
      </c>
    </row>
    <row r="106" spans="1:9" s="55" customFormat="1" ht="18" customHeight="1" x14ac:dyDescent="0.45">
      <c r="A106" s="54"/>
      <c r="B106" s="54"/>
      <c r="C106" s="54"/>
      <c r="D106" s="54"/>
      <c r="E106" s="136"/>
      <c r="H106" s="118"/>
      <c r="I106" s="118"/>
    </row>
    <row r="107" spans="1:9" ht="16.95" customHeight="1" x14ac:dyDescent="0.45">
      <c r="A107" s="56"/>
      <c r="B107" s="57"/>
      <c r="C107" s="57"/>
      <c r="D107" s="58"/>
      <c r="E107" s="137" t="s">
        <v>96</v>
      </c>
      <c r="F107" s="11" t="s">
        <v>134</v>
      </c>
      <c r="G107" s="11" t="s">
        <v>135</v>
      </c>
      <c r="H107" s="11" t="s">
        <v>165</v>
      </c>
      <c r="I107" s="11" t="s">
        <v>181</v>
      </c>
    </row>
    <row r="108" spans="1:9" ht="40.5" customHeight="1" x14ac:dyDescent="0.45">
      <c r="A108" s="350" t="s">
        <v>137</v>
      </c>
      <c r="B108" s="351"/>
      <c r="C108" s="351"/>
      <c r="D108" s="352"/>
      <c r="E108" s="117">
        <f>E101/基本情報!$O$28</f>
        <v>521954.66283524904</v>
      </c>
      <c r="F108" s="53">
        <f>F101/基本情報!$T$28</f>
        <v>537084.87900355877</v>
      </c>
      <c r="G108" s="53">
        <f>G101/基本情報!$Y$28</f>
        <v>561013.96853146853</v>
      </c>
      <c r="H108" s="117">
        <f>H101/基本情報!$AD$28</f>
        <v>501969.38152610441</v>
      </c>
      <c r="I108" s="117">
        <f>I101/基本情報!$AI$28</f>
        <v>388644.54313099041</v>
      </c>
    </row>
    <row r="110" spans="1:9" ht="16.95" customHeight="1" x14ac:dyDescent="0.45">
      <c r="A110" s="256" t="s">
        <v>116</v>
      </c>
      <c r="B110" s="257"/>
      <c r="C110" s="257"/>
      <c r="D110" s="257"/>
      <c r="E110" s="257"/>
      <c r="F110" s="257"/>
      <c r="G110" s="257"/>
      <c r="H110" s="257"/>
      <c r="I110" s="258"/>
    </row>
    <row r="111" spans="1:9" ht="68.25" customHeight="1" x14ac:dyDescent="0.45">
      <c r="A111" s="274" t="s">
        <v>148</v>
      </c>
      <c r="B111" s="275"/>
      <c r="C111" s="275"/>
      <c r="D111" s="275"/>
      <c r="E111" s="275"/>
      <c r="F111" s="275"/>
      <c r="G111" s="275"/>
      <c r="H111" s="275"/>
      <c r="I111" s="276"/>
    </row>
  </sheetData>
  <mergeCells count="96">
    <mergeCell ref="A111:I111"/>
    <mergeCell ref="B94:D94"/>
    <mergeCell ref="C95:D95"/>
    <mergeCell ref="B96:D96"/>
    <mergeCell ref="C97:D97"/>
    <mergeCell ref="C98:D98"/>
    <mergeCell ref="A100:D100"/>
    <mergeCell ref="A83:A99"/>
    <mergeCell ref="A101:D101"/>
    <mergeCell ref="A102:D102"/>
    <mergeCell ref="A105:D105"/>
    <mergeCell ref="A108:D108"/>
    <mergeCell ref="A110:I110"/>
    <mergeCell ref="C93:D93"/>
    <mergeCell ref="C84:D84"/>
    <mergeCell ref="C85:D85"/>
    <mergeCell ref="C87:D87"/>
    <mergeCell ref="C88:D88"/>
    <mergeCell ref="C89:D89"/>
    <mergeCell ref="C90:D90"/>
    <mergeCell ref="C79:D79"/>
    <mergeCell ref="C80:D80"/>
    <mergeCell ref="C81:D81"/>
    <mergeCell ref="B82:D82"/>
    <mergeCell ref="B83:D83"/>
    <mergeCell ref="C91:D91"/>
    <mergeCell ref="C92:D92"/>
    <mergeCell ref="C78:D78"/>
    <mergeCell ref="A59:D59"/>
    <mergeCell ref="A67:D67"/>
    <mergeCell ref="A68:A82"/>
    <mergeCell ref="B68:D68"/>
    <mergeCell ref="C69:D69"/>
    <mergeCell ref="C70:D70"/>
    <mergeCell ref="C71:D71"/>
    <mergeCell ref="C72:D72"/>
    <mergeCell ref="C73:D73"/>
    <mergeCell ref="C74:D74"/>
    <mergeCell ref="B75:D75"/>
    <mergeCell ref="C86:D86"/>
    <mergeCell ref="C76:D76"/>
    <mergeCell ref="B77:D77"/>
    <mergeCell ref="B57:D57"/>
    <mergeCell ref="C43:D43"/>
    <mergeCell ref="C44:D44"/>
    <mergeCell ref="B45:D45"/>
    <mergeCell ref="A46:A57"/>
    <mergeCell ref="B46:D46"/>
    <mergeCell ref="C47:D47"/>
    <mergeCell ref="C48:D48"/>
    <mergeCell ref="C49:D49"/>
    <mergeCell ref="C50:D50"/>
    <mergeCell ref="B51:D51"/>
    <mergeCell ref="C52:D52"/>
    <mergeCell ref="C53:D53"/>
    <mergeCell ref="C54:D54"/>
    <mergeCell ref="B55:D55"/>
    <mergeCell ref="B56:D56"/>
    <mergeCell ref="C42:D42"/>
    <mergeCell ref="A28:A45"/>
    <mergeCell ref="B28:D28"/>
    <mergeCell ref="C29:D29"/>
    <mergeCell ref="C30:D30"/>
    <mergeCell ref="C31:D31"/>
    <mergeCell ref="C32:D32"/>
    <mergeCell ref="C33:D33"/>
    <mergeCell ref="B34:D34"/>
    <mergeCell ref="C35:D35"/>
    <mergeCell ref="C36:D36"/>
    <mergeCell ref="C37:D37"/>
    <mergeCell ref="C38:D38"/>
    <mergeCell ref="C39:D39"/>
    <mergeCell ref="C40:D40"/>
    <mergeCell ref="C41:D41"/>
    <mergeCell ref="A4:G4"/>
    <mergeCell ref="A27:D27"/>
    <mergeCell ref="A26:D26"/>
    <mergeCell ref="A11:A15"/>
    <mergeCell ref="B11:D11"/>
    <mergeCell ref="B12:D12"/>
    <mergeCell ref="A25:F25"/>
    <mergeCell ref="A16:D16"/>
    <mergeCell ref="A18:D18"/>
    <mergeCell ref="A20:I20"/>
    <mergeCell ref="A21:I21"/>
    <mergeCell ref="A24:C24"/>
    <mergeCell ref="B13:D13"/>
    <mergeCell ref="B14:D14"/>
    <mergeCell ref="B15:D15"/>
    <mergeCell ref="A5:D5"/>
    <mergeCell ref="A6:A10"/>
    <mergeCell ref="B6:D6"/>
    <mergeCell ref="B8:D8"/>
    <mergeCell ref="B9:D9"/>
    <mergeCell ref="B10:D10"/>
    <mergeCell ref="B7:D7"/>
  </mergeCells>
  <phoneticPr fontId="2"/>
  <hyperlinks>
    <hyperlink ref="A26:D26" r:id="rId1" display="府の決算（財務諸表等）はこちら" xr:uid="{13C4004F-EA4C-46AB-AE09-B8D1FE1F3302}"/>
  </hyperlinks>
  <pageMargins left="0.59055118110236227" right="0.59055118110236227" top="0.59055118110236227" bottom="0" header="0.51181102362204722" footer="0.19685039370078741"/>
  <pageSetup paperSize="9" scale="74" fitToHeight="0" orientation="portrait" cellComments="asDisplayed" r:id="rId2"/>
  <headerFooter alignWithMargins="0">
    <oddHeader>&amp;R&amp;"游ゴシック,標準"東大阪高等職業技術専門校</oddHeader>
  </headerFooter>
  <rowBreaks count="1" manualBreakCount="1">
    <brk id="64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5"/>
  <sheetViews>
    <sheetView view="pageBreakPreview" zoomScale="85" zoomScaleNormal="100" zoomScaleSheetLayoutView="85" workbookViewId="0">
      <selection activeCell="AH6" sqref="AH6:AR6"/>
    </sheetView>
  </sheetViews>
  <sheetFormatPr defaultColWidth="9" defaultRowHeight="18" x14ac:dyDescent="0.45"/>
  <cols>
    <col min="1" max="1" width="20.21875" style="5" customWidth="1"/>
    <col min="2" max="2" width="14.109375" style="5" customWidth="1"/>
    <col min="3" max="3" width="10.6640625" style="5" customWidth="1"/>
    <col min="4" max="8" width="13.6640625" style="5" customWidth="1"/>
    <col min="9" max="16384" width="9" style="5"/>
  </cols>
  <sheetData>
    <row r="1" spans="1:8" x14ac:dyDescent="0.45">
      <c r="A1" s="59" t="s">
        <v>138</v>
      </c>
      <c r="B1" s="35"/>
      <c r="C1" s="35"/>
      <c r="D1" s="35"/>
      <c r="E1" s="35"/>
      <c r="F1" s="35"/>
      <c r="G1" s="35"/>
      <c r="H1" s="35"/>
    </row>
    <row r="2" spans="1:8" x14ac:dyDescent="0.45">
      <c r="A2" s="60" t="s">
        <v>139</v>
      </c>
      <c r="B2" s="61"/>
      <c r="C2" s="61"/>
      <c r="D2" s="62" t="s">
        <v>108</v>
      </c>
      <c r="E2" s="62" t="s">
        <v>109</v>
      </c>
      <c r="F2" s="62" t="s">
        <v>110</v>
      </c>
      <c r="G2" s="62" t="s">
        <v>160</v>
      </c>
      <c r="H2" s="63" t="s">
        <v>179</v>
      </c>
    </row>
    <row r="3" spans="1:8" ht="19.8" x14ac:dyDescent="0.45">
      <c r="A3" s="65" t="s">
        <v>1</v>
      </c>
      <c r="B3" s="66"/>
      <c r="C3" s="66"/>
      <c r="D3" s="67">
        <v>33</v>
      </c>
      <c r="E3" s="67">
        <v>33</v>
      </c>
      <c r="F3" s="67">
        <v>33</v>
      </c>
      <c r="G3" s="67">
        <v>38</v>
      </c>
      <c r="H3" s="68">
        <v>39</v>
      </c>
    </row>
    <row r="4" spans="1:8" x14ac:dyDescent="0.45">
      <c r="A4" s="69" t="s">
        <v>0</v>
      </c>
      <c r="B4" s="70" t="s">
        <v>99</v>
      </c>
      <c r="C4" s="71"/>
      <c r="D4" s="72">
        <v>19</v>
      </c>
      <c r="E4" s="72">
        <v>19</v>
      </c>
      <c r="F4" s="72">
        <v>16</v>
      </c>
      <c r="G4" s="72">
        <v>18</v>
      </c>
      <c r="H4" s="105">
        <v>18</v>
      </c>
    </row>
    <row r="5" spans="1:8" x14ac:dyDescent="0.45">
      <c r="A5" s="73"/>
      <c r="B5" s="70" t="s">
        <v>100</v>
      </c>
      <c r="C5" s="71"/>
      <c r="D5" s="72">
        <v>14</v>
      </c>
      <c r="E5" s="72">
        <v>14</v>
      </c>
      <c r="F5" s="72">
        <v>17</v>
      </c>
      <c r="G5" s="72">
        <v>20</v>
      </c>
      <c r="H5" s="105">
        <v>21</v>
      </c>
    </row>
    <row r="6" spans="1:8" x14ac:dyDescent="0.45">
      <c r="A6" s="64"/>
      <c r="B6" s="64"/>
      <c r="C6" s="64"/>
      <c r="D6" s="64"/>
      <c r="E6" s="64"/>
      <c r="F6" s="64"/>
      <c r="G6" s="64"/>
      <c r="H6" s="64"/>
    </row>
    <row r="7" spans="1:8" x14ac:dyDescent="0.45">
      <c r="A7" s="64"/>
      <c r="B7" s="74"/>
      <c r="C7" s="74"/>
      <c r="D7" s="75"/>
      <c r="E7" s="75"/>
      <c r="F7" s="75"/>
      <c r="G7" s="75"/>
      <c r="H7" s="75"/>
    </row>
    <row r="8" spans="1:8" x14ac:dyDescent="0.45">
      <c r="A8" s="59" t="s">
        <v>140</v>
      </c>
      <c r="B8" s="35"/>
      <c r="C8" s="35"/>
      <c r="D8" s="35"/>
      <c r="E8" s="35"/>
      <c r="F8" s="35"/>
      <c r="G8" s="35"/>
      <c r="H8" s="35"/>
    </row>
    <row r="9" spans="1:8" ht="77.55" customHeight="1" x14ac:dyDescent="0.45">
      <c r="A9" s="353" t="s">
        <v>178</v>
      </c>
      <c r="B9" s="354"/>
      <c r="C9" s="354"/>
      <c r="D9" s="354"/>
      <c r="E9" s="354"/>
      <c r="F9" s="354"/>
      <c r="G9" s="354"/>
      <c r="H9" s="355"/>
    </row>
    <row r="10" spans="1:8" x14ac:dyDescent="0.45">
      <c r="A10" s="35"/>
      <c r="B10" s="35"/>
      <c r="C10" s="35"/>
      <c r="D10" s="35"/>
      <c r="E10" s="35"/>
      <c r="F10" s="35"/>
      <c r="G10" s="35"/>
      <c r="H10" s="35"/>
    </row>
    <row r="11" spans="1:8" x14ac:dyDescent="0.45">
      <c r="A11" s="35"/>
      <c r="B11" s="35"/>
      <c r="C11" s="35"/>
      <c r="D11" s="35"/>
      <c r="E11" s="35"/>
      <c r="F11" s="35"/>
      <c r="G11" s="35"/>
      <c r="H11" s="35"/>
    </row>
    <row r="12" spans="1:8" x14ac:dyDescent="0.45">
      <c r="A12" s="59" t="s">
        <v>141</v>
      </c>
      <c r="B12" s="35"/>
      <c r="C12" s="35"/>
      <c r="D12" s="35"/>
      <c r="E12" s="35"/>
      <c r="F12" s="35"/>
      <c r="G12" s="35"/>
      <c r="H12" s="35"/>
    </row>
    <row r="13" spans="1:8" ht="39" customHeight="1" x14ac:dyDescent="0.45">
      <c r="A13" s="106" t="s">
        <v>142</v>
      </c>
      <c r="B13" s="107" t="s">
        <v>103</v>
      </c>
      <c r="C13" s="106" t="s">
        <v>143</v>
      </c>
      <c r="D13" s="356" t="s">
        <v>149</v>
      </c>
      <c r="E13" s="357"/>
      <c r="F13" s="358"/>
      <c r="G13" s="108" t="s">
        <v>144</v>
      </c>
      <c r="H13" s="109" t="s">
        <v>150</v>
      </c>
    </row>
    <row r="14" spans="1:8" ht="38.25" customHeight="1" x14ac:dyDescent="0.45">
      <c r="A14" s="106" t="s">
        <v>145</v>
      </c>
      <c r="B14" s="359" t="s">
        <v>155</v>
      </c>
      <c r="C14" s="360"/>
      <c r="D14" s="360"/>
      <c r="E14" s="360"/>
      <c r="F14" s="360"/>
      <c r="G14" s="360"/>
      <c r="H14" s="361"/>
    </row>
    <row r="15" spans="1:8" ht="66.599999999999994" customHeight="1" x14ac:dyDescent="0.45">
      <c r="A15" s="106" t="s">
        <v>146</v>
      </c>
      <c r="B15" s="362" t="s">
        <v>177</v>
      </c>
      <c r="C15" s="363"/>
      <c r="D15" s="363"/>
      <c r="E15" s="363"/>
      <c r="F15" s="363"/>
      <c r="G15" s="363"/>
      <c r="H15" s="364"/>
    </row>
  </sheetData>
  <mergeCells count="4">
    <mergeCell ref="A9:H9"/>
    <mergeCell ref="D13:F13"/>
    <mergeCell ref="B14:H14"/>
    <mergeCell ref="B15:H15"/>
  </mergeCells>
  <phoneticPr fontId="2"/>
  <pageMargins left="0.59055118110236227" right="0.59055118110236227" top="0.59055118110236227" bottom="0" header="0.51181102362204722" footer="0.19685039370078741"/>
  <pageSetup paperSize="9" scale="81" fitToHeight="0" orientation="portrait" cellComments="asDisplayed" r:id="rId1"/>
  <headerFooter alignWithMargins="0">
    <oddHeader>&amp;R&amp;"游ゴシック,標準"東大阪高等職業技術専門校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基本情報</vt:lpstr>
      <vt:lpstr>収支情報</vt:lpstr>
      <vt:lpstr>その他</vt:lpstr>
      <vt:lpstr>その他!Print_Area</vt:lpstr>
      <vt:lpstr>基本情報!Print_Area</vt:lpstr>
      <vt:lpstr>収支情報!Print_Area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2024-11-07T06:56:06Z</dcterms:created>
  <dcterms:modified xsi:type="dcterms:W3CDTF">2024-11-07T06:56:20Z</dcterms:modified>
</cp:coreProperties>
</file>