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112D241C-8DD4-4949-A201-C8E1D7F3C0F6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基本情報" sheetId="1" r:id="rId1"/>
    <sheet name="収支情報" sheetId="2" r:id="rId2"/>
    <sheet name="その他" sheetId="3" r:id="rId3"/>
  </sheets>
  <definedNames>
    <definedName name="_xlnm.Print_Area" localSheetId="2">その他!$A$1:$H$15</definedName>
    <definedName name="_xlnm.Print_Area" localSheetId="0">基本情報!$A$1:$AR$37</definedName>
    <definedName name="_xlnm.Print_Area" localSheetId="1">収支情報!$A$1:$I$111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8" i="2" l="1"/>
  <c r="I34" i="2"/>
  <c r="H34" i="2"/>
  <c r="E105" i="2"/>
  <c r="H59" i="2"/>
  <c r="G59" i="2"/>
  <c r="F59" i="2"/>
  <c r="E59" i="2"/>
  <c r="E108" i="2" l="1"/>
  <c r="H96" i="2"/>
  <c r="G96" i="2"/>
  <c r="F96" i="2"/>
  <c r="E96" i="2"/>
  <c r="H94" i="2"/>
  <c r="G94" i="2"/>
  <c r="F94" i="2"/>
  <c r="E94" i="2"/>
  <c r="H83" i="2"/>
  <c r="H99" i="2" s="1"/>
  <c r="G83" i="2"/>
  <c r="G99" i="2" s="1"/>
  <c r="F83" i="2"/>
  <c r="F99" i="2" s="1"/>
  <c r="E83" i="2"/>
  <c r="E99" i="2" s="1"/>
  <c r="H77" i="2"/>
  <c r="G77" i="2"/>
  <c r="F77" i="2"/>
  <c r="E77" i="2"/>
  <c r="H75" i="2"/>
  <c r="G75" i="2"/>
  <c r="F75" i="2"/>
  <c r="E75" i="2"/>
  <c r="H68" i="2"/>
  <c r="H82" i="2" s="1"/>
  <c r="H100" i="2" s="1"/>
  <c r="H102" i="2" s="1"/>
  <c r="G68" i="2"/>
  <c r="G82" i="2" s="1"/>
  <c r="G100" i="2" s="1"/>
  <c r="G102" i="2" s="1"/>
  <c r="F68" i="2"/>
  <c r="F82" i="2" s="1"/>
  <c r="F100" i="2" s="1"/>
  <c r="F102" i="2" s="1"/>
  <c r="E68" i="2"/>
  <c r="E82" i="2" s="1"/>
  <c r="E100" i="2" s="1"/>
  <c r="E102" i="2" s="1"/>
  <c r="G3" i="3"/>
  <c r="F3" i="3"/>
  <c r="E3" i="3"/>
  <c r="D3" i="3"/>
  <c r="H51" i="2" l="1"/>
  <c r="G51" i="2"/>
  <c r="F51" i="2"/>
  <c r="E51" i="2"/>
  <c r="H46" i="2"/>
  <c r="H55" i="2" s="1"/>
  <c r="G46" i="2"/>
  <c r="G55" i="2" s="1"/>
  <c r="F46" i="2"/>
  <c r="F55" i="2" s="1"/>
  <c r="E46" i="2"/>
  <c r="E55" i="2" s="1"/>
  <c r="G34" i="2"/>
  <c r="F34" i="2"/>
  <c r="E34" i="2"/>
  <c r="H28" i="2"/>
  <c r="H45" i="2" s="1"/>
  <c r="H56" i="2" s="1"/>
  <c r="G28" i="2"/>
  <c r="G45" i="2" s="1"/>
  <c r="G56" i="2" s="1"/>
  <c r="F28" i="2"/>
  <c r="F45" i="2" s="1"/>
  <c r="F56" i="2" s="1"/>
  <c r="E28" i="2"/>
  <c r="E45" i="2" s="1"/>
  <c r="E56" i="2" s="1"/>
  <c r="H15" i="2"/>
  <c r="H16" i="2" s="1"/>
  <c r="G15" i="2"/>
  <c r="G16" i="2" s="1"/>
  <c r="F15" i="2"/>
  <c r="F16" i="2" s="1"/>
  <c r="E15" i="2"/>
  <c r="E16" i="2" s="1"/>
  <c r="H10" i="2"/>
  <c r="G10" i="2"/>
  <c r="F10" i="2"/>
  <c r="E10" i="2"/>
  <c r="O23" i="1"/>
  <c r="T23" i="1"/>
  <c r="Y23" i="1"/>
  <c r="AD23" i="1"/>
  <c r="AI23" i="1"/>
  <c r="O27" i="1"/>
  <c r="T27" i="1"/>
  <c r="Y27" i="1"/>
  <c r="AD27" i="1"/>
  <c r="AI27" i="1"/>
  <c r="E57" i="2" l="1"/>
  <c r="F57" i="2"/>
  <c r="G57" i="2"/>
  <c r="H57" i="2"/>
  <c r="I15" i="2"/>
  <c r="I10" i="2"/>
  <c r="I16" i="2" l="1"/>
  <c r="H3" i="3"/>
  <c r="O29" i="1" l="1"/>
  <c r="O28" i="1"/>
  <c r="AI30" i="1" l="1"/>
  <c r="AD30" i="1"/>
  <c r="Y30" i="1"/>
  <c r="T30" i="1"/>
  <c r="O30" i="1"/>
  <c r="AI29" i="1"/>
  <c r="AD29" i="1"/>
  <c r="Y29" i="1"/>
  <c r="T29" i="1"/>
  <c r="AI28" i="1"/>
  <c r="I108" i="2" s="1"/>
  <c r="AD28" i="1"/>
  <c r="Y28" i="1"/>
  <c r="T28" i="1"/>
  <c r="F108" i="2" l="1"/>
  <c r="F105" i="2"/>
  <c r="G108" i="2"/>
  <c r="G105" i="2"/>
  <c r="H108" i="2"/>
  <c r="H105" i="2"/>
  <c r="I96" i="2"/>
  <c r="I94" i="2"/>
  <c r="I83" i="2"/>
  <c r="I77" i="2"/>
  <c r="I75" i="2"/>
  <c r="I51" i="2"/>
  <c r="I46" i="2"/>
  <c r="I28" i="2"/>
  <c r="I105" i="2" l="1"/>
  <c r="I82" i="2"/>
  <c r="I45" i="2"/>
  <c r="I55" i="2"/>
  <c r="I59" i="2" s="1"/>
  <c r="I99" i="2"/>
  <c r="I100" i="2" l="1"/>
  <c r="I102" i="2" s="1"/>
  <c r="I56" i="2"/>
  <c r="I57" i="2" s="1"/>
</calcChain>
</file>

<file path=xl/sharedStrings.xml><?xml version="1.0" encoding="utf-8"?>
<sst xmlns="http://schemas.openxmlformats.org/spreadsheetml/2006/main" count="253" uniqueCount="187">
  <si>
    <t>　</t>
    <phoneticPr fontId="2"/>
  </si>
  <si>
    <t>総数</t>
    <rPh sb="0" eb="2">
      <t>ソウスウ</t>
    </rPh>
    <phoneticPr fontId="2"/>
  </si>
  <si>
    <t>その他特別費用</t>
    <rPh sb="2" eb="3">
      <t>タ</t>
    </rPh>
    <rPh sb="3" eb="5">
      <t>トクベツ</t>
    </rPh>
    <rPh sb="5" eb="7">
      <t>ヒヨウ</t>
    </rPh>
    <phoneticPr fontId="2"/>
  </si>
  <si>
    <t>特別費用</t>
    <rPh sb="0" eb="2">
      <t>トクベツ</t>
    </rPh>
    <rPh sb="2" eb="4">
      <t>ヒヨウ</t>
    </rPh>
    <phoneticPr fontId="2"/>
  </si>
  <si>
    <t>地方債利息・手数料</t>
    <rPh sb="0" eb="3">
      <t>チホウサイ</t>
    </rPh>
    <rPh sb="3" eb="5">
      <t>リソク</t>
    </rPh>
    <rPh sb="6" eb="9">
      <t>テスウリョウ</t>
    </rPh>
    <phoneticPr fontId="2"/>
  </si>
  <si>
    <t>その他行政費用</t>
    <rPh sb="2" eb="3">
      <t>タ</t>
    </rPh>
    <rPh sb="3" eb="5">
      <t>ギョウセイ</t>
    </rPh>
    <rPh sb="5" eb="7">
      <t>ヒヨウ</t>
    </rPh>
    <phoneticPr fontId="2"/>
  </si>
  <si>
    <t>減価償却費</t>
    <phoneticPr fontId="2"/>
  </si>
  <si>
    <t>繰出金</t>
    <rPh sb="0" eb="2">
      <t>クリダ</t>
    </rPh>
    <rPh sb="2" eb="3">
      <t>キン</t>
    </rPh>
    <phoneticPr fontId="2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</si>
  <si>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2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</si>
  <si>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トウ</t>
    </rPh>
    <phoneticPr fontId="2"/>
  </si>
  <si>
    <t>社会保障扶助費</t>
    <rPh sb="0" eb="2">
      <t>シャカイ</t>
    </rPh>
    <rPh sb="2" eb="4">
      <t>ホショウ</t>
    </rPh>
    <rPh sb="4" eb="7">
      <t>フジョヒ</t>
    </rPh>
    <phoneticPr fontId="2"/>
  </si>
  <si>
    <t>維持補修費</t>
    <rPh sb="0" eb="2">
      <t>イジ</t>
    </rPh>
    <rPh sb="2" eb="4">
      <t>ホシュウ</t>
    </rPh>
    <rPh sb="4" eb="5">
      <t>ヒ</t>
    </rPh>
    <phoneticPr fontId="2"/>
  </si>
  <si>
    <t>給与関係費</t>
    <rPh sb="0" eb="2">
      <t>キュウヨ</t>
    </rPh>
    <rPh sb="2" eb="5">
      <t>カンケイヒ</t>
    </rPh>
    <phoneticPr fontId="2"/>
  </si>
  <si>
    <t>府支出</t>
    <rPh sb="0" eb="1">
      <t>フ</t>
    </rPh>
    <rPh sb="1" eb="3">
      <t>シシュツ</t>
    </rPh>
    <phoneticPr fontId="2"/>
  </si>
  <si>
    <t>その他特別収入</t>
    <rPh sb="2" eb="3">
      <t>タ</t>
    </rPh>
    <rPh sb="3" eb="5">
      <t>トクベツ</t>
    </rPh>
    <rPh sb="5" eb="7">
      <t>シュウニュウ</t>
    </rPh>
    <phoneticPr fontId="2"/>
  </si>
  <si>
    <t>固定資産売却益</t>
    <rPh sb="0" eb="2">
      <t>コテイ</t>
    </rPh>
    <rPh sb="2" eb="4">
      <t>シサン</t>
    </rPh>
    <rPh sb="4" eb="7">
      <t>バイキャクエキ</t>
    </rPh>
    <phoneticPr fontId="2"/>
  </si>
  <si>
    <t>国庫支出金</t>
    <rPh sb="0" eb="2">
      <t>コッコ</t>
    </rPh>
    <rPh sb="2" eb="5">
      <t>シシュツキン</t>
    </rPh>
    <phoneticPr fontId="2"/>
  </si>
  <si>
    <t>分担金及び負担金</t>
    <rPh sb="0" eb="3">
      <t>ブンタンキン</t>
    </rPh>
    <rPh sb="3" eb="4">
      <t>オヨ</t>
    </rPh>
    <rPh sb="5" eb="8">
      <t>フタンキン</t>
    </rPh>
    <phoneticPr fontId="2"/>
  </si>
  <si>
    <t>特別収入</t>
    <rPh sb="0" eb="2">
      <t>トクベツ</t>
    </rPh>
    <rPh sb="2" eb="4">
      <t>シュウニュウ</t>
    </rPh>
    <phoneticPr fontId="2"/>
  </si>
  <si>
    <t>受取利息及び配当金</t>
    <rPh sb="0" eb="2">
      <t>ウケトリ</t>
    </rPh>
    <rPh sb="2" eb="4">
      <t>リソク</t>
    </rPh>
    <rPh sb="4" eb="5">
      <t>オヨ</t>
    </rPh>
    <rPh sb="6" eb="9">
      <t>ハイトウキン</t>
    </rPh>
    <phoneticPr fontId="2"/>
  </si>
  <si>
    <t>金融収入</t>
    <rPh sb="0" eb="2">
      <t>キンユウ</t>
    </rPh>
    <rPh sb="2" eb="4">
      <t>シュウニュウ</t>
    </rPh>
    <phoneticPr fontId="2"/>
  </si>
  <si>
    <t>その他行政収入</t>
    <rPh sb="2" eb="3">
      <t>タ</t>
    </rPh>
    <rPh sb="3" eb="5">
      <t>ギョウセイ</t>
    </rPh>
    <rPh sb="5" eb="7">
      <t>シュウニュウ</t>
    </rPh>
    <phoneticPr fontId="2"/>
  </si>
  <si>
    <t>寄附金・繰入金</t>
    <rPh sb="0" eb="3">
      <t>キフキン</t>
    </rPh>
    <rPh sb="4" eb="6">
      <t>クリイレ</t>
    </rPh>
    <rPh sb="6" eb="7">
      <t>キン</t>
    </rPh>
    <phoneticPr fontId="2"/>
  </si>
  <si>
    <t>財産収入</t>
    <rPh sb="0" eb="2">
      <t>ザイサン</t>
    </rPh>
    <rPh sb="2" eb="4">
      <t>シュウニュウ</t>
    </rPh>
    <phoneticPr fontId="2"/>
  </si>
  <si>
    <t>使用料及び手数料</t>
    <rPh sb="0" eb="3">
      <t>シヨウリョウ</t>
    </rPh>
    <rPh sb="3" eb="4">
      <t>オヨ</t>
    </rPh>
    <rPh sb="5" eb="8">
      <t>テスウリョウ</t>
    </rPh>
    <phoneticPr fontId="2"/>
  </si>
  <si>
    <t>行政収入</t>
    <rPh sb="0" eb="2">
      <t>ギョウセイ</t>
    </rPh>
    <rPh sb="2" eb="4">
      <t>シュウニュウ</t>
    </rPh>
    <phoneticPr fontId="2"/>
  </si>
  <si>
    <t>府収入</t>
    <rPh sb="0" eb="1">
      <t>フ</t>
    </rPh>
    <rPh sb="1" eb="2">
      <t>オサメル</t>
    </rPh>
    <rPh sb="2" eb="3">
      <t>ニュウ</t>
    </rPh>
    <phoneticPr fontId="2"/>
  </si>
  <si>
    <t>区分</t>
    <rPh sb="0" eb="2">
      <t>クブン</t>
    </rPh>
    <phoneticPr fontId="2"/>
  </si>
  <si>
    <t>負債及び純資産の合計</t>
    <rPh sb="0" eb="2">
      <t>フサイ</t>
    </rPh>
    <rPh sb="2" eb="3">
      <t>オヨ</t>
    </rPh>
    <rPh sb="4" eb="7">
      <t>ジュンシサン</t>
    </rPh>
    <rPh sb="8" eb="10">
      <t>ゴウケイ</t>
    </rPh>
    <phoneticPr fontId="2"/>
  </si>
  <si>
    <t>純資産</t>
    <rPh sb="0" eb="1">
      <t>ジュン</t>
    </rPh>
    <rPh sb="1" eb="3">
      <t>シサン</t>
    </rPh>
    <phoneticPr fontId="2"/>
  </si>
  <si>
    <t>リース債務</t>
    <rPh sb="3" eb="5">
      <t>サイム</t>
    </rPh>
    <phoneticPr fontId="2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</si>
  <si>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2"/>
  </si>
  <si>
    <t>地方債</t>
    <rPh sb="0" eb="2">
      <t>チホウ</t>
    </rPh>
    <rPh sb="2" eb="3">
      <t>サイ</t>
    </rPh>
    <phoneticPr fontId="2"/>
  </si>
  <si>
    <t>Ⅱ固定負債</t>
    <rPh sb="1" eb="3">
      <t>コテイ</t>
    </rPh>
    <phoneticPr fontId="2"/>
  </si>
  <si>
    <t>その他流動負債</t>
    <rPh sb="2" eb="3">
      <t>タ</t>
    </rPh>
    <rPh sb="3" eb="5">
      <t>リュウドウ</t>
    </rPh>
    <rPh sb="5" eb="7">
      <t>フサイ</t>
    </rPh>
    <phoneticPr fontId="2"/>
  </si>
  <si>
    <t>Ⅰ流動負債</t>
    <phoneticPr fontId="2"/>
  </si>
  <si>
    <t>資産合計</t>
    <rPh sb="0" eb="2">
      <t>シサン</t>
    </rPh>
    <rPh sb="2" eb="4">
      <t>ゴウケイ</t>
    </rPh>
    <phoneticPr fontId="2"/>
  </si>
  <si>
    <t>基金</t>
    <rPh sb="0" eb="2">
      <t>キキン</t>
    </rPh>
    <phoneticPr fontId="2"/>
  </si>
  <si>
    <t>長期貸付金</t>
    <rPh sb="0" eb="2">
      <t>チョウキ</t>
    </rPh>
    <rPh sb="2" eb="4">
      <t>カシツケ</t>
    </rPh>
    <rPh sb="4" eb="5">
      <t>キン</t>
    </rPh>
    <phoneticPr fontId="2"/>
  </si>
  <si>
    <t>出資金</t>
    <rPh sb="0" eb="3">
      <t>シュッシキン</t>
    </rPh>
    <phoneticPr fontId="2"/>
  </si>
  <si>
    <t>建設仮勘定</t>
    <rPh sb="0" eb="2">
      <t>ケンセツ</t>
    </rPh>
    <rPh sb="2" eb="3">
      <t>カリ</t>
    </rPh>
    <rPh sb="3" eb="5">
      <t>カンジョウ</t>
    </rPh>
    <phoneticPr fontId="2"/>
  </si>
  <si>
    <t>リース資産・ソフトウェア等</t>
    <rPh sb="3" eb="5">
      <t>シサン</t>
    </rPh>
    <rPh sb="12" eb="13">
      <t>トウ</t>
    </rPh>
    <phoneticPr fontId="2"/>
  </si>
  <si>
    <t>重要物品</t>
    <rPh sb="0" eb="2">
      <t>ジュウヨウ</t>
    </rPh>
    <rPh sb="2" eb="4">
      <t>ブッピン</t>
    </rPh>
    <phoneticPr fontId="2"/>
  </si>
  <si>
    <t>地上権</t>
    <rPh sb="0" eb="3">
      <t>チジョウケン</t>
    </rPh>
    <phoneticPr fontId="2"/>
  </si>
  <si>
    <t>工作物・立木竹・浮標等</t>
    <rPh sb="0" eb="3">
      <t>コウサクブツ</t>
    </rPh>
    <rPh sb="4" eb="5">
      <t>タ</t>
    </rPh>
    <rPh sb="5" eb="6">
      <t>モク</t>
    </rPh>
    <rPh sb="6" eb="7">
      <t>タケ</t>
    </rPh>
    <rPh sb="8" eb="10">
      <t>フヒョウ</t>
    </rPh>
    <rPh sb="10" eb="11">
      <t>トウ</t>
    </rPh>
    <phoneticPr fontId="2"/>
  </si>
  <si>
    <t>建物</t>
    <rPh sb="0" eb="2">
      <t>タテモノ</t>
    </rPh>
    <phoneticPr fontId="2"/>
  </si>
  <si>
    <t>土地</t>
    <rPh sb="0" eb="2">
      <t>トチ</t>
    </rPh>
    <phoneticPr fontId="2"/>
  </si>
  <si>
    <t>Ⅱ固定資産</t>
    <rPh sb="1" eb="3">
      <t>コテイ</t>
    </rPh>
    <rPh sb="3" eb="5">
      <t>シサン</t>
    </rPh>
    <phoneticPr fontId="2"/>
  </si>
  <si>
    <t>その他流動資産</t>
    <rPh sb="2" eb="3">
      <t>タ</t>
    </rPh>
    <rPh sb="3" eb="5">
      <t>リュウドウ</t>
    </rPh>
    <rPh sb="5" eb="7">
      <t>シサン</t>
    </rPh>
    <phoneticPr fontId="2"/>
  </si>
  <si>
    <t>短期貸付金</t>
    <rPh sb="0" eb="2">
      <t>タンキ</t>
    </rPh>
    <rPh sb="2" eb="4">
      <t>カシツケ</t>
    </rPh>
    <rPh sb="4" eb="5">
      <t>キン</t>
    </rPh>
    <phoneticPr fontId="2"/>
  </si>
  <si>
    <t>未収金</t>
    <rPh sb="0" eb="3">
      <t>ミシュウキン</t>
    </rPh>
    <phoneticPr fontId="2"/>
  </si>
  <si>
    <t>現金預金等</t>
    <rPh sb="0" eb="2">
      <t>ゲンキン</t>
    </rPh>
    <rPh sb="2" eb="4">
      <t>ヨキン</t>
    </rPh>
    <rPh sb="4" eb="5">
      <t>トウ</t>
    </rPh>
    <phoneticPr fontId="2"/>
  </si>
  <si>
    <t>Ⅰ流動資産</t>
    <rPh sb="1" eb="3">
      <t>リュウドウ</t>
    </rPh>
    <rPh sb="3" eb="5">
      <t>シサン</t>
    </rPh>
    <phoneticPr fontId="2"/>
  </si>
  <si>
    <t>府支出（補修費）</t>
    <rPh sb="0" eb="1">
      <t>フ</t>
    </rPh>
    <rPh sb="1" eb="3">
      <t>シシュツ</t>
    </rPh>
    <rPh sb="4" eb="6">
      <t>ホシュウ</t>
    </rPh>
    <rPh sb="6" eb="7">
      <t>ヒ</t>
    </rPh>
    <phoneticPr fontId="2"/>
  </si>
  <si>
    <t>合　　計</t>
    <rPh sb="0" eb="1">
      <t>ゴウ</t>
    </rPh>
    <rPh sb="3" eb="4">
      <t>ケイ</t>
    </rPh>
    <phoneticPr fontId="2"/>
  </si>
  <si>
    <t>施設管理費</t>
    <rPh sb="0" eb="2">
      <t>シセツ</t>
    </rPh>
    <rPh sb="2" eb="5">
      <t>カンリヒ</t>
    </rPh>
    <phoneticPr fontId="2"/>
  </si>
  <si>
    <t>主な料金</t>
    <phoneticPr fontId="2"/>
  </si>
  <si>
    <t>授業料等：府立高等学校の授業料等と同額
テクノ講座：教材費、実習用消耗品、講師謝金の一部など、講座実施に必要な経費</t>
    <rPh sb="0" eb="2">
      <t>ジュギョウ</t>
    </rPh>
    <rPh sb="2" eb="3">
      <t>リョウ</t>
    </rPh>
    <rPh sb="3" eb="4">
      <t>トウ</t>
    </rPh>
    <rPh sb="5" eb="7">
      <t>フリツ</t>
    </rPh>
    <rPh sb="7" eb="9">
      <t>コウトウ</t>
    </rPh>
    <rPh sb="9" eb="11">
      <t>ガッコウ</t>
    </rPh>
    <rPh sb="12" eb="14">
      <t>ジュギョウ</t>
    </rPh>
    <rPh sb="14" eb="15">
      <t>リョウ</t>
    </rPh>
    <rPh sb="15" eb="16">
      <t>トウ</t>
    </rPh>
    <rPh sb="17" eb="19">
      <t>ドウガク</t>
    </rPh>
    <rPh sb="23" eb="25">
      <t>コウザ</t>
    </rPh>
    <rPh sb="26" eb="29">
      <t>キョウザイヒ</t>
    </rPh>
    <rPh sb="30" eb="32">
      <t>ジッシュウ</t>
    </rPh>
    <rPh sb="32" eb="33">
      <t>ヨウ</t>
    </rPh>
    <rPh sb="33" eb="35">
      <t>ショウモウ</t>
    </rPh>
    <rPh sb="35" eb="36">
      <t>ヒン</t>
    </rPh>
    <rPh sb="37" eb="39">
      <t>コウシ</t>
    </rPh>
    <rPh sb="39" eb="41">
      <t>シャキン</t>
    </rPh>
    <rPh sb="42" eb="44">
      <t>イチブ</t>
    </rPh>
    <rPh sb="47" eb="49">
      <t>コウザ</t>
    </rPh>
    <rPh sb="49" eb="51">
      <t>ジッシ</t>
    </rPh>
    <rPh sb="52" eb="54">
      <t>ヒツヨウ</t>
    </rPh>
    <rPh sb="55" eb="57">
      <t>ケイヒ</t>
    </rPh>
    <phoneticPr fontId="2"/>
  </si>
  <si>
    <t>料金水準の考え方</t>
    <rPh sb="0" eb="2">
      <t>リョウキン</t>
    </rPh>
    <rPh sb="2" eb="4">
      <t>スイジュン</t>
    </rPh>
    <rPh sb="5" eb="6">
      <t>カンガ</t>
    </rPh>
    <rPh sb="7" eb="8">
      <t>カタ</t>
    </rPh>
    <phoneticPr fontId="2"/>
  </si>
  <si>
    <t>料金区分</t>
    <phoneticPr fontId="2"/>
  </si>
  <si>
    <t>就職率</t>
    <rPh sb="0" eb="2">
      <t>シュウショク</t>
    </rPh>
    <rPh sb="2" eb="3">
      <t>リツ</t>
    </rPh>
    <phoneticPr fontId="2"/>
  </si>
  <si>
    <t>応募倍率</t>
    <rPh sb="0" eb="2">
      <t>オウボ</t>
    </rPh>
    <rPh sb="2" eb="4">
      <t>バイリツ</t>
    </rPh>
    <phoneticPr fontId="2"/>
  </si>
  <si>
    <t>年度</t>
    <rPh sb="0" eb="2">
      <t>ネンド</t>
    </rPh>
    <phoneticPr fontId="2"/>
  </si>
  <si>
    <t>人</t>
    <rPh sb="0" eb="1">
      <t>ニン</t>
    </rPh>
    <phoneticPr fontId="2"/>
  </si>
  <si>
    <t>（　定　員　）</t>
    <rPh sb="2" eb="3">
      <t>サダム</t>
    </rPh>
    <rPh sb="4" eb="5">
      <t>イン</t>
    </rPh>
    <phoneticPr fontId="2"/>
  </si>
  <si>
    <t>利用者数①</t>
    <rPh sb="0" eb="3">
      <t>リヨウシャ</t>
    </rPh>
    <rPh sb="3" eb="4">
      <t>スウ</t>
    </rPh>
    <phoneticPr fontId="2"/>
  </si>
  <si>
    <t>３．合計</t>
    <rPh sb="2" eb="4">
      <t>ゴウケイ</t>
    </rPh>
    <phoneticPr fontId="2"/>
  </si>
  <si>
    <t>人</t>
  </si>
  <si>
    <t>利用者数</t>
    <rPh sb="0" eb="3">
      <t>リヨウシャ</t>
    </rPh>
    <rPh sb="3" eb="4">
      <t>スウ</t>
    </rPh>
    <phoneticPr fontId="2"/>
  </si>
  <si>
    <t>２．テクノ講座受講者数</t>
    <rPh sb="5" eb="7">
      <t>コウザ</t>
    </rPh>
    <rPh sb="7" eb="10">
      <t>ジュコウシャ</t>
    </rPh>
    <rPh sb="10" eb="11">
      <t>スウ</t>
    </rPh>
    <phoneticPr fontId="2"/>
  </si>
  <si>
    <t>１．求職者等入校者数</t>
    <phoneticPr fontId="2"/>
  </si>
  <si>
    <t>利用者数（過去5年間）</t>
    <rPh sb="0" eb="2">
      <t>リヨウ</t>
    </rPh>
    <rPh sb="2" eb="3">
      <t>シャ</t>
    </rPh>
    <rPh sb="3" eb="4">
      <t>スウ</t>
    </rPh>
    <rPh sb="5" eb="7">
      <t>カコ</t>
    </rPh>
    <rPh sb="8" eb="10">
      <t>ネンカン</t>
    </rPh>
    <phoneticPr fontId="2"/>
  </si>
  <si>
    <t>開館日・開館時間</t>
    <phoneticPr fontId="2"/>
  </si>
  <si>
    <t>施設で実施している主な事業</t>
    <rPh sb="0" eb="2">
      <t>シセツ</t>
    </rPh>
    <rPh sb="3" eb="5">
      <t>ジッシ</t>
    </rPh>
    <rPh sb="9" eb="10">
      <t>オモ</t>
    </rPh>
    <rPh sb="11" eb="13">
      <t>ジギョウ</t>
    </rPh>
    <phoneticPr fontId="2"/>
  </si>
  <si>
    <t>管理運営形態</t>
    <phoneticPr fontId="2"/>
  </si>
  <si>
    <t>国庫補助金：812,267千円、起債：1,146,000千円、一般財源：220,924千円</t>
    <phoneticPr fontId="2"/>
  </si>
  <si>
    <t>施設建設時の財源内訳</t>
    <rPh sb="0" eb="2">
      <t>シセツ</t>
    </rPh>
    <rPh sb="2" eb="4">
      <t>ケンセツ</t>
    </rPh>
    <rPh sb="4" eb="5">
      <t>トキ</t>
    </rPh>
    <rPh sb="6" eb="8">
      <t>ザイゲン</t>
    </rPh>
    <rPh sb="8" eb="10">
      <t>ウチワケ</t>
    </rPh>
    <phoneticPr fontId="2"/>
  </si>
  <si>
    <t>事務室、実習場、教室、人材開発センター等</t>
    <rPh sb="0" eb="3">
      <t>ジムシツ</t>
    </rPh>
    <rPh sb="4" eb="6">
      <t>ジッシュウ</t>
    </rPh>
    <rPh sb="6" eb="7">
      <t>ジョウ</t>
    </rPh>
    <rPh sb="8" eb="10">
      <t>キョウシツ</t>
    </rPh>
    <rPh sb="11" eb="13">
      <t>ジンザイ</t>
    </rPh>
    <rPh sb="13" eb="15">
      <t>カイハツ</t>
    </rPh>
    <rPh sb="19" eb="20">
      <t>トウ</t>
    </rPh>
    <phoneticPr fontId="2"/>
  </si>
  <si>
    <t>主な施設内容</t>
    <phoneticPr fontId="2"/>
  </si>
  <si>
    <t>１０，４００㎡（大阪府）</t>
    <rPh sb="8" eb="10">
      <t>オオサカ</t>
    </rPh>
    <rPh sb="10" eb="11">
      <t>フ</t>
    </rPh>
    <phoneticPr fontId="2"/>
  </si>
  <si>
    <t>延床面積（建物所有者）</t>
    <phoneticPr fontId="2"/>
  </si>
  <si>
    <t>建物規模（施設構造）</t>
    <phoneticPr fontId="2"/>
  </si>
  <si>
    <t>１８，１５８㎡（大阪府）</t>
    <rPh sb="8" eb="10">
      <t>オオサカ</t>
    </rPh>
    <rPh sb="10" eb="11">
      <t>フ</t>
    </rPh>
    <phoneticPr fontId="2"/>
  </si>
  <si>
    <t>敷地面積（敷地所有者）</t>
    <phoneticPr fontId="2"/>
  </si>
  <si>
    <t>〒573-0128　枚方市津田山手2丁目11-40　℡072-808-2151</t>
    <phoneticPr fontId="2"/>
  </si>
  <si>
    <t>所在地等</t>
    <phoneticPr fontId="2"/>
  </si>
  <si>
    <t>職業能力開発促進法に基づき、府が設置した公共職業能力開発施設で、求職中の方、転職しようとする方に、職業に必要な知識・技能を身につけていただき、職業の安定を図るため、総合的な職業能力の開発・向上を目的とする。</t>
    <rPh sb="0" eb="2">
      <t>ショクギョウ</t>
    </rPh>
    <rPh sb="2" eb="4">
      <t>ノウリョク</t>
    </rPh>
    <rPh sb="4" eb="6">
      <t>カイハツ</t>
    </rPh>
    <rPh sb="6" eb="8">
      <t>ソクシン</t>
    </rPh>
    <rPh sb="8" eb="9">
      <t>ホウ</t>
    </rPh>
    <rPh sb="10" eb="11">
      <t>モト</t>
    </rPh>
    <rPh sb="14" eb="15">
      <t>フ</t>
    </rPh>
    <rPh sb="16" eb="18">
      <t>セッチ</t>
    </rPh>
    <rPh sb="20" eb="22">
      <t>コウキョウ</t>
    </rPh>
    <rPh sb="22" eb="24">
      <t>ショクギョウ</t>
    </rPh>
    <rPh sb="24" eb="26">
      <t>ノウリョク</t>
    </rPh>
    <rPh sb="26" eb="28">
      <t>カイハツ</t>
    </rPh>
    <rPh sb="28" eb="30">
      <t>シセツ</t>
    </rPh>
    <rPh sb="32" eb="34">
      <t>キュウショク</t>
    </rPh>
    <rPh sb="34" eb="35">
      <t>チュウ</t>
    </rPh>
    <rPh sb="36" eb="37">
      <t>カタ</t>
    </rPh>
    <rPh sb="38" eb="40">
      <t>テンショク</t>
    </rPh>
    <rPh sb="46" eb="47">
      <t>カタ</t>
    </rPh>
    <rPh sb="49" eb="51">
      <t>ショクギョウ</t>
    </rPh>
    <rPh sb="52" eb="54">
      <t>ヒツヨウ</t>
    </rPh>
    <rPh sb="55" eb="57">
      <t>チシキ</t>
    </rPh>
    <rPh sb="58" eb="60">
      <t>ギノウ</t>
    </rPh>
    <rPh sb="61" eb="62">
      <t>ミ</t>
    </rPh>
    <rPh sb="71" eb="73">
      <t>ショクギョウ</t>
    </rPh>
    <rPh sb="74" eb="76">
      <t>アンテイ</t>
    </rPh>
    <rPh sb="77" eb="78">
      <t>ハカ</t>
    </rPh>
    <rPh sb="82" eb="85">
      <t>ソウゴウテキ</t>
    </rPh>
    <rPh sb="86" eb="88">
      <t>ショクギョウ</t>
    </rPh>
    <rPh sb="88" eb="90">
      <t>ノウリョク</t>
    </rPh>
    <rPh sb="91" eb="93">
      <t>カイハツ</t>
    </rPh>
    <rPh sb="94" eb="96">
      <t>コウジョウ</t>
    </rPh>
    <rPh sb="97" eb="99">
      <t>モクテキ</t>
    </rPh>
    <phoneticPr fontId="2"/>
  </si>
  <si>
    <t>条例等に規定された設置目的</t>
    <rPh sb="2" eb="3">
      <t>トウ</t>
    </rPh>
    <phoneticPr fontId="2"/>
  </si>
  <si>
    <t>大阪府立高等職業技術専門校処務規程</t>
    <phoneticPr fontId="2"/>
  </si>
  <si>
    <t>大阪府立高等職業技術専門校規則</t>
    <phoneticPr fontId="2"/>
  </si>
  <si>
    <t>大阪府立高等職業技術専門校条例</t>
    <phoneticPr fontId="2"/>
  </si>
  <si>
    <t>根拠条例・規則名</t>
    <phoneticPr fontId="2"/>
  </si>
  <si>
    <t>商工労働部　雇用推進室
人材育成課　技術専門校グループ</t>
    <rPh sb="0" eb="2">
      <t>ショウコウ</t>
    </rPh>
    <rPh sb="2" eb="4">
      <t>ロウドウ</t>
    </rPh>
    <rPh sb="4" eb="5">
      <t>ブ</t>
    </rPh>
    <rPh sb="6" eb="8">
      <t>コヨウ</t>
    </rPh>
    <rPh sb="8" eb="10">
      <t>スイシン</t>
    </rPh>
    <rPh sb="10" eb="11">
      <t>シツ</t>
    </rPh>
    <rPh sb="12" eb="14">
      <t>ジンザイ</t>
    </rPh>
    <rPh sb="14" eb="16">
      <t>イクセイ</t>
    </rPh>
    <rPh sb="16" eb="17">
      <t>カ</t>
    </rPh>
    <rPh sb="18" eb="20">
      <t>ギジュツ</t>
    </rPh>
    <rPh sb="20" eb="22">
      <t>センモン</t>
    </rPh>
    <rPh sb="22" eb="23">
      <t>コウ</t>
    </rPh>
    <phoneticPr fontId="2"/>
  </si>
  <si>
    <t>担当部・課
　・グループ</t>
    <phoneticPr fontId="2"/>
  </si>
  <si>
    <t>施設名（愛称）</t>
    <phoneticPr fontId="2"/>
  </si>
  <si>
    <t>公の施設基本情報</t>
    <rPh sb="4" eb="6">
      <t>キホン</t>
    </rPh>
    <rPh sb="6" eb="8">
      <t>ジョウホウ</t>
    </rPh>
    <phoneticPr fontId="2"/>
  </si>
  <si>
    <t>令和元年度</t>
    <rPh sb="0" eb="2">
      <t>レイワ</t>
    </rPh>
    <rPh sb="2" eb="4">
      <t>ガンネン</t>
    </rPh>
    <rPh sb="3" eb="5">
      <t>ネンド</t>
    </rPh>
    <phoneticPr fontId="2"/>
  </si>
  <si>
    <t>■大阪府の決算</t>
    <rPh sb="1" eb="4">
      <t>オオサカフ</t>
    </rPh>
    <rPh sb="5" eb="7">
      <t>ケッサン</t>
    </rPh>
    <phoneticPr fontId="2"/>
  </si>
  <si>
    <t>物件費</t>
    <rPh sb="0" eb="3">
      <t>ブッケンヒ</t>
    </rPh>
    <phoneticPr fontId="2"/>
  </si>
  <si>
    <t>令和元年度</t>
  </si>
  <si>
    <t>各種引当金繰入額</t>
    <rPh sb="0" eb="2">
      <t>カクシュ</t>
    </rPh>
    <rPh sb="2" eb="4">
      <t>ヒキアテ</t>
    </rPh>
    <rPh sb="4" eb="5">
      <t>キン</t>
    </rPh>
    <rPh sb="5" eb="7">
      <t>クリイレ</t>
    </rPh>
    <rPh sb="7" eb="8">
      <t>ガク</t>
    </rPh>
    <phoneticPr fontId="2"/>
  </si>
  <si>
    <t>不納欠損等引当金</t>
    <rPh sb="0" eb="2">
      <t>フノウ</t>
    </rPh>
    <rPh sb="2" eb="4">
      <t>ケッソン</t>
    </rPh>
    <rPh sb="4" eb="5">
      <t>トウ</t>
    </rPh>
    <rPh sb="5" eb="7">
      <t>ヒキアテ</t>
    </rPh>
    <rPh sb="7" eb="8">
      <t>キン</t>
    </rPh>
    <phoneticPr fontId="2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</si>
  <si>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2"/>
  </si>
  <si>
    <t>常勤</t>
    <rPh sb="0" eb="2">
      <t>ジョウキン</t>
    </rPh>
    <phoneticPr fontId="2"/>
  </si>
  <si>
    <t>非常勤</t>
    <rPh sb="0" eb="3">
      <t>ヒジョウキン</t>
    </rPh>
    <phoneticPr fontId="2"/>
  </si>
  <si>
    <t>固定資産売却損・除却損</t>
    <rPh sb="0" eb="2">
      <t>コテイ</t>
    </rPh>
    <rPh sb="2" eb="4">
      <t>シサン</t>
    </rPh>
    <rPh sb="4" eb="6">
      <t>バイキャク</t>
    </rPh>
    <rPh sb="6" eb="7">
      <t>ゾン</t>
    </rPh>
    <rPh sb="8" eb="10">
      <t>ジョキャク</t>
    </rPh>
    <rPh sb="10" eb="11">
      <t>ゾン</t>
    </rPh>
    <phoneticPr fontId="2"/>
  </si>
  <si>
    <t>施設運営に関する指標
（稼働率、利用率等）</t>
    <rPh sb="0" eb="2">
      <t>シセツ</t>
    </rPh>
    <rPh sb="2" eb="4">
      <t>ウンエイ</t>
    </rPh>
    <rPh sb="5" eb="6">
      <t>カン</t>
    </rPh>
    <rPh sb="8" eb="10">
      <t>シヒョウ</t>
    </rPh>
    <rPh sb="12" eb="14">
      <t>カドウ</t>
    </rPh>
    <rPh sb="14" eb="15">
      <t>リツ</t>
    </rPh>
    <rPh sb="16" eb="19">
      <t>リヨウリツ</t>
    </rPh>
    <rPh sb="19" eb="20">
      <t>トウ</t>
    </rPh>
    <phoneticPr fontId="2"/>
  </si>
  <si>
    <t>北棟4階建（鉄筋コンクリート造）、南棟2階建（鉄骨造）</t>
    <rPh sb="0" eb="1">
      <t>キタ</t>
    </rPh>
    <rPh sb="1" eb="2">
      <t>トウ</t>
    </rPh>
    <rPh sb="3" eb="5">
      <t>カイダ</t>
    </rPh>
    <rPh sb="6" eb="8">
      <t>テッキン</t>
    </rPh>
    <rPh sb="14" eb="15">
      <t>ゾウ</t>
    </rPh>
    <rPh sb="17" eb="19">
      <t>ミナミトウ</t>
    </rPh>
    <rPh sb="20" eb="22">
      <t>カイダ</t>
    </rPh>
    <rPh sb="23" eb="26">
      <t>テッコツゾウ</t>
    </rPh>
    <phoneticPr fontId="2"/>
  </si>
  <si>
    <t>3．施設運営に係る収支</t>
  </si>
  <si>
    <t>※単位未満は四捨五入としたため、内訳の計と合計が一致しない場合がある。(以下すべての表も同様）</t>
    <phoneticPr fontId="13"/>
  </si>
  <si>
    <t>■大阪府の予算</t>
    <phoneticPr fontId="13"/>
  </si>
  <si>
    <t>（千円）</t>
    <rPh sb="1" eb="3">
      <t>センエン</t>
    </rPh>
    <phoneticPr fontId="13"/>
  </si>
  <si>
    <t>令和2年度</t>
    <rPh sb="0" eb="2">
      <t>レイワ</t>
    </rPh>
    <rPh sb="3" eb="5">
      <t>ネンド</t>
    </rPh>
    <phoneticPr fontId="13"/>
  </si>
  <si>
    <t>令和3年度</t>
    <rPh sb="0" eb="2">
      <t>レイワ</t>
    </rPh>
    <rPh sb="3" eb="5">
      <t>ネンド</t>
    </rPh>
    <phoneticPr fontId="13"/>
  </si>
  <si>
    <t>令和4年度</t>
    <rPh sb="0" eb="2">
      <t>レイワ</t>
    </rPh>
    <rPh sb="3" eb="5">
      <t>ネンド</t>
    </rPh>
    <phoneticPr fontId="13"/>
  </si>
  <si>
    <t>府収入</t>
    <rPh sb="0" eb="1">
      <t>フ</t>
    </rPh>
    <rPh sb="1" eb="3">
      <t>シュウニュウ</t>
    </rPh>
    <phoneticPr fontId="2"/>
  </si>
  <si>
    <t>人件費</t>
    <rPh sb="0" eb="3">
      <t>ジンケンヒ</t>
    </rPh>
    <phoneticPr fontId="13"/>
  </si>
  <si>
    <t>事業費</t>
    <rPh sb="0" eb="3">
      <t>ジギョウヒ</t>
    </rPh>
    <phoneticPr fontId="13"/>
  </si>
  <si>
    <t>その他法人</t>
    <rPh sb="2" eb="3">
      <t>タ</t>
    </rPh>
    <rPh sb="3" eb="5">
      <t>ホウジン</t>
    </rPh>
    <phoneticPr fontId="2"/>
  </si>
  <si>
    <t>府費負担（府支出－府収入）</t>
    <rPh sb="0" eb="1">
      <t>フ</t>
    </rPh>
    <rPh sb="1" eb="2">
      <t>ヒ</t>
    </rPh>
    <rPh sb="2" eb="4">
      <t>フタン</t>
    </rPh>
    <rPh sb="5" eb="6">
      <t>フ</t>
    </rPh>
    <rPh sb="6" eb="8">
      <t>シシュツ</t>
    </rPh>
    <rPh sb="9" eb="10">
      <t>フ</t>
    </rPh>
    <rPh sb="10" eb="12">
      <t>シュウニュウ</t>
    </rPh>
    <phoneticPr fontId="2"/>
  </si>
  <si>
    <t>備考欄</t>
    <rPh sb="0" eb="3">
      <t>ビコウラン</t>
    </rPh>
    <phoneticPr fontId="13"/>
  </si>
  <si>
    <t>貸借対照表</t>
  </si>
  <si>
    <t>府の決算（財務諸表等）はこちら</t>
    <phoneticPr fontId="13"/>
  </si>
  <si>
    <t>資
産
の
部</t>
    <rPh sb="0" eb="1">
      <t>シ</t>
    </rPh>
    <rPh sb="2" eb="3">
      <t>サン</t>
    </rPh>
    <rPh sb="6" eb="7">
      <t>ブ</t>
    </rPh>
    <phoneticPr fontId="2"/>
  </si>
  <si>
    <t>負
債
及
び
純
資
産
の
部</t>
    <rPh sb="0" eb="1">
      <t>フ</t>
    </rPh>
    <rPh sb="2" eb="3">
      <t>サイ</t>
    </rPh>
    <rPh sb="4" eb="5">
      <t>オヨ</t>
    </rPh>
    <rPh sb="8" eb="9">
      <t>ジュン</t>
    </rPh>
    <rPh sb="10" eb="11">
      <t>シ</t>
    </rPh>
    <rPh sb="12" eb="13">
      <t>サン</t>
    </rPh>
    <rPh sb="16" eb="17">
      <t>ブ</t>
    </rPh>
    <phoneticPr fontId="2"/>
  </si>
  <si>
    <r>
      <t>負債合計　</t>
    </r>
    <r>
      <rPr>
        <b/>
        <sz val="11"/>
        <color indexed="8"/>
        <rFont val="HG丸ｺﾞｼｯｸM-PRO"/>
        <family val="3"/>
        <charset val="128"/>
      </rPr>
      <t>②</t>
    </r>
    <rPh sb="0" eb="2">
      <t>フサイ</t>
    </rPh>
    <rPh sb="2" eb="4">
      <t>ゴウケイ</t>
    </rPh>
    <phoneticPr fontId="2"/>
  </si>
  <si>
    <t>※府人口は国勢調査に基づいている</t>
    <phoneticPr fontId="13"/>
  </si>
  <si>
    <t>　       平成27年度調査：</t>
    <phoneticPr fontId="13"/>
  </si>
  <si>
    <t>　       令和2年度調査  ：</t>
    <phoneticPr fontId="13"/>
  </si>
  <si>
    <t>■大阪府の決算</t>
  </si>
  <si>
    <r>
      <t>合　　計　</t>
    </r>
    <r>
      <rPr>
        <b/>
        <sz val="11"/>
        <color indexed="8"/>
        <rFont val="HG丸ｺﾞｼｯｸM-PRO"/>
        <family val="3"/>
        <charset val="128"/>
      </rPr>
      <t>Ａ</t>
    </r>
    <rPh sb="0" eb="1">
      <t>ゴウ</t>
    </rPh>
    <rPh sb="3" eb="4">
      <t>ケイ</t>
    </rPh>
    <phoneticPr fontId="2"/>
  </si>
  <si>
    <r>
      <t>行政費用　</t>
    </r>
    <r>
      <rPr>
        <b/>
        <sz val="11"/>
        <color indexed="8"/>
        <rFont val="HG丸ｺﾞｼｯｸM-PRO"/>
        <family val="3"/>
        <charset val="128"/>
      </rPr>
      <t>③</t>
    </r>
    <rPh sb="0" eb="2">
      <t>ギョウセイ</t>
    </rPh>
    <rPh sb="2" eb="4">
      <t>ヒヨウ</t>
    </rPh>
    <phoneticPr fontId="2"/>
  </si>
  <si>
    <r>
      <t>金融費用　</t>
    </r>
    <r>
      <rPr>
        <b/>
        <sz val="11"/>
        <color indexed="8"/>
        <rFont val="HG丸ｺﾞｼｯｸM-PRO"/>
        <family val="3"/>
        <charset val="128"/>
      </rPr>
      <t>④</t>
    </r>
    <rPh sb="0" eb="2">
      <t>キンユウ</t>
    </rPh>
    <rPh sb="2" eb="4">
      <t>ヒヨウ</t>
    </rPh>
    <phoneticPr fontId="2"/>
  </si>
  <si>
    <r>
      <t>合　　計　</t>
    </r>
    <r>
      <rPr>
        <b/>
        <sz val="11"/>
        <color indexed="8"/>
        <rFont val="HG丸ｺﾞｼｯｸM-PRO"/>
        <family val="3"/>
        <charset val="128"/>
      </rPr>
      <t>Ｂ</t>
    </r>
    <rPh sb="0" eb="1">
      <t>ゴウ</t>
    </rPh>
    <rPh sb="3" eb="4">
      <t>ケイ</t>
    </rPh>
    <phoneticPr fontId="2"/>
  </si>
  <si>
    <r>
      <t>収支　</t>
    </r>
    <r>
      <rPr>
        <b/>
        <sz val="11"/>
        <color indexed="8"/>
        <rFont val="HG丸ｺﾞｼｯｸM-PRO"/>
        <family val="3"/>
        <charset val="128"/>
      </rPr>
      <t>Ｃ（Ａ－Ｂ）</t>
    </r>
    <r>
      <rPr>
        <b/>
        <sz val="11"/>
        <color indexed="8"/>
        <rFont val="游ゴシック"/>
        <family val="3"/>
        <charset val="128"/>
      </rPr>
      <t>　</t>
    </r>
    <rPh sb="0" eb="2">
      <t>シュウシ</t>
    </rPh>
    <phoneticPr fontId="2"/>
  </si>
  <si>
    <r>
      <t>一般財源等配分調整額　</t>
    </r>
    <r>
      <rPr>
        <b/>
        <sz val="11"/>
        <color indexed="8"/>
        <rFont val="HG丸ｺﾞｼｯｸM-PRO"/>
        <family val="3"/>
        <charset val="128"/>
      </rPr>
      <t>Ｄ</t>
    </r>
    <r>
      <rPr>
        <b/>
        <sz val="11"/>
        <color indexed="8"/>
        <rFont val="游ゴシック"/>
        <family val="3"/>
        <charset val="128"/>
      </rPr>
      <t>　</t>
    </r>
    <r>
      <rPr>
        <b/>
        <sz val="11"/>
        <color indexed="8"/>
        <rFont val="HG丸ｺﾞｼｯｸM-PRO"/>
        <family val="3"/>
        <charset val="128"/>
      </rPr>
      <t>⑤</t>
    </r>
    <rPh sb="0" eb="2">
      <t>イッパン</t>
    </rPh>
    <rPh sb="2" eb="4">
      <t>ザイゲン</t>
    </rPh>
    <rPh sb="4" eb="5">
      <t>トウ</t>
    </rPh>
    <rPh sb="5" eb="7">
      <t>ハイブン</t>
    </rPh>
    <rPh sb="7" eb="9">
      <t>チョウセイ</t>
    </rPh>
    <rPh sb="9" eb="10">
      <t>ガク</t>
    </rPh>
    <phoneticPr fontId="2"/>
  </si>
  <si>
    <r>
      <t>調整後収支 　</t>
    </r>
    <r>
      <rPr>
        <b/>
        <sz val="11"/>
        <color indexed="8"/>
        <rFont val="HG丸ｺﾞｼｯｸM-PRO"/>
        <family val="3"/>
        <charset val="128"/>
      </rPr>
      <t>Ｅ（Ｃ+Ｄ）</t>
    </r>
    <rPh sb="0" eb="3">
      <t>チョウセイゴ</t>
    </rPh>
    <rPh sb="3" eb="5">
      <t>シュウシ</t>
    </rPh>
    <phoneticPr fontId="2"/>
  </si>
  <si>
    <t>令和2年度</t>
  </si>
  <si>
    <t>令和3年度</t>
  </si>
  <si>
    <r>
      <t>利用者1人あたり
通常費用額　｛</t>
    </r>
    <r>
      <rPr>
        <b/>
        <sz val="12"/>
        <rFont val="HG丸ｺﾞｼｯｸM-PRO"/>
        <family val="3"/>
        <charset val="128"/>
      </rPr>
      <t>（③＋④）/①</t>
    </r>
    <r>
      <rPr>
        <b/>
        <sz val="12"/>
        <rFont val="游ゴシック"/>
        <family val="3"/>
        <charset val="128"/>
      </rPr>
      <t>｝</t>
    </r>
    <rPh sb="0" eb="3">
      <t>リヨウシャ</t>
    </rPh>
    <rPh sb="9" eb="11">
      <t>ツウジョウ</t>
    </rPh>
    <rPh sb="11" eb="13">
      <t>ヒヨウ</t>
    </rPh>
    <rPh sb="13" eb="14">
      <t>ガク</t>
    </rPh>
    <rPh sb="16" eb="17">
      <t>サガク</t>
    </rPh>
    <phoneticPr fontId="2"/>
  </si>
  <si>
    <r>
      <t>利用者1人あたり
一般財源等配分調整額　（</t>
    </r>
    <r>
      <rPr>
        <b/>
        <sz val="12"/>
        <rFont val="HG丸ｺﾞｼｯｸM-PRO"/>
        <family val="3"/>
        <charset val="128"/>
      </rPr>
      <t>⑤/①</t>
    </r>
    <r>
      <rPr>
        <b/>
        <sz val="12"/>
        <rFont val="游ゴシック"/>
        <family val="3"/>
        <charset val="128"/>
      </rPr>
      <t>）</t>
    </r>
    <rPh sb="9" eb="11">
      <t>イッパン</t>
    </rPh>
    <rPh sb="11" eb="13">
      <t>ザイゲン</t>
    </rPh>
    <rPh sb="13" eb="14">
      <t>トウ</t>
    </rPh>
    <rPh sb="14" eb="16">
      <t>ハイブン</t>
    </rPh>
    <rPh sb="16" eb="18">
      <t>チョウセイ</t>
    </rPh>
    <phoneticPr fontId="2"/>
  </si>
  <si>
    <t>4．施設職員数</t>
    <rPh sb="2" eb="4">
      <t>シセツ</t>
    </rPh>
    <rPh sb="4" eb="7">
      <t>ショクインスウ</t>
    </rPh>
    <phoneticPr fontId="2"/>
  </si>
  <si>
    <t>施設職員数（4月1日時点）</t>
    <rPh sb="0" eb="2">
      <t>シセツ</t>
    </rPh>
    <rPh sb="2" eb="4">
      <t>ショクイン</t>
    </rPh>
    <rPh sb="4" eb="5">
      <t>スウ</t>
    </rPh>
    <rPh sb="7" eb="8">
      <t>ガツ</t>
    </rPh>
    <rPh sb="9" eb="10">
      <t>ニチ</t>
    </rPh>
    <rPh sb="10" eb="12">
      <t>ジテン</t>
    </rPh>
    <phoneticPr fontId="2"/>
  </si>
  <si>
    <t>5．主な代替・類似施設</t>
    <rPh sb="2" eb="3">
      <t>オモ</t>
    </rPh>
    <rPh sb="4" eb="6">
      <t>ダイタイ</t>
    </rPh>
    <rPh sb="7" eb="9">
      <t>ルイジ</t>
    </rPh>
    <rPh sb="9" eb="11">
      <t>シセツ</t>
    </rPh>
    <phoneticPr fontId="2"/>
  </si>
  <si>
    <t>6．利用者の満足度調査</t>
    <rPh sb="2" eb="5">
      <t>リヨウシャ</t>
    </rPh>
    <rPh sb="6" eb="9">
      <t>マンゾクド</t>
    </rPh>
    <rPh sb="9" eb="11">
      <t>チョウサ</t>
    </rPh>
    <phoneticPr fontId="2"/>
  </si>
  <si>
    <t>調査実施</t>
    <rPh sb="0" eb="2">
      <t>チョウサ</t>
    </rPh>
    <rPh sb="2" eb="4">
      <t>ジッシ</t>
    </rPh>
    <phoneticPr fontId="2"/>
  </si>
  <si>
    <t>実施時期</t>
    <rPh sb="0" eb="2">
      <t>ジッシ</t>
    </rPh>
    <rPh sb="2" eb="4">
      <t>ジキ</t>
    </rPh>
    <phoneticPr fontId="2"/>
  </si>
  <si>
    <t>対象者数</t>
    <rPh sb="0" eb="3">
      <t>タイショウシャ</t>
    </rPh>
    <rPh sb="3" eb="4">
      <t>スウ</t>
    </rPh>
    <phoneticPr fontId="2"/>
  </si>
  <si>
    <t>調査手法</t>
    <rPh sb="0" eb="2">
      <t>チョウサ</t>
    </rPh>
    <rPh sb="2" eb="4">
      <t>シュホウ</t>
    </rPh>
    <phoneticPr fontId="2"/>
  </si>
  <si>
    <t>調査結果</t>
    <rPh sb="0" eb="2">
      <t>チョウサ</t>
    </rPh>
    <rPh sb="2" eb="4">
      <t>ケッカ</t>
    </rPh>
    <phoneticPr fontId="2"/>
  </si>
  <si>
    <t>特になし</t>
    <rPh sb="0" eb="1">
      <t>トク</t>
    </rPh>
    <phoneticPr fontId="2"/>
  </si>
  <si>
    <t>・独立行政法人高齢・障害・求職者雇用支援機構 大阪センターポリテクセンター関西など
・近畿職業能力開発大学校</t>
    <phoneticPr fontId="2"/>
  </si>
  <si>
    <t>あり（テクノ講座）</t>
    <phoneticPr fontId="2"/>
  </si>
  <si>
    <t>各講座終了後</t>
    <rPh sb="0" eb="1">
      <t>カク</t>
    </rPh>
    <rPh sb="1" eb="3">
      <t>コウザ</t>
    </rPh>
    <rPh sb="3" eb="6">
      <t>シュウリョウゴ</t>
    </rPh>
    <phoneticPr fontId="2"/>
  </si>
  <si>
    <t>※府の直営の技術専門校すべての予算を記載</t>
  </si>
  <si>
    <t>※「職業訓練事業」のうち北大阪高等職業技術専門校の金額のみ記載</t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</si>
  <si>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</si>
  <si>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財産収入</t>
    <rPh sb="0" eb="4">
      <t>ザイサンシュウニュウ</t>
    </rPh>
    <phoneticPr fontId="2"/>
  </si>
  <si>
    <t>諸収入</t>
    <rPh sb="0" eb="3">
      <t>ショシュウニュウ</t>
    </rPh>
    <phoneticPr fontId="2"/>
  </si>
  <si>
    <r>
      <t xml:space="preserve">開設年月日（経過年数）
</t>
    </r>
    <r>
      <rPr>
        <b/>
        <sz val="10"/>
        <rFont val="游ゴシック"/>
        <family val="3"/>
        <charset val="128"/>
      </rPr>
      <t>[改築・大規模改修等の実施年度］</t>
    </r>
    <rPh sb="6" eb="8">
      <t>ケイカ</t>
    </rPh>
    <rPh sb="8" eb="10">
      <t>ネンスウ</t>
    </rPh>
    <rPh sb="16" eb="19">
      <t>ダイキボ</t>
    </rPh>
    <rPh sb="19" eb="21">
      <t>カイシュウ</t>
    </rPh>
    <rPh sb="23" eb="25">
      <t>ジッシ</t>
    </rPh>
    <rPh sb="25" eb="27">
      <t>ネンド</t>
    </rPh>
    <phoneticPr fontId="2"/>
  </si>
  <si>
    <t>令和2年度</t>
    <rPh sb="0" eb="2">
      <t>レイワ</t>
    </rPh>
    <rPh sb="3" eb="5">
      <t>ネンド</t>
    </rPh>
    <rPh sb="4" eb="5">
      <t>ガンネン</t>
    </rPh>
    <phoneticPr fontId="2"/>
  </si>
  <si>
    <t>令和3年度</t>
    <rPh sb="0" eb="2">
      <t>レイワ</t>
    </rPh>
    <rPh sb="3" eb="5">
      <t>ネンド</t>
    </rPh>
    <rPh sb="4" eb="5">
      <t>ガンネン</t>
    </rPh>
    <phoneticPr fontId="2"/>
  </si>
  <si>
    <t>アンケート</t>
    <phoneticPr fontId="2"/>
  </si>
  <si>
    <r>
      <t>行政コスト計算書　</t>
    </r>
    <r>
      <rPr>
        <b/>
        <sz val="9"/>
        <color theme="1"/>
        <rFont val="游ゴシック"/>
        <family val="3"/>
        <charset val="128"/>
        <scheme val="minor"/>
      </rPr>
      <t>※「職業訓練事業」のうち北大阪高等職業技術専門校の金額のみ記載</t>
    </r>
    <phoneticPr fontId="13"/>
  </si>
  <si>
    <t>令和4年度</t>
    <rPh sb="0" eb="2">
      <t>レイワ</t>
    </rPh>
    <rPh sb="3" eb="5">
      <t>ネンド</t>
    </rPh>
    <rPh sb="4" eb="5">
      <t>ガンネン</t>
    </rPh>
    <phoneticPr fontId="2"/>
  </si>
  <si>
    <t>令和5年度</t>
    <rPh sb="0" eb="2">
      <t>レイワ</t>
    </rPh>
    <rPh sb="3" eb="5">
      <t>ネンド</t>
    </rPh>
    <phoneticPr fontId="13"/>
  </si>
  <si>
    <t>令和4年度</t>
    <phoneticPr fontId="2"/>
  </si>
  <si>
    <t>※府支出（補修費）は北大阪高等職業技術専門学校の予算のみ記載</t>
    <rPh sb="1" eb="4">
      <t>フシシュツ</t>
    </rPh>
    <rPh sb="5" eb="8">
      <t>ホシュウヒ</t>
    </rPh>
    <rPh sb="10" eb="13">
      <t>キタオオサカ</t>
    </rPh>
    <rPh sb="13" eb="15">
      <t>コウトウ</t>
    </rPh>
    <rPh sb="15" eb="17">
      <t>ショクギョウ</t>
    </rPh>
    <rPh sb="17" eb="19">
      <t>ギジュツ</t>
    </rPh>
    <rPh sb="19" eb="23">
      <t>センモンガッコウ</t>
    </rPh>
    <rPh sb="24" eb="26">
      <t>ヨサン</t>
    </rPh>
    <rPh sb="28" eb="30">
      <t>キサイ</t>
    </rPh>
    <phoneticPr fontId="2"/>
  </si>
  <si>
    <t>・１８歳以上を対象に１年以上の訓練を行う科目については、授業料等を徴収
・テクノ講座については各講座ごとに定める受講料を徴収</t>
    <rPh sb="3" eb="6">
      <t>サイイジョウ</t>
    </rPh>
    <rPh sb="7" eb="9">
      <t>タイショウ</t>
    </rPh>
    <rPh sb="11" eb="12">
      <t>ネン</t>
    </rPh>
    <rPh sb="12" eb="14">
      <t>イジョウ</t>
    </rPh>
    <rPh sb="15" eb="17">
      <t>クンレン</t>
    </rPh>
    <rPh sb="18" eb="19">
      <t>オコナ</t>
    </rPh>
    <rPh sb="20" eb="22">
      <t>カモク</t>
    </rPh>
    <rPh sb="28" eb="30">
      <t>ジュギョウ</t>
    </rPh>
    <rPh sb="30" eb="31">
      <t>リョウ</t>
    </rPh>
    <rPh sb="31" eb="32">
      <t>トウ</t>
    </rPh>
    <rPh sb="33" eb="35">
      <t>チョウシュウ</t>
    </rPh>
    <rPh sb="40" eb="42">
      <t>コウザ</t>
    </rPh>
    <rPh sb="47" eb="50">
      <t>カクコウザ</t>
    </rPh>
    <rPh sb="53" eb="54">
      <t>サダ</t>
    </rPh>
    <rPh sb="56" eb="58">
      <t>ジュコウ</t>
    </rPh>
    <rPh sb="58" eb="59">
      <t>リョウ</t>
    </rPh>
    <rPh sb="60" eb="62">
      <t>チョウシュウ</t>
    </rPh>
    <phoneticPr fontId="2"/>
  </si>
  <si>
    <t>北大阪高等職業技術専門校</t>
    <rPh sb="0" eb="3">
      <t>キタオオサカ</t>
    </rPh>
    <rPh sb="3" eb="12">
      <t>コウトウショクギョウギジュツセンモンコウ</t>
    </rPh>
    <phoneticPr fontId="2"/>
  </si>
  <si>
    <t>平成２５年４月　（R6.4.1現在経過年数 11年）</t>
    <phoneticPr fontId="2"/>
  </si>
  <si>
    <t>【R6】 府直営
（【R5】 同上）</t>
    <rPh sb="5" eb="6">
      <t>フ</t>
    </rPh>
    <rPh sb="6" eb="8">
      <t>チョクエイ</t>
    </rPh>
    <rPh sb="15" eb="17">
      <t>ドウジョウ</t>
    </rPh>
    <phoneticPr fontId="2"/>
  </si>
  <si>
    <t>人</t>
    <phoneticPr fontId="2"/>
  </si>
  <si>
    <t>令和5年度</t>
    <rPh sb="0" eb="2">
      <t>レイワ</t>
    </rPh>
    <rPh sb="3" eb="5">
      <t>ネンド</t>
    </rPh>
    <rPh sb="4" eb="5">
      <t>ガンネン</t>
    </rPh>
    <phoneticPr fontId="2"/>
  </si>
  <si>
    <t>２．料金体系（令和6年4月1日時点）</t>
    <rPh sb="2" eb="4">
      <t>リョウキン</t>
    </rPh>
    <rPh sb="4" eb="6">
      <t>タイケイ</t>
    </rPh>
    <rPh sb="7" eb="9">
      <t>レイワ</t>
    </rPh>
    <rPh sb="10" eb="11">
      <t>ネン</t>
    </rPh>
    <rPh sb="12" eb="13">
      <t>ツキ</t>
    </rPh>
    <rPh sb="14" eb="15">
      <t>ニチ</t>
    </rPh>
    <rPh sb="15" eb="17">
      <t>ジテン</t>
    </rPh>
    <phoneticPr fontId="2"/>
  </si>
  <si>
    <t>１．施設の概要（令和6年4月1日時点）</t>
    <rPh sb="2" eb="4">
      <t>シセツ</t>
    </rPh>
    <rPh sb="5" eb="7">
      <t>ガイヨウ</t>
    </rPh>
    <rPh sb="8" eb="10">
      <t>レイワ</t>
    </rPh>
    <rPh sb="11" eb="12">
      <t>ネン</t>
    </rPh>
    <rPh sb="13" eb="14">
      <t>ツキ</t>
    </rPh>
    <rPh sb="15" eb="16">
      <t>ニチ</t>
    </rPh>
    <rPh sb="16" eb="18">
      <t>ジテン</t>
    </rPh>
    <phoneticPr fontId="2"/>
  </si>
  <si>
    <t>令和5年度</t>
    <phoneticPr fontId="2"/>
  </si>
  <si>
    <t>令和6年度</t>
    <rPh sb="0" eb="2">
      <t>レイワ</t>
    </rPh>
    <rPh sb="3" eb="5">
      <t>ネンド</t>
    </rPh>
    <phoneticPr fontId="13"/>
  </si>
  <si>
    <t>授業料：年額118,800円　　入校選考料：2,200円　　入校料：5,650円
テクノ講座：各講座ごとに設定　（7,000円～8,800円 R6）</t>
    <phoneticPr fontId="2"/>
  </si>
  <si>
    <t>回答者の約58％が「満足」と回答（令和5年度）
アンケート回答者数222人</t>
    <rPh sb="0" eb="2">
      <t>カイトウ</t>
    </rPh>
    <phoneticPr fontId="2"/>
  </si>
  <si>
    <t>223人</t>
    <rPh sb="3" eb="4">
      <t>ニン</t>
    </rPh>
    <phoneticPr fontId="2"/>
  </si>
  <si>
    <t>応募倍率：応募人数／定員（応募倍率は求職者訓練の倍率）
就職率：全就職者/（修了者＋中退者のうち就職者ー修了者のうち進学者）（※R5は、４月生のみの就職率）</t>
    <rPh sb="0" eb="2">
      <t>オウボ</t>
    </rPh>
    <rPh sb="2" eb="4">
      <t>バイリツ</t>
    </rPh>
    <rPh sb="5" eb="7">
      <t>オウボ</t>
    </rPh>
    <rPh sb="7" eb="9">
      <t>ニンズウ</t>
    </rPh>
    <rPh sb="10" eb="12">
      <t>テイイン</t>
    </rPh>
    <rPh sb="13" eb="15">
      <t>オウボ</t>
    </rPh>
    <rPh sb="15" eb="17">
      <t>バイリツ</t>
    </rPh>
    <rPh sb="18" eb="20">
      <t>キュウショク</t>
    </rPh>
    <rPh sb="20" eb="21">
      <t>シャ</t>
    </rPh>
    <rPh sb="21" eb="23">
      <t>クンレン</t>
    </rPh>
    <rPh sb="24" eb="26">
      <t>バイリツ</t>
    </rPh>
    <rPh sb="28" eb="30">
      <t>シュウショク</t>
    </rPh>
    <rPh sb="30" eb="31">
      <t>リツ</t>
    </rPh>
    <rPh sb="32" eb="33">
      <t>ゼン</t>
    </rPh>
    <rPh sb="33" eb="35">
      <t>シュウショク</t>
    </rPh>
    <rPh sb="35" eb="36">
      <t>シャ</t>
    </rPh>
    <rPh sb="38" eb="41">
      <t>シュウリョウシャ</t>
    </rPh>
    <rPh sb="42" eb="44">
      <t>チュウタイ</t>
    </rPh>
    <rPh sb="44" eb="45">
      <t>シャ</t>
    </rPh>
    <rPh sb="48" eb="50">
      <t>シュウショク</t>
    </rPh>
    <rPh sb="50" eb="51">
      <t>シャ</t>
    </rPh>
    <rPh sb="52" eb="55">
      <t>シュウリョウシャ</t>
    </rPh>
    <rPh sb="58" eb="61">
      <t>シンガクシャ</t>
    </rPh>
    <rPh sb="69" eb="70">
      <t>ツキ</t>
    </rPh>
    <rPh sb="70" eb="71">
      <t>セイ</t>
    </rPh>
    <rPh sb="74" eb="76">
      <t>シュウショク</t>
    </rPh>
    <rPh sb="76" eb="77">
      <t>リツ</t>
    </rPh>
    <phoneticPr fontId="2"/>
  </si>
  <si>
    <t>令和元年度</t>
    <phoneticPr fontId="13"/>
  </si>
  <si>
    <t>令和2年度~令和5年度</t>
    <rPh sb="9" eb="10">
      <t>ネン</t>
    </rPh>
    <phoneticPr fontId="13"/>
  </si>
  <si>
    <r>
      <t>府民1人あたり負債額　（</t>
    </r>
    <r>
      <rPr>
        <b/>
        <sz val="11"/>
        <rFont val="HG丸ｺﾞｼｯｸM-PRO"/>
        <family val="3"/>
        <charset val="128"/>
      </rPr>
      <t>②</t>
    </r>
    <r>
      <rPr>
        <b/>
        <sz val="11"/>
        <rFont val="游ゴシック"/>
        <family val="3"/>
        <charset val="128"/>
      </rPr>
      <t>/府人口）</t>
    </r>
    <rPh sb="0" eb="2">
      <t>フミン</t>
    </rPh>
    <rPh sb="7" eb="9">
      <t>フサイ</t>
    </rPh>
    <rPh sb="9" eb="10">
      <t>ガク</t>
    </rPh>
    <rPh sb="14" eb="15">
      <t>フ</t>
    </rPh>
    <rPh sb="15" eb="17">
      <t>ジンコウ</t>
    </rPh>
    <phoneticPr fontId="2"/>
  </si>
  <si>
    <t>１．求職者等を対象とする訓練
　　①１８歳以上の方を対象
　　　　　（訓練期間：１年　各定員２０名、３０名、２５名、２５名、２５名、２５名）
            ：３Dモデルクラフト科、ＩＣＴプログラミング科、ロボテックオートメーション科、
　　　　  建築設計科、インテリア木工科、建築設備科
　　②知的障がいのある方(15歳以上)を対象（訓練期間：1年　定員２０名）
            ： ワークトレーニング科　
２．在職者を対象とする訓練　(テクノ講座）：機械分野、建築分野、電気分野
３．事業主、事業主団体等が行う職業訓練に対し人材開発センターの貸出し</t>
    <rPh sb="43" eb="44">
      <t>カク</t>
    </rPh>
    <rPh sb="44" eb="46">
      <t>テイイン</t>
    </rPh>
    <rPh sb="48" eb="49">
      <t>メイ</t>
    </rPh>
    <rPh sb="52" eb="53">
      <t>メイ</t>
    </rPh>
    <rPh sb="56" eb="57">
      <t>メイ</t>
    </rPh>
    <rPh sb="60" eb="61">
      <t>メイ</t>
    </rPh>
    <rPh sb="64" eb="65">
      <t>メイ</t>
    </rPh>
    <rPh sb="68" eb="69">
      <t>メイ</t>
    </rPh>
    <rPh sb="140" eb="142">
      <t>モッコウ</t>
    </rPh>
    <rPh sb="144" eb="146">
      <t>ケンチク</t>
    </rPh>
    <rPh sb="165" eb="166">
      <t>サイ</t>
    </rPh>
    <rPh sb="166" eb="168">
      <t>イジョウ</t>
    </rPh>
    <rPh sb="181" eb="183">
      <t>テイイン</t>
    </rPh>
    <rPh sb="185" eb="186">
      <t>メイ</t>
    </rPh>
    <rPh sb="236" eb="238">
      <t>キカイ</t>
    </rPh>
    <rPh sb="238" eb="240">
      <t>ブンヤ</t>
    </rPh>
    <rPh sb="241" eb="243">
      <t>ケンチク</t>
    </rPh>
    <rPh sb="243" eb="245">
      <t>ブンヤ</t>
    </rPh>
    <rPh sb="246" eb="248">
      <t>デンキ</t>
    </rPh>
    <rPh sb="248" eb="250">
      <t>ブンヤ</t>
    </rPh>
    <phoneticPr fontId="2"/>
  </si>
  <si>
    <t>平日　午前８時４５分～午後５時１５分</t>
    <rPh sb="0" eb="2">
      <t>ヘイジツ</t>
    </rPh>
    <rPh sb="3" eb="5">
      <t>ゴゼン</t>
    </rPh>
    <rPh sb="6" eb="7">
      <t>ジ</t>
    </rPh>
    <rPh sb="9" eb="10">
      <t>フン</t>
    </rPh>
    <rPh sb="11" eb="13">
      <t>ゴゴ</t>
    </rPh>
    <rPh sb="14" eb="15">
      <t>ジ</t>
    </rPh>
    <rPh sb="17" eb="18">
      <t>フン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</si>
</sst>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&quot;人&quot;"/>
    <numFmt numFmtId="177" formatCode="#,##0&quot;円&quot;"/>
    <numFmt numFmtId="178" formatCode="#,##0;&quot;▲ &quot;#,##0"/>
    <numFmt numFmtId="179" formatCode="#,##0_ "/>
    <numFmt numFmtId="180" formatCode="0.0%"/>
    <numFmt numFmtId="181" formatCode="\(#,##0\)_);\(#,##0\)"/>
    <numFmt numFmtId="182" formatCode="#,##0,;&quot;▲ &quot;#,##0,"/>
  </numFmts>
  <fonts count="3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name val="游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b/>
      <i/>
      <sz val="10"/>
      <name val="游ゴシック"/>
      <family val="3"/>
      <charset val="128"/>
      <scheme val="minor"/>
    </font>
    <font>
      <b/>
      <sz val="11"/>
      <color indexed="8"/>
      <name val="HG丸ｺﾞｼｯｸM-PRO"/>
      <family val="3"/>
      <charset val="128"/>
    </font>
    <font>
      <b/>
      <sz val="11"/>
      <color indexed="8"/>
      <name val="游ゴシック"/>
      <family val="3"/>
      <charset val="128"/>
    </font>
    <font>
      <b/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2"/>
      <name val="HG丸ｺﾞｼｯｸM-PRO"/>
      <family val="3"/>
      <charset val="128"/>
    </font>
    <font>
      <b/>
      <sz val="12"/>
      <name val="游ゴシック"/>
      <family val="3"/>
      <charset val="128"/>
    </font>
    <font>
      <sz val="11"/>
      <name val="游ゴシック"/>
      <family val="3"/>
      <charset val="128"/>
    </font>
    <font>
      <u/>
      <sz val="11"/>
      <color indexed="12"/>
      <name val="游ゴシック"/>
      <family val="3"/>
      <charset val="128"/>
    </font>
    <font>
      <sz val="10"/>
      <name val="游ゴシック"/>
      <family val="3"/>
      <charset val="128"/>
    </font>
    <font>
      <sz val="9"/>
      <name val="游ゴシック"/>
      <family val="3"/>
      <charset val="128"/>
    </font>
    <font>
      <u/>
      <sz val="9"/>
      <color rgb="FF0000FF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10"/>
      <name val="游ゴシック"/>
      <family val="3"/>
      <charset val="128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u/>
      <sz val="11"/>
      <color rgb="FF0000FF"/>
      <name val="游ゴシック"/>
      <family val="3"/>
      <charset val="128"/>
    </font>
    <font>
      <b/>
      <sz val="11"/>
      <name val="HG丸ｺﾞｼｯｸM-PRO"/>
      <family val="3"/>
      <charset val="128"/>
    </font>
    <font>
      <b/>
      <sz val="9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10" fillId="0" borderId="0"/>
    <xf numFmtId="38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</cellStyleXfs>
  <cellXfs count="350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10" fillId="0" borderId="0" xfId="4"/>
    <xf numFmtId="0" fontId="11" fillId="0" borderId="0" xfId="4" applyFont="1"/>
    <xf numFmtId="178" fontId="10" fillId="0" borderId="0" xfId="5" applyNumberFormat="1" applyFont="1" applyAlignment="1"/>
    <xf numFmtId="182" fontId="10" fillId="0" borderId="0" xfId="5" applyNumberFormat="1" applyFont="1" applyAlignment="1"/>
    <xf numFmtId="0" fontId="12" fillId="0" borderId="0" xfId="4" applyFont="1" applyAlignment="1">
      <alignment vertical="center"/>
    </xf>
    <xf numFmtId="182" fontId="14" fillId="0" borderId="0" xfId="5" applyNumberFormat="1" applyFont="1" applyAlignment="1">
      <alignment horizontal="right"/>
    </xf>
    <xf numFmtId="178" fontId="15" fillId="3" borderId="7" xfId="5" applyNumberFormat="1" applyFont="1" applyFill="1" applyBorder="1" applyAlignment="1">
      <alignment horizontal="center" vertical="center"/>
    </xf>
    <xf numFmtId="182" fontId="15" fillId="3" borderId="7" xfId="5" applyNumberFormat="1" applyFont="1" applyFill="1" applyBorder="1" applyAlignment="1">
      <alignment horizontal="center" vertical="center"/>
    </xf>
    <xf numFmtId="178" fontId="10" fillId="0" borderId="7" xfId="5" applyNumberFormat="1" applyFont="1" applyBorder="1" applyAlignment="1">
      <alignment vertical="center"/>
    </xf>
    <xf numFmtId="178" fontId="10" fillId="0" borderId="17" xfId="5" applyNumberFormat="1" applyFont="1" applyBorder="1" applyAlignment="1">
      <alignment vertical="center"/>
    </xf>
    <xf numFmtId="178" fontId="15" fillId="7" borderId="13" xfId="5" applyNumberFormat="1" applyFont="1" applyFill="1" applyBorder="1" applyAlignment="1">
      <alignment vertical="center"/>
    </xf>
    <xf numFmtId="178" fontId="10" fillId="0" borderId="11" xfId="5" applyNumberFormat="1" applyFont="1" applyBorder="1" applyAlignment="1">
      <alignment vertical="center"/>
    </xf>
    <xf numFmtId="178" fontId="10" fillId="5" borderId="7" xfId="5" applyNumberFormat="1" applyFont="1" applyFill="1" applyBorder="1" applyAlignment="1">
      <alignment vertical="center"/>
    </xf>
    <xf numFmtId="178" fontId="15" fillId="7" borderId="25" xfId="5" applyNumberFormat="1" applyFont="1" applyFill="1" applyBorder="1" applyAlignment="1">
      <alignment vertical="center"/>
    </xf>
    <xf numFmtId="178" fontId="10" fillId="0" borderId="0" xfId="5" applyNumberFormat="1" applyFont="1" applyAlignment="1">
      <alignment vertical="center"/>
    </xf>
    <xf numFmtId="178" fontId="10" fillId="0" borderId="0" xfId="5" applyNumberFormat="1" applyFont="1" applyBorder="1" applyAlignment="1">
      <alignment vertical="center"/>
    </xf>
    <xf numFmtId="0" fontId="5" fillId="0" borderId="0" xfId="4" applyFont="1" applyAlignment="1">
      <alignment vertical="center"/>
    </xf>
    <xf numFmtId="182" fontId="16" fillId="0" borderId="0" xfId="5" applyNumberFormat="1" applyFont="1" applyFill="1" applyBorder="1" applyAlignment="1"/>
    <xf numFmtId="182" fontId="15" fillId="0" borderId="0" xfId="5" applyNumberFormat="1" applyFont="1" applyFill="1" applyBorder="1" applyAlignment="1"/>
    <xf numFmtId="182" fontId="15" fillId="7" borderId="7" xfId="5" applyNumberFormat="1" applyFont="1" applyFill="1" applyBorder="1" applyAlignment="1">
      <alignment vertical="center"/>
    </xf>
    <xf numFmtId="0" fontId="15" fillId="3" borderId="18" xfId="4" applyFont="1" applyFill="1" applyBorder="1" applyAlignment="1">
      <alignment shrinkToFit="1"/>
    </xf>
    <xf numFmtId="182" fontId="10" fillId="0" borderId="7" xfId="5" applyNumberFormat="1" applyFont="1" applyBorder="1" applyAlignment="1">
      <alignment vertical="center"/>
    </xf>
    <xf numFmtId="0" fontId="15" fillId="3" borderId="3" xfId="4" applyFont="1" applyFill="1" applyBorder="1" applyAlignment="1">
      <alignment shrinkToFit="1"/>
    </xf>
    <xf numFmtId="0" fontId="15" fillId="3" borderId="0" xfId="4" applyFont="1" applyFill="1" applyAlignment="1">
      <alignment shrinkToFit="1"/>
    </xf>
    <xf numFmtId="182" fontId="10" fillId="0" borderId="17" xfId="5" applyNumberFormat="1" applyFont="1" applyBorder="1" applyAlignment="1">
      <alignment vertical="center"/>
    </xf>
    <xf numFmtId="182" fontId="15" fillId="7" borderId="13" xfId="5" applyNumberFormat="1" applyFont="1" applyFill="1" applyBorder="1" applyAlignment="1">
      <alignment vertical="center"/>
    </xf>
    <xf numFmtId="182" fontId="15" fillId="7" borderId="11" xfId="5" applyNumberFormat="1" applyFont="1" applyFill="1" applyBorder="1" applyAlignment="1">
      <alignment vertical="center"/>
    </xf>
    <xf numFmtId="182" fontId="15" fillId="7" borderId="25" xfId="5" applyNumberFormat="1" applyFont="1" applyFill="1" applyBorder="1" applyAlignment="1">
      <alignment vertical="center"/>
    </xf>
    <xf numFmtId="182" fontId="15" fillId="7" borderId="21" xfId="5" applyNumberFormat="1" applyFont="1" applyFill="1" applyBorder="1" applyAlignment="1">
      <alignment vertical="center"/>
    </xf>
    <xf numFmtId="0" fontId="10" fillId="0" borderId="0" xfId="4" applyAlignment="1">
      <alignment vertical="center" wrapText="1"/>
    </xf>
    <xf numFmtId="0" fontId="10" fillId="0" borderId="0" xfId="4" applyAlignment="1">
      <alignment vertical="center"/>
    </xf>
    <xf numFmtId="0" fontId="21" fillId="0" borderId="0" xfId="4" applyFont="1" applyAlignment="1">
      <alignment vertical="center"/>
    </xf>
    <xf numFmtId="0" fontId="6" fillId="0" borderId="0" xfId="4" applyFont="1"/>
    <xf numFmtId="0" fontId="15" fillId="3" borderId="0" xfId="4" applyFont="1" applyFill="1"/>
    <xf numFmtId="0" fontId="15" fillId="3" borderId="18" xfId="4" applyFont="1" applyFill="1" applyBorder="1"/>
    <xf numFmtId="182" fontId="15" fillId="7" borderId="14" xfId="5" applyNumberFormat="1" applyFont="1" applyFill="1" applyBorder="1" applyAlignment="1">
      <alignment vertical="center"/>
    </xf>
    <xf numFmtId="179" fontId="15" fillId="3" borderId="27" xfId="4" applyNumberFormat="1" applyFont="1" applyFill="1" applyBorder="1" applyAlignment="1">
      <alignment vertical="center"/>
    </xf>
    <xf numFmtId="0" fontId="15" fillId="3" borderId="20" xfId="4" applyFont="1" applyFill="1" applyBorder="1"/>
    <xf numFmtId="0" fontId="15" fillId="3" borderId="19" xfId="4" applyFont="1" applyFill="1" applyBorder="1"/>
    <xf numFmtId="182" fontId="10" fillId="0" borderId="12" xfId="5" applyNumberFormat="1" applyFont="1" applyBorder="1" applyAlignment="1">
      <alignment vertical="center"/>
    </xf>
    <xf numFmtId="0" fontId="10" fillId="3" borderId="10" xfId="4" applyFill="1" applyBorder="1"/>
    <xf numFmtId="0" fontId="10" fillId="3" borderId="9" xfId="4" applyFill="1" applyBorder="1"/>
    <xf numFmtId="0" fontId="10" fillId="3" borderId="8" xfId="4" applyFill="1" applyBorder="1"/>
    <xf numFmtId="177" fontId="15" fillId="7" borderId="7" xfId="5" applyNumberFormat="1" applyFont="1" applyFill="1" applyBorder="1" applyAlignment="1">
      <alignment horizontal="right" vertical="center"/>
    </xf>
    <xf numFmtId="9" fontId="15" fillId="0" borderId="0" xfId="6" applyFont="1" applyAlignment="1"/>
    <xf numFmtId="9" fontId="10" fillId="0" borderId="0" xfId="6" applyFont="1" applyAlignment="1"/>
    <xf numFmtId="0" fontId="15" fillId="3" borderId="10" xfId="4" applyFont="1" applyFill="1" applyBorder="1"/>
    <xf numFmtId="0" fontId="15" fillId="3" borderId="9" xfId="4" applyFont="1" applyFill="1" applyBorder="1"/>
    <xf numFmtId="0" fontId="15" fillId="3" borderId="8" xfId="4" applyFont="1" applyFill="1" applyBorder="1"/>
    <xf numFmtId="0" fontId="3" fillId="0" borderId="0" xfId="4" applyFont="1" applyAlignment="1">
      <alignment vertical="center"/>
    </xf>
    <xf numFmtId="0" fontId="15" fillId="2" borderId="10" xfId="4" applyFont="1" applyFill="1" applyBorder="1" applyAlignment="1">
      <alignment vertical="center"/>
    </xf>
    <xf numFmtId="0" fontId="15" fillId="2" borderId="9" xfId="4" applyFont="1" applyFill="1" applyBorder="1" applyAlignment="1">
      <alignment vertical="center"/>
    </xf>
    <xf numFmtId="0" fontId="15" fillId="3" borderId="10" xfId="4" applyFont="1" applyFill="1" applyBorder="1" applyAlignment="1">
      <alignment horizontal="center" vertical="center" shrinkToFit="1"/>
    </xf>
    <xf numFmtId="0" fontId="15" fillId="3" borderId="7" xfId="4" applyFont="1" applyFill="1" applyBorder="1" applyAlignment="1">
      <alignment horizontal="center" vertical="center" shrinkToFit="1"/>
    </xf>
    <xf numFmtId="0" fontId="10" fillId="0" borderId="0" xfId="4" applyAlignment="1">
      <alignment vertical="center" shrinkToFit="1"/>
    </xf>
    <xf numFmtId="0" fontId="15" fillId="3" borderId="6" xfId="4" applyFont="1" applyFill="1" applyBorder="1" applyAlignment="1">
      <alignment vertical="center" shrinkToFit="1"/>
    </xf>
    <xf numFmtId="0" fontId="15" fillId="3" borderId="5" xfId="4" applyFont="1" applyFill="1" applyBorder="1" applyAlignment="1">
      <alignment vertical="center" shrinkToFit="1"/>
    </xf>
    <xf numFmtId="176" fontId="22" fillId="4" borderId="10" xfId="4" applyNumberFormat="1" applyFont="1" applyFill="1" applyBorder="1" applyAlignment="1">
      <alignment vertical="center"/>
    </xf>
    <xf numFmtId="0" fontId="15" fillId="3" borderId="12" xfId="4" applyFont="1" applyFill="1" applyBorder="1" applyAlignment="1">
      <alignment vertical="center" shrinkToFit="1"/>
    </xf>
    <xf numFmtId="0" fontId="15" fillId="3" borderId="10" xfId="4" applyFont="1" applyFill="1" applyBorder="1" applyAlignment="1">
      <alignment vertical="center" shrinkToFit="1"/>
    </xf>
    <xf numFmtId="0" fontId="15" fillId="3" borderId="9" xfId="4" applyFont="1" applyFill="1" applyBorder="1" applyAlignment="1">
      <alignment vertical="center" shrinkToFit="1"/>
    </xf>
    <xf numFmtId="176" fontId="10" fillId="0" borderId="10" xfId="4" applyNumberFormat="1" applyBorder="1" applyAlignment="1">
      <alignment vertical="center"/>
    </xf>
    <xf numFmtId="176" fontId="10" fillId="0" borderId="7" xfId="4" applyNumberFormat="1" applyBorder="1" applyAlignment="1">
      <alignment vertical="center"/>
    </xf>
    <xf numFmtId="0" fontId="15" fillId="3" borderId="11" xfId="4" applyFont="1" applyFill="1" applyBorder="1" applyAlignment="1">
      <alignment vertical="center" shrinkToFit="1"/>
    </xf>
    <xf numFmtId="0" fontId="10" fillId="0" borderId="0" xfId="4" applyAlignment="1">
      <alignment horizontal="left" vertical="center" shrinkToFit="1"/>
    </xf>
    <xf numFmtId="176" fontId="10" fillId="0" borderId="0" xfId="4" applyNumberFormat="1" applyAlignment="1">
      <alignment horizontal="right"/>
    </xf>
    <xf numFmtId="0" fontId="15" fillId="3" borderId="10" xfId="4" applyFont="1" applyFill="1" applyBorder="1" applyAlignment="1">
      <alignment vertical="center"/>
    </xf>
    <xf numFmtId="0" fontId="25" fillId="0" borderId="0" xfId="0" applyFont="1" applyBorder="1" applyAlignment="1">
      <alignment vertical="center" wrapText="1"/>
    </xf>
    <xf numFmtId="0" fontId="25" fillId="0" borderId="22" xfId="0" applyFont="1" applyBorder="1" applyAlignment="1">
      <alignment vertical="center" wrapText="1"/>
    </xf>
    <xf numFmtId="0" fontId="25" fillId="0" borderId="4" xfId="0" applyFont="1" applyBorder="1" applyAlignment="1">
      <alignment vertical="center"/>
    </xf>
    <xf numFmtId="0" fontId="25" fillId="0" borderId="1" xfId="0" applyFont="1" applyBorder="1" applyAlignment="1">
      <alignment vertical="center"/>
    </xf>
    <xf numFmtId="0" fontId="25" fillId="5" borderId="0" xfId="0" applyFont="1" applyFill="1" applyBorder="1" applyAlignment="1">
      <alignment horizontal="left" vertical="center"/>
    </xf>
    <xf numFmtId="0" fontId="25" fillId="0" borderId="22" xfId="0" applyFont="1" applyBorder="1" applyAlignment="1">
      <alignment vertical="center"/>
    </xf>
    <xf numFmtId="0" fontId="25" fillId="0" borderId="18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178" fontId="10" fillId="0" borderId="28" xfId="5" applyNumberFormat="1" applyFont="1" applyBorder="1" applyAlignment="1">
      <alignment vertical="center"/>
    </xf>
    <xf numFmtId="0" fontId="30" fillId="2" borderId="6" xfId="0" applyFont="1" applyFill="1" applyBorder="1" applyAlignment="1">
      <alignment horizontal="left" vertical="center"/>
    </xf>
    <xf numFmtId="0" fontId="30" fillId="2" borderId="5" xfId="0" applyFont="1" applyFill="1" applyBorder="1" applyAlignment="1">
      <alignment horizontal="left" vertical="center"/>
    </xf>
    <xf numFmtId="0" fontId="30" fillId="2" borderId="4" xfId="0" applyFont="1" applyFill="1" applyBorder="1" applyAlignment="1">
      <alignment horizontal="left" vertical="center"/>
    </xf>
    <xf numFmtId="0" fontId="25" fillId="0" borderId="4" xfId="0" applyFont="1" applyBorder="1" applyAlignment="1">
      <alignment horizontal="right" vertical="center"/>
    </xf>
    <xf numFmtId="0" fontId="25" fillId="0" borderId="1" xfId="0" applyFont="1" applyBorder="1" applyAlignment="1">
      <alignment horizontal="right" vertical="center"/>
    </xf>
    <xf numFmtId="0" fontId="15" fillId="0" borderId="2" xfId="4" applyFont="1" applyBorder="1" applyAlignment="1"/>
    <xf numFmtId="178" fontId="10" fillId="0" borderId="3" xfId="5" applyNumberFormat="1" applyFont="1" applyBorder="1" applyAlignment="1"/>
    <xf numFmtId="178" fontId="10" fillId="0" borderId="2" xfId="5" applyNumberFormat="1" applyFont="1" applyBorder="1" applyAlignment="1"/>
    <xf numFmtId="182" fontId="16" fillId="0" borderId="2" xfId="5" applyNumberFormat="1" applyFont="1" applyBorder="1" applyAlignment="1">
      <alignment horizontal="center"/>
    </xf>
    <xf numFmtId="182" fontId="20" fillId="5" borderId="2" xfId="2" applyNumberFormat="1" applyFont="1" applyFill="1" applyBorder="1" applyAlignment="1" applyProtection="1"/>
    <xf numFmtId="182" fontId="20" fillId="5" borderId="0" xfId="2" applyNumberFormat="1" applyFont="1" applyFill="1" applyBorder="1" applyAlignment="1" applyProtection="1"/>
    <xf numFmtId="0" fontId="25" fillId="0" borderId="0" xfId="0" applyFont="1" applyBorder="1" applyAlignment="1">
      <alignment horizontal="left" vertical="center"/>
    </xf>
    <xf numFmtId="0" fontId="25" fillId="0" borderId="22" xfId="0" applyFont="1" applyBorder="1" applyAlignment="1">
      <alignment horizontal="left" vertical="center"/>
    </xf>
    <xf numFmtId="0" fontId="25" fillId="0" borderId="6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182" fontId="20" fillId="5" borderId="2" xfId="2" applyNumberFormat="1" applyFont="1" applyFill="1" applyBorder="1" applyAlignment="1" applyProtection="1">
      <alignment vertical="center"/>
    </xf>
    <xf numFmtId="0" fontId="32" fillId="0" borderId="10" xfId="4" applyFont="1" applyBorder="1" applyAlignment="1">
      <alignment vertical="center" shrinkToFit="1"/>
    </xf>
    <xf numFmtId="0" fontId="33" fillId="3" borderId="10" xfId="4" applyFont="1" applyFill="1" applyBorder="1" applyAlignment="1">
      <alignment vertical="center"/>
    </xf>
    <xf numFmtId="0" fontId="33" fillId="2" borderId="10" xfId="4" applyFont="1" applyFill="1" applyBorder="1" applyAlignment="1">
      <alignment vertical="center"/>
    </xf>
    <xf numFmtId="0" fontId="32" fillId="0" borderId="7" xfId="4" applyFont="1" applyBorder="1" applyAlignment="1">
      <alignment vertical="center" wrapText="1"/>
    </xf>
    <xf numFmtId="182" fontId="33" fillId="7" borderId="7" xfId="5" applyNumberFormat="1" applyFont="1" applyFill="1" applyBorder="1" applyAlignment="1">
      <alignment vertical="center"/>
    </xf>
    <xf numFmtId="182" fontId="32" fillId="0" borderId="7" xfId="5" applyNumberFormat="1" applyFont="1" applyBorder="1" applyAlignment="1">
      <alignment vertical="center"/>
    </xf>
    <xf numFmtId="182" fontId="32" fillId="0" borderId="17" xfId="5" applyNumberFormat="1" applyFont="1" applyBorder="1" applyAlignment="1">
      <alignment vertical="center"/>
    </xf>
    <xf numFmtId="182" fontId="33" fillId="7" borderId="11" xfId="5" applyNumberFormat="1" applyFont="1" applyFill="1" applyBorder="1" applyAlignment="1">
      <alignment vertical="center"/>
    </xf>
    <xf numFmtId="182" fontId="32" fillId="0" borderId="0" xfId="5" applyNumberFormat="1" applyFont="1" applyBorder="1" applyAlignment="1">
      <alignment vertical="center"/>
    </xf>
    <xf numFmtId="182" fontId="32" fillId="0" borderId="12" xfId="5" applyNumberFormat="1" applyFont="1" applyBorder="1" applyAlignment="1">
      <alignment vertical="center"/>
    </xf>
    <xf numFmtId="182" fontId="32" fillId="0" borderId="0" xfId="5" applyNumberFormat="1" applyFont="1" applyBorder="1" applyAlignment="1"/>
    <xf numFmtId="182" fontId="33" fillId="3" borderId="7" xfId="5" applyNumberFormat="1" applyFont="1" applyFill="1" applyBorder="1" applyAlignment="1">
      <alignment horizontal="center" vertical="center"/>
    </xf>
    <xf numFmtId="177" fontId="33" fillId="7" borderId="7" xfId="5" applyNumberFormat="1" applyFont="1" applyFill="1" applyBorder="1" applyAlignment="1">
      <alignment horizontal="right" vertical="center"/>
    </xf>
    <xf numFmtId="9" fontId="32" fillId="0" borderId="0" xfId="6" applyFont="1" applyBorder="1" applyAlignment="1"/>
    <xf numFmtId="182" fontId="15" fillId="3" borderId="8" xfId="5" applyNumberFormat="1" applyFont="1" applyFill="1" applyBorder="1" applyAlignment="1">
      <alignment horizontal="center" vertical="center"/>
    </xf>
    <xf numFmtId="182" fontId="33" fillId="7" borderId="13" xfId="5" applyNumberFormat="1" applyFont="1" applyFill="1" applyBorder="1" applyAlignment="1">
      <alignment vertical="center"/>
    </xf>
    <xf numFmtId="182" fontId="33" fillId="7" borderId="25" xfId="5" applyNumberFormat="1" applyFont="1" applyFill="1" applyBorder="1" applyAlignment="1">
      <alignment vertical="center"/>
    </xf>
    <xf numFmtId="182" fontId="33" fillId="7" borderId="21" xfId="5" applyNumberFormat="1" applyFont="1" applyFill="1" applyBorder="1" applyAlignment="1">
      <alignment vertical="center"/>
    </xf>
    <xf numFmtId="182" fontId="10" fillId="0" borderId="22" xfId="5" applyNumberFormat="1" applyFont="1" applyBorder="1" applyAlignment="1">
      <alignment vertical="center"/>
    </xf>
    <xf numFmtId="182" fontId="10" fillId="0" borderId="0" xfId="5" applyNumberFormat="1" applyFont="1" applyBorder="1" applyAlignment="1"/>
    <xf numFmtId="182" fontId="10" fillId="0" borderId="2" xfId="5" applyNumberFormat="1" applyFont="1" applyBorder="1" applyAlignment="1"/>
    <xf numFmtId="176" fontId="22" fillId="4" borderId="7" xfId="4" applyNumberFormat="1" applyFont="1" applyFill="1" applyBorder="1" applyAlignment="1">
      <alignment vertical="center"/>
    </xf>
    <xf numFmtId="182" fontId="14" fillId="0" borderId="0" xfId="5" applyNumberFormat="1" applyFont="1" applyBorder="1" applyAlignment="1">
      <alignment horizontal="right"/>
    </xf>
    <xf numFmtId="177" fontId="33" fillId="7" borderId="7" xfId="5" applyNumberFormat="1" applyFont="1" applyFill="1" applyBorder="1" applyAlignment="1">
      <alignment vertical="center"/>
    </xf>
    <xf numFmtId="0" fontId="32" fillId="0" borderId="0" xfId="4" applyFont="1"/>
    <xf numFmtId="0" fontId="36" fillId="0" borderId="0" xfId="4" applyFont="1" applyAlignment="1">
      <alignment vertical="center"/>
    </xf>
    <xf numFmtId="0" fontId="32" fillId="0" borderId="0" xfId="4" applyFont="1" applyAlignment="1">
      <alignment vertical="center"/>
    </xf>
    <xf numFmtId="178" fontId="32" fillId="0" borderId="0" xfId="5" applyNumberFormat="1" applyFont="1" applyAlignment="1">
      <alignment horizontal="left" vertical="center"/>
    </xf>
    <xf numFmtId="178" fontId="32" fillId="0" borderId="0" xfId="5" applyNumberFormat="1" applyFont="1" applyAlignment="1">
      <alignment horizontal="right" vertical="center"/>
    </xf>
    <xf numFmtId="182" fontId="32" fillId="0" borderId="5" xfId="5" applyNumberFormat="1" applyFont="1" applyBorder="1" applyAlignment="1">
      <alignment horizontal="left" vertical="center"/>
    </xf>
    <xf numFmtId="0" fontId="37" fillId="0" borderId="0" xfId="4" applyFont="1" applyAlignment="1">
      <alignment vertical="center"/>
    </xf>
    <xf numFmtId="182" fontId="32" fillId="0" borderId="0" xfId="5" applyNumberFormat="1" applyFont="1" applyBorder="1" applyAlignment="1">
      <alignment horizontal="left" vertical="center"/>
    </xf>
    <xf numFmtId="0" fontId="37" fillId="0" borderId="0" xfId="4" applyFont="1" applyAlignment="1">
      <alignment horizontal="left" vertical="center"/>
    </xf>
    <xf numFmtId="176" fontId="37" fillId="0" borderId="0" xfId="5" applyNumberFormat="1" applyFont="1" applyAlignment="1">
      <alignment horizontal="left" vertical="center"/>
    </xf>
    <xf numFmtId="176" fontId="37" fillId="0" borderId="0" xfId="4" applyNumberFormat="1" applyFont="1" applyAlignment="1">
      <alignment vertical="center"/>
    </xf>
    <xf numFmtId="182" fontId="33" fillId="7" borderId="10" xfId="5" applyNumberFormat="1" applyFont="1" applyFill="1" applyBorder="1" applyAlignment="1">
      <alignment vertical="center"/>
    </xf>
    <xf numFmtId="182" fontId="32" fillId="0" borderId="10" xfId="5" applyNumberFormat="1" applyFont="1" applyBorder="1" applyAlignment="1">
      <alignment vertical="center"/>
    </xf>
    <xf numFmtId="182" fontId="32" fillId="0" borderId="6" xfId="5" applyNumberFormat="1" applyFont="1" applyBorder="1" applyAlignment="1">
      <alignment vertical="center"/>
    </xf>
    <xf numFmtId="182" fontId="33" fillId="7" borderId="36" xfId="5" applyNumberFormat="1" applyFont="1" applyFill="1" applyBorder="1" applyAlignment="1">
      <alignment vertical="center"/>
    </xf>
    <xf numFmtId="182" fontId="33" fillId="7" borderId="3" xfId="5" applyNumberFormat="1" applyFont="1" applyFill="1" applyBorder="1" applyAlignment="1">
      <alignment vertical="center"/>
    </xf>
    <xf numFmtId="182" fontId="33" fillId="7" borderId="37" xfId="5" applyNumberFormat="1" applyFont="1" applyFill="1" applyBorder="1" applyAlignment="1">
      <alignment vertical="center"/>
    </xf>
    <xf numFmtId="182" fontId="32" fillId="0" borderId="18" xfId="5" applyNumberFormat="1" applyFont="1" applyBorder="1" applyAlignment="1">
      <alignment vertical="center"/>
    </xf>
    <xf numFmtId="182" fontId="33" fillId="7" borderId="35" xfId="5" applyNumberFormat="1" applyFont="1" applyFill="1" applyBorder="1" applyAlignment="1">
      <alignment vertical="center"/>
    </xf>
    <xf numFmtId="182" fontId="33" fillId="7" borderId="38" xfId="5" applyNumberFormat="1" applyFont="1" applyFill="1" applyBorder="1" applyAlignment="1">
      <alignment vertical="center"/>
    </xf>
    <xf numFmtId="182" fontId="33" fillId="7" borderId="39" xfId="5" applyNumberFormat="1" applyFont="1" applyFill="1" applyBorder="1" applyAlignment="1">
      <alignment vertical="center"/>
    </xf>
    <xf numFmtId="182" fontId="33" fillId="7" borderId="40" xfId="5" applyNumberFormat="1" applyFont="1" applyFill="1" applyBorder="1" applyAlignment="1">
      <alignment vertical="center"/>
    </xf>
    <xf numFmtId="0" fontId="25" fillId="6" borderId="10" xfId="0" applyFont="1" applyFill="1" applyBorder="1" applyAlignment="1">
      <alignment horizontal="center" vertical="center"/>
    </xf>
    <xf numFmtId="0" fontId="25" fillId="6" borderId="9" xfId="0" applyFont="1" applyFill="1" applyBorder="1" applyAlignment="1">
      <alignment horizontal="center" vertical="center"/>
    </xf>
    <xf numFmtId="0" fontId="25" fillId="6" borderId="8" xfId="0" applyFont="1" applyFill="1" applyBorder="1" applyAlignment="1">
      <alignment horizontal="center" vertical="center"/>
    </xf>
    <xf numFmtId="0" fontId="25" fillId="0" borderId="18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22" xfId="0" applyFont="1" applyBorder="1" applyAlignment="1">
      <alignment horizontal="left" vertical="center"/>
    </xf>
    <xf numFmtId="179" fontId="28" fillId="0" borderId="3" xfId="0" applyNumberFormat="1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1" xfId="0" applyFont="1" applyBorder="1" applyAlignment="1">
      <alignment horizontal="center" vertical="center" shrinkToFit="1"/>
    </xf>
    <xf numFmtId="179" fontId="25" fillId="0" borderId="6" xfId="0" applyNumberFormat="1" applyFont="1" applyBorder="1" applyAlignment="1">
      <alignment horizontal="right" vertical="center"/>
    </xf>
    <xf numFmtId="179" fontId="25" fillId="0" borderId="5" xfId="0" applyNumberFormat="1" applyFont="1" applyBorder="1" applyAlignment="1">
      <alignment horizontal="right" vertical="center"/>
    </xf>
    <xf numFmtId="0" fontId="30" fillId="2" borderId="7" xfId="0" applyFont="1" applyFill="1" applyBorder="1" applyAlignment="1">
      <alignment horizontal="left" vertical="center" wrapText="1"/>
    </xf>
    <xf numFmtId="0" fontId="30" fillId="2" borderId="6" xfId="0" applyFont="1" applyFill="1" applyBorder="1" applyAlignment="1">
      <alignment horizontal="left" vertical="center" wrapText="1"/>
    </xf>
    <xf numFmtId="0" fontId="30" fillId="2" borderId="5" xfId="0" applyFont="1" applyFill="1" applyBorder="1" applyAlignment="1">
      <alignment horizontal="left" vertical="center" wrapText="1"/>
    </xf>
    <xf numFmtId="0" fontId="30" fillId="2" borderId="4" xfId="0" applyFont="1" applyFill="1" applyBorder="1" applyAlignment="1">
      <alignment horizontal="left" vertical="center" wrapText="1"/>
    </xf>
    <xf numFmtId="0" fontId="30" fillId="2" borderId="18" xfId="0" applyFont="1" applyFill="1" applyBorder="1" applyAlignment="1">
      <alignment horizontal="left" vertical="center" wrapText="1"/>
    </xf>
    <xf numFmtId="0" fontId="30" fillId="2" borderId="0" xfId="0" applyFont="1" applyFill="1" applyBorder="1" applyAlignment="1">
      <alignment horizontal="left" vertical="center" wrapText="1"/>
    </xf>
    <xf numFmtId="0" fontId="30" fillId="2" borderId="22" xfId="0" applyFont="1" applyFill="1" applyBorder="1" applyAlignment="1">
      <alignment horizontal="left" vertical="center" wrapText="1"/>
    </xf>
    <xf numFmtId="0" fontId="30" fillId="2" borderId="3" xfId="0" applyFont="1" applyFill="1" applyBorder="1" applyAlignment="1">
      <alignment horizontal="left" vertical="center" wrapText="1"/>
    </xf>
    <xf numFmtId="0" fontId="30" fillId="2" borderId="2" xfId="0" applyFont="1" applyFill="1" applyBorder="1" applyAlignment="1">
      <alignment horizontal="left" vertical="center" wrapText="1"/>
    </xf>
    <xf numFmtId="0" fontId="30" fillId="2" borderId="1" xfId="0" applyFont="1" applyFill="1" applyBorder="1" applyAlignment="1">
      <alignment horizontal="left" vertical="center" wrapText="1"/>
    </xf>
    <xf numFmtId="180" fontId="25" fillId="0" borderId="10" xfId="0" applyNumberFormat="1" applyFont="1" applyBorder="1" applyAlignment="1">
      <alignment horizontal="right" vertical="center"/>
    </xf>
    <xf numFmtId="180" fontId="25" fillId="0" borderId="9" xfId="0" applyNumberFormat="1" applyFont="1" applyBorder="1" applyAlignment="1">
      <alignment horizontal="right" vertical="center"/>
    </xf>
    <xf numFmtId="180" fontId="25" fillId="0" borderId="8" xfId="0" applyNumberFormat="1" applyFont="1" applyBorder="1" applyAlignment="1">
      <alignment horizontal="right" vertical="center"/>
    </xf>
    <xf numFmtId="0" fontId="25" fillId="6" borderId="7" xfId="0" applyFont="1" applyFill="1" applyBorder="1" applyAlignment="1">
      <alignment horizontal="center" vertical="center"/>
    </xf>
    <xf numFmtId="180" fontId="25" fillId="0" borderId="10" xfId="0" applyNumberFormat="1" applyFont="1" applyBorder="1" applyAlignment="1">
      <alignment vertical="center"/>
    </xf>
    <xf numFmtId="180" fontId="25" fillId="0" borderId="9" xfId="0" applyNumberFormat="1" applyFont="1" applyBorder="1" applyAlignment="1">
      <alignment vertical="center"/>
    </xf>
    <xf numFmtId="180" fontId="25" fillId="0" borderId="8" xfId="0" applyNumberFormat="1" applyFont="1" applyBorder="1" applyAlignment="1">
      <alignment vertical="center"/>
    </xf>
    <xf numFmtId="179" fontId="28" fillId="0" borderId="3" xfId="0" applyNumberFormat="1" applyFont="1" applyBorder="1" applyAlignment="1">
      <alignment horizontal="left" vertical="center" wrapText="1"/>
    </xf>
    <xf numFmtId="179" fontId="28" fillId="0" borderId="2" xfId="0" applyNumberFormat="1" applyFont="1" applyBorder="1" applyAlignment="1">
      <alignment horizontal="left" vertical="center" wrapText="1"/>
    </xf>
    <xf numFmtId="179" fontId="28" fillId="0" borderId="1" xfId="0" applyNumberFormat="1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4" fillId="0" borderId="2" xfId="0" applyFont="1" applyBorder="1" applyAlignment="1">
      <alignment horizontal="right" vertical="center" wrapText="1"/>
    </xf>
    <xf numFmtId="0" fontId="30" fillId="2" borderId="7" xfId="0" applyFont="1" applyFill="1" applyBorder="1" applyAlignment="1">
      <alignment horizontal="left" vertical="center"/>
    </xf>
    <xf numFmtId="0" fontId="34" fillId="0" borderId="7" xfId="2" applyFont="1" applyFill="1" applyBorder="1" applyAlignment="1" applyProtection="1">
      <alignment horizontal="left" vertical="center" wrapText="1"/>
    </xf>
    <xf numFmtId="0" fontId="26" fillId="5" borderId="7" xfId="2" applyFont="1" applyFill="1" applyBorder="1" applyAlignment="1" applyProtection="1">
      <alignment horizontal="left" vertical="center" wrapText="1"/>
    </xf>
    <xf numFmtId="0" fontId="26" fillId="5" borderId="7" xfId="2" applyFont="1" applyFill="1" applyBorder="1" applyAlignment="1" applyProtection="1">
      <alignment vertical="center" wrapText="1"/>
    </xf>
    <xf numFmtId="0" fontId="25" fillId="0" borderId="10" xfId="0" applyFont="1" applyBorder="1" applyAlignment="1">
      <alignment horizontal="left" vertical="center" wrapText="1"/>
    </xf>
    <xf numFmtId="0" fontId="25" fillId="0" borderId="9" xfId="0" applyFont="1" applyBorder="1" applyAlignment="1">
      <alignment horizontal="left" vertical="center" wrapText="1"/>
    </xf>
    <xf numFmtId="0" fontId="25" fillId="0" borderId="9" xfId="0" applyFont="1" applyBorder="1" applyAlignment="1">
      <alignment vertical="center" wrapText="1"/>
    </xf>
    <xf numFmtId="0" fontId="25" fillId="0" borderId="8" xfId="0" applyFont="1" applyBorder="1" applyAlignment="1">
      <alignment vertical="center" wrapText="1"/>
    </xf>
    <xf numFmtId="0" fontId="25" fillId="0" borderId="9" xfId="0" applyFont="1" applyBorder="1" applyAlignment="1">
      <alignment horizontal="left" vertical="center"/>
    </xf>
    <xf numFmtId="0" fontId="25" fillId="0" borderId="5" xfId="0" applyFont="1" applyBorder="1" applyAlignment="1">
      <alignment horizontal="left" vertical="center"/>
    </xf>
    <xf numFmtId="0" fontId="25" fillId="0" borderId="4" xfId="0" applyFont="1" applyBorder="1" applyAlignment="1">
      <alignment horizontal="left" vertical="center"/>
    </xf>
    <xf numFmtId="0" fontId="25" fillId="0" borderId="6" xfId="0" applyFont="1" applyFill="1" applyBorder="1" applyAlignment="1">
      <alignment horizontal="left" vertical="center" wrapText="1"/>
    </xf>
    <xf numFmtId="0" fontId="25" fillId="0" borderId="5" xfId="0" applyFont="1" applyFill="1" applyBorder="1" applyAlignment="1">
      <alignment horizontal="left" vertical="center"/>
    </xf>
    <xf numFmtId="0" fontId="25" fillId="0" borderId="5" xfId="0" applyFont="1" applyFill="1" applyBorder="1" applyAlignment="1">
      <alignment vertical="center"/>
    </xf>
    <xf numFmtId="0" fontId="25" fillId="0" borderId="4" xfId="0" applyFont="1" applyFill="1" applyBorder="1" applyAlignment="1">
      <alignment vertical="center"/>
    </xf>
    <xf numFmtId="0" fontId="29" fillId="0" borderId="10" xfId="2" applyFont="1" applyBorder="1" applyAlignment="1" applyProtection="1">
      <alignment horizontal="left" vertical="center" wrapText="1"/>
    </xf>
    <xf numFmtId="0" fontId="29" fillId="0" borderId="9" xfId="2" applyFont="1" applyBorder="1" applyAlignment="1" applyProtection="1">
      <alignment horizontal="left" vertical="center" wrapText="1"/>
    </xf>
    <xf numFmtId="181" fontId="25" fillId="0" borderId="3" xfId="0" applyNumberFormat="1" applyFont="1" applyBorder="1" applyAlignment="1">
      <alignment vertical="center"/>
    </xf>
    <xf numFmtId="181" fontId="25" fillId="0" borderId="2" xfId="0" applyNumberFormat="1" applyFont="1" applyBorder="1" applyAlignment="1">
      <alignment vertical="center"/>
    </xf>
    <xf numFmtId="0" fontId="25" fillId="5" borderId="18" xfId="0" applyFont="1" applyFill="1" applyBorder="1" applyAlignment="1">
      <alignment horizontal="left" vertical="center" wrapText="1"/>
    </xf>
    <xf numFmtId="0" fontId="25" fillId="5" borderId="0" xfId="0" applyFont="1" applyFill="1" applyBorder="1" applyAlignment="1">
      <alignment vertical="center" wrapText="1"/>
    </xf>
    <xf numFmtId="0" fontId="25" fillId="5" borderId="22" xfId="0" applyFont="1" applyFill="1" applyBorder="1" applyAlignment="1">
      <alignment vertical="center" wrapText="1"/>
    </xf>
    <xf numFmtId="58" fontId="25" fillId="5" borderId="10" xfId="0" applyNumberFormat="1" applyFont="1" applyFill="1" applyBorder="1" applyAlignment="1">
      <alignment horizontal="left" vertical="center" wrapText="1"/>
    </xf>
    <xf numFmtId="0" fontId="25" fillId="5" borderId="9" xfId="0" applyFont="1" applyFill="1" applyBorder="1" applyAlignment="1">
      <alignment horizontal="left" vertical="center" wrapText="1"/>
    </xf>
    <xf numFmtId="0" fontId="25" fillId="5" borderId="9" xfId="0" applyFont="1" applyFill="1" applyBorder="1" applyAlignment="1">
      <alignment vertical="center" wrapText="1"/>
    </xf>
    <xf numFmtId="0" fontId="25" fillId="5" borderId="8" xfId="0" applyFont="1" applyFill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vertical="center"/>
    </xf>
    <xf numFmtId="0" fontId="25" fillId="0" borderId="10" xfId="0" applyFont="1" applyBorder="1" applyAlignment="1">
      <alignment vertical="center" wrapText="1"/>
    </xf>
    <xf numFmtId="0" fontId="30" fillId="2" borderId="7" xfId="0" applyFont="1" applyFill="1" applyBorder="1" applyAlignment="1">
      <alignment vertical="center" wrapText="1"/>
    </xf>
    <xf numFmtId="179" fontId="25" fillId="0" borderId="6" xfId="0" applyNumberFormat="1" applyFont="1" applyBorder="1" applyAlignment="1">
      <alignment vertical="center"/>
    </xf>
    <xf numFmtId="179" fontId="25" fillId="0" borderId="5" xfId="0" applyNumberFormat="1" applyFont="1" applyBorder="1" applyAlignment="1">
      <alignment vertical="center"/>
    </xf>
    <xf numFmtId="181" fontId="25" fillId="0" borderId="3" xfId="0" applyNumberFormat="1" applyFont="1" applyBorder="1" applyAlignment="1">
      <alignment horizontal="right" vertical="center"/>
    </xf>
    <xf numFmtId="181" fontId="25" fillId="0" borderId="2" xfId="0" applyNumberFormat="1" applyFont="1" applyBorder="1" applyAlignment="1">
      <alignment horizontal="right" vertical="center"/>
    </xf>
    <xf numFmtId="179" fontId="28" fillId="0" borderId="10" xfId="0" applyNumberFormat="1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9" fillId="0" borderId="8" xfId="2" applyFont="1" applyBorder="1" applyAlignment="1" applyProtection="1">
      <alignment horizontal="left" vertical="center" wrapText="1"/>
    </xf>
    <xf numFmtId="179" fontId="25" fillId="0" borderId="6" xfId="0" applyNumberFormat="1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7" xfId="0" applyFont="1" applyBorder="1" applyAlignment="1">
      <alignment vertical="center" wrapText="1"/>
    </xf>
    <xf numFmtId="179" fontId="27" fillId="0" borderId="6" xfId="0" applyNumberFormat="1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5" fillId="0" borderId="7" xfId="0" applyFont="1" applyBorder="1" applyAlignment="1">
      <alignment horizontal="left" vertical="center" wrapText="1"/>
    </xf>
    <xf numFmtId="0" fontId="6" fillId="0" borderId="0" xfId="4" applyFont="1" applyBorder="1" applyAlignment="1">
      <alignment horizontal="left" vertical="center"/>
    </xf>
    <xf numFmtId="0" fontId="15" fillId="3" borderId="10" xfId="4" applyFont="1" applyFill="1" applyBorder="1" applyAlignment="1">
      <alignment horizontal="left" vertical="center" shrinkToFit="1"/>
    </xf>
    <xf numFmtId="0" fontId="15" fillId="3" borderId="9" xfId="4" applyFont="1" applyFill="1" applyBorder="1" applyAlignment="1">
      <alignment horizontal="left" vertical="center" shrinkToFit="1"/>
    </xf>
    <xf numFmtId="0" fontId="15" fillId="3" borderId="8" xfId="4" applyFont="1" applyFill="1" applyBorder="1" applyAlignment="1">
      <alignment horizontal="left" vertical="center" shrinkToFit="1"/>
    </xf>
    <xf numFmtId="179" fontId="15" fillId="2" borderId="6" xfId="4" applyNumberFormat="1" applyFont="1" applyFill="1" applyBorder="1" applyAlignment="1">
      <alignment horizontal="center" vertical="center" textRotation="255" shrinkToFit="1"/>
    </xf>
    <xf numFmtId="179" fontId="15" fillId="2" borderId="18" xfId="4" applyNumberFormat="1" applyFont="1" applyFill="1" applyBorder="1" applyAlignment="1">
      <alignment horizontal="center" vertical="center" textRotation="255" shrinkToFit="1"/>
    </xf>
    <xf numFmtId="179" fontId="15" fillId="2" borderId="3" xfId="4" applyNumberFormat="1" applyFont="1" applyFill="1" applyBorder="1" applyAlignment="1">
      <alignment horizontal="center" vertical="center" textRotation="255" shrinkToFit="1"/>
    </xf>
    <xf numFmtId="179" fontId="15" fillId="2" borderId="10" xfId="4" applyNumberFormat="1" applyFont="1" applyFill="1" applyBorder="1" applyAlignment="1">
      <alignment vertical="center" shrinkToFit="1"/>
    </xf>
    <xf numFmtId="179" fontId="15" fillId="2" borderId="9" xfId="4" applyNumberFormat="1" applyFont="1" applyFill="1" applyBorder="1" applyAlignment="1">
      <alignment vertical="center" shrinkToFit="1"/>
    </xf>
    <xf numFmtId="179" fontId="15" fillId="2" borderId="8" xfId="4" applyNumberFormat="1" applyFont="1" applyFill="1" applyBorder="1" applyAlignment="1">
      <alignment vertical="center" shrinkToFit="1"/>
    </xf>
    <xf numFmtId="179" fontId="15" fillId="3" borderId="16" xfId="4" applyNumberFormat="1" applyFont="1" applyFill="1" applyBorder="1" applyAlignment="1">
      <alignment vertical="center" shrinkToFit="1"/>
    </xf>
    <xf numFmtId="179" fontId="15" fillId="3" borderId="15" xfId="4" applyNumberFormat="1" applyFont="1" applyFill="1" applyBorder="1" applyAlignment="1">
      <alignment vertical="center" shrinkToFit="1"/>
    </xf>
    <xf numFmtId="179" fontId="15" fillId="3" borderId="14" xfId="4" applyNumberFormat="1" applyFont="1" applyFill="1" applyBorder="1" applyAlignment="1">
      <alignment vertical="center" shrinkToFit="1"/>
    </xf>
    <xf numFmtId="0" fontId="20" fillId="0" borderId="2" xfId="4" applyFont="1" applyBorder="1" applyAlignment="1">
      <alignment horizontal="left"/>
    </xf>
    <xf numFmtId="179" fontId="15" fillId="2" borderId="29" xfId="4" applyNumberFormat="1" applyFont="1" applyFill="1" applyBorder="1" applyAlignment="1">
      <alignment horizontal="left" vertical="center" shrinkToFit="1"/>
    </xf>
    <xf numFmtId="179" fontId="15" fillId="2" borderId="30" xfId="4" applyNumberFormat="1" applyFont="1" applyFill="1" applyBorder="1" applyAlignment="1">
      <alignment horizontal="left" vertical="center" shrinkToFit="1"/>
    </xf>
    <xf numFmtId="179" fontId="15" fillId="2" borderId="31" xfId="4" applyNumberFormat="1" applyFont="1" applyFill="1" applyBorder="1" applyAlignment="1">
      <alignment horizontal="left" vertical="center" shrinkToFit="1"/>
    </xf>
    <xf numFmtId="0" fontId="15" fillId="3" borderId="10" xfId="4" applyFont="1" applyFill="1" applyBorder="1" applyAlignment="1">
      <alignment horizontal="left" vertical="center"/>
    </xf>
    <xf numFmtId="0" fontId="15" fillId="3" borderId="9" xfId="4" applyFont="1" applyFill="1" applyBorder="1" applyAlignment="1">
      <alignment horizontal="left" vertical="center"/>
    </xf>
    <xf numFmtId="0" fontId="15" fillId="3" borderId="8" xfId="4" applyFont="1" applyFill="1" applyBorder="1" applyAlignment="1">
      <alignment horizontal="left" vertical="center"/>
    </xf>
    <xf numFmtId="182" fontId="7" fillId="8" borderId="10" xfId="2" applyNumberFormat="1" applyFill="1" applyBorder="1" applyAlignment="1" applyProtection="1">
      <alignment horizontal="left" vertical="center"/>
    </xf>
    <xf numFmtId="182" fontId="7" fillId="8" borderId="9" xfId="2" applyNumberFormat="1" applyFill="1" applyBorder="1" applyAlignment="1" applyProtection="1">
      <alignment horizontal="left" vertical="center"/>
    </xf>
    <xf numFmtId="182" fontId="7" fillId="8" borderId="8" xfId="2" applyNumberFormat="1" applyFill="1" applyBorder="1" applyAlignment="1" applyProtection="1">
      <alignment horizontal="left" vertical="center"/>
    </xf>
    <xf numFmtId="179" fontId="15" fillId="2" borderId="35" xfId="4" applyNumberFormat="1" applyFont="1" applyFill="1" applyBorder="1" applyAlignment="1">
      <alignment horizontal="center" vertical="center" textRotation="255" shrinkToFit="1"/>
    </xf>
    <xf numFmtId="179" fontId="15" fillId="2" borderId="32" xfId="4" applyNumberFormat="1" applyFont="1" applyFill="1" applyBorder="1" applyAlignment="1">
      <alignment vertical="center" shrinkToFit="1"/>
    </xf>
    <xf numFmtId="179" fontId="15" fillId="2" borderId="33" xfId="4" applyNumberFormat="1" applyFont="1" applyFill="1" applyBorder="1" applyAlignment="1">
      <alignment vertical="center" shrinkToFit="1"/>
    </xf>
    <xf numFmtId="179" fontId="15" fillId="2" borderId="34" xfId="4" applyNumberFormat="1" applyFont="1" applyFill="1" applyBorder="1" applyAlignment="1">
      <alignment vertical="center" shrinkToFit="1"/>
    </xf>
    <xf numFmtId="179" fontId="15" fillId="2" borderId="16" xfId="4" applyNumberFormat="1" applyFont="1" applyFill="1" applyBorder="1" applyAlignment="1">
      <alignment horizontal="left" vertical="center" shrinkToFit="1"/>
    </xf>
    <xf numFmtId="179" fontId="15" fillId="2" borderId="15" xfId="4" applyNumberFormat="1" applyFont="1" applyFill="1" applyBorder="1" applyAlignment="1">
      <alignment horizontal="left" vertical="center" shrinkToFit="1"/>
    </xf>
    <xf numFmtId="179" fontId="15" fillId="2" borderId="14" xfId="4" applyNumberFormat="1" applyFont="1" applyFill="1" applyBorder="1" applyAlignment="1">
      <alignment horizontal="left" vertical="center" shrinkToFit="1"/>
    </xf>
    <xf numFmtId="179" fontId="15" fillId="2" borderId="10" xfId="4" applyNumberFormat="1" applyFont="1" applyFill="1" applyBorder="1" applyAlignment="1">
      <alignment horizontal="left" vertical="center"/>
    </xf>
    <xf numFmtId="179" fontId="15" fillId="2" borderId="9" xfId="4" applyNumberFormat="1" applyFont="1" applyFill="1" applyBorder="1" applyAlignment="1">
      <alignment horizontal="left" vertical="center"/>
    </xf>
    <xf numFmtId="179" fontId="15" fillId="2" borderId="8" xfId="4" applyNumberFormat="1" applyFont="1" applyFill="1" applyBorder="1" applyAlignment="1">
      <alignment horizontal="left" vertical="center"/>
    </xf>
    <xf numFmtId="0" fontId="10" fillId="0" borderId="10" xfId="4" applyBorder="1" applyAlignment="1">
      <alignment horizontal="left" vertical="top"/>
    </xf>
    <xf numFmtId="0" fontId="10" fillId="0" borderId="9" xfId="4" applyBorder="1" applyAlignment="1">
      <alignment horizontal="left" vertical="top"/>
    </xf>
    <xf numFmtId="0" fontId="10" fillId="0" borderId="8" xfId="4" applyBorder="1" applyAlignment="1">
      <alignment horizontal="left" vertical="top"/>
    </xf>
    <xf numFmtId="0" fontId="15" fillId="0" borderId="0" xfId="4" applyFont="1" applyAlignment="1">
      <alignment horizontal="left" vertical="center"/>
    </xf>
    <xf numFmtId="179" fontId="15" fillId="2" borderId="29" xfId="4" applyNumberFormat="1" applyFont="1" applyFill="1" applyBorder="1" applyAlignment="1">
      <alignment horizontal="left" vertical="center" wrapText="1" shrinkToFit="1"/>
    </xf>
    <xf numFmtId="179" fontId="15" fillId="2" borderId="30" xfId="4" applyNumberFormat="1" applyFont="1" applyFill="1" applyBorder="1" applyAlignment="1">
      <alignment horizontal="left" vertical="center" wrapText="1" shrinkToFit="1"/>
    </xf>
    <xf numFmtId="179" fontId="15" fillId="2" borderId="31" xfId="4" applyNumberFormat="1" applyFont="1" applyFill="1" applyBorder="1" applyAlignment="1">
      <alignment horizontal="left" vertical="center" wrapText="1" shrinkToFit="1"/>
    </xf>
    <xf numFmtId="179" fontId="15" fillId="3" borderId="16" xfId="4" applyNumberFormat="1" applyFont="1" applyFill="1" applyBorder="1" applyAlignment="1">
      <alignment horizontal="left" vertical="center" shrinkToFit="1"/>
    </xf>
    <xf numFmtId="179" fontId="15" fillId="3" borderId="15" xfId="4" applyNumberFormat="1" applyFont="1" applyFill="1" applyBorder="1" applyAlignment="1">
      <alignment horizontal="left" vertical="center" shrinkToFit="1"/>
    </xf>
    <xf numFmtId="179" fontId="15" fillId="3" borderId="14" xfId="4" applyNumberFormat="1" applyFont="1" applyFill="1" applyBorder="1" applyAlignment="1">
      <alignment horizontal="left" vertical="center" shrinkToFit="1"/>
    </xf>
    <xf numFmtId="0" fontId="17" fillId="3" borderId="10" xfId="4" applyFont="1" applyFill="1" applyBorder="1" applyAlignment="1">
      <alignment vertical="center" shrinkToFit="1"/>
    </xf>
    <xf numFmtId="0" fontId="17" fillId="3" borderId="8" xfId="4" applyFont="1" applyFill="1" applyBorder="1" applyAlignment="1">
      <alignment vertical="center" shrinkToFit="1"/>
    </xf>
    <xf numFmtId="0" fontId="15" fillId="3" borderId="17" xfId="4" applyFont="1" applyFill="1" applyBorder="1" applyAlignment="1">
      <alignment horizontal="center" vertical="center" wrapText="1"/>
    </xf>
    <xf numFmtId="0" fontId="15" fillId="3" borderId="12" xfId="4" applyFont="1" applyFill="1" applyBorder="1" applyAlignment="1">
      <alignment horizontal="center" vertical="center" wrapText="1"/>
    </xf>
    <xf numFmtId="0" fontId="15" fillId="3" borderId="3" xfId="4" applyFont="1" applyFill="1" applyBorder="1" applyAlignment="1">
      <alignment horizontal="center" vertical="center" wrapText="1"/>
    </xf>
    <xf numFmtId="0" fontId="15" fillId="3" borderId="6" xfId="4" applyFont="1" applyFill="1" applyBorder="1" applyAlignment="1">
      <alignment horizontal="left" vertical="center" shrinkToFit="1"/>
    </xf>
    <xf numFmtId="0" fontId="15" fillId="3" borderId="5" xfId="4" applyFont="1" applyFill="1" applyBorder="1" applyAlignment="1">
      <alignment horizontal="left" vertical="center" shrinkToFit="1"/>
    </xf>
    <xf numFmtId="0" fontId="15" fillId="3" borderId="4" xfId="4" applyFont="1" applyFill="1" applyBorder="1" applyAlignment="1">
      <alignment horizontal="left" vertical="center" shrinkToFit="1"/>
    </xf>
    <xf numFmtId="0" fontId="15" fillId="3" borderId="26" xfId="4" applyFont="1" applyFill="1" applyBorder="1" applyAlignment="1">
      <alignment vertical="center" shrinkToFit="1"/>
    </xf>
    <xf numFmtId="0" fontId="15" fillId="3" borderId="21" xfId="4" applyFont="1" applyFill="1" applyBorder="1" applyAlignment="1">
      <alignment vertical="center" shrinkToFit="1"/>
    </xf>
    <xf numFmtId="0" fontId="17" fillId="3" borderId="6" xfId="4" applyFont="1" applyFill="1" applyBorder="1" applyAlignment="1">
      <alignment vertical="center" shrinkToFit="1"/>
    </xf>
    <xf numFmtId="0" fontId="17" fillId="3" borderId="4" xfId="4" applyFont="1" applyFill="1" applyBorder="1" applyAlignment="1">
      <alignment vertical="center" shrinkToFit="1"/>
    </xf>
    <xf numFmtId="0" fontId="15" fillId="3" borderId="23" xfId="4" applyFont="1" applyFill="1" applyBorder="1" applyAlignment="1">
      <alignment horizontal="center" vertical="center" shrinkToFit="1"/>
    </xf>
    <xf numFmtId="0" fontId="15" fillId="3" borderId="13" xfId="4" applyFont="1" applyFill="1" applyBorder="1" applyAlignment="1">
      <alignment horizontal="center" vertical="center" shrinkToFit="1"/>
    </xf>
    <xf numFmtId="0" fontId="15" fillId="3" borderId="18" xfId="4" applyFont="1" applyFill="1" applyBorder="1" applyAlignment="1">
      <alignment horizontal="center" vertical="center" wrapText="1"/>
    </xf>
    <xf numFmtId="0" fontId="15" fillId="3" borderId="18" xfId="4" applyFont="1" applyFill="1" applyBorder="1" applyAlignment="1">
      <alignment horizontal="left" vertical="center" shrinkToFit="1"/>
    </xf>
    <xf numFmtId="0" fontId="15" fillId="3" borderId="0" xfId="4" applyFont="1" applyFill="1" applyAlignment="1">
      <alignment horizontal="left" vertical="center" shrinkToFit="1"/>
    </xf>
    <xf numFmtId="0" fontId="15" fillId="3" borderId="22" xfId="4" applyFont="1" applyFill="1" applyBorder="1" applyAlignment="1">
      <alignment horizontal="left" vertical="center" shrinkToFit="1"/>
    </xf>
    <xf numFmtId="0" fontId="15" fillId="3" borderId="24" xfId="4" applyFont="1" applyFill="1" applyBorder="1" applyAlignment="1">
      <alignment horizontal="center" vertical="center" shrinkToFit="1"/>
    </xf>
    <xf numFmtId="0" fontId="15" fillId="3" borderId="25" xfId="4" applyFont="1" applyFill="1" applyBorder="1" applyAlignment="1">
      <alignment horizontal="center" vertical="center" shrinkToFit="1"/>
    </xf>
    <xf numFmtId="0" fontId="15" fillId="3" borderId="23" xfId="4" applyFont="1" applyFill="1" applyBorder="1" applyAlignment="1">
      <alignment vertical="center" shrinkToFit="1"/>
    </xf>
    <xf numFmtId="0" fontId="15" fillId="3" borderId="13" xfId="4" applyFont="1" applyFill="1" applyBorder="1" applyAlignment="1">
      <alignment vertical="center" shrinkToFit="1"/>
    </xf>
    <xf numFmtId="179" fontId="17" fillId="3" borderId="10" xfId="4" applyNumberFormat="1" applyFont="1" applyFill="1" applyBorder="1" applyAlignment="1">
      <alignment horizontal="left" vertical="center"/>
    </xf>
    <xf numFmtId="179" fontId="17" fillId="3" borderId="8" xfId="4" applyNumberFormat="1" applyFont="1" applyFill="1" applyBorder="1" applyAlignment="1">
      <alignment horizontal="left" vertical="center"/>
    </xf>
    <xf numFmtId="179" fontId="17" fillId="3" borderId="10" xfId="4" applyNumberFormat="1" applyFont="1" applyFill="1" applyBorder="1" applyAlignment="1">
      <alignment horizontal="left" vertical="center" shrinkToFit="1"/>
    </xf>
    <xf numFmtId="179" fontId="17" fillId="3" borderId="8" xfId="4" applyNumberFormat="1" applyFont="1" applyFill="1" applyBorder="1" applyAlignment="1">
      <alignment horizontal="left" vertical="center" shrinkToFit="1"/>
    </xf>
    <xf numFmtId="179" fontId="17" fillId="3" borderId="10" xfId="4" applyNumberFormat="1" applyFont="1" applyFill="1" applyBorder="1" applyAlignment="1">
      <alignment vertical="center"/>
    </xf>
    <xf numFmtId="179" fontId="17" fillId="3" borderId="8" xfId="4" applyNumberFormat="1" applyFont="1" applyFill="1" applyBorder="1" applyAlignment="1">
      <alignment vertical="center"/>
    </xf>
    <xf numFmtId="0" fontId="33" fillId="3" borderId="10" xfId="4" applyFont="1" applyFill="1" applyBorder="1" applyAlignment="1">
      <alignment horizontal="left" vertical="center" shrinkToFit="1"/>
    </xf>
    <xf numFmtId="0" fontId="33" fillId="3" borderId="9" xfId="4" applyFont="1" applyFill="1" applyBorder="1" applyAlignment="1">
      <alignment horizontal="left" vertical="center" shrinkToFit="1"/>
    </xf>
    <xf numFmtId="0" fontId="33" fillId="3" borderId="8" xfId="4" applyFont="1" applyFill="1" applyBorder="1" applyAlignment="1">
      <alignment horizontal="left" vertical="center" shrinkToFit="1"/>
    </xf>
    <xf numFmtId="0" fontId="15" fillId="2" borderId="10" xfId="4" applyFont="1" applyFill="1" applyBorder="1" applyAlignment="1">
      <alignment horizontal="left" vertical="center"/>
    </xf>
    <xf numFmtId="0" fontId="15" fillId="2" borderId="9" xfId="4" applyFont="1" applyFill="1" applyBorder="1" applyAlignment="1">
      <alignment horizontal="left" vertical="center"/>
    </xf>
    <xf numFmtId="0" fontId="15" fillId="2" borderId="8" xfId="4" applyFont="1" applyFill="1" applyBorder="1" applyAlignment="1">
      <alignment horizontal="left" vertical="center"/>
    </xf>
    <xf numFmtId="179" fontId="15" fillId="2" borderId="17" xfId="4" applyNumberFormat="1" applyFont="1" applyFill="1" applyBorder="1" applyAlignment="1">
      <alignment horizontal="center" vertical="center" textRotation="255" wrapText="1"/>
    </xf>
    <xf numFmtId="179" fontId="15" fillId="2" borderId="12" xfId="4" applyNumberFormat="1" applyFont="1" applyFill="1" applyBorder="1" applyAlignment="1">
      <alignment horizontal="center" vertical="center" textRotation="255" wrapText="1"/>
    </xf>
    <xf numFmtId="179" fontId="15" fillId="2" borderId="3" xfId="4" applyNumberFormat="1" applyFont="1" applyFill="1" applyBorder="1" applyAlignment="1">
      <alignment horizontal="center" vertical="center" textRotation="255" wrapText="1"/>
    </xf>
    <xf numFmtId="179" fontId="15" fillId="3" borderId="6" xfId="4" applyNumberFormat="1" applyFont="1" applyFill="1" applyBorder="1" applyAlignment="1">
      <alignment horizontal="left" vertical="center"/>
    </xf>
    <xf numFmtId="179" fontId="15" fillId="3" borderId="5" xfId="4" applyNumberFormat="1" applyFont="1" applyFill="1" applyBorder="1" applyAlignment="1">
      <alignment horizontal="left" vertical="center"/>
    </xf>
    <xf numFmtId="179" fontId="15" fillId="3" borderId="4" xfId="4" applyNumberFormat="1" applyFont="1" applyFill="1" applyBorder="1" applyAlignment="1">
      <alignment horizontal="left" vertical="center"/>
    </xf>
    <xf numFmtId="179" fontId="17" fillId="3" borderId="10" xfId="4" applyNumberFormat="1" applyFont="1" applyFill="1" applyBorder="1" applyAlignment="1">
      <alignment horizontal="left" vertical="top"/>
    </xf>
    <xf numFmtId="179" fontId="17" fillId="3" borderId="8" xfId="4" applyNumberFormat="1" applyFont="1" applyFill="1" applyBorder="1" applyAlignment="1">
      <alignment horizontal="left" vertical="top"/>
    </xf>
    <xf numFmtId="179" fontId="17" fillId="3" borderId="10" xfId="4" applyNumberFormat="1" applyFont="1" applyFill="1" applyBorder="1" applyAlignment="1">
      <alignment horizontal="left" vertical="center" wrapText="1"/>
    </xf>
    <xf numFmtId="179" fontId="17" fillId="3" borderId="8" xfId="4" applyNumberFormat="1" applyFont="1" applyFill="1" applyBorder="1" applyAlignment="1">
      <alignment horizontal="left" vertical="center" wrapText="1"/>
    </xf>
    <xf numFmtId="179" fontId="17" fillId="3" borderId="6" xfId="4" applyNumberFormat="1" applyFont="1" applyFill="1" applyBorder="1" applyAlignment="1">
      <alignment vertical="center"/>
    </xf>
    <xf numFmtId="179" fontId="17" fillId="3" borderId="4" xfId="4" applyNumberFormat="1" applyFont="1" applyFill="1" applyBorder="1" applyAlignment="1">
      <alignment vertical="center"/>
    </xf>
    <xf numFmtId="179" fontId="15" fillId="3" borderId="16" xfId="4" applyNumberFormat="1" applyFont="1" applyFill="1" applyBorder="1" applyAlignment="1">
      <alignment horizontal="left" vertical="center"/>
    </xf>
    <xf numFmtId="179" fontId="15" fillId="3" borderId="15" xfId="4" applyNumberFormat="1" applyFont="1" applyFill="1" applyBorder="1" applyAlignment="1">
      <alignment horizontal="left" vertical="center"/>
    </xf>
    <xf numFmtId="179" fontId="15" fillId="3" borderId="14" xfId="4" applyNumberFormat="1" applyFont="1" applyFill="1" applyBorder="1" applyAlignment="1">
      <alignment horizontal="left" vertical="center"/>
    </xf>
    <xf numFmtId="179" fontId="15" fillId="3" borderId="18" xfId="4" applyNumberFormat="1" applyFont="1" applyFill="1" applyBorder="1" applyAlignment="1">
      <alignment horizontal="left" vertical="center" wrapText="1"/>
    </xf>
    <xf numFmtId="179" fontId="15" fillId="3" borderId="0" xfId="4" applyNumberFormat="1" applyFont="1" applyFill="1" applyAlignment="1">
      <alignment horizontal="left" vertical="center" wrapText="1"/>
    </xf>
    <xf numFmtId="179" fontId="15" fillId="3" borderId="22" xfId="4" applyNumberFormat="1" applyFont="1" applyFill="1" applyBorder="1" applyAlignment="1">
      <alignment horizontal="left" vertical="center" wrapText="1"/>
    </xf>
    <xf numFmtId="179" fontId="15" fillId="3" borderId="6" xfId="4" applyNumberFormat="1" applyFont="1" applyFill="1" applyBorder="1" applyAlignment="1">
      <alignment horizontal="left" vertical="center" wrapText="1"/>
    </xf>
    <xf numFmtId="179" fontId="15" fillId="3" borderId="5" xfId="4" applyNumberFormat="1" applyFont="1" applyFill="1" applyBorder="1" applyAlignment="1">
      <alignment horizontal="left" vertical="center" wrapText="1"/>
    </xf>
    <xf numFmtId="179" fontId="15" fillId="3" borderId="4" xfId="4" applyNumberFormat="1" applyFont="1" applyFill="1" applyBorder="1" applyAlignment="1">
      <alignment horizontal="left" vertical="center" wrapText="1"/>
    </xf>
    <xf numFmtId="179" fontId="17" fillId="3" borderId="10" xfId="4" applyNumberFormat="1" applyFont="1" applyFill="1" applyBorder="1" applyAlignment="1">
      <alignment vertical="center" wrapText="1"/>
    </xf>
    <xf numFmtId="179" fontId="17" fillId="3" borderId="8" xfId="4" applyNumberFormat="1" applyFont="1" applyFill="1" applyBorder="1" applyAlignment="1">
      <alignment vertical="center" wrapText="1"/>
    </xf>
    <xf numFmtId="179" fontId="17" fillId="3" borderId="18" xfId="4" applyNumberFormat="1" applyFont="1" applyFill="1" applyBorder="1" applyAlignment="1">
      <alignment vertical="center" wrapText="1"/>
    </xf>
    <xf numFmtId="179" fontId="17" fillId="3" borderId="22" xfId="4" applyNumberFormat="1" applyFont="1" applyFill="1" applyBorder="1" applyAlignment="1">
      <alignment vertical="center" wrapText="1"/>
    </xf>
    <xf numFmtId="179" fontId="15" fillId="3" borderId="23" xfId="4" applyNumberFormat="1" applyFont="1" applyFill="1" applyBorder="1" applyAlignment="1">
      <alignment horizontal="left" vertical="center" shrinkToFit="1"/>
    </xf>
    <xf numFmtId="179" fontId="15" fillId="3" borderId="13" xfId="4" applyNumberFormat="1" applyFont="1" applyFill="1" applyBorder="1" applyAlignment="1">
      <alignment horizontal="left" vertical="center" shrinkToFit="1"/>
    </xf>
    <xf numFmtId="179" fontId="15" fillId="2" borderId="17" xfId="4" applyNumberFormat="1" applyFont="1" applyFill="1" applyBorder="1" applyAlignment="1">
      <alignment horizontal="center" vertical="center" textRotation="255"/>
    </xf>
    <xf numFmtId="179" fontId="15" fillId="2" borderId="12" xfId="4" applyNumberFormat="1" applyFont="1" applyFill="1" applyBorder="1" applyAlignment="1">
      <alignment horizontal="center" vertical="center" textRotation="255"/>
    </xf>
    <xf numFmtId="179" fontId="15" fillId="2" borderId="18" xfId="4" applyNumberFormat="1" applyFont="1" applyFill="1" applyBorder="1" applyAlignment="1">
      <alignment horizontal="center" vertical="center" textRotation="255"/>
    </xf>
    <xf numFmtId="179" fontId="15" fillId="3" borderId="18" xfId="4" applyNumberFormat="1" applyFont="1" applyFill="1" applyBorder="1" applyAlignment="1">
      <alignment horizontal="left" vertical="center" shrinkToFit="1"/>
    </xf>
    <xf numFmtId="179" fontId="15" fillId="3" borderId="0" xfId="4" applyNumberFormat="1" applyFont="1" applyFill="1" applyAlignment="1">
      <alignment horizontal="left" vertical="center" shrinkToFit="1"/>
    </xf>
    <xf numFmtId="179" fontId="15" fillId="3" borderId="22" xfId="4" applyNumberFormat="1" applyFont="1" applyFill="1" applyBorder="1" applyAlignment="1">
      <alignment horizontal="left" vertical="center" shrinkToFit="1"/>
    </xf>
    <xf numFmtId="0" fontId="22" fillId="3" borderId="10" xfId="4" applyFont="1" applyFill="1" applyBorder="1" applyAlignment="1">
      <alignment horizontal="center" vertical="center" wrapText="1" shrinkToFit="1"/>
    </xf>
    <xf numFmtId="0" fontId="22" fillId="3" borderId="9" xfId="4" applyFont="1" applyFill="1" applyBorder="1" applyAlignment="1">
      <alignment horizontal="center" vertical="center" wrapText="1" shrinkToFit="1"/>
    </xf>
    <xf numFmtId="0" fontId="22" fillId="3" borderId="8" xfId="4" applyFont="1" applyFill="1" applyBorder="1" applyAlignment="1">
      <alignment horizontal="center" vertical="center" wrapText="1" shrinkToFit="1"/>
    </xf>
    <xf numFmtId="0" fontId="10" fillId="0" borderId="10" xfId="4" applyBorder="1" applyAlignment="1">
      <alignment horizontal="left" vertical="top" wrapText="1"/>
    </xf>
    <xf numFmtId="0" fontId="10" fillId="0" borderId="9" xfId="4" applyBorder="1" applyAlignment="1">
      <alignment horizontal="left" vertical="top" wrapText="1"/>
    </xf>
    <xf numFmtId="0" fontId="10" fillId="0" borderId="8" xfId="4" applyBorder="1" applyAlignment="1">
      <alignment horizontal="left" vertical="top" wrapText="1"/>
    </xf>
    <xf numFmtId="0" fontId="32" fillId="0" borderId="10" xfId="4" applyFont="1" applyBorder="1" applyAlignment="1">
      <alignment horizontal="left" vertical="center" wrapText="1"/>
    </xf>
    <xf numFmtId="0" fontId="32" fillId="0" borderId="9" xfId="4" applyFont="1" applyBorder="1" applyAlignment="1">
      <alignment horizontal="left" vertical="center" wrapText="1"/>
    </xf>
    <xf numFmtId="0" fontId="32" fillId="0" borderId="8" xfId="4" applyFont="1" applyBorder="1" applyAlignment="1">
      <alignment horizontal="left" vertical="center" wrapText="1"/>
    </xf>
    <xf numFmtId="0" fontId="32" fillId="0" borderId="10" xfId="4" applyFont="1" applyBorder="1" applyAlignment="1">
      <alignment vertical="center"/>
    </xf>
    <xf numFmtId="0" fontId="32" fillId="0" borderId="9" xfId="4" applyFont="1" applyBorder="1" applyAlignment="1">
      <alignment vertical="center"/>
    </xf>
    <xf numFmtId="0" fontId="32" fillId="0" borderId="8" xfId="4" applyFont="1" applyBorder="1" applyAlignment="1">
      <alignment vertical="center"/>
    </xf>
    <xf numFmtId="0" fontId="32" fillId="0" borderId="10" xfId="4" applyFont="1" applyBorder="1" applyAlignment="1">
      <alignment horizontal="left" vertical="top" wrapText="1"/>
    </xf>
    <xf numFmtId="0" fontId="32" fillId="0" borderId="9" xfId="4" applyFont="1" applyBorder="1" applyAlignment="1">
      <alignment horizontal="left" vertical="top" wrapText="1"/>
    </xf>
    <xf numFmtId="0" fontId="32" fillId="0" borderId="8" xfId="4" applyFont="1" applyBorder="1" applyAlignment="1">
      <alignment horizontal="left" vertical="top" wrapText="1"/>
    </xf>
  </cellXfs>
  <cellStyles count="7">
    <cellStyle name="パーセント 2" xfId="6" xr:uid="{00000000-0005-0000-0000-000000000000}"/>
    <cellStyle name="ハイパーリンク" xfId="2" builtinId="8"/>
    <cellStyle name="桁区切り 2" xfId="3" xr:uid="{00000000-0005-0000-0000-000002000000}"/>
    <cellStyle name="桁区切り 3" xfId="5" xr:uid="{00000000-0005-0000-0000-000003000000}"/>
    <cellStyle name="桁区切り 5" xfId="1" xr:uid="{00000000-0005-0000-0000-000004000000}"/>
    <cellStyle name="標準" xfId="0" builtinId="0"/>
    <cellStyle name="標準 2" xfId="4" xr:uid="{00000000-0005-0000-0000-000006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21167</xdr:colOff>
      <xdr:row>0</xdr:row>
      <xdr:rowOff>2</xdr:rowOff>
    </xdr:from>
    <xdr:to>
      <xdr:col>13</xdr:col>
      <xdr:colOff>169218</xdr:colOff>
      <xdr:row>0</xdr:row>
      <xdr:rowOff>471763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1167" y="2"/>
          <a:ext cx="3079634" cy="471761"/>
        </a:xfrm>
        <a:prstGeom prst="rect">
          <a:avLst/>
        </a:prstGeom>
        <a:solidFill>
          <a:schemeClr val="lt1"/>
        </a:solidFill>
        <a:ln w="222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直営施設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ref.osaka.lg.jp/houbun/reiki/reiki_honbun/k201RG00000718.html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pref.osaka.lg.jp/houbun/reiki/reiki_honbun/k201RG00000717.html" TargetMode="External"/><Relationship Id="rId1" Type="http://schemas.openxmlformats.org/officeDocument/2006/relationships/hyperlink" Target="https://www.pref.osaka.lg.jp/tc-kiosaka/top/index.html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pref.osaka.lg.jp/nokai/" TargetMode="External"/><Relationship Id="rId4" Type="http://schemas.openxmlformats.org/officeDocument/2006/relationships/hyperlink" Target="http://www.pref.osaka.lg.jp/houbun/reiki/reiki_honbun/k201RG00000716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pref.osaka.lg.jp/documents/91802/r05_z09-19syokugyoukunnrenn.xlsx" TargetMode="External"/><Relationship Id="rId1" Type="http://schemas.openxmlformats.org/officeDocument/2006/relationships/hyperlink" Target="https://www.pref.osaka.lg.jp/attach/17834/00406527/R02_z09-23syokugyoukunnrenn.xlsx?web=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37"/>
  <sheetViews>
    <sheetView tabSelected="1" view="pageBreakPreview" topLeftCell="A13" zoomScale="90" zoomScaleNormal="64" zoomScaleSheetLayoutView="90" workbookViewId="0">
      <selection activeCell="K17" sqref="K17:AR17"/>
    </sheetView>
  </sheetViews>
  <sheetFormatPr defaultColWidth="2.6640625" defaultRowHeight="13.2" x14ac:dyDescent="0.2"/>
  <cols>
    <col min="1" max="10" width="3" style="1" customWidth="1"/>
    <col min="11" max="41" width="2.6640625" style="1"/>
    <col min="42" max="44" width="3.6640625" style="1" customWidth="1"/>
    <col min="45" max="16384" width="2.6640625" style="1"/>
  </cols>
  <sheetData>
    <row r="1" spans="1:44" s="2" customFormat="1" ht="39" customHeight="1" x14ac:dyDescent="0.2">
      <c r="A1" s="174" t="s">
        <v>95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5"/>
      <c r="AG1" s="175"/>
      <c r="AH1" s="175"/>
      <c r="AI1" s="175"/>
      <c r="AJ1" s="175"/>
      <c r="AK1" s="175"/>
      <c r="AL1" s="175"/>
      <c r="AM1" s="175"/>
      <c r="AN1" s="175"/>
      <c r="AO1" s="175"/>
      <c r="AP1" s="176"/>
      <c r="AQ1" s="176"/>
      <c r="AR1" s="176"/>
    </row>
    <row r="2" spans="1:44" s="2" customFormat="1" ht="14.25" customHeight="1" x14ac:dyDescent="0.2">
      <c r="A2" s="177"/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  <c r="AI2" s="177"/>
      <c r="AJ2" s="177"/>
      <c r="AK2" s="177"/>
      <c r="AL2" s="177"/>
      <c r="AM2" s="177"/>
      <c r="AN2" s="177"/>
      <c r="AO2" s="177"/>
      <c r="AP2" s="177"/>
      <c r="AQ2" s="177"/>
      <c r="AR2" s="177"/>
    </row>
    <row r="3" spans="1:44" s="2" customFormat="1" ht="40.5" customHeight="1" x14ac:dyDescent="0.2">
      <c r="A3" s="178" t="s">
        <v>94</v>
      </c>
      <c r="B3" s="178"/>
      <c r="C3" s="178"/>
      <c r="D3" s="178"/>
      <c r="E3" s="178"/>
      <c r="F3" s="179" t="s">
        <v>169</v>
      </c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54" t="s">
        <v>93</v>
      </c>
      <c r="T3" s="154"/>
      <c r="U3" s="154"/>
      <c r="V3" s="154"/>
      <c r="W3" s="154"/>
      <c r="X3" s="180" t="s">
        <v>92</v>
      </c>
      <c r="Y3" s="180"/>
      <c r="Z3" s="180"/>
      <c r="AA3" s="180"/>
      <c r="AB3" s="180"/>
      <c r="AC3" s="180"/>
      <c r="AD3" s="180"/>
      <c r="AE3" s="180"/>
      <c r="AF3" s="180"/>
      <c r="AG3" s="180"/>
      <c r="AH3" s="180"/>
      <c r="AI3" s="180"/>
      <c r="AJ3" s="180"/>
      <c r="AK3" s="181"/>
      <c r="AL3" s="181"/>
      <c r="AM3" s="181"/>
      <c r="AN3" s="181"/>
      <c r="AO3" s="181"/>
      <c r="AP3" s="181"/>
      <c r="AQ3" s="181"/>
      <c r="AR3" s="181"/>
    </row>
    <row r="4" spans="1:44" s="2" customFormat="1" ht="10.5" customHeight="1" x14ac:dyDescent="0.2">
      <c r="A4" s="204"/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4"/>
      <c r="AC4" s="204"/>
      <c r="AD4" s="204"/>
      <c r="AE4" s="204"/>
      <c r="AF4" s="204"/>
      <c r="AG4" s="204"/>
      <c r="AH4" s="204"/>
      <c r="AI4" s="204"/>
      <c r="AJ4" s="204"/>
      <c r="AK4" s="204"/>
      <c r="AL4" s="204"/>
      <c r="AM4" s="204"/>
      <c r="AN4" s="204"/>
      <c r="AO4" s="204"/>
      <c r="AP4" s="204"/>
      <c r="AQ4" s="204"/>
      <c r="AR4" s="204"/>
    </row>
    <row r="5" spans="1:44" s="2" customFormat="1" ht="22.5" customHeight="1" x14ac:dyDescent="0.2">
      <c r="A5" s="205" t="s">
        <v>175</v>
      </c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6"/>
      <c r="X5" s="206"/>
      <c r="Y5" s="206"/>
      <c r="Z5" s="206"/>
      <c r="AA5" s="206"/>
      <c r="AB5" s="206"/>
      <c r="AC5" s="206"/>
      <c r="AD5" s="206"/>
      <c r="AE5" s="206"/>
      <c r="AF5" s="206"/>
      <c r="AG5" s="206"/>
      <c r="AH5" s="206"/>
      <c r="AI5" s="206"/>
      <c r="AJ5" s="206"/>
      <c r="AK5" s="206"/>
      <c r="AL5" s="206"/>
      <c r="AM5" s="206"/>
      <c r="AN5" s="206"/>
      <c r="AO5" s="206"/>
      <c r="AP5" s="206"/>
      <c r="AQ5" s="206"/>
      <c r="AR5" s="206"/>
    </row>
    <row r="6" spans="1:44" s="2" customFormat="1" ht="37.5" customHeight="1" x14ac:dyDescent="0.2">
      <c r="A6" s="208" t="s">
        <v>91</v>
      </c>
      <c r="B6" s="208"/>
      <c r="C6" s="208"/>
      <c r="D6" s="208"/>
      <c r="E6" s="208"/>
      <c r="F6" s="208"/>
      <c r="G6" s="208"/>
      <c r="H6" s="208"/>
      <c r="I6" s="208"/>
      <c r="J6" s="208"/>
      <c r="K6" s="193" t="s">
        <v>90</v>
      </c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 t="s">
        <v>89</v>
      </c>
      <c r="W6" s="194"/>
      <c r="X6" s="194"/>
      <c r="Y6" s="194"/>
      <c r="Z6" s="194"/>
      <c r="AA6" s="194"/>
      <c r="AB6" s="194"/>
      <c r="AC6" s="194"/>
      <c r="AD6" s="194"/>
      <c r="AE6" s="194"/>
      <c r="AF6" s="194"/>
      <c r="AG6" s="194"/>
      <c r="AH6" s="194" t="s">
        <v>88</v>
      </c>
      <c r="AI6" s="194"/>
      <c r="AJ6" s="194"/>
      <c r="AK6" s="194"/>
      <c r="AL6" s="194"/>
      <c r="AM6" s="194"/>
      <c r="AN6" s="194"/>
      <c r="AO6" s="194"/>
      <c r="AP6" s="194"/>
      <c r="AQ6" s="194"/>
      <c r="AR6" s="216"/>
    </row>
    <row r="7" spans="1:44" s="2" customFormat="1" ht="57" customHeight="1" x14ac:dyDescent="0.2">
      <c r="A7" s="208" t="s">
        <v>87</v>
      </c>
      <c r="B7" s="208"/>
      <c r="C7" s="208"/>
      <c r="D7" s="208"/>
      <c r="E7" s="208"/>
      <c r="F7" s="208"/>
      <c r="G7" s="208"/>
      <c r="H7" s="208"/>
      <c r="I7" s="208"/>
      <c r="J7" s="208"/>
      <c r="K7" s="207" t="s">
        <v>86</v>
      </c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4"/>
      <c r="AA7" s="184"/>
      <c r="AB7" s="184"/>
      <c r="AC7" s="184"/>
      <c r="AD7" s="184"/>
      <c r="AE7" s="184"/>
      <c r="AF7" s="184"/>
      <c r="AG7" s="184"/>
      <c r="AH7" s="184"/>
      <c r="AI7" s="184"/>
      <c r="AJ7" s="184"/>
      <c r="AK7" s="184"/>
      <c r="AL7" s="184"/>
      <c r="AM7" s="184"/>
      <c r="AN7" s="184"/>
      <c r="AO7" s="184"/>
      <c r="AP7" s="184"/>
      <c r="AQ7" s="184"/>
      <c r="AR7" s="185"/>
    </row>
    <row r="8" spans="1:44" s="2" customFormat="1" ht="37.5" customHeight="1" x14ac:dyDescent="0.2">
      <c r="A8" s="154" t="s">
        <v>159</v>
      </c>
      <c r="B8" s="154"/>
      <c r="C8" s="154"/>
      <c r="D8" s="154"/>
      <c r="E8" s="154"/>
      <c r="F8" s="154"/>
      <c r="G8" s="154"/>
      <c r="H8" s="154"/>
      <c r="I8" s="154"/>
      <c r="J8" s="154"/>
      <c r="K8" s="200" t="s">
        <v>170</v>
      </c>
      <c r="L8" s="201"/>
      <c r="M8" s="201"/>
      <c r="N8" s="201"/>
      <c r="O8" s="201"/>
      <c r="P8" s="201"/>
      <c r="Q8" s="201"/>
      <c r="R8" s="201"/>
      <c r="S8" s="201"/>
      <c r="T8" s="201"/>
      <c r="U8" s="201"/>
      <c r="V8" s="201"/>
      <c r="W8" s="201"/>
      <c r="X8" s="201"/>
      <c r="Y8" s="201"/>
      <c r="Z8" s="201"/>
      <c r="AA8" s="201"/>
      <c r="AB8" s="201"/>
      <c r="AC8" s="201"/>
      <c r="AD8" s="201"/>
      <c r="AE8" s="201"/>
      <c r="AF8" s="201"/>
      <c r="AG8" s="201"/>
      <c r="AH8" s="201"/>
      <c r="AI8" s="201"/>
      <c r="AJ8" s="201"/>
      <c r="AK8" s="201"/>
      <c r="AL8" s="201"/>
      <c r="AM8" s="201"/>
      <c r="AN8" s="201"/>
      <c r="AO8" s="201"/>
      <c r="AP8" s="202"/>
      <c r="AQ8" s="202"/>
      <c r="AR8" s="203"/>
    </row>
    <row r="9" spans="1:44" s="2" customFormat="1" ht="37.5" customHeight="1" x14ac:dyDescent="0.2">
      <c r="A9" s="154" t="s">
        <v>85</v>
      </c>
      <c r="B9" s="154"/>
      <c r="C9" s="154"/>
      <c r="D9" s="154"/>
      <c r="E9" s="154"/>
      <c r="F9" s="154"/>
      <c r="G9" s="154"/>
      <c r="H9" s="154"/>
      <c r="I9" s="154"/>
      <c r="J9" s="154"/>
      <c r="K9" s="182" t="s">
        <v>84</v>
      </c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3"/>
      <c r="AH9" s="183"/>
      <c r="AI9" s="183"/>
      <c r="AJ9" s="183"/>
      <c r="AK9" s="183"/>
      <c r="AL9" s="183"/>
      <c r="AM9" s="183"/>
      <c r="AN9" s="183"/>
      <c r="AO9" s="183"/>
      <c r="AP9" s="184"/>
      <c r="AQ9" s="184"/>
      <c r="AR9" s="185"/>
    </row>
    <row r="10" spans="1:44" s="2" customFormat="1" ht="37.5" customHeight="1" x14ac:dyDescent="0.2">
      <c r="A10" s="154" t="s">
        <v>83</v>
      </c>
      <c r="B10" s="154"/>
      <c r="C10" s="154"/>
      <c r="D10" s="154"/>
      <c r="E10" s="154"/>
      <c r="F10" s="154"/>
      <c r="G10" s="154"/>
      <c r="H10" s="154"/>
      <c r="I10" s="154"/>
      <c r="J10" s="154"/>
      <c r="K10" s="182" t="s">
        <v>82</v>
      </c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  <c r="AJ10" s="183"/>
      <c r="AK10" s="183"/>
      <c r="AL10" s="183"/>
      <c r="AM10" s="183"/>
      <c r="AN10" s="183"/>
      <c r="AO10" s="183"/>
      <c r="AP10" s="184"/>
      <c r="AQ10" s="184"/>
      <c r="AR10" s="185"/>
    </row>
    <row r="11" spans="1:44" s="2" customFormat="1" ht="37.5" customHeight="1" x14ac:dyDescent="0.2">
      <c r="A11" s="154" t="s">
        <v>81</v>
      </c>
      <c r="B11" s="154"/>
      <c r="C11" s="154"/>
      <c r="D11" s="154"/>
      <c r="E11" s="154"/>
      <c r="F11" s="154"/>
      <c r="G11" s="154"/>
      <c r="H11" s="154"/>
      <c r="I11" s="154"/>
      <c r="J11" s="154"/>
      <c r="K11" s="182" t="s">
        <v>107</v>
      </c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3"/>
      <c r="AG11" s="183"/>
      <c r="AH11" s="183"/>
      <c r="AI11" s="183"/>
      <c r="AJ11" s="183"/>
      <c r="AK11" s="183"/>
      <c r="AL11" s="183"/>
      <c r="AM11" s="183"/>
      <c r="AN11" s="183"/>
      <c r="AO11" s="183"/>
      <c r="AP11" s="184"/>
      <c r="AQ11" s="184"/>
      <c r="AR11" s="185"/>
    </row>
    <row r="12" spans="1:44" s="2" customFormat="1" ht="37.5" customHeight="1" x14ac:dyDescent="0.2">
      <c r="A12" s="154" t="s">
        <v>80</v>
      </c>
      <c r="B12" s="154"/>
      <c r="C12" s="154"/>
      <c r="D12" s="154"/>
      <c r="E12" s="154"/>
      <c r="F12" s="154"/>
      <c r="G12" s="154"/>
      <c r="H12" s="154"/>
      <c r="I12" s="154"/>
      <c r="J12" s="154"/>
      <c r="K12" s="182" t="s">
        <v>79</v>
      </c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83"/>
      <c r="AF12" s="183"/>
      <c r="AG12" s="183"/>
      <c r="AH12" s="183"/>
      <c r="AI12" s="183"/>
      <c r="AJ12" s="183"/>
      <c r="AK12" s="183"/>
      <c r="AL12" s="183"/>
      <c r="AM12" s="183"/>
      <c r="AN12" s="183"/>
      <c r="AO12" s="183"/>
      <c r="AP12" s="184"/>
      <c r="AQ12" s="184"/>
      <c r="AR12" s="185"/>
    </row>
    <row r="13" spans="1:44" s="2" customFormat="1" ht="37.5" customHeight="1" x14ac:dyDescent="0.2">
      <c r="A13" s="154" t="s">
        <v>78</v>
      </c>
      <c r="B13" s="154"/>
      <c r="C13" s="154"/>
      <c r="D13" s="154"/>
      <c r="E13" s="154"/>
      <c r="F13" s="154"/>
      <c r="G13" s="154"/>
      <c r="H13" s="154"/>
      <c r="I13" s="154"/>
      <c r="J13" s="154"/>
      <c r="K13" s="182" t="s">
        <v>77</v>
      </c>
      <c r="L13" s="183"/>
      <c r="M13" s="183"/>
      <c r="N13" s="183"/>
      <c r="O13" s="183"/>
      <c r="P13" s="183"/>
      <c r="Q13" s="183"/>
      <c r="R13" s="183"/>
      <c r="S13" s="183"/>
      <c r="T13" s="183"/>
      <c r="U13" s="183"/>
      <c r="V13" s="183"/>
      <c r="W13" s="183"/>
      <c r="X13" s="183"/>
      <c r="Y13" s="183"/>
      <c r="Z13" s="183"/>
      <c r="AA13" s="183"/>
      <c r="AB13" s="183"/>
      <c r="AC13" s="183"/>
      <c r="AD13" s="183"/>
      <c r="AE13" s="183"/>
      <c r="AF13" s="183"/>
      <c r="AG13" s="183"/>
      <c r="AH13" s="183"/>
      <c r="AI13" s="183"/>
      <c r="AJ13" s="183"/>
      <c r="AK13" s="183"/>
      <c r="AL13" s="183"/>
      <c r="AM13" s="183"/>
      <c r="AN13" s="183"/>
      <c r="AO13" s="183"/>
      <c r="AP13" s="184"/>
      <c r="AQ13" s="184"/>
      <c r="AR13" s="185"/>
    </row>
    <row r="14" spans="1:44" s="2" customFormat="1" ht="37.5" customHeight="1" x14ac:dyDescent="0.2">
      <c r="A14" s="154" t="s">
        <v>76</v>
      </c>
      <c r="B14" s="154"/>
      <c r="C14" s="154"/>
      <c r="D14" s="154"/>
      <c r="E14" s="154"/>
      <c r="F14" s="154"/>
      <c r="G14" s="154"/>
      <c r="H14" s="154"/>
      <c r="I14" s="154"/>
      <c r="J14" s="154"/>
      <c r="K14" s="182" t="s">
        <v>75</v>
      </c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83"/>
      <c r="AB14" s="183"/>
      <c r="AC14" s="183"/>
      <c r="AD14" s="183"/>
      <c r="AE14" s="183"/>
      <c r="AF14" s="183"/>
      <c r="AG14" s="183"/>
      <c r="AH14" s="183"/>
      <c r="AI14" s="183"/>
      <c r="AJ14" s="183"/>
      <c r="AK14" s="183"/>
      <c r="AL14" s="183"/>
      <c r="AM14" s="183"/>
      <c r="AN14" s="183"/>
      <c r="AO14" s="183"/>
      <c r="AP14" s="184"/>
      <c r="AQ14" s="184"/>
      <c r="AR14" s="185"/>
    </row>
    <row r="15" spans="1:44" s="2" customFormat="1" ht="39" customHeight="1" x14ac:dyDescent="0.2">
      <c r="A15" s="154" t="s">
        <v>74</v>
      </c>
      <c r="B15" s="154"/>
      <c r="C15" s="154"/>
      <c r="D15" s="154"/>
      <c r="E15" s="154"/>
      <c r="F15" s="154"/>
      <c r="G15" s="154"/>
      <c r="H15" s="154"/>
      <c r="I15" s="154"/>
      <c r="J15" s="154"/>
      <c r="K15" s="197" t="s">
        <v>171</v>
      </c>
      <c r="L15" s="198"/>
      <c r="M15" s="198"/>
      <c r="N15" s="198"/>
      <c r="O15" s="198"/>
      <c r="P15" s="198"/>
      <c r="Q15" s="198"/>
      <c r="R15" s="198"/>
      <c r="S15" s="198"/>
      <c r="T15" s="198"/>
      <c r="U15" s="198"/>
      <c r="V15" s="198"/>
      <c r="W15" s="198"/>
      <c r="X15" s="198"/>
      <c r="Y15" s="198"/>
      <c r="Z15" s="198"/>
      <c r="AA15" s="198"/>
      <c r="AB15" s="198"/>
      <c r="AC15" s="198"/>
      <c r="AD15" s="198"/>
      <c r="AE15" s="198"/>
      <c r="AF15" s="198"/>
      <c r="AG15" s="198"/>
      <c r="AH15" s="198"/>
      <c r="AI15" s="198"/>
      <c r="AJ15" s="198"/>
      <c r="AK15" s="198"/>
      <c r="AL15" s="198"/>
      <c r="AM15" s="198"/>
      <c r="AN15" s="198"/>
      <c r="AO15" s="198"/>
      <c r="AP15" s="198"/>
      <c r="AQ15" s="198"/>
      <c r="AR15" s="199"/>
    </row>
    <row r="16" spans="1:44" s="2" customFormat="1" ht="229.95" customHeight="1" x14ac:dyDescent="0.2">
      <c r="A16" s="80" t="s">
        <v>73</v>
      </c>
      <c r="B16" s="81"/>
      <c r="C16" s="81"/>
      <c r="D16" s="81"/>
      <c r="E16" s="81"/>
      <c r="F16" s="81"/>
      <c r="G16" s="81"/>
      <c r="H16" s="81"/>
      <c r="I16" s="81"/>
      <c r="J16" s="82"/>
      <c r="K16" s="189" t="s">
        <v>185</v>
      </c>
      <c r="L16" s="190"/>
      <c r="M16" s="190"/>
      <c r="N16" s="190"/>
      <c r="O16" s="190"/>
      <c r="P16" s="190"/>
      <c r="Q16" s="190"/>
      <c r="R16" s="190"/>
      <c r="S16" s="190"/>
      <c r="T16" s="190"/>
      <c r="U16" s="190"/>
      <c r="V16" s="190"/>
      <c r="W16" s="190"/>
      <c r="X16" s="190"/>
      <c r="Y16" s="190"/>
      <c r="Z16" s="190"/>
      <c r="AA16" s="190"/>
      <c r="AB16" s="190"/>
      <c r="AC16" s="190"/>
      <c r="AD16" s="190"/>
      <c r="AE16" s="190"/>
      <c r="AF16" s="190"/>
      <c r="AG16" s="190"/>
      <c r="AH16" s="190"/>
      <c r="AI16" s="190"/>
      <c r="AJ16" s="190"/>
      <c r="AK16" s="190"/>
      <c r="AL16" s="190"/>
      <c r="AM16" s="190"/>
      <c r="AN16" s="190"/>
      <c r="AO16" s="190"/>
      <c r="AP16" s="191"/>
      <c r="AQ16" s="191"/>
      <c r="AR16" s="192"/>
    </row>
    <row r="17" spans="1:44" s="2" customFormat="1" ht="37.5" customHeight="1" x14ac:dyDescent="0.2">
      <c r="A17" s="154" t="s">
        <v>72</v>
      </c>
      <c r="B17" s="154"/>
      <c r="C17" s="154"/>
      <c r="D17" s="154"/>
      <c r="E17" s="154"/>
      <c r="F17" s="154"/>
      <c r="G17" s="154"/>
      <c r="H17" s="154"/>
      <c r="I17" s="154"/>
      <c r="J17" s="154"/>
      <c r="K17" s="182" t="s">
        <v>186</v>
      </c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  <c r="AJ17" s="183"/>
      <c r="AK17" s="183"/>
      <c r="AL17" s="183"/>
      <c r="AM17" s="183"/>
      <c r="AN17" s="183"/>
      <c r="AO17" s="183"/>
      <c r="AP17" s="184"/>
      <c r="AQ17" s="184"/>
      <c r="AR17" s="185"/>
    </row>
    <row r="18" spans="1:44" s="2" customFormat="1" ht="20.100000000000001" customHeight="1" x14ac:dyDescent="0.2">
      <c r="A18" s="155" t="s">
        <v>71</v>
      </c>
      <c r="B18" s="156"/>
      <c r="C18" s="156"/>
      <c r="D18" s="156"/>
      <c r="E18" s="156"/>
      <c r="F18" s="156"/>
      <c r="G18" s="156"/>
      <c r="H18" s="156"/>
      <c r="I18" s="156"/>
      <c r="J18" s="157"/>
      <c r="K18" s="182" t="s">
        <v>70</v>
      </c>
      <c r="L18" s="186"/>
      <c r="M18" s="186"/>
      <c r="N18" s="186"/>
      <c r="O18" s="186"/>
      <c r="P18" s="186"/>
      <c r="Q18" s="186"/>
      <c r="R18" s="186"/>
      <c r="S18" s="186"/>
      <c r="T18" s="186"/>
      <c r="U18" s="186"/>
      <c r="V18" s="186"/>
      <c r="W18" s="186"/>
      <c r="X18" s="186"/>
      <c r="Y18" s="186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7"/>
      <c r="AO18" s="187"/>
      <c r="AP18" s="187"/>
      <c r="AQ18" s="187"/>
      <c r="AR18" s="188"/>
    </row>
    <row r="19" spans="1:44" s="2" customFormat="1" ht="20.100000000000001" customHeight="1" x14ac:dyDescent="0.2">
      <c r="A19" s="158"/>
      <c r="B19" s="159"/>
      <c r="C19" s="159"/>
      <c r="D19" s="159"/>
      <c r="E19" s="159"/>
      <c r="F19" s="159"/>
      <c r="G19" s="159"/>
      <c r="H19" s="159"/>
      <c r="I19" s="159"/>
      <c r="J19" s="160"/>
      <c r="K19" s="143" t="s">
        <v>62</v>
      </c>
      <c r="L19" s="144"/>
      <c r="M19" s="144"/>
      <c r="N19" s="145"/>
      <c r="O19" s="143" t="s">
        <v>96</v>
      </c>
      <c r="P19" s="144"/>
      <c r="Q19" s="144"/>
      <c r="R19" s="144"/>
      <c r="S19" s="145"/>
      <c r="T19" s="143" t="s">
        <v>160</v>
      </c>
      <c r="U19" s="144"/>
      <c r="V19" s="144"/>
      <c r="W19" s="144"/>
      <c r="X19" s="145"/>
      <c r="Y19" s="143" t="s">
        <v>161</v>
      </c>
      <c r="Z19" s="144"/>
      <c r="AA19" s="144"/>
      <c r="AB19" s="144"/>
      <c r="AC19" s="145"/>
      <c r="AD19" s="143" t="s">
        <v>164</v>
      </c>
      <c r="AE19" s="144"/>
      <c r="AF19" s="144"/>
      <c r="AG19" s="144"/>
      <c r="AH19" s="145"/>
      <c r="AI19" s="143" t="s">
        <v>173</v>
      </c>
      <c r="AJ19" s="144"/>
      <c r="AK19" s="144"/>
      <c r="AL19" s="144"/>
      <c r="AM19" s="145"/>
      <c r="AN19" s="70"/>
      <c r="AO19" s="70"/>
      <c r="AP19" s="70"/>
      <c r="AQ19" s="70"/>
      <c r="AR19" s="71"/>
    </row>
    <row r="20" spans="1:44" s="2" customFormat="1" ht="20.100000000000001" customHeight="1" x14ac:dyDescent="0.2">
      <c r="A20" s="158"/>
      <c r="B20" s="159"/>
      <c r="C20" s="159"/>
      <c r="D20" s="159"/>
      <c r="E20" s="159"/>
      <c r="F20" s="159"/>
      <c r="G20" s="159"/>
      <c r="H20" s="159"/>
      <c r="I20" s="159"/>
      <c r="J20" s="160"/>
      <c r="K20" s="217" t="s">
        <v>68</v>
      </c>
      <c r="L20" s="218"/>
      <c r="M20" s="218"/>
      <c r="N20" s="219"/>
      <c r="O20" s="152">
        <v>124</v>
      </c>
      <c r="P20" s="153"/>
      <c r="Q20" s="153"/>
      <c r="R20" s="153"/>
      <c r="S20" s="72" t="s">
        <v>172</v>
      </c>
      <c r="T20" s="152">
        <v>103</v>
      </c>
      <c r="U20" s="153"/>
      <c r="V20" s="153"/>
      <c r="W20" s="153"/>
      <c r="X20" s="72" t="s">
        <v>63</v>
      </c>
      <c r="Y20" s="209">
        <v>95</v>
      </c>
      <c r="Z20" s="210"/>
      <c r="AA20" s="210"/>
      <c r="AB20" s="210"/>
      <c r="AC20" s="72" t="s">
        <v>63</v>
      </c>
      <c r="AD20" s="209">
        <v>128</v>
      </c>
      <c r="AE20" s="210"/>
      <c r="AF20" s="210"/>
      <c r="AG20" s="210"/>
      <c r="AH20" s="72" t="s">
        <v>63</v>
      </c>
      <c r="AI20" s="209">
        <v>86</v>
      </c>
      <c r="AJ20" s="210"/>
      <c r="AK20" s="210"/>
      <c r="AL20" s="210"/>
      <c r="AM20" s="72" t="s">
        <v>63</v>
      </c>
      <c r="AN20" s="70"/>
      <c r="AO20" s="70"/>
      <c r="AP20" s="70"/>
      <c r="AQ20" s="70"/>
      <c r="AR20" s="71"/>
    </row>
    <row r="21" spans="1:44" s="2" customFormat="1" ht="20.100000000000001" customHeight="1" x14ac:dyDescent="0.2">
      <c r="A21" s="158"/>
      <c r="B21" s="159"/>
      <c r="C21" s="159"/>
      <c r="D21" s="159"/>
      <c r="E21" s="159"/>
      <c r="F21" s="159"/>
      <c r="G21" s="159"/>
      <c r="H21" s="159"/>
      <c r="I21" s="159"/>
      <c r="J21" s="160"/>
      <c r="K21" s="149" t="s">
        <v>64</v>
      </c>
      <c r="L21" s="150"/>
      <c r="M21" s="150"/>
      <c r="N21" s="151"/>
      <c r="O21" s="211">
        <v>230</v>
      </c>
      <c r="P21" s="212"/>
      <c r="Q21" s="212"/>
      <c r="R21" s="212"/>
      <c r="S21" s="73" t="s">
        <v>172</v>
      </c>
      <c r="T21" s="211">
        <v>230</v>
      </c>
      <c r="U21" s="212"/>
      <c r="V21" s="212"/>
      <c r="W21" s="212"/>
      <c r="X21" s="73" t="s">
        <v>63</v>
      </c>
      <c r="Y21" s="195">
        <v>230</v>
      </c>
      <c r="Z21" s="196"/>
      <c r="AA21" s="196"/>
      <c r="AB21" s="196"/>
      <c r="AC21" s="73" t="s">
        <v>63</v>
      </c>
      <c r="AD21" s="195">
        <v>170</v>
      </c>
      <c r="AE21" s="196"/>
      <c r="AF21" s="196"/>
      <c r="AG21" s="196"/>
      <c r="AH21" s="73" t="s">
        <v>63</v>
      </c>
      <c r="AI21" s="195">
        <v>170</v>
      </c>
      <c r="AJ21" s="196"/>
      <c r="AK21" s="196"/>
      <c r="AL21" s="196"/>
      <c r="AM21" s="73" t="s">
        <v>63</v>
      </c>
      <c r="AN21" s="70"/>
      <c r="AO21" s="70"/>
      <c r="AP21" s="70"/>
      <c r="AQ21" s="70"/>
      <c r="AR21" s="71"/>
    </row>
    <row r="22" spans="1:44" s="2" customFormat="1" ht="20.100000000000001" customHeight="1" x14ac:dyDescent="0.2">
      <c r="A22" s="158"/>
      <c r="B22" s="159"/>
      <c r="C22" s="159"/>
      <c r="D22" s="159"/>
      <c r="E22" s="159"/>
      <c r="F22" s="159"/>
      <c r="G22" s="159"/>
      <c r="H22" s="159"/>
      <c r="I22" s="159"/>
      <c r="J22" s="160"/>
      <c r="K22" s="146" t="s">
        <v>69</v>
      </c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8"/>
    </row>
    <row r="23" spans="1:44" s="2" customFormat="1" ht="20.100000000000001" customHeight="1" x14ac:dyDescent="0.2">
      <c r="A23" s="158"/>
      <c r="B23" s="159"/>
      <c r="C23" s="159"/>
      <c r="D23" s="159"/>
      <c r="E23" s="159"/>
      <c r="F23" s="159"/>
      <c r="G23" s="159"/>
      <c r="H23" s="159"/>
      <c r="I23" s="159"/>
      <c r="J23" s="160"/>
      <c r="K23" s="143" t="s">
        <v>62</v>
      </c>
      <c r="L23" s="144"/>
      <c r="M23" s="144"/>
      <c r="N23" s="145"/>
      <c r="O23" s="143" t="str">
        <f>O19</f>
        <v>令和元年度</v>
      </c>
      <c r="P23" s="144"/>
      <c r="Q23" s="144"/>
      <c r="R23" s="144"/>
      <c r="S23" s="145"/>
      <c r="T23" s="143" t="str">
        <f>T19</f>
        <v>令和2年度</v>
      </c>
      <c r="U23" s="144"/>
      <c r="V23" s="144"/>
      <c r="W23" s="144"/>
      <c r="X23" s="145"/>
      <c r="Y23" s="143" t="str">
        <f>Y19</f>
        <v>令和3年度</v>
      </c>
      <c r="Z23" s="144"/>
      <c r="AA23" s="144"/>
      <c r="AB23" s="144"/>
      <c r="AC23" s="145"/>
      <c r="AD23" s="143" t="str">
        <f>AD19</f>
        <v>令和4年度</v>
      </c>
      <c r="AE23" s="144"/>
      <c r="AF23" s="144"/>
      <c r="AG23" s="144"/>
      <c r="AH23" s="145"/>
      <c r="AI23" s="143" t="str">
        <f>AI19</f>
        <v>令和5年度</v>
      </c>
      <c r="AJ23" s="144"/>
      <c r="AK23" s="144"/>
      <c r="AL23" s="144"/>
      <c r="AM23" s="145"/>
      <c r="AN23" s="70"/>
      <c r="AO23" s="70"/>
      <c r="AP23" s="70"/>
      <c r="AQ23" s="70"/>
      <c r="AR23" s="71"/>
    </row>
    <row r="24" spans="1:44" s="2" customFormat="1" ht="20.100000000000001" customHeight="1" x14ac:dyDescent="0.2">
      <c r="A24" s="158"/>
      <c r="B24" s="159"/>
      <c r="C24" s="159"/>
      <c r="D24" s="159"/>
      <c r="E24" s="159"/>
      <c r="F24" s="159"/>
      <c r="G24" s="159"/>
      <c r="H24" s="159"/>
      <c r="I24" s="159"/>
      <c r="J24" s="160"/>
      <c r="K24" s="217" t="s">
        <v>68</v>
      </c>
      <c r="L24" s="218"/>
      <c r="M24" s="218"/>
      <c r="N24" s="219"/>
      <c r="O24" s="152">
        <v>272</v>
      </c>
      <c r="P24" s="153"/>
      <c r="Q24" s="153"/>
      <c r="R24" s="153"/>
      <c r="S24" s="72" t="s">
        <v>67</v>
      </c>
      <c r="T24" s="152">
        <v>233</v>
      </c>
      <c r="U24" s="153"/>
      <c r="V24" s="153"/>
      <c r="W24" s="153"/>
      <c r="X24" s="72" t="s">
        <v>63</v>
      </c>
      <c r="Y24" s="209">
        <v>234</v>
      </c>
      <c r="Z24" s="210"/>
      <c r="AA24" s="210"/>
      <c r="AB24" s="210"/>
      <c r="AC24" s="72" t="s">
        <v>63</v>
      </c>
      <c r="AD24" s="209">
        <v>208</v>
      </c>
      <c r="AE24" s="210"/>
      <c r="AF24" s="210"/>
      <c r="AG24" s="210"/>
      <c r="AH24" s="72" t="s">
        <v>63</v>
      </c>
      <c r="AI24" s="209">
        <v>281</v>
      </c>
      <c r="AJ24" s="210"/>
      <c r="AK24" s="210"/>
      <c r="AL24" s="210"/>
      <c r="AM24" s="72" t="s">
        <v>63</v>
      </c>
      <c r="AN24" s="70"/>
      <c r="AO24" s="70"/>
      <c r="AP24" s="70"/>
      <c r="AQ24" s="70"/>
      <c r="AR24" s="71"/>
    </row>
    <row r="25" spans="1:44" s="2" customFormat="1" ht="20.100000000000001" customHeight="1" x14ac:dyDescent="0.2">
      <c r="A25" s="158"/>
      <c r="B25" s="159"/>
      <c r="C25" s="159"/>
      <c r="D25" s="159"/>
      <c r="E25" s="159"/>
      <c r="F25" s="159"/>
      <c r="G25" s="159"/>
      <c r="H25" s="159"/>
      <c r="I25" s="159"/>
      <c r="J25" s="160"/>
      <c r="K25" s="149" t="s">
        <v>64</v>
      </c>
      <c r="L25" s="150"/>
      <c r="M25" s="150"/>
      <c r="N25" s="151"/>
      <c r="O25" s="211">
        <v>350</v>
      </c>
      <c r="P25" s="212"/>
      <c r="Q25" s="212"/>
      <c r="R25" s="212"/>
      <c r="S25" s="73" t="s">
        <v>67</v>
      </c>
      <c r="T25" s="211">
        <v>372</v>
      </c>
      <c r="U25" s="212"/>
      <c r="V25" s="212"/>
      <c r="W25" s="212"/>
      <c r="X25" s="73" t="s">
        <v>63</v>
      </c>
      <c r="Y25" s="195">
        <v>332</v>
      </c>
      <c r="Z25" s="196"/>
      <c r="AA25" s="196"/>
      <c r="AB25" s="196"/>
      <c r="AC25" s="73" t="s">
        <v>63</v>
      </c>
      <c r="AD25" s="195">
        <v>322</v>
      </c>
      <c r="AE25" s="196"/>
      <c r="AF25" s="196"/>
      <c r="AG25" s="196"/>
      <c r="AH25" s="73" t="s">
        <v>63</v>
      </c>
      <c r="AI25" s="195">
        <v>383</v>
      </c>
      <c r="AJ25" s="196"/>
      <c r="AK25" s="196"/>
      <c r="AL25" s="196"/>
      <c r="AM25" s="73" t="s">
        <v>63</v>
      </c>
      <c r="AN25" s="70"/>
      <c r="AO25" s="70"/>
      <c r="AP25" s="70"/>
      <c r="AQ25" s="70"/>
      <c r="AR25" s="71"/>
    </row>
    <row r="26" spans="1:44" s="2" customFormat="1" ht="20.100000000000001" customHeight="1" x14ac:dyDescent="0.2">
      <c r="A26" s="158"/>
      <c r="B26" s="159"/>
      <c r="C26" s="159"/>
      <c r="D26" s="159"/>
      <c r="E26" s="159"/>
      <c r="F26" s="159"/>
      <c r="G26" s="159"/>
      <c r="H26" s="159"/>
      <c r="I26" s="159"/>
      <c r="J26" s="160"/>
      <c r="K26" s="182" t="s">
        <v>66</v>
      </c>
      <c r="L26" s="183"/>
      <c r="M26" s="183"/>
      <c r="N26" s="183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91"/>
      <c r="AO26" s="91"/>
      <c r="AP26" s="91"/>
      <c r="AQ26" s="91"/>
      <c r="AR26" s="92"/>
    </row>
    <row r="27" spans="1:44" s="2" customFormat="1" ht="20.100000000000001" customHeight="1" x14ac:dyDescent="0.2">
      <c r="A27" s="158"/>
      <c r="B27" s="159"/>
      <c r="C27" s="159"/>
      <c r="D27" s="159"/>
      <c r="E27" s="159"/>
      <c r="F27" s="159"/>
      <c r="G27" s="159"/>
      <c r="H27" s="159"/>
      <c r="I27" s="159"/>
      <c r="J27" s="160"/>
      <c r="K27" s="143" t="s">
        <v>62</v>
      </c>
      <c r="L27" s="144"/>
      <c r="M27" s="144"/>
      <c r="N27" s="145"/>
      <c r="O27" s="143" t="str">
        <f>O19</f>
        <v>令和元年度</v>
      </c>
      <c r="P27" s="144"/>
      <c r="Q27" s="144"/>
      <c r="R27" s="144"/>
      <c r="S27" s="145"/>
      <c r="T27" s="143" t="str">
        <f>T19</f>
        <v>令和2年度</v>
      </c>
      <c r="U27" s="144"/>
      <c r="V27" s="144"/>
      <c r="W27" s="144"/>
      <c r="X27" s="145"/>
      <c r="Y27" s="143" t="str">
        <f>Y19</f>
        <v>令和3年度</v>
      </c>
      <c r="Z27" s="144"/>
      <c r="AA27" s="144"/>
      <c r="AB27" s="144"/>
      <c r="AC27" s="145"/>
      <c r="AD27" s="143" t="str">
        <f>AD19</f>
        <v>令和4年度</v>
      </c>
      <c r="AE27" s="144"/>
      <c r="AF27" s="144"/>
      <c r="AG27" s="144"/>
      <c r="AH27" s="145"/>
      <c r="AI27" s="143" t="str">
        <f>AI19</f>
        <v>令和5年度</v>
      </c>
      <c r="AJ27" s="144"/>
      <c r="AK27" s="144"/>
      <c r="AL27" s="144"/>
      <c r="AM27" s="145"/>
      <c r="AN27" s="70"/>
      <c r="AO27" s="70"/>
      <c r="AP27" s="70"/>
      <c r="AQ27" s="70"/>
      <c r="AR27" s="71"/>
    </row>
    <row r="28" spans="1:44" s="2" customFormat="1" ht="20.100000000000001" customHeight="1" x14ac:dyDescent="0.2">
      <c r="A28" s="158"/>
      <c r="B28" s="159"/>
      <c r="C28" s="159"/>
      <c r="D28" s="159"/>
      <c r="E28" s="159"/>
      <c r="F28" s="159"/>
      <c r="G28" s="159"/>
      <c r="H28" s="159"/>
      <c r="I28" s="159"/>
      <c r="J28" s="160"/>
      <c r="K28" s="221" t="s">
        <v>65</v>
      </c>
      <c r="L28" s="222"/>
      <c r="M28" s="222"/>
      <c r="N28" s="223"/>
      <c r="O28" s="152">
        <f>O20+O24</f>
        <v>396</v>
      </c>
      <c r="P28" s="153"/>
      <c r="Q28" s="153"/>
      <c r="R28" s="153"/>
      <c r="S28" s="72" t="s">
        <v>63</v>
      </c>
      <c r="T28" s="152">
        <f>T20+T24</f>
        <v>336</v>
      </c>
      <c r="U28" s="153"/>
      <c r="V28" s="153"/>
      <c r="W28" s="153"/>
      <c r="X28" s="72" t="s">
        <v>63</v>
      </c>
      <c r="Y28" s="152">
        <f>Y20+Y24</f>
        <v>329</v>
      </c>
      <c r="Z28" s="153"/>
      <c r="AA28" s="153"/>
      <c r="AB28" s="153"/>
      <c r="AC28" s="83" t="s">
        <v>63</v>
      </c>
      <c r="AD28" s="152">
        <f>AD20+AD24</f>
        <v>336</v>
      </c>
      <c r="AE28" s="153"/>
      <c r="AF28" s="153"/>
      <c r="AG28" s="153"/>
      <c r="AH28" s="72" t="s">
        <v>63</v>
      </c>
      <c r="AI28" s="152">
        <f>AI20+AI24</f>
        <v>367</v>
      </c>
      <c r="AJ28" s="153"/>
      <c r="AK28" s="153"/>
      <c r="AL28" s="153"/>
      <c r="AM28" s="75" t="s">
        <v>63</v>
      </c>
      <c r="AN28" s="70"/>
      <c r="AO28" s="70"/>
      <c r="AP28" s="70"/>
      <c r="AQ28" s="70"/>
      <c r="AR28" s="71"/>
    </row>
    <row r="29" spans="1:44" s="2" customFormat="1" ht="20.100000000000001" customHeight="1" x14ac:dyDescent="0.2">
      <c r="A29" s="161"/>
      <c r="B29" s="162"/>
      <c r="C29" s="162"/>
      <c r="D29" s="162"/>
      <c r="E29" s="162"/>
      <c r="F29" s="162"/>
      <c r="G29" s="162"/>
      <c r="H29" s="162"/>
      <c r="I29" s="162"/>
      <c r="J29" s="163"/>
      <c r="K29" s="149" t="s">
        <v>64</v>
      </c>
      <c r="L29" s="150"/>
      <c r="M29" s="150"/>
      <c r="N29" s="151"/>
      <c r="O29" s="211">
        <f>O21+O25</f>
        <v>580</v>
      </c>
      <c r="P29" s="212"/>
      <c r="Q29" s="212"/>
      <c r="R29" s="212"/>
      <c r="S29" s="73" t="s">
        <v>63</v>
      </c>
      <c r="T29" s="211">
        <f>T21+T25</f>
        <v>602</v>
      </c>
      <c r="U29" s="212"/>
      <c r="V29" s="212"/>
      <c r="W29" s="212"/>
      <c r="X29" s="73" t="s">
        <v>63</v>
      </c>
      <c r="Y29" s="211">
        <f>Y21+Y25</f>
        <v>562</v>
      </c>
      <c r="Z29" s="212"/>
      <c r="AA29" s="212"/>
      <c r="AB29" s="212"/>
      <c r="AC29" s="84" t="s">
        <v>63</v>
      </c>
      <c r="AD29" s="211">
        <f>AD21+AD25</f>
        <v>492</v>
      </c>
      <c r="AE29" s="212"/>
      <c r="AF29" s="212"/>
      <c r="AG29" s="212"/>
      <c r="AH29" s="73" t="s">
        <v>63</v>
      </c>
      <c r="AI29" s="211">
        <f>AI21+AI25</f>
        <v>553</v>
      </c>
      <c r="AJ29" s="212"/>
      <c r="AK29" s="212"/>
      <c r="AL29" s="212"/>
      <c r="AM29" s="75" t="s">
        <v>63</v>
      </c>
      <c r="AN29" s="70"/>
      <c r="AO29" s="70"/>
      <c r="AP29" s="70"/>
      <c r="AQ29" s="70"/>
      <c r="AR29" s="71"/>
    </row>
    <row r="30" spans="1:44" s="2" customFormat="1" ht="24.75" customHeight="1" x14ac:dyDescent="0.2">
      <c r="A30" s="155" t="s">
        <v>106</v>
      </c>
      <c r="B30" s="156"/>
      <c r="C30" s="156"/>
      <c r="D30" s="156"/>
      <c r="E30" s="156"/>
      <c r="F30" s="156"/>
      <c r="G30" s="156"/>
      <c r="H30" s="156"/>
      <c r="I30" s="156"/>
      <c r="J30" s="157"/>
      <c r="K30" s="143" t="s">
        <v>62</v>
      </c>
      <c r="L30" s="144"/>
      <c r="M30" s="144"/>
      <c r="N30" s="145"/>
      <c r="O30" s="167" t="str">
        <f>O19</f>
        <v>令和元年度</v>
      </c>
      <c r="P30" s="167"/>
      <c r="Q30" s="167"/>
      <c r="R30" s="167"/>
      <c r="S30" s="167"/>
      <c r="T30" s="167" t="str">
        <f>T19</f>
        <v>令和2年度</v>
      </c>
      <c r="U30" s="167"/>
      <c r="V30" s="167"/>
      <c r="W30" s="167"/>
      <c r="X30" s="167"/>
      <c r="Y30" s="167" t="str">
        <f>Y19</f>
        <v>令和3年度</v>
      </c>
      <c r="Z30" s="167"/>
      <c r="AA30" s="167"/>
      <c r="AB30" s="167"/>
      <c r="AC30" s="167"/>
      <c r="AD30" s="167" t="str">
        <f>AD19</f>
        <v>令和4年度</v>
      </c>
      <c r="AE30" s="167"/>
      <c r="AF30" s="167"/>
      <c r="AG30" s="167"/>
      <c r="AH30" s="167"/>
      <c r="AI30" s="167" t="str">
        <f>AI19</f>
        <v>令和5年度</v>
      </c>
      <c r="AJ30" s="167"/>
      <c r="AK30" s="167"/>
      <c r="AL30" s="167"/>
      <c r="AM30" s="167"/>
      <c r="AN30" s="93"/>
      <c r="AO30" s="94"/>
      <c r="AP30" s="94"/>
      <c r="AQ30" s="94"/>
      <c r="AR30" s="95"/>
    </row>
    <row r="31" spans="1:44" s="2" customFormat="1" ht="20.100000000000001" customHeight="1" x14ac:dyDescent="0.2">
      <c r="A31" s="158"/>
      <c r="B31" s="159"/>
      <c r="C31" s="159"/>
      <c r="D31" s="159"/>
      <c r="E31" s="159"/>
      <c r="F31" s="159"/>
      <c r="G31" s="159"/>
      <c r="H31" s="159"/>
      <c r="I31" s="159"/>
      <c r="J31" s="160"/>
      <c r="K31" s="213" t="s">
        <v>61</v>
      </c>
      <c r="L31" s="214"/>
      <c r="M31" s="214"/>
      <c r="N31" s="215"/>
      <c r="O31" s="168">
        <v>0.6</v>
      </c>
      <c r="P31" s="169"/>
      <c r="Q31" s="169"/>
      <c r="R31" s="169"/>
      <c r="S31" s="170"/>
      <c r="T31" s="168">
        <v>0.5</v>
      </c>
      <c r="U31" s="169"/>
      <c r="V31" s="169"/>
      <c r="W31" s="169"/>
      <c r="X31" s="170"/>
      <c r="Y31" s="164">
        <v>0.48299999999999998</v>
      </c>
      <c r="Z31" s="165"/>
      <c r="AA31" s="165"/>
      <c r="AB31" s="165"/>
      <c r="AC31" s="166"/>
      <c r="AD31" s="164">
        <v>0.89400000000000002</v>
      </c>
      <c r="AE31" s="165"/>
      <c r="AF31" s="165"/>
      <c r="AG31" s="165"/>
      <c r="AH31" s="166"/>
      <c r="AI31" s="164">
        <v>0.65900000000000003</v>
      </c>
      <c r="AJ31" s="165"/>
      <c r="AK31" s="165"/>
      <c r="AL31" s="165"/>
      <c r="AM31" s="166"/>
      <c r="AN31" s="76"/>
      <c r="AO31" s="77"/>
      <c r="AP31" s="77"/>
      <c r="AQ31" s="77"/>
      <c r="AR31" s="78"/>
    </row>
    <row r="32" spans="1:44" s="2" customFormat="1" ht="20.100000000000001" customHeight="1" x14ac:dyDescent="0.2">
      <c r="A32" s="158"/>
      <c r="B32" s="159"/>
      <c r="C32" s="159"/>
      <c r="D32" s="159"/>
      <c r="E32" s="159"/>
      <c r="F32" s="159"/>
      <c r="G32" s="159"/>
      <c r="H32" s="159"/>
      <c r="I32" s="159"/>
      <c r="J32" s="160"/>
      <c r="K32" s="213" t="s">
        <v>60</v>
      </c>
      <c r="L32" s="214"/>
      <c r="M32" s="214"/>
      <c r="N32" s="215"/>
      <c r="O32" s="168">
        <v>0.92300000000000004</v>
      </c>
      <c r="P32" s="169"/>
      <c r="Q32" s="169"/>
      <c r="R32" s="169"/>
      <c r="S32" s="170"/>
      <c r="T32" s="168">
        <v>0.97499999999999998</v>
      </c>
      <c r="U32" s="169"/>
      <c r="V32" s="169"/>
      <c r="W32" s="169"/>
      <c r="X32" s="170"/>
      <c r="Y32" s="164">
        <v>0.89900000000000002</v>
      </c>
      <c r="Z32" s="165"/>
      <c r="AA32" s="165"/>
      <c r="AB32" s="165"/>
      <c r="AC32" s="166"/>
      <c r="AD32" s="164">
        <v>0.89500000000000002</v>
      </c>
      <c r="AE32" s="165"/>
      <c r="AF32" s="165"/>
      <c r="AG32" s="165"/>
      <c r="AH32" s="166"/>
      <c r="AI32" s="164">
        <v>0.89</v>
      </c>
      <c r="AJ32" s="165"/>
      <c r="AK32" s="165"/>
      <c r="AL32" s="165"/>
      <c r="AM32" s="166"/>
      <c r="AN32" s="77"/>
      <c r="AO32" s="77"/>
      <c r="AP32" s="77"/>
      <c r="AQ32" s="77"/>
      <c r="AR32" s="78"/>
    </row>
    <row r="33" spans="1:44" s="2" customFormat="1" ht="39.9" customHeight="1" x14ac:dyDescent="0.2">
      <c r="A33" s="161"/>
      <c r="B33" s="162"/>
      <c r="C33" s="162"/>
      <c r="D33" s="162"/>
      <c r="E33" s="162"/>
      <c r="F33" s="162"/>
      <c r="G33" s="162"/>
      <c r="H33" s="162"/>
      <c r="I33" s="162"/>
      <c r="J33" s="163"/>
      <c r="K33" s="171" t="s">
        <v>181</v>
      </c>
      <c r="L33" s="172"/>
      <c r="M33" s="172"/>
      <c r="N33" s="172"/>
      <c r="O33" s="172"/>
      <c r="P33" s="172"/>
      <c r="Q33" s="172"/>
      <c r="R33" s="172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172"/>
      <c r="AD33" s="172"/>
      <c r="AE33" s="172"/>
      <c r="AF33" s="172"/>
      <c r="AG33" s="172"/>
      <c r="AH33" s="172"/>
      <c r="AI33" s="172"/>
      <c r="AJ33" s="172"/>
      <c r="AK33" s="172"/>
      <c r="AL33" s="172"/>
      <c r="AM33" s="172"/>
      <c r="AN33" s="172"/>
      <c r="AO33" s="172"/>
      <c r="AP33" s="172"/>
      <c r="AQ33" s="172"/>
      <c r="AR33" s="173"/>
    </row>
    <row r="34" spans="1:44" s="2" customFormat="1" ht="21" customHeight="1" x14ac:dyDescent="0.2">
      <c r="A34" s="205" t="s">
        <v>174</v>
      </c>
      <c r="B34" s="206"/>
      <c r="C34" s="206"/>
      <c r="D34" s="206"/>
      <c r="E34" s="206"/>
      <c r="F34" s="206"/>
      <c r="G34" s="206"/>
      <c r="H34" s="206"/>
      <c r="I34" s="206"/>
      <c r="J34" s="206"/>
      <c r="K34" s="206"/>
      <c r="L34" s="206"/>
      <c r="M34" s="206"/>
      <c r="N34" s="206"/>
      <c r="O34" s="206"/>
      <c r="P34" s="206"/>
      <c r="Q34" s="206"/>
      <c r="R34" s="206"/>
      <c r="S34" s="206"/>
      <c r="T34" s="206"/>
      <c r="U34" s="206"/>
      <c r="V34" s="206"/>
      <c r="W34" s="206"/>
      <c r="X34" s="206"/>
      <c r="Y34" s="206"/>
      <c r="Z34" s="206"/>
      <c r="AA34" s="206"/>
      <c r="AB34" s="206"/>
      <c r="AC34" s="206"/>
      <c r="AD34" s="206"/>
      <c r="AE34" s="206"/>
      <c r="AF34" s="206"/>
      <c r="AG34" s="206"/>
      <c r="AH34" s="206"/>
      <c r="AI34" s="206"/>
      <c r="AJ34" s="206"/>
      <c r="AK34" s="206"/>
      <c r="AL34" s="206"/>
      <c r="AM34" s="206"/>
      <c r="AN34" s="206"/>
      <c r="AO34" s="206"/>
      <c r="AP34" s="206"/>
      <c r="AQ34" s="206"/>
      <c r="AR34" s="206"/>
    </row>
    <row r="35" spans="1:44" s="2" customFormat="1" ht="68.400000000000006" customHeight="1" x14ac:dyDescent="0.2">
      <c r="A35" s="154" t="s">
        <v>59</v>
      </c>
      <c r="B35" s="154"/>
      <c r="C35" s="154"/>
      <c r="D35" s="154"/>
      <c r="E35" s="154"/>
      <c r="F35" s="154"/>
      <c r="G35" s="154"/>
      <c r="H35" s="154"/>
      <c r="I35" s="154"/>
      <c r="J35" s="154"/>
      <c r="K35" s="224" t="s">
        <v>168</v>
      </c>
      <c r="L35" s="224"/>
      <c r="M35" s="224"/>
      <c r="N35" s="224"/>
      <c r="O35" s="224"/>
      <c r="P35" s="224"/>
      <c r="Q35" s="224"/>
      <c r="R35" s="224"/>
      <c r="S35" s="224"/>
      <c r="T35" s="224"/>
      <c r="U35" s="224"/>
      <c r="V35" s="224"/>
      <c r="W35" s="224"/>
      <c r="X35" s="224"/>
      <c r="Y35" s="224"/>
      <c r="Z35" s="224"/>
      <c r="AA35" s="224"/>
      <c r="AB35" s="224"/>
      <c r="AC35" s="224"/>
      <c r="AD35" s="224"/>
      <c r="AE35" s="224"/>
      <c r="AF35" s="224"/>
      <c r="AG35" s="224"/>
      <c r="AH35" s="224"/>
      <c r="AI35" s="224"/>
      <c r="AJ35" s="224"/>
      <c r="AK35" s="224"/>
      <c r="AL35" s="224"/>
      <c r="AM35" s="224"/>
      <c r="AN35" s="224"/>
      <c r="AO35" s="224"/>
      <c r="AP35" s="220"/>
      <c r="AQ35" s="220"/>
      <c r="AR35" s="220"/>
    </row>
    <row r="36" spans="1:44" s="2" customFormat="1" ht="66" customHeight="1" x14ac:dyDescent="0.2">
      <c r="A36" s="154" t="s">
        <v>58</v>
      </c>
      <c r="B36" s="154"/>
      <c r="C36" s="154"/>
      <c r="D36" s="154"/>
      <c r="E36" s="154"/>
      <c r="F36" s="154"/>
      <c r="G36" s="154"/>
      <c r="H36" s="154"/>
      <c r="I36" s="154"/>
      <c r="J36" s="154"/>
      <c r="K36" s="220" t="s">
        <v>57</v>
      </c>
      <c r="L36" s="220"/>
      <c r="M36" s="220"/>
      <c r="N36" s="220"/>
      <c r="O36" s="220"/>
      <c r="P36" s="220"/>
      <c r="Q36" s="220"/>
      <c r="R36" s="220"/>
      <c r="S36" s="220"/>
      <c r="T36" s="220"/>
      <c r="U36" s="220"/>
      <c r="V36" s="220"/>
      <c r="W36" s="220"/>
      <c r="X36" s="220"/>
      <c r="Y36" s="220"/>
      <c r="Z36" s="220"/>
      <c r="AA36" s="220"/>
      <c r="AB36" s="220"/>
      <c r="AC36" s="220"/>
      <c r="AD36" s="220"/>
      <c r="AE36" s="220"/>
      <c r="AF36" s="220"/>
      <c r="AG36" s="220"/>
      <c r="AH36" s="220"/>
      <c r="AI36" s="220"/>
      <c r="AJ36" s="220"/>
      <c r="AK36" s="220"/>
      <c r="AL36" s="220"/>
      <c r="AM36" s="220"/>
      <c r="AN36" s="220"/>
      <c r="AO36" s="220"/>
      <c r="AP36" s="220"/>
      <c r="AQ36" s="220"/>
      <c r="AR36" s="220"/>
    </row>
    <row r="37" spans="1:44" s="2" customFormat="1" ht="72" customHeight="1" x14ac:dyDescent="0.2">
      <c r="A37" s="208" t="s">
        <v>56</v>
      </c>
      <c r="B37" s="208"/>
      <c r="C37" s="208"/>
      <c r="D37" s="208"/>
      <c r="E37" s="208"/>
      <c r="F37" s="208"/>
      <c r="G37" s="208"/>
      <c r="H37" s="208"/>
      <c r="I37" s="208"/>
      <c r="J37" s="208"/>
      <c r="K37" s="220" t="s">
        <v>178</v>
      </c>
      <c r="L37" s="220"/>
      <c r="M37" s="220"/>
      <c r="N37" s="220"/>
      <c r="O37" s="220"/>
      <c r="P37" s="220"/>
      <c r="Q37" s="220"/>
      <c r="R37" s="220"/>
      <c r="S37" s="220"/>
      <c r="T37" s="220"/>
      <c r="U37" s="220"/>
      <c r="V37" s="220"/>
      <c r="W37" s="220"/>
      <c r="X37" s="220"/>
      <c r="Y37" s="220"/>
      <c r="Z37" s="220"/>
      <c r="AA37" s="220"/>
      <c r="AB37" s="220"/>
      <c r="AC37" s="220"/>
      <c r="AD37" s="220"/>
      <c r="AE37" s="220"/>
      <c r="AF37" s="220"/>
      <c r="AG37" s="220"/>
      <c r="AH37" s="220"/>
      <c r="AI37" s="220"/>
      <c r="AJ37" s="220"/>
      <c r="AK37" s="220"/>
      <c r="AL37" s="220"/>
      <c r="AM37" s="220"/>
      <c r="AN37" s="220"/>
      <c r="AO37" s="220"/>
      <c r="AP37" s="220"/>
      <c r="AQ37" s="220"/>
      <c r="AR37" s="220"/>
    </row>
  </sheetData>
  <mergeCells count="118">
    <mergeCell ref="K37:AR37"/>
    <mergeCell ref="K23:N23"/>
    <mergeCell ref="AD25:AG25"/>
    <mergeCell ref="AI19:AM19"/>
    <mergeCell ref="AI23:AM23"/>
    <mergeCell ref="AI24:AL24"/>
    <mergeCell ref="K24:N24"/>
    <mergeCell ref="T21:W21"/>
    <mergeCell ref="Y21:AB21"/>
    <mergeCell ref="Y29:AB29"/>
    <mergeCell ref="AD27:AH27"/>
    <mergeCell ref="K28:N28"/>
    <mergeCell ref="O28:R28"/>
    <mergeCell ref="T28:W28"/>
    <mergeCell ref="Y28:AB28"/>
    <mergeCell ref="AD28:AG28"/>
    <mergeCell ref="K29:N29"/>
    <mergeCell ref="T29:W29"/>
    <mergeCell ref="O24:R24"/>
    <mergeCell ref="K36:AR36"/>
    <mergeCell ref="K35:AR35"/>
    <mergeCell ref="K27:N27"/>
    <mergeCell ref="K25:N25"/>
    <mergeCell ref="AI28:AL28"/>
    <mergeCell ref="A37:J37"/>
    <mergeCell ref="AD20:AG20"/>
    <mergeCell ref="V6:AG6"/>
    <mergeCell ref="AH6:AR6"/>
    <mergeCell ref="AI31:AM31"/>
    <mergeCell ref="K31:N31"/>
    <mergeCell ref="AI25:AL25"/>
    <mergeCell ref="A12:J12"/>
    <mergeCell ref="Y19:AC19"/>
    <mergeCell ref="AD19:AH19"/>
    <mergeCell ref="AI21:AL21"/>
    <mergeCell ref="K20:N20"/>
    <mergeCell ref="AD24:AG24"/>
    <mergeCell ref="AI29:AL29"/>
    <mergeCell ref="AI27:AM27"/>
    <mergeCell ref="A10:J10"/>
    <mergeCell ref="A11:J11"/>
    <mergeCell ref="A14:J14"/>
    <mergeCell ref="A8:J8"/>
    <mergeCell ref="A9:J9"/>
    <mergeCell ref="K9:AR9"/>
    <mergeCell ref="K11:AR11"/>
    <mergeCell ref="K13:AR13"/>
    <mergeCell ref="K14:AR14"/>
    <mergeCell ref="A4:AR4"/>
    <mergeCell ref="A5:AR5"/>
    <mergeCell ref="A34:AR34"/>
    <mergeCell ref="K7:AR7"/>
    <mergeCell ref="A7:J7"/>
    <mergeCell ref="A6:J6"/>
    <mergeCell ref="A15:J15"/>
    <mergeCell ref="Y24:AB24"/>
    <mergeCell ref="O25:R25"/>
    <mergeCell ref="T25:W25"/>
    <mergeCell ref="T30:X30"/>
    <mergeCell ref="K32:N32"/>
    <mergeCell ref="K19:N19"/>
    <mergeCell ref="O19:S19"/>
    <mergeCell ref="AI20:AL20"/>
    <mergeCell ref="AD21:AG21"/>
    <mergeCell ref="AD23:AH23"/>
    <mergeCell ref="O23:S23"/>
    <mergeCell ref="T23:X23"/>
    <mergeCell ref="Y20:AB20"/>
    <mergeCell ref="O21:R21"/>
    <mergeCell ref="T27:X27"/>
    <mergeCell ref="O29:R29"/>
    <mergeCell ref="AD29:AG29"/>
    <mergeCell ref="A1:AR1"/>
    <mergeCell ref="A2:AR2"/>
    <mergeCell ref="A3:E3"/>
    <mergeCell ref="F3:R3"/>
    <mergeCell ref="S3:W3"/>
    <mergeCell ref="X3:AR3"/>
    <mergeCell ref="K12:AR12"/>
    <mergeCell ref="Y23:AC23"/>
    <mergeCell ref="K18:AR18"/>
    <mergeCell ref="K16:AR16"/>
    <mergeCell ref="A17:J17"/>
    <mergeCell ref="K17:AR17"/>
    <mergeCell ref="T20:W20"/>
    <mergeCell ref="T19:X19"/>
    <mergeCell ref="K6:U6"/>
    <mergeCell ref="A18:J29"/>
    <mergeCell ref="A13:J13"/>
    <mergeCell ref="K26:N26"/>
    <mergeCell ref="Y25:AB25"/>
    <mergeCell ref="Y27:AC27"/>
    <mergeCell ref="O20:R20"/>
    <mergeCell ref="K10:AR10"/>
    <mergeCell ref="K15:AR15"/>
    <mergeCell ref="K8:AR8"/>
    <mergeCell ref="O27:S27"/>
    <mergeCell ref="K22:AR22"/>
    <mergeCell ref="K21:N21"/>
    <mergeCell ref="T24:W24"/>
    <mergeCell ref="A35:J35"/>
    <mergeCell ref="A36:J36"/>
    <mergeCell ref="A30:J33"/>
    <mergeCell ref="K30:N30"/>
    <mergeCell ref="Y31:AC31"/>
    <mergeCell ref="O30:S30"/>
    <mergeCell ref="AD31:AH31"/>
    <mergeCell ref="AI32:AM32"/>
    <mergeCell ref="T31:X31"/>
    <mergeCell ref="O32:S32"/>
    <mergeCell ref="K33:AR33"/>
    <mergeCell ref="AI30:AM30"/>
    <mergeCell ref="O31:S31"/>
    <mergeCell ref="T32:X32"/>
    <mergeCell ref="Y32:AC32"/>
    <mergeCell ref="AD32:AH32"/>
    <mergeCell ref="Y30:AC30"/>
    <mergeCell ref="AD30:AH30"/>
  </mergeCells>
  <phoneticPr fontId="2"/>
  <hyperlinks>
    <hyperlink ref="F3:R3" r:id="rId1" display="https://www.pref.osaka.lg.jp/tc-kiosaka/top/index.html" xr:uid="{00000000-0004-0000-0000-000000000000}"/>
    <hyperlink ref="V6:AG6" r:id="rId2" display="大阪府立高等職業技術専門校規則" xr:uid="{00000000-0004-0000-0000-000001000000}"/>
    <hyperlink ref="AH6:AR6" r:id="rId3" display="大阪府立高等職業技術専門校処務規程" xr:uid="{00000000-0004-0000-0000-000002000000}"/>
    <hyperlink ref="K6:U6" r:id="rId4" display="大阪府立高等職業技術専門校条例" xr:uid="{00000000-0004-0000-0000-000003000000}"/>
    <hyperlink ref="X3:AR3" r:id="rId5" display="http://www.pref.osaka.lg.jp/nokai/" xr:uid="{00000000-0004-0000-0000-000004000000}"/>
  </hyperlinks>
  <pageMargins left="0.59055118110236227" right="0.59055118110236227" top="0.59055118110236227" bottom="0" header="0.31496062992125984" footer="0.19685039370078741"/>
  <pageSetup paperSize="9" scale="74" fitToHeight="0" orientation="portrait" cellComments="asDisplayed" r:id="rId6"/>
  <headerFooter alignWithMargins="0">
    <oddHeader>&amp;R&amp;"游ゴシック,標準"北大阪高等職業技術専門校</oddHeader>
  </headerFooter>
  <rowBreaks count="1" manualBreakCount="1">
    <brk id="33" max="43" man="1"/>
  </rowBreaks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11"/>
  <sheetViews>
    <sheetView view="pageBreakPreview" zoomScaleNormal="100" zoomScaleSheetLayoutView="100" workbookViewId="0">
      <selection activeCell="A26" sqref="A26:D26"/>
    </sheetView>
  </sheetViews>
  <sheetFormatPr defaultColWidth="9" defaultRowHeight="18" x14ac:dyDescent="0.45"/>
  <cols>
    <col min="1" max="1" width="4.21875" style="3" customWidth="1"/>
    <col min="2" max="2" width="6.44140625" style="3" customWidth="1"/>
    <col min="3" max="3" width="7.77734375" style="3" customWidth="1"/>
    <col min="4" max="4" width="17" style="3" customWidth="1"/>
    <col min="5" max="7" width="17.109375" style="5" customWidth="1"/>
    <col min="8" max="9" width="17.109375" style="6" customWidth="1"/>
    <col min="10" max="16384" width="9" style="3"/>
  </cols>
  <sheetData>
    <row r="1" spans="1:9" ht="19.2" x14ac:dyDescent="0.45">
      <c r="A1" s="4" t="s">
        <v>108</v>
      </c>
    </row>
    <row r="2" spans="1:9" ht="17.399999999999999" customHeight="1" x14ac:dyDescent="0.45">
      <c r="A2" s="7" t="s">
        <v>109</v>
      </c>
    </row>
    <row r="3" spans="1:9" ht="17.399999999999999" customHeight="1" x14ac:dyDescent="0.45">
      <c r="A3" s="225" t="s">
        <v>110</v>
      </c>
      <c r="B3" s="225"/>
      <c r="C3" s="225"/>
      <c r="D3" s="225"/>
      <c r="I3" s="3"/>
    </row>
    <row r="4" spans="1:9" ht="17.399999999999999" customHeight="1" x14ac:dyDescent="0.45">
      <c r="A4" s="238" t="s">
        <v>154</v>
      </c>
      <c r="B4" s="238"/>
      <c r="C4" s="238"/>
      <c r="D4" s="238"/>
      <c r="E4" s="238"/>
      <c r="I4" s="8" t="s">
        <v>111</v>
      </c>
    </row>
    <row r="5" spans="1:9" ht="16.95" customHeight="1" x14ac:dyDescent="0.45">
      <c r="A5" s="226" t="s">
        <v>27</v>
      </c>
      <c r="B5" s="227"/>
      <c r="C5" s="227"/>
      <c r="D5" s="228"/>
      <c r="E5" s="9" t="s">
        <v>112</v>
      </c>
      <c r="F5" s="10" t="s">
        <v>113</v>
      </c>
      <c r="G5" s="10" t="s">
        <v>114</v>
      </c>
      <c r="H5" s="10" t="s">
        <v>165</v>
      </c>
      <c r="I5" s="10" t="s">
        <v>177</v>
      </c>
    </row>
    <row r="6" spans="1:9" ht="16.95" customHeight="1" x14ac:dyDescent="0.45">
      <c r="A6" s="229" t="s">
        <v>115</v>
      </c>
      <c r="B6" s="232" t="s">
        <v>156</v>
      </c>
      <c r="C6" s="233"/>
      <c r="D6" s="234"/>
      <c r="E6" s="11">
        <v>26691</v>
      </c>
      <c r="F6" s="11">
        <v>24582</v>
      </c>
      <c r="G6" s="11">
        <v>25221</v>
      </c>
      <c r="H6" s="11">
        <v>27262</v>
      </c>
      <c r="I6" s="11">
        <v>24876</v>
      </c>
    </row>
    <row r="7" spans="1:9" ht="16.95" customHeight="1" x14ac:dyDescent="0.45">
      <c r="A7" s="230"/>
      <c r="B7" s="232" t="s">
        <v>157</v>
      </c>
      <c r="C7" s="233"/>
      <c r="D7" s="234"/>
      <c r="E7" s="11">
        <v>528</v>
      </c>
      <c r="F7" s="11">
        <v>528</v>
      </c>
      <c r="G7" s="11">
        <v>528</v>
      </c>
      <c r="H7" s="11">
        <v>528</v>
      </c>
      <c r="I7" s="11">
        <v>528</v>
      </c>
    </row>
    <row r="8" spans="1:9" ht="16.95" customHeight="1" x14ac:dyDescent="0.45">
      <c r="A8" s="230"/>
      <c r="B8" s="232" t="s">
        <v>158</v>
      </c>
      <c r="C8" s="233"/>
      <c r="D8" s="234"/>
      <c r="E8" s="12">
        <v>14121</v>
      </c>
      <c r="F8" s="12">
        <v>18331</v>
      </c>
      <c r="G8" s="12">
        <v>17318</v>
      </c>
      <c r="H8" s="12">
        <v>21710</v>
      </c>
      <c r="I8" s="12">
        <v>21850</v>
      </c>
    </row>
    <row r="9" spans="1:9" ht="16.95" customHeight="1" thickBot="1" x14ac:dyDescent="0.5">
      <c r="A9" s="230"/>
      <c r="B9" s="239" t="s">
        <v>16</v>
      </c>
      <c r="C9" s="240"/>
      <c r="D9" s="241"/>
      <c r="E9" s="79">
        <v>340559</v>
      </c>
      <c r="F9" s="79">
        <v>315019</v>
      </c>
      <c r="G9" s="79">
        <v>350443</v>
      </c>
      <c r="H9" s="79">
        <v>407571</v>
      </c>
      <c r="I9" s="79">
        <v>421820</v>
      </c>
    </row>
    <row r="10" spans="1:9" ht="16.95" customHeight="1" thickBot="1" x14ac:dyDescent="0.5">
      <c r="A10" s="231"/>
      <c r="B10" s="235" t="s">
        <v>54</v>
      </c>
      <c r="C10" s="236"/>
      <c r="D10" s="237"/>
      <c r="E10" s="13">
        <f t="shared" ref="E10:H10" si="0">SUM(E6:E9)</f>
        <v>381899</v>
      </c>
      <c r="F10" s="13">
        <f t="shared" si="0"/>
        <v>358460</v>
      </c>
      <c r="G10" s="13">
        <f t="shared" si="0"/>
        <v>393510</v>
      </c>
      <c r="H10" s="13">
        <f t="shared" si="0"/>
        <v>457071</v>
      </c>
      <c r="I10" s="13">
        <f t="shared" ref="I10" si="1">SUM(I6:I9)</f>
        <v>469074</v>
      </c>
    </row>
    <row r="11" spans="1:9" ht="16.95" customHeight="1" x14ac:dyDescent="0.45">
      <c r="A11" s="229" t="s">
        <v>13</v>
      </c>
      <c r="B11" s="249" t="s">
        <v>55</v>
      </c>
      <c r="C11" s="250"/>
      <c r="D11" s="251"/>
      <c r="E11" s="14">
        <v>548216</v>
      </c>
      <c r="F11" s="14">
        <v>516538</v>
      </c>
      <c r="G11" s="14">
        <v>581511</v>
      </c>
      <c r="H11" s="14">
        <v>661624</v>
      </c>
      <c r="I11" s="14">
        <v>678075</v>
      </c>
    </row>
    <row r="12" spans="1:9" ht="16.95" customHeight="1" x14ac:dyDescent="0.45">
      <c r="A12" s="230"/>
      <c r="B12" s="232" t="s">
        <v>116</v>
      </c>
      <c r="C12" s="233"/>
      <c r="D12" s="234"/>
      <c r="E12" s="11">
        <v>0</v>
      </c>
      <c r="F12" s="11">
        <v>0</v>
      </c>
      <c r="G12" s="11">
        <v>0</v>
      </c>
      <c r="H12" s="11">
        <v>0</v>
      </c>
      <c r="I12" s="11">
        <v>0</v>
      </c>
    </row>
    <row r="13" spans="1:9" ht="16.95" customHeight="1" x14ac:dyDescent="0.45">
      <c r="A13" s="230"/>
      <c r="B13" s="232" t="s">
        <v>117</v>
      </c>
      <c r="C13" s="233"/>
      <c r="D13" s="234"/>
      <c r="E13" s="15">
        <v>0</v>
      </c>
      <c r="F13" s="15">
        <v>0</v>
      </c>
      <c r="G13" s="15">
        <v>0</v>
      </c>
      <c r="H13" s="15">
        <v>0</v>
      </c>
      <c r="I13" s="15">
        <v>0</v>
      </c>
    </row>
    <row r="14" spans="1:9" ht="16.95" customHeight="1" thickBot="1" x14ac:dyDescent="0.5">
      <c r="A14" s="230"/>
      <c r="B14" s="262" t="s">
        <v>118</v>
      </c>
      <c r="C14" s="263"/>
      <c r="D14" s="264"/>
      <c r="E14" s="12">
        <v>0</v>
      </c>
      <c r="F14" s="12">
        <v>0</v>
      </c>
      <c r="G14" s="12">
        <v>0</v>
      </c>
      <c r="H14" s="12">
        <v>0</v>
      </c>
      <c r="I14" s="12">
        <v>0</v>
      </c>
    </row>
    <row r="15" spans="1:9" ht="16.95" customHeight="1" thickBot="1" x14ac:dyDescent="0.5">
      <c r="A15" s="248"/>
      <c r="B15" s="265" t="s">
        <v>54</v>
      </c>
      <c r="C15" s="266"/>
      <c r="D15" s="267"/>
      <c r="E15" s="16">
        <f>SUM(E11:E14)</f>
        <v>548216</v>
      </c>
      <c r="F15" s="16">
        <f>SUM(F11:F14)</f>
        <v>516538</v>
      </c>
      <c r="G15" s="16">
        <f>SUM(G11:G14)</f>
        <v>581511</v>
      </c>
      <c r="H15" s="16">
        <f t="shared" ref="H15:I15" si="2">SUM(H11:H14)</f>
        <v>661624</v>
      </c>
      <c r="I15" s="16">
        <f t="shared" si="2"/>
        <v>678075</v>
      </c>
    </row>
    <row r="16" spans="1:9" ht="16.95" customHeight="1" thickBot="1" x14ac:dyDescent="0.5">
      <c r="A16" s="252" t="s">
        <v>119</v>
      </c>
      <c r="B16" s="253"/>
      <c r="C16" s="253"/>
      <c r="D16" s="254"/>
      <c r="E16" s="13">
        <f>E15-E10</f>
        <v>166317</v>
      </c>
      <c r="F16" s="13">
        <f>F15-F10</f>
        <v>158078</v>
      </c>
      <c r="G16" s="13">
        <f>G15-G10</f>
        <v>188001</v>
      </c>
      <c r="H16" s="13">
        <f t="shared" ref="H16:I16" si="3">H15-H10</f>
        <v>204553</v>
      </c>
      <c r="I16" s="13">
        <f t="shared" si="3"/>
        <v>209001</v>
      </c>
    </row>
    <row r="17" spans="1:9" ht="12" customHeight="1" x14ac:dyDescent="0.45">
      <c r="E17" s="17"/>
      <c r="F17" s="17"/>
      <c r="G17" s="17"/>
      <c r="H17" s="17"/>
      <c r="I17" s="18"/>
    </row>
    <row r="18" spans="1:9" ht="16.95" customHeight="1" x14ac:dyDescent="0.45">
      <c r="A18" s="255" t="s">
        <v>53</v>
      </c>
      <c r="B18" s="256"/>
      <c r="C18" s="256"/>
      <c r="D18" s="257"/>
      <c r="E18" s="11">
        <v>0</v>
      </c>
      <c r="F18" s="11">
        <v>0</v>
      </c>
      <c r="G18" s="11">
        <v>0</v>
      </c>
      <c r="H18" s="11">
        <v>0</v>
      </c>
      <c r="I18" s="11">
        <v>0</v>
      </c>
    </row>
    <row r="19" spans="1:9" ht="12" customHeight="1" x14ac:dyDescent="0.45">
      <c r="A19" s="34" t="s">
        <v>167</v>
      </c>
    </row>
    <row r="20" spans="1:9" ht="16.95" customHeight="1" x14ac:dyDescent="0.45">
      <c r="A20" s="242" t="s">
        <v>120</v>
      </c>
      <c r="B20" s="243"/>
      <c r="C20" s="243"/>
      <c r="D20" s="243"/>
      <c r="E20" s="243"/>
      <c r="F20" s="243"/>
      <c r="G20" s="243"/>
      <c r="H20" s="243"/>
      <c r="I20" s="244"/>
    </row>
    <row r="21" spans="1:9" ht="35.25" customHeight="1" x14ac:dyDescent="0.45">
      <c r="A21" s="258" t="s">
        <v>150</v>
      </c>
      <c r="B21" s="259"/>
      <c r="C21" s="259"/>
      <c r="D21" s="259"/>
      <c r="E21" s="259"/>
      <c r="F21" s="259"/>
      <c r="G21" s="259"/>
      <c r="H21" s="259"/>
      <c r="I21" s="260"/>
    </row>
    <row r="22" spans="1:9" ht="9" customHeight="1" x14ac:dyDescent="0.45"/>
    <row r="23" spans="1:9" x14ac:dyDescent="0.45">
      <c r="A23" s="19" t="s">
        <v>97</v>
      </c>
    </row>
    <row r="24" spans="1:9" ht="18" customHeight="1" x14ac:dyDescent="0.45">
      <c r="A24" s="261" t="s">
        <v>121</v>
      </c>
      <c r="B24" s="261"/>
      <c r="C24" s="261"/>
      <c r="H24" s="20"/>
      <c r="I24" s="21"/>
    </row>
    <row r="25" spans="1:9" ht="14.25" customHeight="1" x14ac:dyDescent="0.45">
      <c r="A25" s="96" t="s">
        <v>155</v>
      </c>
      <c r="B25" s="96"/>
      <c r="C25" s="96"/>
      <c r="D25" s="89"/>
      <c r="E25" s="90"/>
      <c r="F25" s="90"/>
      <c r="G25" s="90"/>
      <c r="H25" s="90"/>
    </row>
    <row r="26" spans="1:9" ht="18" customHeight="1" x14ac:dyDescent="0.45">
      <c r="A26" s="245" t="s">
        <v>122</v>
      </c>
      <c r="B26" s="246"/>
      <c r="C26" s="246"/>
      <c r="D26" s="247"/>
      <c r="E26" s="86"/>
      <c r="F26" s="87"/>
      <c r="G26" s="87"/>
      <c r="H26" s="88"/>
      <c r="I26" s="8" t="s">
        <v>111</v>
      </c>
    </row>
    <row r="27" spans="1:9" ht="16.95" customHeight="1" x14ac:dyDescent="0.45">
      <c r="A27" s="242" t="s">
        <v>27</v>
      </c>
      <c r="B27" s="243"/>
      <c r="C27" s="243"/>
      <c r="D27" s="244"/>
      <c r="E27" s="9" t="s">
        <v>99</v>
      </c>
      <c r="F27" s="10" t="s">
        <v>137</v>
      </c>
      <c r="G27" s="10" t="s">
        <v>138</v>
      </c>
      <c r="H27" s="10" t="s">
        <v>166</v>
      </c>
      <c r="I27" s="10" t="s">
        <v>176</v>
      </c>
    </row>
    <row r="28" spans="1:9" ht="16.95" customHeight="1" x14ac:dyDescent="0.45">
      <c r="A28" s="270" t="s">
        <v>123</v>
      </c>
      <c r="B28" s="273" t="s">
        <v>52</v>
      </c>
      <c r="C28" s="274"/>
      <c r="D28" s="275"/>
      <c r="E28" s="22">
        <f>SUM(E29:E33)</f>
        <v>0</v>
      </c>
      <c r="F28" s="22">
        <f>SUM(F29:F33)</f>
        <v>0</v>
      </c>
      <c r="G28" s="101">
        <f>SUM(G29:G33)</f>
        <v>0</v>
      </c>
      <c r="H28" s="101">
        <f>SUM(H29:H33)</f>
        <v>0</v>
      </c>
      <c r="I28" s="101">
        <f>SUM(I29:I33)</f>
        <v>0</v>
      </c>
    </row>
    <row r="29" spans="1:9" ht="16.95" customHeight="1" x14ac:dyDescent="0.45">
      <c r="A29" s="271"/>
      <c r="B29" s="23"/>
      <c r="C29" s="268" t="s">
        <v>51</v>
      </c>
      <c r="D29" s="269"/>
      <c r="E29" s="24">
        <v>0</v>
      </c>
      <c r="F29" s="24">
        <v>0</v>
      </c>
      <c r="G29" s="102">
        <v>0</v>
      </c>
      <c r="H29" s="133">
        <v>0</v>
      </c>
      <c r="I29" s="102">
        <v>0</v>
      </c>
    </row>
    <row r="30" spans="1:9" ht="16.95" customHeight="1" x14ac:dyDescent="0.45">
      <c r="A30" s="271"/>
      <c r="B30" s="23"/>
      <c r="C30" s="268" t="s">
        <v>50</v>
      </c>
      <c r="D30" s="269"/>
      <c r="E30" s="24">
        <v>0</v>
      </c>
      <c r="F30" s="24">
        <v>0</v>
      </c>
      <c r="G30" s="102">
        <v>0</v>
      </c>
      <c r="H30" s="133">
        <v>0</v>
      </c>
      <c r="I30" s="102">
        <v>0</v>
      </c>
    </row>
    <row r="31" spans="1:9" ht="16.95" customHeight="1" x14ac:dyDescent="0.45">
      <c r="A31" s="271"/>
      <c r="B31" s="23"/>
      <c r="C31" s="268" t="s">
        <v>101</v>
      </c>
      <c r="D31" s="269"/>
      <c r="E31" s="24">
        <v>0</v>
      </c>
      <c r="F31" s="24">
        <v>0</v>
      </c>
      <c r="G31" s="102">
        <v>0</v>
      </c>
      <c r="H31" s="133">
        <v>0</v>
      </c>
      <c r="I31" s="102">
        <v>0</v>
      </c>
    </row>
    <row r="32" spans="1:9" ht="16.95" customHeight="1" x14ac:dyDescent="0.45">
      <c r="A32" s="271"/>
      <c r="B32" s="23"/>
      <c r="C32" s="268" t="s">
        <v>49</v>
      </c>
      <c r="D32" s="269"/>
      <c r="E32" s="24">
        <v>0</v>
      </c>
      <c r="F32" s="24">
        <v>0</v>
      </c>
      <c r="G32" s="102">
        <v>0</v>
      </c>
      <c r="H32" s="133">
        <v>0</v>
      </c>
      <c r="I32" s="102">
        <v>0</v>
      </c>
    </row>
    <row r="33" spans="1:9" ht="16.95" customHeight="1" x14ac:dyDescent="0.45">
      <c r="A33" s="271"/>
      <c r="B33" s="25"/>
      <c r="C33" s="268" t="s">
        <v>48</v>
      </c>
      <c r="D33" s="269"/>
      <c r="E33" s="24">
        <v>0</v>
      </c>
      <c r="F33" s="24">
        <v>0</v>
      </c>
      <c r="G33" s="102">
        <v>0</v>
      </c>
      <c r="H33" s="133">
        <v>0</v>
      </c>
      <c r="I33" s="102">
        <v>0</v>
      </c>
    </row>
    <row r="34" spans="1:9" ht="16.95" customHeight="1" x14ac:dyDescent="0.45">
      <c r="A34" s="271"/>
      <c r="B34" s="273" t="s">
        <v>47</v>
      </c>
      <c r="C34" s="274"/>
      <c r="D34" s="275"/>
      <c r="E34" s="22">
        <f>SUM(E35:E44)</f>
        <v>2706564977</v>
      </c>
      <c r="F34" s="22">
        <f>SUM(F35:F44)</f>
        <v>2556748777</v>
      </c>
      <c r="G34" s="101">
        <f>SUM(G35:G44)</f>
        <v>2441805422</v>
      </c>
      <c r="H34" s="132">
        <f>SUM(H35:H44)</f>
        <v>2328258627</v>
      </c>
      <c r="I34" s="101">
        <f>SUM(I35:I44)</f>
        <v>2276317928</v>
      </c>
    </row>
    <row r="35" spans="1:9" ht="16.95" customHeight="1" x14ac:dyDescent="0.45">
      <c r="A35" s="271"/>
      <c r="B35" s="26"/>
      <c r="C35" s="268" t="s">
        <v>46</v>
      </c>
      <c r="D35" s="269"/>
      <c r="E35" s="24">
        <v>995077000</v>
      </c>
      <c r="F35" s="24">
        <v>995077000</v>
      </c>
      <c r="G35" s="102">
        <v>995077000</v>
      </c>
      <c r="H35" s="133">
        <v>995077000</v>
      </c>
      <c r="I35" s="102">
        <v>995077000</v>
      </c>
    </row>
    <row r="36" spans="1:9" ht="16.95" customHeight="1" x14ac:dyDescent="0.45">
      <c r="A36" s="271"/>
      <c r="B36" s="26"/>
      <c r="C36" s="268" t="s">
        <v>45</v>
      </c>
      <c r="D36" s="269"/>
      <c r="E36" s="24">
        <v>1514050217</v>
      </c>
      <c r="F36" s="24">
        <v>1425224319</v>
      </c>
      <c r="G36" s="102">
        <v>1337158851</v>
      </c>
      <c r="H36" s="133">
        <v>1250291061</v>
      </c>
      <c r="I36" s="102">
        <v>1172228349</v>
      </c>
    </row>
    <row r="37" spans="1:9" ht="16.95" customHeight="1" x14ac:dyDescent="0.45">
      <c r="A37" s="271"/>
      <c r="B37" s="26"/>
      <c r="C37" s="268" t="s">
        <v>44</v>
      </c>
      <c r="D37" s="269"/>
      <c r="E37" s="24">
        <v>78536882</v>
      </c>
      <c r="F37" s="24">
        <v>64601759</v>
      </c>
      <c r="G37" s="102">
        <v>51007379</v>
      </c>
      <c r="H37" s="133">
        <v>37897014</v>
      </c>
      <c r="I37" s="102">
        <v>30101154</v>
      </c>
    </row>
    <row r="38" spans="1:9" ht="16.95" customHeight="1" x14ac:dyDescent="0.45">
      <c r="A38" s="271"/>
      <c r="B38" s="26"/>
      <c r="C38" s="268" t="s">
        <v>43</v>
      </c>
      <c r="D38" s="269"/>
      <c r="E38" s="24">
        <v>0</v>
      </c>
      <c r="F38" s="24">
        <v>0</v>
      </c>
      <c r="G38" s="102">
        <v>0</v>
      </c>
      <c r="H38" s="133">
        <v>0</v>
      </c>
      <c r="I38" s="102">
        <v>0</v>
      </c>
    </row>
    <row r="39" spans="1:9" ht="16.95" customHeight="1" x14ac:dyDescent="0.45">
      <c r="A39" s="271"/>
      <c r="B39" s="26"/>
      <c r="C39" s="268" t="s">
        <v>42</v>
      </c>
      <c r="D39" s="269"/>
      <c r="E39" s="24">
        <v>80970099</v>
      </c>
      <c r="F39" s="24">
        <v>68863279</v>
      </c>
      <c r="G39" s="102">
        <v>56602316</v>
      </c>
      <c r="H39" s="133">
        <v>44993552</v>
      </c>
      <c r="I39" s="102">
        <v>78911425</v>
      </c>
    </row>
    <row r="40" spans="1:9" ht="16.95" customHeight="1" x14ac:dyDescent="0.45">
      <c r="A40" s="271"/>
      <c r="B40" s="26"/>
      <c r="C40" s="268" t="s">
        <v>41</v>
      </c>
      <c r="D40" s="269"/>
      <c r="E40" s="24">
        <v>37930779</v>
      </c>
      <c r="F40" s="24">
        <v>2982420</v>
      </c>
      <c r="G40" s="102">
        <v>1959876</v>
      </c>
      <c r="H40" s="133">
        <v>0</v>
      </c>
      <c r="I40" s="102">
        <v>0</v>
      </c>
    </row>
    <row r="41" spans="1:9" ht="16.95" customHeight="1" x14ac:dyDescent="0.45">
      <c r="A41" s="271"/>
      <c r="B41" s="26"/>
      <c r="C41" s="268" t="s">
        <v>40</v>
      </c>
      <c r="D41" s="269"/>
      <c r="E41" s="24">
        <v>0</v>
      </c>
      <c r="F41" s="24">
        <v>0</v>
      </c>
      <c r="G41" s="102">
        <v>0</v>
      </c>
      <c r="H41" s="133">
        <v>0</v>
      </c>
      <c r="I41" s="102">
        <v>0</v>
      </c>
    </row>
    <row r="42" spans="1:9" ht="16.95" customHeight="1" x14ac:dyDescent="0.45">
      <c r="A42" s="271"/>
      <c r="B42" s="26"/>
      <c r="C42" s="268" t="s">
        <v>39</v>
      </c>
      <c r="D42" s="269"/>
      <c r="E42" s="24">
        <v>0</v>
      </c>
      <c r="F42" s="24">
        <v>0</v>
      </c>
      <c r="G42" s="102">
        <v>0</v>
      </c>
      <c r="H42" s="133">
        <v>0</v>
      </c>
      <c r="I42" s="102">
        <v>0</v>
      </c>
    </row>
    <row r="43" spans="1:9" ht="16.95" customHeight="1" x14ac:dyDescent="0.45">
      <c r="A43" s="271"/>
      <c r="B43" s="26"/>
      <c r="C43" s="268" t="s">
        <v>38</v>
      </c>
      <c r="D43" s="269"/>
      <c r="E43" s="24">
        <v>0</v>
      </c>
      <c r="F43" s="24">
        <v>0</v>
      </c>
      <c r="G43" s="102">
        <v>0</v>
      </c>
      <c r="H43" s="133">
        <v>0</v>
      </c>
      <c r="I43" s="102">
        <v>0</v>
      </c>
    </row>
    <row r="44" spans="1:9" ht="16.95" customHeight="1" thickBot="1" x14ac:dyDescent="0.5">
      <c r="A44" s="271"/>
      <c r="B44" s="26"/>
      <c r="C44" s="278" t="s">
        <v>37</v>
      </c>
      <c r="D44" s="279"/>
      <c r="E44" s="27">
        <v>0</v>
      </c>
      <c r="F44" s="27">
        <v>0</v>
      </c>
      <c r="G44" s="103">
        <v>0</v>
      </c>
      <c r="H44" s="134">
        <v>0</v>
      </c>
      <c r="I44" s="103">
        <v>0</v>
      </c>
    </row>
    <row r="45" spans="1:9" ht="16.95" customHeight="1" thickBot="1" x14ac:dyDescent="0.5">
      <c r="A45" s="272"/>
      <c r="B45" s="280" t="s">
        <v>36</v>
      </c>
      <c r="C45" s="281"/>
      <c r="D45" s="281"/>
      <c r="E45" s="28">
        <f>E28+E34</f>
        <v>2706564977</v>
      </c>
      <c r="F45" s="28">
        <f>F28+F34</f>
        <v>2556748777</v>
      </c>
      <c r="G45" s="112">
        <f>G28+G34</f>
        <v>2441805422</v>
      </c>
      <c r="H45" s="135">
        <f>H28+H34</f>
        <v>2328258627</v>
      </c>
      <c r="I45" s="140">
        <f>I28+I34</f>
        <v>2276317928</v>
      </c>
    </row>
    <row r="46" spans="1:9" ht="16.95" customHeight="1" x14ac:dyDescent="0.45">
      <c r="A46" s="270" t="s">
        <v>124</v>
      </c>
      <c r="B46" s="283" t="s">
        <v>35</v>
      </c>
      <c r="C46" s="284"/>
      <c r="D46" s="285"/>
      <c r="E46" s="29">
        <f>SUM(E47:E50)</f>
        <v>523918727</v>
      </c>
      <c r="F46" s="29">
        <f>SUM(F47:F50)</f>
        <v>110803235</v>
      </c>
      <c r="G46" s="104">
        <f>SUM(G47:G50)</f>
        <v>579416876</v>
      </c>
      <c r="H46" s="136">
        <f>SUM(H47:H50)</f>
        <v>181652437</v>
      </c>
      <c r="I46" s="104">
        <f>SUM(I47:I50)</f>
        <v>83504677</v>
      </c>
    </row>
    <row r="47" spans="1:9" ht="16.95" customHeight="1" x14ac:dyDescent="0.45">
      <c r="A47" s="271"/>
      <c r="B47" s="26"/>
      <c r="C47" s="268" t="s">
        <v>32</v>
      </c>
      <c r="D47" s="269"/>
      <c r="E47" s="24">
        <v>473494000</v>
      </c>
      <c r="F47" s="24">
        <v>93361000</v>
      </c>
      <c r="G47" s="102">
        <v>562033000</v>
      </c>
      <c r="H47" s="133">
        <v>167592000</v>
      </c>
      <c r="I47" s="102">
        <v>69517000</v>
      </c>
    </row>
    <row r="48" spans="1:9" ht="16.95" customHeight="1" x14ac:dyDescent="0.45">
      <c r="A48" s="271"/>
      <c r="B48" s="26"/>
      <c r="C48" s="268" t="s">
        <v>102</v>
      </c>
      <c r="D48" s="269"/>
      <c r="E48" s="24">
        <v>15476368</v>
      </c>
      <c r="F48" s="24">
        <v>16419691</v>
      </c>
      <c r="G48" s="102">
        <v>16361332</v>
      </c>
      <c r="H48" s="133">
        <v>14060437</v>
      </c>
      <c r="I48" s="102">
        <v>13987677</v>
      </c>
    </row>
    <row r="49" spans="1:9" ht="16.95" customHeight="1" x14ac:dyDescent="0.45">
      <c r="A49" s="271"/>
      <c r="B49" s="26"/>
      <c r="C49" s="268" t="s">
        <v>30</v>
      </c>
      <c r="D49" s="269"/>
      <c r="E49" s="24">
        <v>34948359</v>
      </c>
      <c r="F49" s="24">
        <v>1022544</v>
      </c>
      <c r="G49" s="102">
        <v>1022544</v>
      </c>
      <c r="H49" s="133">
        <v>0</v>
      </c>
      <c r="I49" s="102">
        <v>0</v>
      </c>
    </row>
    <row r="50" spans="1:9" ht="16.95" customHeight="1" x14ac:dyDescent="0.45">
      <c r="A50" s="271"/>
      <c r="B50" s="26"/>
      <c r="C50" s="268" t="s">
        <v>34</v>
      </c>
      <c r="D50" s="269"/>
      <c r="E50" s="24">
        <v>0</v>
      </c>
      <c r="F50" s="24">
        <v>0</v>
      </c>
      <c r="G50" s="102">
        <v>0</v>
      </c>
      <c r="H50" s="133">
        <v>0</v>
      </c>
      <c r="I50" s="102">
        <v>0</v>
      </c>
    </row>
    <row r="51" spans="1:9" ht="16.95" customHeight="1" x14ac:dyDescent="0.45">
      <c r="A51" s="271"/>
      <c r="B51" s="273" t="s">
        <v>33</v>
      </c>
      <c r="C51" s="274"/>
      <c r="D51" s="275"/>
      <c r="E51" s="22">
        <f>SUM(E52:E54)</f>
        <v>1169534651</v>
      </c>
      <c r="F51" s="22">
        <f>SUM(F52:F54)</f>
        <v>1488719039</v>
      </c>
      <c r="G51" s="101">
        <f>SUM(G52:G54)</f>
        <v>944749697</v>
      </c>
      <c r="H51" s="132">
        <f>SUM(H52:H54)</f>
        <v>1227791058</v>
      </c>
      <c r="I51" s="101">
        <f>SUM(I52:I54)</f>
        <v>1252581843</v>
      </c>
    </row>
    <row r="52" spans="1:9" ht="16.95" customHeight="1" x14ac:dyDescent="0.45">
      <c r="A52" s="271"/>
      <c r="B52" s="26"/>
      <c r="C52" s="268" t="s">
        <v>32</v>
      </c>
      <c r="D52" s="269"/>
      <c r="E52" s="24">
        <v>995830000</v>
      </c>
      <c r="F52" s="24">
        <v>1305469000</v>
      </c>
      <c r="G52" s="102">
        <v>766436000</v>
      </c>
      <c r="H52" s="133">
        <v>1080844000</v>
      </c>
      <c r="I52" s="102">
        <v>1109152000</v>
      </c>
    </row>
    <row r="53" spans="1:9" ht="16.95" customHeight="1" x14ac:dyDescent="0.45">
      <c r="A53" s="271"/>
      <c r="B53" s="26"/>
      <c r="C53" s="268" t="s">
        <v>31</v>
      </c>
      <c r="D53" s="269"/>
      <c r="E53" s="24">
        <v>170722231</v>
      </c>
      <c r="F53" s="24">
        <v>181290163</v>
      </c>
      <c r="G53" s="102">
        <v>177376365</v>
      </c>
      <c r="H53" s="133">
        <v>146947058</v>
      </c>
      <c r="I53" s="102">
        <v>143429843</v>
      </c>
    </row>
    <row r="54" spans="1:9" ht="16.95" customHeight="1" thickBot="1" x14ac:dyDescent="0.5">
      <c r="A54" s="271"/>
      <c r="B54" s="26"/>
      <c r="C54" s="278" t="s">
        <v>30</v>
      </c>
      <c r="D54" s="279"/>
      <c r="E54" s="27">
        <v>2982420</v>
      </c>
      <c r="F54" s="27">
        <v>1959876</v>
      </c>
      <c r="G54" s="103">
        <v>937332</v>
      </c>
      <c r="H54" s="134">
        <v>0</v>
      </c>
      <c r="I54" s="103">
        <v>0</v>
      </c>
    </row>
    <row r="55" spans="1:9" ht="16.95" customHeight="1" thickBot="1" x14ac:dyDescent="0.5">
      <c r="A55" s="282"/>
      <c r="B55" s="286" t="s">
        <v>125</v>
      </c>
      <c r="C55" s="287"/>
      <c r="D55" s="287"/>
      <c r="E55" s="30">
        <f>E46+E51</f>
        <v>1693453378</v>
      </c>
      <c r="F55" s="30">
        <f>F46+F51</f>
        <v>1599522274</v>
      </c>
      <c r="G55" s="113">
        <f>G46+G51</f>
        <v>1524166573</v>
      </c>
      <c r="H55" s="137">
        <f>H46+H51</f>
        <v>1409443495</v>
      </c>
      <c r="I55" s="141">
        <f>I46+I51</f>
        <v>1336086520</v>
      </c>
    </row>
    <row r="56" spans="1:9" ht="16.95" customHeight="1" thickBot="1" x14ac:dyDescent="0.5">
      <c r="A56" s="282"/>
      <c r="B56" s="288" t="s">
        <v>29</v>
      </c>
      <c r="C56" s="289"/>
      <c r="D56" s="289"/>
      <c r="E56" s="28">
        <f>E45-E55</f>
        <v>1013111599</v>
      </c>
      <c r="F56" s="28">
        <f>F45-F55</f>
        <v>957226503</v>
      </c>
      <c r="G56" s="112">
        <f>G45-G55</f>
        <v>917638849</v>
      </c>
      <c r="H56" s="135">
        <f>H45-H55</f>
        <v>918815132</v>
      </c>
      <c r="I56" s="140">
        <f>I45-I55</f>
        <v>940231408</v>
      </c>
    </row>
    <row r="57" spans="1:9" ht="16.95" customHeight="1" thickBot="1" x14ac:dyDescent="0.5">
      <c r="A57" s="272"/>
      <c r="B57" s="276" t="s">
        <v>28</v>
      </c>
      <c r="C57" s="277"/>
      <c r="D57" s="277"/>
      <c r="E57" s="31">
        <f>SUM(E55:E56)</f>
        <v>2706564977</v>
      </c>
      <c r="F57" s="31">
        <f>SUM(F55:F56)</f>
        <v>2556748777</v>
      </c>
      <c r="G57" s="114">
        <f>SUM(G55:G56)</f>
        <v>2441805422</v>
      </c>
      <c r="H57" s="139">
        <f>SUM(H55:H56)</f>
        <v>2328258627</v>
      </c>
      <c r="I57" s="142">
        <f>SUM(I55:I56)</f>
        <v>2276317928</v>
      </c>
    </row>
    <row r="58" spans="1:9" ht="8.25" customHeight="1" x14ac:dyDescent="0.45">
      <c r="A58" s="32"/>
      <c r="E58" s="17"/>
      <c r="F58" s="17"/>
      <c r="G58" s="115"/>
      <c r="H58" s="105"/>
      <c r="I58" s="105"/>
    </row>
    <row r="59" spans="1:9" s="121" customFormat="1" ht="16.95" customHeight="1" x14ac:dyDescent="0.45">
      <c r="A59" s="296" t="s">
        <v>184</v>
      </c>
      <c r="B59" s="297"/>
      <c r="C59" s="297"/>
      <c r="D59" s="298"/>
      <c r="E59" s="120">
        <f>E55/D62</f>
        <v>191.5786319291351</v>
      </c>
      <c r="F59" s="120">
        <f>F55/D64</f>
        <v>180.98883067228579</v>
      </c>
      <c r="G59" s="120">
        <f>G55/D64</f>
        <v>172.46219717041285</v>
      </c>
      <c r="H59" s="120">
        <f>H55/D64</f>
        <v>159.48107394640112</v>
      </c>
      <c r="I59" s="120">
        <f>I55/D64</f>
        <v>151.18059989691869</v>
      </c>
    </row>
    <row r="60" spans="1:9" s="123" customFormat="1" ht="12" customHeight="1" x14ac:dyDescent="0.2">
      <c r="A60" s="122" t="s">
        <v>126</v>
      </c>
      <c r="E60" s="124"/>
      <c r="F60" s="125"/>
      <c r="G60" s="124"/>
      <c r="H60" s="126"/>
      <c r="I60" s="105"/>
    </row>
    <row r="61" spans="1:9" s="123" customFormat="1" ht="14.1" customHeight="1" x14ac:dyDescent="0.2">
      <c r="A61" s="127" t="s">
        <v>182</v>
      </c>
      <c r="B61" s="127"/>
      <c r="C61" s="127"/>
      <c r="D61" s="127"/>
      <c r="E61" s="124"/>
      <c r="F61" s="125"/>
      <c r="G61" s="124"/>
      <c r="H61" s="128"/>
      <c r="I61" s="105"/>
    </row>
    <row r="62" spans="1:9" s="123" customFormat="1" ht="14.1" customHeight="1" x14ac:dyDescent="0.2">
      <c r="A62" s="129" t="s">
        <v>127</v>
      </c>
      <c r="B62" s="127"/>
      <c r="C62" s="127"/>
      <c r="D62" s="130">
        <v>8839469</v>
      </c>
      <c r="E62" s="124"/>
      <c r="F62" s="125"/>
      <c r="G62" s="124"/>
      <c r="H62" s="128"/>
      <c r="I62" s="105"/>
    </row>
    <row r="63" spans="1:9" s="123" customFormat="1" ht="14.1" customHeight="1" x14ac:dyDescent="0.2">
      <c r="A63" s="127" t="s">
        <v>183</v>
      </c>
      <c r="B63" s="127"/>
      <c r="C63" s="127"/>
      <c r="D63" s="131"/>
      <c r="E63" s="124"/>
      <c r="F63" s="125"/>
      <c r="G63" s="124"/>
      <c r="H63" s="128"/>
      <c r="I63" s="105"/>
    </row>
    <row r="64" spans="1:9" s="123" customFormat="1" ht="14.1" customHeight="1" x14ac:dyDescent="0.2">
      <c r="A64" s="129" t="s">
        <v>128</v>
      </c>
      <c r="B64" s="127"/>
      <c r="C64" s="127"/>
      <c r="D64" s="130">
        <v>8837685</v>
      </c>
      <c r="E64" s="124"/>
      <c r="F64" s="125"/>
      <c r="G64" s="124"/>
      <c r="H64" s="128"/>
      <c r="I64" s="105"/>
    </row>
    <row r="65" spans="1:9" x14ac:dyDescent="0.45">
      <c r="A65" s="35" t="s">
        <v>129</v>
      </c>
      <c r="H65" s="116"/>
      <c r="I65" s="116"/>
    </row>
    <row r="66" spans="1:9" ht="18" customHeight="1" x14ac:dyDescent="0.45">
      <c r="A66" s="85" t="s">
        <v>163</v>
      </c>
      <c r="B66" s="85"/>
      <c r="C66" s="85"/>
      <c r="D66" s="85"/>
      <c r="H66" s="117"/>
      <c r="I66" s="119" t="s">
        <v>111</v>
      </c>
    </row>
    <row r="67" spans="1:9" ht="16.95" customHeight="1" x14ac:dyDescent="0.45">
      <c r="A67" s="299" t="s">
        <v>27</v>
      </c>
      <c r="B67" s="300"/>
      <c r="C67" s="300"/>
      <c r="D67" s="301"/>
      <c r="E67" s="9" t="s">
        <v>99</v>
      </c>
      <c r="F67" s="10" t="s">
        <v>137</v>
      </c>
      <c r="G67" s="10" t="s">
        <v>138</v>
      </c>
      <c r="H67" s="111" t="s">
        <v>166</v>
      </c>
      <c r="I67" s="111" t="s">
        <v>176</v>
      </c>
    </row>
    <row r="68" spans="1:9" ht="16.95" customHeight="1" x14ac:dyDescent="0.45">
      <c r="A68" s="302" t="s">
        <v>26</v>
      </c>
      <c r="B68" s="305" t="s">
        <v>25</v>
      </c>
      <c r="C68" s="306"/>
      <c r="D68" s="307"/>
      <c r="E68" s="22">
        <f>SUM(E69:E74)</f>
        <v>167131039</v>
      </c>
      <c r="F68" s="22">
        <f>SUM(F69:F74)</f>
        <v>161090365</v>
      </c>
      <c r="G68" s="101">
        <f>SUM(G69:G74)</f>
        <v>143365543</v>
      </c>
      <c r="H68" s="132">
        <f>SUM(H69:H74)</f>
        <v>160894569</v>
      </c>
      <c r="I68" s="101">
        <f>SUM(I69:I74)</f>
        <v>185921277</v>
      </c>
    </row>
    <row r="69" spans="1:9" ht="16.95" customHeight="1" x14ac:dyDescent="0.45">
      <c r="A69" s="303"/>
      <c r="B69" s="36"/>
      <c r="C69" s="294" t="s">
        <v>17</v>
      </c>
      <c r="D69" s="295"/>
      <c r="E69" s="24">
        <v>0</v>
      </c>
      <c r="F69" s="24">
        <v>0</v>
      </c>
      <c r="G69" s="102">
        <v>0</v>
      </c>
      <c r="H69" s="133">
        <v>0</v>
      </c>
      <c r="I69" s="102">
        <v>0</v>
      </c>
    </row>
    <row r="70" spans="1:9" ht="16.95" customHeight="1" x14ac:dyDescent="0.45">
      <c r="A70" s="303"/>
      <c r="B70" s="36"/>
      <c r="C70" s="294" t="s">
        <v>24</v>
      </c>
      <c r="D70" s="295"/>
      <c r="E70" s="24">
        <v>9686300</v>
      </c>
      <c r="F70" s="24">
        <v>8155000</v>
      </c>
      <c r="G70" s="102">
        <v>6910250</v>
      </c>
      <c r="H70" s="133">
        <v>8834550</v>
      </c>
      <c r="I70" s="102">
        <v>7758950</v>
      </c>
    </row>
    <row r="71" spans="1:9" ht="16.95" customHeight="1" x14ac:dyDescent="0.45">
      <c r="A71" s="303"/>
      <c r="B71" s="36"/>
      <c r="C71" s="294" t="s">
        <v>16</v>
      </c>
      <c r="D71" s="295"/>
      <c r="E71" s="24">
        <v>153430435</v>
      </c>
      <c r="F71" s="24">
        <v>149415440</v>
      </c>
      <c r="G71" s="102">
        <v>132861163</v>
      </c>
      <c r="H71" s="133">
        <v>148310384</v>
      </c>
      <c r="I71" s="102">
        <v>173532184</v>
      </c>
    </row>
    <row r="72" spans="1:9" ht="16.95" customHeight="1" x14ac:dyDescent="0.45">
      <c r="A72" s="303"/>
      <c r="B72" s="36"/>
      <c r="C72" s="294" t="s">
        <v>23</v>
      </c>
      <c r="D72" s="295"/>
      <c r="E72" s="24">
        <v>13662</v>
      </c>
      <c r="F72" s="24">
        <v>7953</v>
      </c>
      <c r="G72" s="102">
        <v>305449</v>
      </c>
      <c r="H72" s="133">
        <v>291614</v>
      </c>
      <c r="I72" s="102">
        <v>140575</v>
      </c>
    </row>
    <row r="73" spans="1:9" ht="16.95" customHeight="1" x14ac:dyDescent="0.45">
      <c r="A73" s="303"/>
      <c r="B73" s="36"/>
      <c r="C73" s="294" t="s">
        <v>22</v>
      </c>
      <c r="D73" s="295"/>
      <c r="E73" s="24">
        <v>0</v>
      </c>
      <c r="F73" s="24">
        <v>0</v>
      </c>
      <c r="G73" s="102">
        <v>0</v>
      </c>
      <c r="H73" s="133">
        <v>0</v>
      </c>
      <c r="I73" s="102">
        <v>0</v>
      </c>
    </row>
    <row r="74" spans="1:9" ht="16.95" customHeight="1" x14ac:dyDescent="0.45">
      <c r="A74" s="303"/>
      <c r="B74" s="36"/>
      <c r="C74" s="294" t="s">
        <v>21</v>
      </c>
      <c r="D74" s="295"/>
      <c r="E74" s="24">
        <v>4000642</v>
      </c>
      <c r="F74" s="24">
        <v>3511972</v>
      </c>
      <c r="G74" s="102">
        <v>3288681</v>
      </c>
      <c r="H74" s="133">
        <v>3458021</v>
      </c>
      <c r="I74" s="102">
        <v>4489568</v>
      </c>
    </row>
    <row r="75" spans="1:9" ht="16.95" customHeight="1" x14ac:dyDescent="0.45">
      <c r="A75" s="303"/>
      <c r="B75" s="305" t="s">
        <v>20</v>
      </c>
      <c r="C75" s="306"/>
      <c r="D75" s="307"/>
      <c r="E75" s="22">
        <f>E76</f>
        <v>0</v>
      </c>
      <c r="F75" s="22">
        <f>F76</f>
        <v>0</v>
      </c>
      <c r="G75" s="101">
        <f>G76</f>
        <v>0</v>
      </c>
      <c r="H75" s="132">
        <f>H76</f>
        <v>0</v>
      </c>
      <c r="I75" s="101">
        <f>I76</f>
        <v>0</v>
      </c>
    </row>
    <row r="76" spans="1:9" ht="16.95" customHeight="1" x14ac:dyDescent="0.45">
      <c r="A76" s="303"/>
      <c r="B76" s="37"/>
      <c r="C76" s="308" t="s">
        <v>19</v>
      </c>
      <c r="D76" s="309"/>
      <c r="E76" s="24">
        <v>0</v>
      </c>
      <c r="F76" s="24">
        <v>0</v>
      </c>
      <c r="G76" s="102">
        <v>0</v>
      </c>
      <c r="H76" s="133">
        <v>0</v>
      </c>
      <c r="I76" s="102">
        <v>0</v>
      </c>
    </row>
    <row r="77" spans="1:9" ht="16.95" customHeight="1" x14ac:dyDescent="0.45">
      <c r="A77" s="303"/>
      <c r="B77" s="305" t="s">
        <v>18</v>
      </c>
      <c r="C77" s="306"/>
      <c r="D77" s="307"/>
      <c r="E77" s="22">
        <f>SUM(E78:E81)</f>
        <v>0</v>
      </c>
      <c r="F77" s="22">
        <f>SUM(F78:F81)</f>
        <v>0</v>
      </c>
      <c r="G77" s="101">
        <f>SUM(G78:G81)</f>
        <v>0</v>
      </c>
      <c r="H77" s="132">
        <f>SUM(H78:H81)</f>
        <v>0</v>
      </c>
      <c r="I77" s="101">
        <f>SUM(I78:I81)</f>
        <v>0</v>
      </c>
    </row>
    <row r="78" spans="1:9" ht="16.95" customHeight="1" x14ac:dyDescent="0.45">
      <c r="A78" s="303"/>
      <c r="B78" s="36"/>
      <c r="C78" s="294" t="s">
        <v>17</v>
      </c>
      <c r="D78" s="295"/>
      <c r="E78" s="24">
        <v>0</v>
      </c>
      <c r="F78" s="24">
        <v>0</v>
      </c>
      <c r="G78" s="102">
        <v>0</v>
      </c>
      <c r="H78" s="133">
        <v>0</v>
      </c>
      <c r="I78" s="102">
        <v>0</v>
      </c>
    </row>
    <row r="79" spans="1:9" ht="16.95" customHeight="1" x14ac:dyDescent="0.45">
      <c r="A79" s="303"/>
      <c r="B79" s="36"/>
      <c r="C79" s="294" t="s">
        <v>16</v>
      </c>
      <c r="D79" s="295"/>
      <c r="E79" s="24">
        <v>0</v>
      </c>
      <c r="F79" s="24">
        <v>0</v>
      </c>
      <c r="G79" s="102">
        <v>0</v>
      </c>
      <c r="H79" s="133">
        <v>0</v>
      </c>
      <c r="I79" s="102">
        <v>0</v>
      </c>
    </row>
    <row r="80" spans="1:9" ht="16.95" customHeight="1" x14ac:dyDescent="0.45">
      <c r="A80" s="303"/>
      <c r="B80" s="36"/>
      <c r="C80" s="294" t="s">
        <v>15</v>
      </c>
      <c r="D80" s="295"/>
      <c r="E80" s="24">
        <v>0</v>
      </c>
      <c r="F80" s="24">
        <v>0</v>
      </c>
      <c r="G80" s="102">
        <v>0</v>
      </c>
      <c r="H80" s="133">
        <v>0</v>
      </c>
      <c r="I80" s="102">
        <v>0</v>
      </c>
    </row>
    <row r="81" spans="1:9" ht="16.95" customHeight="1" thickBot="1" x14ac:dyDescent="0.5">
      <c r="A81" s="303"/>
      <c r="B81" s="36"/>
      <c r="C81" s="312" t="s">
        <v>14</v>
      </c>
      <c r="D81" s="313"/>
      <c r="E81" s="27">
        <v>0</v>
      </c>
      <c r="F81" s="27">
        <v>0</v>
      </c>
      <c r="G81" s="103">
        <v>0</v>
      </c>
      <c r="H81" s="134">
        <v>0</v>
      </c>
      <c r="I81" s="103">
        <v>0</v>
      </c>
    </row>
    <row r="82" spans="1:9" ht="16.95" customHeight="1" thickBot="1" x14ac:dyDescent="0.5">
      <c r="A82" s="304"/>
      <c r="B82" s="314" t="s">
        <v>130</v>
      </c>
      <c r="C82" s="315"/>
      <c r="D82" s="316"/>
      <c r="E82" s="38">
        <f>SUM(E68,E75,E77)</f>
        <v>167131039</v>
      </c>
      <c r="F82" s="38">
        <f>SUM(F68,F75,F77)</f>
        <v>161090365</v>
      </c>
      <c r="G82" s="112">
        <f>SUM(G68,G75,G77)</f>
        <v>143365543</v>
      </c>
      <c r="H82" s="135">
        <f>SUM(H68,H75,H77)</f>
        <v>160894569</v>
      </c>
      <c r="I82" s="140">
        <f>SUM(I68,I75,I77)</f>
        <v>185921277</v>
      </c>
    </row>
    <row r="83" spans="1:9" ht="16.95" customHeight="1" x14ac:dyDescent="0.45">
      <c r="A83" s="329" t="s">
        <v>13</v>
      </c>
      <c r="B83" s="317" t="s">
        <v>131</v>
      </c>
      <c r="C83" s="318"/>
      <c r="D83" s="319"/>
      <c r="E83" s="29">
        <f>SUM(E84:E93)</f>
        <v>433418983</v>
      </c>
      <c r="F83" s="29">
        <f>SUM(F84:F93)</f>
        <v>491613468</v>
      </c>
      <c r="G83" s="104">
        <f>SUM(G84:G93)</f>
        <v>441628534</v>
      </c>
      <c r="H83" s="136">
        <f>SUM(H84:H93)</f>
        <v>397851610</v>
      </c>
      <c r="I83" s="104">
        <f>SUM(I84:I93)</f>
        <v>369233477</v>
      </c>
    </row>
    <row r="84" spans="1:9" ht="16.95" customHeight="1" x14ac:dyDescent="0.45">
      <c r="A84" s="330"/>
      <c r="B84" s="36"/>
      <c r="C84" s="310" t="s">
        <v>12</v>
      </c>
      <c r="D84" s="311"/>
      <c r="E84" s="24">
        <v>229845562</v>
      </c>
      <c r="F84" s="24">
        <v>239660060</v>
      </c>
      <c r="G84" s="102">
        <v>233773758</v>
      </c>
      <c r="H84" s="133">
        <v>200851158</v>
      </c>
      <c r="I84" s="102">
        <v>195670374</v>
      </c>
    </row>
    <row r="85" spans="1:9" ht="16.95" customHeight="1" x14ac:dyDescent="0.45">
      <c r="A85" s="330"/>
      <c r="B85" s="36"/>
      <c r="C85" s="310" t="s">
        <v>98</v>
      </c>
      <c r="D85" s="311"/>
      <c r="E85" s="24">
        <v>30356602</v>
      </c>
      <c r="F85" s="24">
        <v>37748834</v>
      </c>
      <c r="G85" s="102">
        <v>43403703</v>
      </c>
      <c r="H85" s="133">
        <v>59597621</v>
      </c>
      <c r="I85" s="102">
        <v>40528462</v>
      </c>
    </row>
    <row r="86" spans="1:9" ht="16.95" customHeight="1" x14ac:dyDescent="0.45">
      <c r="A86" s="330"/>
      <c r="B86" s="36"/>
      <c r="C86" s="310" t="s">
        <v>11</v>
      </c>
      <c r="D86" s="311"/>
      <c r="E86" s="24">
        <v>9877070</v>
      </c>
      <c r="F86" s="24">
        <v>9214407</v>
      </c>
      <c r="G86" s="102">
        <v>8757126</v>
      </c>
      <c r="H86" s="133">
        <v>14048040</v>
      </c>
      <c r="I86" s="102">
        <v>13385158</v>
      </c>
    </row>
    <row r="87" spans="1:9" ht="16.95" customHeight="1" x14ac:dyDescent="0.45">
      <c r="A87" s="330"/>
      <c r="B87" s="36"/>
      <c r="C87" s="290" t="s">
        <v>10</v>
      </c>
      <c r="D87" s="291"/>
      <c r="E87" s="24">
        <v>0</v>
      </c>
      <c r="F87" s="24">
        <v>0</v>
      </c>
      <c r="G87" s="102">
        <v>0</v>
      </c>
      <c r="H87" s="133">
        <v>0</v>
      </c>
      <c r="I87" s="102">
        <v>0</v>
      </c>
    </row>
    <row r="88" spans="1:9" ht="16.95" customHeight="1" x14ac:dyDescent="0.45">
      <c r="A88" s="330"/>
      <c r="B88" s="36"/>
      <c r="C88" s="310" t="s">
        <v>9</v>
      </c>
      <c r="D88" s="311"/>
      <c r="E88" s="24">
        <v>2770060</v>
      </c>
      <c r="F88" s="24">
        <v>2766750</v>
      </c>
      <c r="G88" s="102">
        <v>2034324</v>
      </c>
      <c r="H88" s="133">
        <v>2235994</v>
      </c>
      <c r="I88" s="102">
        <v>2672630</v>
      </c>
    </row>
    <row r="89" spans="1:9" ht="16.95" customHeight="1" x14ac:dyDescent="0.45">
      <c r="A89" s="330"/>
      <c r="B89" s="36"/>
      <c r="C89" s="290" t="s">
        <v>8</v>
      </c>
      <c r="D89" s="291"/>
      <c r="E89" s="24">
        <v>0</v>
      </c>
      <c r="F89" s="24">
        <v>0</v>
      </c>
      <c r="G89" s="102">
        <v>0</v>
      </c>
      <c r="H89" s="133">
        <v>0</v>
      </c>
      <c r="I89" s="102">
        <v>0</v>
      </c>
    </row>
    <row r="90" spans="1:9" ht="16.95" customHeight="1" x14ac:dyDescent="0.45">
      <c r="A90" s="330"/>
      <c r="B90" s="36"/>
      <c r="C90" s="290" t="s">
        <v>7</v>
      </c>
      <c r="D90" s="291"/>
      <c r="E90" s="24">
        <v>0</v>
      </c>
      <c r="F90" s="24">
        <v>0</v>
      </c>
      <c r="G90" s="102">
        <v>0</v>
      </c>
      <c r="H90" s="133">
        <v>0</v>
      </c>
      <c r="I90" s="102">
        <v>0</v>
      </c>
    </row>
    <row r="91" spans="1:9" ht="16.95" customHeight="1" x14ac:dyDescent="0.45">
      <c r="A91" s="330"/>
      <c r="B91" s="36"/>
      <c r="C91" s="290" t="s">
        <v>6</v>
      </c>
      <c r="D91" s="291"/>
      <c r="E91" s="24">
        <v>161525778</v>
      </c>
      <c r="F91" s="24">
        <v>158764700</v>
      </c>
      <c r="G91" s="102">
        <v>123489487</v>
      </c>
      <c r="H91" s="133">
        <v>120441778</v>
      </c>
      <c r="I91" s="102">
        <v>98509233</v>
      </c>
    </row>
    <row r="92" spans="1:9" ht="16.95" customHeight="1" x14ac:dyDescent="0.45">
      <c r="A92" s="330"/>
      <c r="B92" s="36"/>
      <c r="C92" s="292" t="s">
        <v>100</v>
      </c>
      <c r="D92" s="293"/>
      <c r="E92" s="24">
        <v>-956089</v>
      </c>
      <c r="F92" s="24">
        <v>43458717</v>
      </c>
      <c r="G92" s="102">
        <v>30170136</v>
      </c>
      <c r="H92" s="133">
        <v>677019</v>
      </c>
      <c r="I92" s="102">
        <v>18467620</v>
      </c>
    </row>
    <row r="93" spans="1:9" ht="16.95" customHeight="1" x14ac:dyDescent="0.45">
      <c r="A93" s="330"/>
      <c r="B93" s="36"/>
      <c r="C93" s="310" t="s">
        <v>5</v>
      </c>
      <c r="D93" s="311"/>
      <c r="E93" s="24">
        <v>0</v>
      </c>
      <c r="F93" s="24">
        <v>0</v>
      </c>
      <c r="G93" s="102">
        <v>0</v>
      </c>
      <c r="H93" s="133">
        <v>0</v>
      </c>
      <c r="I93" s="102">
        <v>0</v>
      </c>
    </row>
    <row r="94" spans="1:9" ht="16.95" customHeight="1" x14ac:dyDescent="0.45">
      <c r="A94" s="330"/>
      <c r="B94" s="320" t="s">
        <v>132</v>
      </c>
      <c r="C94" s="321"/>
      <c r="D94" s="322"/>
      <c r="E94" s="22">
        <f>E95</f>
        <v>12150613</v>
      </c>
      <c r="F94" s="22">
        <f>F95</f>
        <v>11710696</v>
      </c>
      <c r="G94" s="101">
        <f>G95</f>
        <v>6341009</v>
      </c>
      <c r="H94" s="132">
        <f>H95</f>
        <v>6084702</v>
      </c>
      <c r="I94" s="101">
        <f>I95</f>
        <v>3088953</v>
      </c>
    </row>
    <row r="95" spans="1:9" ht="16.95" customHeight="1" x14ac:dyDescent="0.45">
      <c r="A95" s="330"/>
      <c r="B95" s="37"/>
      <c r="C95" s="310" t="s">
        <v>4</v>
      </c>
      <c r="D95" s="311"/>
      <c r="E95" s="24">
        <v>12150613</v>
      </c>
      <c r="F95" s="24">
        <v>11710696</v>
      </c>
      <c r="G95" s="102">
        <v>6341009</v>
      </c>
      <c r="H95" s="133">
        <v>6084702</v>
      </c>
      <c r="I95" s="102">
        <v>3088953</v>
      </c>
    </row>
    <row r="96" spans="1:9" ht="16.95" customHeight="1" x14ac:dyDescent="0.45">
      <c r="A96" s="330"/>
      <c r="B96" s="320" t="s">
        <v>3</v>
      </c>
      <c r="C96" s="321"/>
      <c r="D96" s="322"/>
      <c r="E96" s="22">
        <f>SUM(E97:E98)</f>
        <v>0</v>
      </c>
      <c r="F96" s="22">
        <f>SUM(F97:F98)</f>
        <v>0</v>
      </c>
      <c r="G96" s="101">
        <f>SUM(G97:G98)</f>
        <v>0</v>
      </c>
      <c r="H96" s="132">
        <f>SUM(H97:H98)</f>
        <v>0</v>
      </c>
      <c r="I96" s="101">
        <f>SUM(I97:I98)</f>
        <v>0</v>
      </c>
    </row>
    <row r="97" spans="1:9" ht="16.95" customHeight="1" x14ac:dyDescent="0.45">
      <c r="A97" s="330"/>
      <c r="B97" s="36"/>
      <c r="C97" s="323" t="s">
        <v>105</v>
      </c>
      <c r="D97" s="324"/>
      <c r="E97" s="24">
        <v>0</v>
      </c>
      <c r="F97" s="24">
        <v>0</v>
      </c>
      <c r="G97" s="102">
        <v>0</v>
      </c>
      <c r="H97" s="133">
        <v>0</v>
      </c>
      <c r="I97" s="102">
        <v>0</v>
      </c>
    </row>
    <row r="98" spans="1:9" ht="16.95" customHeight="1" thickBot="1" x14ac:dyDescent="0.5">
      <c r="A98" s="330"/>
      <c r="B98" s="36"/>
      <c r="C98" s="325" t="s">
        <v>2</v>
      </c>
      <c r="D98" s="326"/>
      <c r="E98" s="27">
        <v>0</v>
      </c>
      <c r="F98" s="27">
        <v>0</v>
      </c>
      <c r="G98" s="103">
        <v>0</v>
      </c>
      <c r="H98" s="134">
        <v>0</v>
      </c>
      <c r="I98" s="103">
        <v>0</v>
      </c>
    </row>
    <row r="99" spans="1:9" ht="16.95" customHeight="1" thickBot="1" x14ac:dyDescent="0.5">
      <c r="A99" s="331"/>
      <c r="B99" s="39" t="s">
        <v>133</v>
      </c>
      <c r="C99" s="40"/>
      <c r="D99" s="41"/>
      <c r="E99" s="30">
        <f>SUM(E83,E94,E96)</f>
        <v>445569596</v>
      </c>
      <c r="F99" s="30">
        <f>SUM(F83,F94,F96)</f>
        <v>503324164</v>
      </c>
      <c r="G99" s="113">
        <f>SUM(G83,G94,G96)</f>
        <v>447969543</v>
      </c>
      <c r="H99" s="137">
        <f>SUM(H83,H94,H96)</f>
        <v>403936312</v>
      </c>
      <c r="I99" s="141">
        <f>SUM(I83,I94,I96)</f>
        <v>372322430</v>
      </c>
    </row>
    <row r="100" spans="1:9" ht="16.95" customHeight="1" thickBot="1" x14ac:dyDescent="0.5">
      <c r="A100" s="327" t="s">
        <v>134</v>
      </c>
      <c r="B100" s="328"/>
      <c r="C100" s="328"/>
      <c r="D100" s="328"/>
      <c r="E100" s="28">
        <f>E82-E99</f>
        <v>-278438557</v>
      </c>
      <c r="F100" s="28">
        <f>F82-F99</f>
        <v>-342233799</v>
      </c>
      <c r="G100" s="112">
        <f>G82-G99</f>
        <v>-304604000</v>
      </c>
      <c r="H100" s="135">
        <f>H82-H99</f>
        <v>-243041743</v>
      </c>
      <c r="I100" s="140">
        <f>I82-I99</f>
        <v>-186401153</v>
      </c>
    </row>
    <row r="101" spans="1:9" ht="16.95" customHeight="1" thickBot="1" x14ac:dyDescent="0.5">
      <c r="A101" s="332" t="s">
        <v>135</v>
      </c>
      <c r="B101" s="333"/>
      <c r="C101" s="333"/>
      <c r="D101" s="334"/>
      <c r="E101" s="42">
        <v>186279853</v>
      </c>
      <c r="F101" s="42">
        <v>215854703</v>
      </c>
      <c r="G101" s="106">
        <v>184821214</v>
      </c>
      <c r="H101" s="138">
        <v>165056367</v>
      </c>
      <c r="I101" s="106">
        <v>123234535</v>
      </c>
    </row>
    <row r="102" spans="1:9" ht="16.95" customHeight="1" thickBot="1" x14ac:dyDescent="0.5">
      <c r="A102" s="327" t="s">
        <v>136</v>
      </c>
      <c r="B102" s="328"/>
      <c r="C102" s="328"/>
      <c r="D102" s="328"/>
      <c r="E102" s="28">
        <f>SUM(E100:E101)</f>
        <v>-92158704</v>
      </c>
      <c r="F102" s="28">
        <f>SUM(F100:F101)</f>
        <v>-126379096</v>
      </c>
      <c r="G102" s="112">
        <f>SUM(G100:G101)</f>
        <v>-119782786</v>
      </c>
      <c r="H102" s="135">
        <f>SUM(H100:H101)</f>
        <v>-77985376</v>
      </c>
      <c r="I102" s="140">
        <f>SUM(I100:I101)</f>
        <v>-63166618</v>
      </c>
    </row>
    <row r="103" spans="1:9" ht="18" customHeight="1" x14ac:dyDescent="0.45">
      <c r="G103" s="6"/>
      <c r="H103" s="107"/>
      <c r="I103" s="107"/>
    </row>
    <row r="104" spans="1:9" ht="16.95" customHeight="1" x14ac:dyDescent="0.45">
      <c r="A104" s="43"/>
      <c r="B104" s="44"/>
      <c r="C104" s="44"/>
      <c r="D104" s="45"/>
      <c r="E104" s="9" t="s">
        <v>99</v>
      </c>
      <c r="F104" s="10" t="s">
        <v>137</v>
      </c>
      <c r="G104" s="108" t="s">
        <v>138</v>
      </c>
      <c r="H104" s="108" t="s">
        <v>166</v>
      </c>
      <c r="I104" s="108" t="s">
        <v>176</v>
      </c>
    </row>
    <row r="105" spans="1:9" ht="40.5" customHeight="1" x14ac:dyDescent="0.45">
      <c r="A105" s="335" t="s">
        <v>139</v>
      </c>
      <c r="B105" s="336"/>
      <c r="C105" s="336"/>
      <c r="D105" s="337"/>
      <c r="E105" s="109">
        <f>(E83+E94)/基本情報!$O$28</f>
        <v>1125175.7474747475</v>
      </c>
      <c r="F105" s="46">
        <f>(F83+F94)/基本情報!$T$28</f>
        <v>1497988.5833333333</v>
      </c>
      <c r="G105" s="46">
        <f>(G83+G94)/基本情報!$Y$28</f>
        <v>1361609.5531914893</v>
      </c>
      <c r="H105" s="109">
        <f>(H83+H94)/基本情報!$AD$28</f>
        <v>1202191.4047619049</v>
      </c>
      <c r="I105" s="109">
        <f>(I83+I94)/基本情報!$AI$28</f>
        <v>1014502.5340599455</v>
      </c>
    </row>
    <row r="106" spans="1:9" s="48" customFormat="1" ht="18" customHeight="1" x14ac:dyDescent="0.45">
      <c r="A106" s="47"/>
      <c r="B106" s="47"/>
      <c r="C106" s="47"/>
      <c r="D106" s="47"/>
      <c r="H106" s="110"/>
      <c r="I106" s="110"/>
    </row>
    <row r="107" spans="1:9" ht="16.95" customHeight="1" x14ac:dyDescent="0.45">
      <c r="A107" s="49"/>
      <c r="B107" s="50"/>
      <c r="C107" s="50"/>
      <c r="D107" s="51"/>
      <c r="E107" s="9" t="s">
        <v>99</v>
      </c>
      <c r="F107" s="10" t="s">
        <v>137</v>
      </c>
      <c r="G107" s="108" t="s">
        <v>138</v>
      </c>
      <c r="H107" s="108" t="s">
        <v>166</v>
      </c>
      <c r="I107" s="108" t="s">
        <v>176</v>
      </c>
    </row>
    <row r="108" spans="1:9" ht="40.5" customHeight="1" x14ac:dyDescent="0.45">
      <c r="A108" s="335" t="s">
        <v>140</v>
      </c>
      <c r="B108" s="336"/>
      <c r="C108" s="336"/>
      <c r="D108" s="337"/>
      <c r="E108" s="109">
        <f>E101/基本情報!$O$28</f>
        <v>470403.66919191921</v>
      </c>
      <c r="F108" s="46">
        <f>F101/基本情報!$T$28</f>
        <v>642424.71130952379</v>
      </c>
      <c r="G108" s="46">
        <f>G101/基本情報!$Y$28</f>
        <v>561766.60790273559</v>
      </c>
      <c r="H108" s="109">
        <f>H101/基本情報!$AD$28</f>
        <v>491239.1875</v>
      </c>
      <c r="I108" s="109">
        <f>I101/基本情報!$AI$28</f>
        <v>335788.92370572209</v>
      </c>
    </row>
    <row r="110" spans="1:9" ht="16.95" customHeight="1" x14ac:dyDescent="0.45">
      <c r="A110" s="242" t="s">
        <v>120</v>
      </c>
      <c r="B110" s="243"/>
      <c r="C110" s="243"/>
      <c r="D110" s="243"/>
      <c r="E110" s="243"/>
      <c r="F110" s="243"/>
      <c r="G110" s="243"/>
      <c r="H110" s="243"/>
      <c r="I110" s="244"/>
    </row>
    <row r="111" spans="1:9" ht="68.25" customHeight="1" x14ac:dyDescent="0.45">
      <c r="A111" s="258" t="s">
        <v>150</v>
      </c>
      <c r="B111" s="259"/>
      <c r="C111" s="259"/>
      <c r="D111" s="259"/>
      <c r="E111" s="259"/>
      <c r="F111" s="259"/>
      <c r="G111" s="259"/>
      <c r="H111" s="259"/>
      <c r="I111" s="260"/>
    </row>
  </sheetData>
  <mergeCells count="96">
    <mergeCell ref="A111:I111"/>
    <mergeCell ref="B94:D94"/>
    <mergeCell ref="C95:D95"/>
    <mergeCell ref="B96:D96"/>
    <mergeCell ref="C97:D97"/>
    <mergeCell ref="C98:D98"/>
    <mergeCell ref="A100:D100"/>
    <mergeCell ref="A83:A99"/>
    <mergeCell ref="A101:D101"/>
    <mergeCell ref="A102:D102"/>
    <mergeCell ref="A105:D105"/>
    <mergeCell ref="A108:D108"/>
    <mergeCell ref="A110:I110"/>
    <mergeCell ref="C93:D93"/>
    <mergeCell ref="C84:D84"/>
    <mergeCell ref="C85:D85"/>
    <mergeCell ref="C79:D79"/>
    <mergeCell ref="C80:D80"/>
    <mergeCell ref="C81:D81"/>
    <mergeCell ref="B82:D82"/>
    <mergeCell ref="B83:D83"/>
    <mergeCell ref="C86:D86"/>
    <mergeCell ref="C87:D87"/>
    <mergeCell ref="C88:D88"/>
    <mergeCell ref="C89:D89"/>
    <mergeCell ref="C90:D90"/>
    <mergeCell ref="C91:D91"/>
    <mergeCell ref="C92:D92"/>
    <mergeCell ref="C78:D78"/>
    <mergeCell ref="A59:D59"/>
    <mergeCell ref="A67:D67"/>
    <mergeCell ref="A68:A82"/>
    <mergeCell ref="B68:D68"/>
    <mergeCell ref="C69:D69"/>
    <mergeCell ref="C70:D70"/>
    <mergeCell ref="C71:D71"/>
    <mergeCell ref="C72:D72"/>
    <mergeCell ref="C73:D73"/>
    <mergeCell ref="C74:D74"/>
    <mergeCell ref="B75:D75"/>
    <mergeCell ref="C76:D76"/>
    <mergeCell ref="B77:D77"/>
    <mergeCell ref="B57:D57"/>
    <mergeCell ref="C43:D43"/>
    <mergeCell ref="C44:D44"/>
    <mergeCell ref="B45:D45"/>
    <mergeCell ref="A46:A57"/>
    <mergeCell ref="B46:D46"/>
    <mergeCell ref="C47:D47"/>
    <mergeCell ref="C48:D48"/>
    <mergeCell ref="C49:D49"/>
    <mergeCell ref="C50:D50"/>
    <mergeCell ref="B51:D51"/>
    <mergeCell ref="C52:D52"/>
    <mergeCell ref="C53:D53"/>
    <mergeCell ref="C54:D54"/>
    <mergeCell ref="B55:D55"/>
    <mergeCell ref="B56:D56"/>
    <mergeCell ref="C42:D42"/>
    <mergeCell ref="A28:A45"/>
    <mergeCell ref="B28:D28"/>
    <mergeCell ref="C29:D29"/>
    <mergeCell ref="C30:D30"/>
    <mergeCell ref="C31:D31"/>
    <mergeCell ref="C32:D32"/>
    <mergeCell ref="C33:D33"/>
    <mergeCell ref="B34:D34"/>
    <mergeCell ref="C35:D35"/>
    <mergeCell ref="C36:D36"/>
    <mergeCell ref="C37:D37"/>
    <mergeCell ref="C38:D38"/>
    <mergeCell ref="C39:D39"/>
    <mergeCell ref="C40:D40"/>
    <mergeCell ref="C41:D41"/>
    <mergeCell ref="A27:D27"/>
    <mergeCell ref="A26:D26"/>
    <mergeCell ref="A11:A15"/>
    <mergeCell ref="B11:D11"/>
    <mergeCell ref="B12:D12"/>
    <mergeCell ref="A16:D16"/>
    <mergeCell ref="A18:D18"/>
    <mergeCell ref="A20:I20"/>
    <mergeCell ref="A21:I21"/>
    <mergeCell ref="A24:C24"/>
    <mergeCell ref="B13:D13"/>
    <mergeCell ref="B14:D14"/>
    <mergeCell ref="B15:D15"/>
    <mergeCell ref="A3:D3"/>
    <mergeCell ref="A5:D5"/>
    <mergeCell ref="A6:A10"/>
    <mergeCell ref="B6:D6"/>
    <mergeCell ref="B7:D7"/>
    <mergeCell ref="B8:D8"/>
    <mergeCell ref="B10:D10"/>
    <mergeCell ref="A4:E4"/>
    <mergeCell ref="B9:D9"/>
  </mergeCells>
  <phoneticPr fontId="2"/>
  <hyperlinks>
    <hyperlink ref="A26" r:id="rId1" xr:uid="{00000000-0004-0000-0100-000000000000}"/>
    <hyperlink ref="A26:D26" r:id="rId2" display="府の決算（財務諸表等）はこちら" xr:uid="{00000000-0004-0000-0100-000001000000}"/>
  </hyperlinks>
  <pageMargins left="0.59055118110236227" right="0.59055118110236227" top="0.59055118110236227" bottom="0" header="0.51181102362204722" footer="0.19685039370078741"/>
  <pageSetup paperSize="9" scale="76" fitToHeight="0" orientation="portrait" cellComments="asDisplayed" r:id="rId3"/>
  <headerFooter alignWithMargins="0">
    <oddHeader>&amp;R&amp;"游ゴシック,標準"北大阪高等職業技術専門校</oddHeader>
  </headerFooter>
  <rowBreaks count="1" manualBreakCount="1">
    <brk id="64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15"/>
  <sheetViews>
    <sheetView view="pageBreakPreview" zoomScale="95" zoomScaleNormal="100" zoomScaleSheetLayoutView="95" workbookViewId="0">
      <selection activeCell="F3" sqref="F3:R3"/>
    </sheetView>
  </sheetViews>
  <sheetFormatPr defaultColWidth="9" defaultRowHeight="18" x14ac:dyDescent="0.45"/>
  <cols>
    <col min="1" max="1" width="20.21875" style="3" customWidth="1"/>
    <col min="2" max="2" width="14.109375" style="3" customWidth="1"/>
    <col min="3" max="3" width="10.6640625" style="3" customWidth="1"/>
    <col min="4" max="8" width="13.6640625" style="3" customWidth="1"/>
    <col min="9" max="16384" width="9" style="3"/>
  </cols>
  <sheetData>
    <row r="1" spans="1:8" x14ac:dyDescent="0.45">
      <c r="A1" s="52" t="s">
        <v>141</v>
      </c>
      <c r="B1" s="33"/>
      <c r="C1" s="33"/>
      <c r="D1" s="33"/>
      <c r="E1" s="33"/>
      <c r="F1" s="33"/>
      <c r="G1" s="33"/>
      <c r="H1" s="33"/>
    </row>
    <row r="2" spans="1:8" x14ac:dyDescent="0.45">
      <c r="A2" s="53" t="s">
        <v>142</v>
      </c>
      <c r="B2" s="54"/>
      <c r="C2" s="54"/>
      <c r="D2" s="55" t="s">
        <v>112</v>
      </c>
      <c r="E2" s="55" t="s">
        <v>113</v>
      </c>
      <c r="F2" s="56" t="s">
        <v>114</v>
      </c>
      <c r="G2" s="56" t="s">
        <v>165</v>
      </c>
      <c r="H2" s="56" t="s">
        <v>177</v>
      </c>
    </row>
    <row r="3" spans="1:8" ht="19.8" x14ac:dyDescent="0.45">
      <c r="A3" s="58" t="s">
        <v>1</v>
      </c>
      <c r="B3" s="59"/>
      <c r="C3" s="59"/>
      <c r="D3" s="60">
        <f>SUM(D4:D5)</f>
        <v>50</v>
      </c>
      <c r="E3" s="60">
        <f>SUM(E4:E5)</f>
        <v>46</v>
      </c>
      <c r="F3" s="60">
        <f>SUM(F4:F5)</f>
        <v>50</v>
      </c>
      <c r="G3" s="118">
        <f>SUM(G4:G5)</f>
        <v>47</v>
      </c>
      <c r="H3" s="118">
        <f>SUM(H4:H5)</f>
        <v>44</v>
      </c>
    </row>
    <row r="4" spans="1:8" x14ac:dyDescent="0.45">
      <c r="A4" s="61" t="s">
        <v>0</v>
      </c>
      <c r="B4" s="62" t="s">
        <v>103</v>
      </c>
      <c r="C4" s="63"/>
      <c r="D4" s="64">
        <v>26</v>
      </c>
      <c r="E4" s="64">
        <v>25</v>
      </c>
      <c r="F4" s="65">
        <v>22</v>
      </c>
      <c r="G4" s="65">
        <v>22</v>
      </c>
      <c r="H4" s="65">
        <v>22</v>
      </c>
    </row>
    <row r="5" spans="1:8" x14ac:dyDescent="0.45">
      <c r="A5" s="66"/>
      <c r="B5" s="62" t="s">
        <v>104</v>
      </c>
      <c r="C5" s="63"/>
      <c r="D5" s="64">
        <v>24</v>
      </c>
      <c r="E5" s="64">
        <v>21</v>
      </c>
      <c r="F5" s="65">
        <v>28</v>
      </c>
      <c r="G5" s="65">
        <v>25</v>
      </c>
      <c r="H5" s="65">
        <v>22</v>
      </c>
    </row>
    <row r="6" spans="1:8" x14ac:dyDescent="0.45">
      <c r="A6" s="57"/>
      <c r="B6" s="57"/>
      <c r="C6" s="57"/>
      <c r="D6" s="57"/>
      <c r="E6" s="57"/>
      <c r="F6" s="57"/>
      <c r="G6" s="57"/>
      <c r="H6" s="57"/>
    </row>
    <row r="7" spans="1:8" x14ac:dyDescent="0.45">
      <c r="A7" s="57"/>
      <c r="B7" s="67"/>
      <c r="C7" s="67"/>
      <c r="D7" s="68"/>
      <c r="E7" s="68"/>
      <c r="F7" s="68"/>
      <c r="G7" s="68"/>
      <c r="H7" s="68"/>
    </row>
    <row r="8" spans="1:8" x14ac:dyDescent="0.45">
      <c r="A8" s="52" t="s">
        <v>143</v>
      </c>
      <c r="B8" s="33"/>
      <c r="C8" s="33"/>
      <c r="D8" s="33"/>
      <c r="E8" s="33"/>
      <c r="F8" s="33"/>
      <c r="G8" s="33"/>
      <c r="H8" s="33"/>
    </row>
    <row r="9" spans="1:8" ht="66" customHeight="1" x14ac:dyDescent="0.45">
      <c r="A9" s="338" t="s">
        <v>151</v>
      </c>
      <c r="B9" s="339"/>
      <c r="C9" s="339"/>
      <c r="D9" s="339"/>
      <c r="E9" s="339"/>
      <c r="F9" s="339"/>
      <c r="G9" s="339"/>
      <c r="H9" s="340"/>
    </row>
    <row r="10" spans="1:8" x14ac:dyDescent="0.45">
      <c r="A10" s="33"/>
      <c r="B10" s="33"/>
      <c r="C10" s="33"/>
      <c r="D10" s="33"/>
      <c r="E10" s="33"/>
      <c r="F10" s="33"/>
      <c r="G10" s="33"/>
      <c r="H10" s="33"/>
    </row>
    <row r="11" spans="1:8" x14ac:dyDescent="0.45">
      <c r="A11" s="33"/>
      <c r="B11" s="33"/>
      <c r="C11" s="33"/>
      <c r="D11" s="33"/>
      <c r="E11" s="33"/>
      <c r="F11" s="33"/>
      <c r="G11" s="33"/>
      <c r="H11" s="33"/>
    </row>
    <row r="12" spans="1:8" x14ac:dyDescent="0.45">
      <c r="A12" s="52" t="s">
        <v>144</v>
      </c>
      <c r="B12" s="33"/>
      <c r="C12" s="33"/>
      <c r="D12" s="33"/>
      <c r="E12" s="33"/>
      <c r="F12" s="33"/>
      <c r="G12" s="33"/>
      <c r="H12" s="33"/>
    </row>
    <row r="13" spans="1:8" ht="19.5" customHeight="1" x14ac:dyDescent="0.45">
      <c r="A13" s="69" t="s">
        <v>145</v>
      </c>
      <c r="B13" s="97" t="s">
        <v>152</v>
      </c>
      <c r="C13" s="98" t="s">
        <v>146</v>
      </c>
      <c r="D13" s="341" t="s">
        <v>153</v>
      </c>
      <c r="E13" s="342"/>
      <c r="F13" s="343"/>
      <c r="G13" s="99" t="s">
        <v>147</v>
      </c>
      <c r="H13" s="100" t="s">
        <v>180</v>
      </c>
    </row>
    <row r="14" spans="1:8" ht="19.5" customHeight="1" x14ac:dyDescent="0.45">
      <c r="A14" s="69" t="s">
        <v>148</v>
      </c>
      <c r="B14" s="344" t="s">
        <v>162</v>
      </c>
      <c r="C14" s="345"/>
      <c r="D14" s="345"/>
      <c r="E14" s="345"/>
      <c r="F14" s="345"/>
      <c r="G14" s="345"/>
      <c r="H14" s="346"/>
    </row>
    <row r="15" spans="1:8" ht="57" customHeight="1" x14ac:dyDescent="0.45">
      <c r="A15" s="69" t="s">
        <v>149</v>
      </c>
      <c r="B15" s="347" t="s">
        <v>179</v>
      </c>
      <c r="C15" s="348"/>
      <c r="D15" s="348"/>
      <c r="E15" s="348"/>
      <c r="F15" s="348"/>
      <c r="G15" s="348"/>
      <c r="H15" s="349"/>
    </row>
  </sheetData>
  <mergeCells count="4">
    <mergeCell ref="A9:H9"/>
    <mergeCell ref="D13:F13"/>
    <mergeCell ref="B14:H14"/>
    <mergeCell ref="B15:H15"/>
  </mergeCells>
  <phoneticPr fontId="2"/>
  <pageMargins left="0.59055118110236227" right="0.59055118110236227" top="0.59055118110236227" bottom="0" header="0.51181102362204722" footer="0.19685039370078741"/>
  <pageSetup paperSize="9" scale="81" fitToHeight="0" orientation="portrait" cellComments="asDisplayed" r:id="rId1"/>
  <headerFooter alignWithMargins="0">
    <oddHeader>&amp;R&amp;"游ゴシック,標準"北大阪高等職業技術専門校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基本情報</vt:lpstr>
      <vt:lpstr>収支情報</vt:lpstr>
      <vt:lpstr>その他</vt:lpstr>
      <vt:lpstr>その他!Print_Area</vt:lpstr>
      <vt:lpstr>基本情報!Print_Area</vt:lpstr>
      <vt:lpstr>収支情報!Print_Area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/>
  <dcterms:created xsi:type="dcterms:W3CDTF">2024-11-07T06:54:17Z</dcterms:created>
  <dcterms:modified xsi:type="dcterms:W3CDTF">2024-11-07T06:55:00Z</dcterms:modified>
</cp:coreProperties>
</file>