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179E085-ECAF-4B30-972B-E403924BAAD9}"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様式３・小１!$A$1:$I$14</definedName>
    <definedName name="_xlnm.Print_Area" localSheetId="3">様式３・小２!$A$1:$I$10</definedName>
    <definedName name="_xlnm.Print_Area" localSheetId="5">様式３・小3!$A$1:$I$16</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7" i="7" l="1"/>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F3" i="13"/>
  <c r="A1" i="13"/>
  <c r="A1" i="14"/>
  <c r="A1" i="1"/>
  <c r="D502" i="5" l="1"/>
  <c r="A1" i="16"/>
  <c r="A1" i="17"/>
  <c r="A1" i="15"/>
  <c r="F3" i="1"/>
  <c r="F3" i="16" s="1"/>
  <c r="D137" i="18"/>
  <c r="D136" i="18"/>
  <c r="D135" i="18"/>
  <c r="D134" i="18"/>
  <c r="D133" i="18"/>
  <c r="D132" i="18"/>
  <c r="D131" i="18"/>
  <c r="D130" i="18"/>
  <c r="D129" i="18"/>
  <c r="D128" i="18"/>
  <c r="D127" i="18"/>
  <c r="D126" i="18"/>
  <c r="D125" i="18"/>
  <c r="D124" i="18"/>
  <c r="B137" i="18"/>
  <c r="B136" i="18"/>
  <c r="B135" i="18"/>
  <c r="B134" i="18"/>
  <c r="B133" i="18"/>
  <c r="B132" i="18"/>
  <c r="B131" i="18"/>
  <c r="B130" i="18"/>
  <c r="B129" i="18"/>
  <c r="B128" i="18"/>
  <c r="B127" i="18"/>
  <c r="B126" i="18"/>
  <c r="B125" i="18"/>
  <c r="B124" i="18"/>
  <c r="B123" i="18"/>
  <c r="D123" i="18"/>
  <c r="D77" i="18"/>
  <c r="D76" i="18"/>
  <c r="D75" i="18"/>
  <c r="D74" i="18"/>
  <c r="D73" i="18"/>
  <c r="D72" i="18"/>
  <c r="D71" i="18"/>
  <c r="D70" i="18"/>
  <c r="D69" i="18"/>
  <c r="D68" i="18"/>
  <c r="D67" i="18"/>
  <c r="D66" i="18"/>
  <c r="D65" i="18"/>
  <c r="D64" i="18"/>
  <c r="B77" i="18"/>
  <c r="B76" i="18"/>
  <c r="B75" i="18"/>
  <c r="B74" i="18"/>
  <c r="B73" i="18"/>
  <c r="B72" i="18"/>
  <c r="B71" i="18"/>
  <c r="B70" i="18"/>
  <c r="B69" i="18"/>
  <c r="B68" i="18"/>
  <c r="B67" i="18"/>
  <c r="B66" i="18"/>
  <c r="B65" i="18"/>
  <c r="B64" i="18"/>
  <c r="D63" i="18"/>
  <c r="B63" i="18"/>
  <c r="B2" i="19"/>
  <c r="A2" i="19"/>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37" i="18"/>
  <c r="C136" i="18"/>
  <c r="C135" i="18"/>
  <c r="C134" i="18"/>
  <c r="C133" i="18"/>
  <c r="C132" i="18"/>
  <c r="C131" i="18"/>
  <c r="C130" i="18"/>
  <c r="C129" i="18"/>
  <c r="C128" i="18"/>
  <c r="C127" i="18"/>
  <c r="C126" i="18"/>
  <c r="C125" i="18"/>
  <c r="C124" i="18"/>
  <c r="C77" i="18"/>
  <c r="C76" i="18"/>
  <c r="C75" i="18"/>
  <c r="C74" i="18"/>
  <c r="C73" i="18"/>
  <c r="C72" i="18"/>
  <c r="C71" i="18"/>
  <c r="C70" i="18"/>
  <c r="C69" i="18"/>
  <c r="C68" i="18"/>
  <c r="C67" i="18"/>
  <c r="C66" i="18"/>
  <c r="C65" i="18"/>
  <c r="C64"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<sst xmlns="http://schemas.openxmlformats.org/spreadsheetml/2006/main" count="13255" uniqueCount="7850">
  <si>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</si>
  <si>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</si>
  <si>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</si>
  <si>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</si>
  <si>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</si>
  <si>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</si>
  <si>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</si>
  <si>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</si>
  <si>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</si>
  <si>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</si>
  <si>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</si>
  <si>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</si>
  <si>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</si>
  <si>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</si>
  <si>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</si>
  <si>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</si>
  <si>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</si>
  <si>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</si>
  <si>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</si>
  <si>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</si>
  <si>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</si>
  <si>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</si>
  <si>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</si>
  <si>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</si>
  <si>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</si>
  <si>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</si>
  <si>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</si>
  <si>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</si>
  <si>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</si>
  <si>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</si>
  <si>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</si>
  <si>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</si>
  <si>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</si>
  <si>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</si>
  <si>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</si>
  <si>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</si>
  <si>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</si>
  <si>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</si>
  <si>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</si>
  <si>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</si>
  <si>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</si>
  <si>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</si>
  <si>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</si>
  <si>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</si>
  <si>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</si>
  <si>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</si>
  <si>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</si>
  <si>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</si>
  <si>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</si>
  <si>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</si>
  <si>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</si>
  <si>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</si>
  <si>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</si>
  <si>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</si>
  <si>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</si>
  <si>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</si>
  <si>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</si>
  <si>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</si>
  <si>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</si>
  <si>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</si>
  <si>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</si>
  <si>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</si>
  <si>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</si>
  <si>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</si>
  <si>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</si>
  <si>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</si>
  <si>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</si>
  <si>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</si>
  <si>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</si>
  <si>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</si>
  <si>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</si>
  <si>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</si>
  <si>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</si>
  <si>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</si>
  <si>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</si>
  <si>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</si>
  <si>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</si>
  <si>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</si>
  <si>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</si>
  <si>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</si>
  <si>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</si>
  <si>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</si>
  <si>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</si>
  <si>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</si>
  <si>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</si>
  <si>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</si>
  <si>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</si>
  <si>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</si>
  <si>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</si>
  <si>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</si>
  <si>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</si>
  <si>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</si>
  <si>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</si>
  <si>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</si>
  <si>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</si>
  <si>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</si>
  <si>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</si>
  <si>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</si>
  <si>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</si>
  <si>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</si>
  <si>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</si>
  <si>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</si>
  <si>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</si>
  <si>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</si>
  <si>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</si>
  <si>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</si>
  <si>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</si>
  <si>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</si>
  <si>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</si>
  <si>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</si>
  <si>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</si>
  <si>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</si>
  <si>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</si>
  <si>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</si>
  <si>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</si>
  <si>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</si>
  <si>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</si>
  <si>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</si>
  <si>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</si>
  <si>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</si>
  <si>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</si>
  <si>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</si>
  <si>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</si>
  <si>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</si>
  <si>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</si>
  <si>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</si>
  <si>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</si>
  <si>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</si>
  <si>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</si>
  <si>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</si>
  <si>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</si>
  <si>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</si>
  <si>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</si>
  <si>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</si>
  <si>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</si>
  <si>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</si>
  <si>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</si>
  <si>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</si>
  <si>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</si>
  <si>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</si>
  <si>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</si>
  <si>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</si>
  <si>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</si>
  <si>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</si>
  <si>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</si>
  <si>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</si>
  <si>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</si>
  <si>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</si>
  <si>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</si>
  <si>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</si>
  <si>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</si>
  <si>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</si>
  <si>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</si>
  <si>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</si>
  <si>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</si>
  <si>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</si>
  <si>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</si>
  <si>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</si>
  <si>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</si>
  <si>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</si>
  <si>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</si>
  <si>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</si>
  <si>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</si>
  <si>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</si>
  <si>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</si>
  <si>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</si>
  <si>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</si>
  <si>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</si>
  <si>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</si>
  <si>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</si>
  <si>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</si>
  <si>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</si>
  <si>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</si>
  <si>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</si>
  <si>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</si>
  <si>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</si>
  <si>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</si>
  <si>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</si>
  <si>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</si>
  <si>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</si>
  <si>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</si>
  <si>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</si>
  <si>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</si>
  <si>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</si>
  <si>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</si>
  <si>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</si>
  <si>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</si>
  <si>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</si>
  <si>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</si>
  <si>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</si>
  <si>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</si>
  <si>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</si>
  <si>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</si>
  <si>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</si>
  <si>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</si>
  <si>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</si>
  <si>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</si>
  <si>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</si>
  <si>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</si>
  <si>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</si>
  <si>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</si>
  <si>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</si>
  <si>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</si>
  <si>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</si>
  <si>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</si>
  <si>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</si>
  <si>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</si>
  <si>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</si>
  <si>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</si>
  <si>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</si>
  <si>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</si>
  <si>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</si>
  <si>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</si>
  <si>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</si>
  <si>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</si>
  <si>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</si>
  <si>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</si>
  <si>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</si>
  <si>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</si>
  <si>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</si>
  <si>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</si>
  <si>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</si>
  <si>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</si>
  <si>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</si>
  <si>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</si>
  <si>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</si>
  <si>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</si>
  <si>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</si>
  <si>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</si>
  <si>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</si>
  <si>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</si>
  <si>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</si>
  <si>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</si>
  <si>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</si>
  <si>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</si>
  <si>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</si>
  <si>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</si>
  <si>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</si>
  <si>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</si>
  <si>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</si>
  <si>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</si>
  <si>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</si>
  <si>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</si>
  <si>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</si>
  <si>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</si>
  <si>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</si>
  <si>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</si>
  <si>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</si>
  <si>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</si>
  <si>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</si>
  <si>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</si>
  <si>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</si>
  <si>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</si>
  <si>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</si>
  <si>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</si>
  <si>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</si>
  <si>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</si>
  <si>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</si>
  <si>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</si>
  <si>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</si>
  <si>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</si>
  <si>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</si>
  <si>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</si>
  <si>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</si>
  <si>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</si>
  <si>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</si>
  <si>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</si>
  <si>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</si>
  <si>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</si>
  <si>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</si>
  <si>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</si>
  <si>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</si>
  <si>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</si>
  <si>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</si>
  <si>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</si>
  <si>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</si>
  <si>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</si>
  <si>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</si>
  <si>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</si>
  <si>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</si>
  <si>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</si>
  <si>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</si>
  <si>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</si>
  <si>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</si>
  <si>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</si>
  <si>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</si>
  <si>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</si>
  <si>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</si>
  <si>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</si>
  <si>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</si>
  <si>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</si>
  <si>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</si>
  <si>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</si>
  <si>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</si>
  <si>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</si>
  <si>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</si>
  <si>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</si>
  <si>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</si>
  <si>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</si>
  <si>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</si>
  <si>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</si>
  <si>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</si>
  <si>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</si>
  <si>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</si>
  <si>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</si>
  <si>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</si>
  <si>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</si>
  <si>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</si>
  <si>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</si>
  <si>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</si>
  <si>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</si>
  <si>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</si>
  <si>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</si>
  <si>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</si>
  <si>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</si>
  <si>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</si>
  <si>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</si>
  <si>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</si>
  <si>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</si>
  <si>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</si>
  <si>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</si>
  <si>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</si>
  <si>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</si>
  <si>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</si>
  <si>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</si>
  <si>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</si>
  <si>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</si>
  <si>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</si>
  <si>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</si>
  <si>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</si>
  <si>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</si>
  <si>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</si>
  <si>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</si>
  <si>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</si>
  <si>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</si>
  <si>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</si>
  <si>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</si>
  <si>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</si>
  <si>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</si>
  <si>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</si>
  <si>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</si>
  <si>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</si>
  <si>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</si>
  <si>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</si>
  <si>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</si>
  <si>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</si>
  <si>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</si>
  <si>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</si>
  <si>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</si>
  <si>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</si>
  <si>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</si>
  <si>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</si>
  <si>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</si>
  <si>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</si>
  <si>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</si>
  <si>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</si>
  <si>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</si>
  <si>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</si>
  <si>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</si>
  <si>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</si>
  <si>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</si>
  <si>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</si>
  <si>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</si>
  <si>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</si>
  <si>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</si>
  <si>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</si>
  <si>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</si>
  <si>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</si>
  <si>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</si>
  <si>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</si>
  <si>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</si>
  <si>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</si>
  <si>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</si>
  <si>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</si>
  <si>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</si>
  <si>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</si>
  <si>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</si>
  <si>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</si>
  <si>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</si>
  <si>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</si>
  <si>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</si>
  <si>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</si>
  <si>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</si>
  <si>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</si>
  <si>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</si>
  <si>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</si>
  <si>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</si>
  <si>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</si>
  <si>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</si>
  <si>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</si>
  <si>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</si>
  <si>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</si>
  <si>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</si>
  <si>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</si>
  <si>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</si>
  <si>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</si>
  <si>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</si>
  <si>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</si>
  <si>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</si>
  <si>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</si>
  <si>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</si>
  <si>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</si>
  <si>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</si>
  <si>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</si>
  <si>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</si>
  <si>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</si>
  <si>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</si>
  <si>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</si>
  <si>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</si>
  <si>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</si>
  <si>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</si>
  <si>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</si>
  <si>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</si>
  <si>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</si>
  <si>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</si>
  <si>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</si>
  <si>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</si>
  <si>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</si>
  <si>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</si>
  <si>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</si>
  <si>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</si>
  <si>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</si>
  <si>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</si>
  <si>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</si>
  <si>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</si>
  <si>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</si>
  <si>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</si>
  <si>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</si>
  <si>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</si>
  <si>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</si>
  <si>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</si>
  <si>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</si>
  <si>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</si>
  <si>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</si>
  <si>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</si>
  <si>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</si>
  <si>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</si>
  <si>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</si>
  <si>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</si>
  <si>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</si>
  <si>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</si>
  <si>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</si>
  <si>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</si>
  <si>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</si>
  <si>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</si>
  <si>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</si>
  <si>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</si>
  <si>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</si>
  <si>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</si>
  <si>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</si>
  <si>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</si>
  <si>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</si>
  <si>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</si>
  <si>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</si>
  <si>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</si>
  <si>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</si>
  <si>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</si>
  <si>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</si>
  <si>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</si>
  <si>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</si>
  <si>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</si>
  <si>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</si>
  <si>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</si>
  <si>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</si>
  <si>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</si>
  <si>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</si>
  <si>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</si>
  <si>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</si>
  <si>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</si>
  <si>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</si>
  <si>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</si>
  <si>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</si>
  <si>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</si>
  <si>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</si>
  <si>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</si>
  <si>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</si>
  <si>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</si>
  <si>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</si>
  <si>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</si>
  <si>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</si>
  <si>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</si>
  <si>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</si>
  <si>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</si>
  <si>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</si>
  <si>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</si>
  <si>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</si>
  <si>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</si>
  <si>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</si>
  <si>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</si>
  <si>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</si>
  <si>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</si>
  <si>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</si>
  <si>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</si>
  <si>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</si>
  <si>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</si>
  <si>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</si>
  <si>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</si>
  <si>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</si>
  <si>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</si>
  <si>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</si>
  <si>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</si>
  <si>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</si>
  <si>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</si>
  <si>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</si>
  <si>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</si>
  <si>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</si>
  <si>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</si>
  <si>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</si>
  <si>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</si>
  <si>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</si>
  <si>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</si>
  <si>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</si>
  <si>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</si>
  <si>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</si>
  <si>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</si>
  <si>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</si>
  <si>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</si>
  <si>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</si>
  <si>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</si>
  <si>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</si>
  <si>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</si>
  <si>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</si>
  <si>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</si>
  <si>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</si>
  <si>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</si>
  <si>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</si>
  <si>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</si>
  <si>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</si>
  <si>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</si>
  <si>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</si>
  <si>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</si>
  <si>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</si>
  <si>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</si>
  <si>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</si>
  <si>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</si>
  <si>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</si>
  <si>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</si>
  <si>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</si>
  <si>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</si>
  <si>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</si>
  <si>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</si>
  <si>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</si>
  <si>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</si>
  <si>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</si>
  <si>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</si>
  <si>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</si>
  <si>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</si>
  <si>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</si>
  <si>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</si>
  <si>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</si>
  <si>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</si>
  <si>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</si>
  <si>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</si>
  <si>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</si>
  <si>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</si>
  <si>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</si>
  <si>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</si>
  <si>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</si>
  <si>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</si>
  <si>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</si>
  <si>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</si>
  <si>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</si>
  <si>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</si>
  <si>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</si>
  <si>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</si>
  <si>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</si>
  <si>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</si>
  <si>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</si>
  <si>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</si>
  <si>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</si>
  <si>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</si>
  <si>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</si>
  <si>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</si>
  <si>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</si>
  <si>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</si>
  <si>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</si>
  <si>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</si>
  <si>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</si>
  <si>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</si>
  <si>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</si>
  <si>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</si>
  <si>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</si>
  <si>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</si>
  <si>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</si>
  <si>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</si>
  <si>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</si>
  <si>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</si>
  <si>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</si>
  <si>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</si>
  <si>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</si>
  <si>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</si>
  <si>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</si>
  <si>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</si>
  <si>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</si>
  <si>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</si>
  <si>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</si>
  <si>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</si>
  <si>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</si>
  <si>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</si>
  <si>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</si>
  <si>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</si>
  <si>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</si>
  <si>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</si>
  <si>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</si>
  <si>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</si>
  <si>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</si>
  <si>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</si>
  <si>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</si>
  <si>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</si>
  <si>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</si>
  <si>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</si>
  <si>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</si>
  <si>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</si>
  <si>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</si>
  <si>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</si>
  <si>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</si>
  <si>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</si>
  <si>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</si>
  <si>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</si>
  <si>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</si>
  <si>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</si>
  <si>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</si>
  <si>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</si>
  <si>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</si>
  <si>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</si>
  <si>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</si>
  <si>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</si>
  <si>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</si>
  <si>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</si>
  <si>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</si>
  <si>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</si>
  <si>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</si>
  <si>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</si>
  <si>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</si>
  <si>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</si>
  <si>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</si>
  <si>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</si>
  <si>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</si>
  <si>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</si>
  <si>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</si>
  <si>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</si>
  <si>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</si>
  <si>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</si>
  <si>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</si>
  <si>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</si>
  <si>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</si>
  <si>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</si>
  <si>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</si>
  <si>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</si>
  <si>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</si>
  <si>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</si>
  <si>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</si>
  <si>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</si>
  <si>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</si>
  <si>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</si>
  <si>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</si>
  <si>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</si>
  <si>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</si>
  <si>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</si>
  <si>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</si>
  <si>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</si>
  <si>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</si>
  <si>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</si>
  <si>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</si>
  <si>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</si>
  <si>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</si>
  <si>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</si>
  <si>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</si>
  <si>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</si>
  <si>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</si>
  <si>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</si>
  <si>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</si>
  <si>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</si>
  <si>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</si>
  <si>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</si>
  <si>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</si>
  <si>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</si>
  <si>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</si>
  <si>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</si>
  <si>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</si>
  <si>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</si>
  <si>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</si>
  <si>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</si>
  <si>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</si>
  <si>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</si>
  <si>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</si>
  <si>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</si>
  <si>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</si>
  <si>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</si>
  <si>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</si>
  <si>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</si>
  <si>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</si>
  <si>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</si>
  <si>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</si>
  <si>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</si>
  <si>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</si>
  <si>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</si>
  <si>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</si>
  <si>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</si>
  <si>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</si>
  <si>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</si>
  <si>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</si>
  <si>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</si>
  <si>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</si>
  <si>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</si>
  <si>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</si>
  <si>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</si>
  <si>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</si>
  <si>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</si>
  <si>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</si>
  <si>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</si>
  <si>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</si>
  <si>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</si>
  <si>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</si>
  <si>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</si>
  <si>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</si>
  <si>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</si>
  <si>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</si>
  <si>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</si>
  <si>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</si>
  <si>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</si>
  <si>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</si>
  <si>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</si>
  <si>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</si>
  <si>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</si>
  <si>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</si>
  <si>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</si>
  <si>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</si>
  <si>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</si>
  <si>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</si>
  <si>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</si>
  <si>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</si>
  <si>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</si>
  <si>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</si>
  <si>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</si>
  <si>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</si>
  <si>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</si>
  <si>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</si>
  <si>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</si>
  <si>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</si>
  <si>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</si>
  <si>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</si>
  <si>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</si>
  <si>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</si>
  <si>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</si>
  <si>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</si>
  <si>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</si>
  <si>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</si>
  <si>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</si>
  <si>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</si>
  <si>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</si>
  <si>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</si>
  <si>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</si>
  <si>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</si>
  <si>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</si>
  <si>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</si>
  <si>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</si>
  <si>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</si>
  <si>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</si>
  <si>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</si>
  <si>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</si>
  <si>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</si>
  <si>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</si>
  <si>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</si>
  <si>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</si>
  <si>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</si>
  <si>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</si>
  <si>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</si>
  <si>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</si>
  <si>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</si>
  <si>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</si>
  <si>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</si>
  <si>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</si>
  <si>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</si>
  <si>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</si>
  <si>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</si>
  <si>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</si>
  <si>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</si>
  <si>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</si>
  <si>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</si>
  <si>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</si>
  <si>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</si>
  <si>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</si>
  <si>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</si>
  <si>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</si>
  <si>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</si>
  <si>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</si>
  <si>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</si>
  <si>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</si>
  <si>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</si>
  <si>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</si>
  <si>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</si>
  <si>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</si>
  <si>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</si>
  <si>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</si>
  <si>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</si>
  <si>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</si>
  <si>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</si>
  <si>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</si>
  <si>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</si>
  <si>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</si>
  <si>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</si>
  <si>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</si>
  <si>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</si>
  <si>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</si>
  <si>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</si>
  <si>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</si>
  <si>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</si>
  <si>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</si>
  <si>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</si>
  <si>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</si>
  <si>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</si>
  <si>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</si>
  <si>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</si>
  <si>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</si>
  <si>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</si>
  <si>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</si>
  <si>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</si>
  <si>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</si>
  <si>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</si>
  <si>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</si>
  <si>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</si>
  <si>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</si>
  <si>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</si>
  <si>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</si>
  <si>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</si>
  <si>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</si>
  <si>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</si>
  <si>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</si>
  <si>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</si>
  <si>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</si>
  <si>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</si>
  <si>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</si>
  <si>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</si>
  <si>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</si>
  <si>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</si>
  <si>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</si>
  <si>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</si>
  <si>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</si>
  <si>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</si>
  <si>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</si>
  <si>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</si>
  <si>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</si>
  <si>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</si>
  <si>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</si>
  <si>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</si>
  <si>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</si>
  <si>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</si>
  <si>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</si>
  <si>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</si>
  <si>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</si>
  <si>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</si>
  <si>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</si>
  <si>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</si>
  <si>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</si>
  <si>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</si>
  <si>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</si>
  <si>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</si>
  <si>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</si>
  <si>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</si>
  <si>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</si>
  <si>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</si>
  <si>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</si>
  <si>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</si>
  <si>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</si>
  <si>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</si>
  <si>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</si>
  <si>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</si>
  <si>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</si>
  <si>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</si>
  <si>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</si>
  <si>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</si>
  <si>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</si>
  <si>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</si>
  <si>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</si>
  <si>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</si>
  <si>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</si>
  <si>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</si>
  <si>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</si>
  <si>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</si>
  <si>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</si>
  <si>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</si>
  <si>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</si>
  <si>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</si>
  <si>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</si>
  <si>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</si>
  <si>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</si>
  <si>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</si>
  <si>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</si>
  <si>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</si>
  <si>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</si>
  <si>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</si>
  <si>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</si>
  <si>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</si>
  <si>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</si>
  <si>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</si>
  <si>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</si>
  <si>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</si>
  <si>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</si>
  <si>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</si>
  <si>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</si>
  <si>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</si>
  <si>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</si>
  <si>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</si>
  <si>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</si>
  <si>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</si>
  <si>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</si>
  <si>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</si>
  <si>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</si>
  <si>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</si>
  <si>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</si>
  <si>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</si>
  <si>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</si>
  <si>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</si>
  <si>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</si>
  <si>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</si>
  <si>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</si>
  <si>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</si>
  <si>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</si>
  <si>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</si>
  <si>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</si>
  <si>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</si>
  <si>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</si>
  <si>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</si>
  <si>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</si>
  <si>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</si>
  <si>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</si>
  <si>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</si>
  <si>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</si>
  <si>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</si>
  <si>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</si>
  <si>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</si>
  <si>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</si>
  <si>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</si>
  <si>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</si>
  <si>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</si>
  <si>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</si>
  <si>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</si>
  <si>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</si>
  <si>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</si>
  <si>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</si>
  <si>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</si>
  <si>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</si>
  <si>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</si>
  <si>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</si>
  <si>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</si>
  <si>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</si>
  <si>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</si>
  <si>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</si>
  <si>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</si>
  <si>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</si>
  <si>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</si>
  <si>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</si>
  <si>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</si>
  <si>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</si>
  <si>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</si>
  <si>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</si>
  <si>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</si>
  <si>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</si>
  <si>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</si>
  <si>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</si>
  <si>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</si>
  <si>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</si>
  <si>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</si>
  <si>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</si>
  <si>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</si>
  <si>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</si>
  <si>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</si>
  <si>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</si>
  <si>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</si>
  <si>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</si>
  <si>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</si>
  <si>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</si>
  <si>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</si>
  <si>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</si>
  <si>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</si>
  <si>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</si>
  <si>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</si>
  <si>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</si>
  <si>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</si>
  <si>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</si>
  <si>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</si>
  <si>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</si>
  <si>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</si>
  <si>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</si>
  <si>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</si>
  <si>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</si>
  <si>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</si>
  <si>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</si>
  <si>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</si>
  <si>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</si>
  <si>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</si>
  <si>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</si>
  <si>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</si>
  <si>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</si>
  <si>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</si>
  <si>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</si>
  <si>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</si>
  <si>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</si>
  <si>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</si>
  <si>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</si>
  <si>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</si>
  <si>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</si>
  <si>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</si>
  <si>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</si>
  <si>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</si>
  <si>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</si>
  <si>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</si>
  <si>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</si>
  <si>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</si>
  <si>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</si>
  <si>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</si>
  <si>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</si>
  <si>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</si>
  <si>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</si>
  <si>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</si>
  <si>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</si>
  <si>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</si>
  <si>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</si>
  <si>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</si>
  <si>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</si>
  <si>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</si>
  <si>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</si>
  <si>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</si>
  <si>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</si>
  <si>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</si>
  <si>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</si>
  <si>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</si>
  <si>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</si>
  <si>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</si>
  <si>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</si>
  <si>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</si>
  <si>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</si>
  <si>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</si>
  <si>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</si>
  <si>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</si>
  <si>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</si>
  <si>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</si>
  <si>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</si>
  <si>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</si>
  <si>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</si>
  <si>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</si>
  <si>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</si>
  <si>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</si>
  <si>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</si>
  <si>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</si>
  <si>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</si>
  <si>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</si>
  <si>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</si>
  <si>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</si>
  <si>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</si>
  <si>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</si>
  <si>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</si>
  <si>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</si>
  <si>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</si>
  <si>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</si>
  <si>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</si>
  <si>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</si>
  <si>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</si>
  <si>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</si>
  <si>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</si>
  <si>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</si>
  <si>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</si>
  <si>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</si>
  <si>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</si>
  <si>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</si>
  <si>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</si>
  <si>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</si>
  <si>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</si>
  <si>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</si>
  <si>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</si>
  <si>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</si>
  <si>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</si>
  <si>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</si>
  <si>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</si>
  <si>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</si>
  <si>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</si>
  <si>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</si>
  <si>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</si>
  <si>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</si>
  <si>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</si>
  <si>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</si>
  <si>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</si>
  <si>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</si>
  <si>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</si>
  <si>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</si>
  <si>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</si>
  <si>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</si>
  <si>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</si>
  <si>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</si>
  <si>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</si>
  <si>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</si>
  <si>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</si>
  <si>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</si>
  <si>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</si>
  <si>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</si>
  <si>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</si>
  <si>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</si>
  <si>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</si>
  <si>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</si>
  <si>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</si>
  <si>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</si>
  <si>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</si>
  <si>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</si>
  <si>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</si>
  <si>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</si>
  <si>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</si>
  <si>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</si>
  <si>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</si>
  <si>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</si>
  <si>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</si>
  <si>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</si>
  <si>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</si>
  <si>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</si>
  <si>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</si>
  <si>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</si>
  <si>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</si>
  <si>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</si>
  <si>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</si>
  <si>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</si>
  <si>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</si>
  <si>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</si>
  <si>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</si>
  <si>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</si>
  <si>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</si>
  <si>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</si>
  <si>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</si>
  <si>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</si>
  <si>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</si>
  <si>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</si>
  <si>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</si>
  <si>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</si>
  <si>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</si>
  <si>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</si>
  <si>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</si>
  <si>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</si>
  <si>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</si>
  <si>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</si>
  <si>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</si>
  <si>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</si>
  <si>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</si>
  <si>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</si>
  <si>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</si>
  <si>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</si>
  <si>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</si>
  <si>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</si>
  <si>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</si>
  <si>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</si>
  <si>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</si>
  <si>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</si>
  <si>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</si>
  <si>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</si>
  <si>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</si>
  <si>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</si>
  <si>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</si>
  <si>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</si>
  <si>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</si>
  <si>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</si>
  <si>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</si>
  <si>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</si>
  <si>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</si>
  <si>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</si>
  <si>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</si>
  <si>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</si>
  <si>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</si>
  <si>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</si>
  <si>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</si>
  <si>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</si>
  <si>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</si>
  <si>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</si>
  <si>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</si>
  <si>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</si>
  <si>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</si>
  <si>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</si>
  <si>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</si>
  <si>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</si>
  <si>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</si>
  <si>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</si>
  <si>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</si>
  <si>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</si>
  <si>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</si>
  <si>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</si>
  <si>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</si>
  <si>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</si>
  <si>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</si>
  <si>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</si>
  <si>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</si>
  <si>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</si>
  <si>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</si>
  <si>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</si>
  <si>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</si>
  <si>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</si>
  <si>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</si>
  <si>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</si>
  <si>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</si>
  <si>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</si>
  <si>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</si>
  <si>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</si>
  <si>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</si>
  <si>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</si>
  <si>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</si>
  <si>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</si>
  <si>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</si>
  <si>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</si>
  <si>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</si>
  <si>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</si>
  <si>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</si>
  <si>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</si>
  <si>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</si>
  <si>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</si>
  <si>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</si>
  <si>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</si>
  <si>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</si>
  <si>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</si>
  <si>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</si>
  <si>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</si>
  <si>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</si>
  <si>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</si>
  <si>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</si>
  <si>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</si>
  <si>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</si>
  <si>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</si>
  <si>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</si>
  <si>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</si>
  <si>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</si>
  <si>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</si>
  <si>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</si>
  <si>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</si>
  <si>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</si>
  <si>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</si>
  <si>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</si>
  <si>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</si>
  <si>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</si>
  <si>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</si>
  <si>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</si>
  <si>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</si>
  <si>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</si>
  <si>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</si>
  <si>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</si>
  <si>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</si>
  <si>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</si>
  <si>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</si>
  <si>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</si>
  <si>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</si>
  <si>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</si>
  <si>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</si>
  <si>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</si>
  <si>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</si>
  <si>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</si>
  <si>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</si>
  <si>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</si>
  <si>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</si>
  <si>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</si>
  <si>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</si>
  <si>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</si>
  <si>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</si>
  <si>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</si>
  <si>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</si>
  <si>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</si>
  <si>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</si>
  <si>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</si>
  <si>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</si>
  <si>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</si>
  <si>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</si>
  <si>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</si>
  <si>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</si>
  <si>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</si>
  <si>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</si>
  <si>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</si>
  <si>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</si>
  <si>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</si>
  <si>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</si>
  <si>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</si>
  <si>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</si>
  <si>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</si>
  <si>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</si>
  <si>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</si>
  <si>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</si>
  <si>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</si>
  <si>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</si>
  <si>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</si>
  <si>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</si>
  <si>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</si>
  <si>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</si>
  <si>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</si>
  <si>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</si>
  <si>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</si>
  <si>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</si>
  <si>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</si>
  <si>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</si>
  <si>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</si>
  <si>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</si>
  <si>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</si>
  <si>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</si>
  <si>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</si>
  <si>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</si>
  <si>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</si>
  <si>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</si>
  <si>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</si>
  <si>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</si>
  <si>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</si>
  <si>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</si>
  <si>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</si>
  <si>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</si>
  <si>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</si>
  <si>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</si>
  <si>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</si>
  <si>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</si>
  <si>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</si>
  <si>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</si>
  <si>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</si>
  <si>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</si>
  <si>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</si>
  <si>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</si>
  <si>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</si>
  <si>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</si>
  <si>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</si>
  <si>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</si>
  <si>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</si>
  <si>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</si>
  <si>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</si>
  <si>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</si>
  <si>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</si>
  <si>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</si>
  <si>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</si>
  <si>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</si>
  <si>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</si>
  <si>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</si>
  <si>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</si>
  <si>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</si>
  <si>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</si>
  <si>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</si>
  <si>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</si>
  <si>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</si>
  <si>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</si>
  <si>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</si>
  <si>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</si>
  <si>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</si>
  <si>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</si>
  <si>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</si>
  <si>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</si>
  <si>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</si>
  <si>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</si>
  <si>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</si>
  <si>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</si>
  <si>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</si>
  <si>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</si>
  <si>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</si>
  <si>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</si>
  <si>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</si>
  <si>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</si>
  <si>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</si>
  <si>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</si>
  <si>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</si>
  <si>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</si>
  <si>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</si>
  <si>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</si>
  <si>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</si>
  <si>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</si>
  <si>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</si>
  <si>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</si>
  <si>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</si>
  <si>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</si>
  <si>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</si>
  <si>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</si>
  <si>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</si>
  <si>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</si>
  <si>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</si>
  <si>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</si>
  <si>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</si>
  <si>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</si>
  <si>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</si>
  <si>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</si>
  <si>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</si>
  <si>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</si>
  <si>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</si>
  <si>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</si>
  <si>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</si>
  <si>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</si>
  <si>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</si>
  <si>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</si>
  <si>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</si>
  <si>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</si>
  <si>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</si>
  <si>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</si>
  <si>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</si>
  <si>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</si>
  <si>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</si>
  <si>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</si>
  <si>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</si>
  <si>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</si>
  <si>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</si>
  <si>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</si>
  <si>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</si>
  <si>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</si>
  <si>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</si>
  <si>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</si>
  <si>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</si>
  <si>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</si>
  <si>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</si>
  <si>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</si>
  <si>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</si>
  <si>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</si>
  <si>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</si>
  <si>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</si>
  <si>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</si>
  <si>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</si>
  <si>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</si>
  <si>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</si>
  <si>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</si>
  <si>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</si>
  <si>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</si>
  <si>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</si>
  <si>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</si>
  <si>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</si>
  <si>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</si>
  <si>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</si>
  <si>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</si>
  <si>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</si>
  <si>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</si>
  <si>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</si>
  <si>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</si>
  <si>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</si>
  <si>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</si>
  <si>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</si>
  <si>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</si>
  <si>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</si>
  <si>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</si>
  <si>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</si>
  <si>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</si>
  <si>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</si>
  <si>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</si>
  <si>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</si>
  <si>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</si>
  <si>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</si>
  <si>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</si>
  <si>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</si>
  <si>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</si>
  <si>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</si>
  <si>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</si>
  <si>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</si>
  <si>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</si>
  <si>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</si>
  <si>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</si>
  <si>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</si>
  <si>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</si>
  <si>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</si>
  <si>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</si>
  <si>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</si>
  <si>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</si>
  <si>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</si>
  <si>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</si>
  <si>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</si>
  <si>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</si>
  <si>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</si>
  <si>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</si>
  <si>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</si>
  <si>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</si>
  <si>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</si>
  <si>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</si>
  <si>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</si>
  <si>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</si>
  <si>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</si>
  <si>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</si>
  <si>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</si>
  <si>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</si>
  <si>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</si>
  <si>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</si>
  <si>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</si>
  <si>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</si>
  <si>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</si>
  <si>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</si>
  <si>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</si>
  <si>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</si>
  <si>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</si>
  <si>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</si>
  <si>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</si>
  <si>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</si>
  <si>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</si>
  <si>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</si>
  <si>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</si>
  <si>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</si>
  <si>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</si>
  <si>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</si>
  <si>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</si>
  <si>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</si>
  <si>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</si>
  <si>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</si>
  <si>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</si>
  <si>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</si>
  <si>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</si>
  <si>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</si>
  <si>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</si>
  <si>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</si>
  <si>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</si>
  <si>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</si>
  <si>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</si>
  <si>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</si>
  <si>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</si>
  <si>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</si>
  <si>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</si>
  <si>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</si>
  <si>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</si>
  <si>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</si>
  <si>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</si>
  <si>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</si>
  <si>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</si>
  <si>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</si>
  <si>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</si>
  <si>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</si>
  <si>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</si>
  <si>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</si>
  <si>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</si>
  <si>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</si>
  <si>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</si>
  <si>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</si>
  <si>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</si>
  <si>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</si>
  <si>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</si>
  <si>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</si>
  <si>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</si>
  <si>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</si>
  <si>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</si>
  <si>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</si>
  <si>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</si>
  <si>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</si>
  <si>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</si>
  <si>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</si>
  <si>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</si>
  <si>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</si>
  <si>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</si>
  <si>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</si>
  <si>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</si>
  <si>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</si>
  <si>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</si>
  <si>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</si>
  <si>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</si>
  <si>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</si>
  <si>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</si>
  <si>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</si>
  <si>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</si>
  <si>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</si>
  <si>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</si>
  <si>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</si>
  <si>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</si>
  <si>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</si>
  <si>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</si>
  <si>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</si>
  <si>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</si>
  <si>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</si>
  <si>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</si>
  <si>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</si>
  <si>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</si>
  <si>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</si>
  <si>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</si>
  <si>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</si>
  <si>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</si>
  <si>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</si>
  <si>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</si>
  <si>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</si>
  <si>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</si>
  <si>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</si>
  <si>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</si>
  <si>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</si>
  <si>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</si>
  <si>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</si>
  <si>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</si>
  <si>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</si>
  <si>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</si>
  <si>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</si>
  <si>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</si>
  <si>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</si>
  <si>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</si>
  <si>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</si>
  <si>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</si>
  <si>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</si>
  <si>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</si>
  <si>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</si>
  <si>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</si>
  <si>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</si>
  <si>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</si>
  <si>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</si>
  <si>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</si>
  <si>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</si>
  <si>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</si>
  <si>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</si>
  <si>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</si>
  <si>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</si>
  <si>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</si>
  <si>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</si>
  <si>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</si>
  <si>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</si>
  <si>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</si>
  <si>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</si>
  <si>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</si>
  <si>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</si>
  <si>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</si>
  <si>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</si>
  <si>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</si>
  <si>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</si>
  <si>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</si>
  <si>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</si>
  <si>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</si>
  <si>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</si>
  <si>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</si>
  <si>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</si>
  <si>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</si>
  <si>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</si>
  <si>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</si>
  <si>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</si>
  <si>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</si>
  <si>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</si>
  <si>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</si>
  <si>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</si>
  <si>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</si>
  <si>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</si>
  <si>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</si>
  <si>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</si>
  <si>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</si>
  <si>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</si>
  <si>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</si>
  <si>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</si>
  <si>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</si>
  <si>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</si>
  <si>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</si>
  <si>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</si>
  <si>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</si>
  <si>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</si>
  <si>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</si>
  <si>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</si>
  <si>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</si>
  <si>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</si>
  <si>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</si>
  <si>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</si>
  <si>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</si>
  <si>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</si>
  <si>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</si>
  <si>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</si>
  <si>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</si>
  <si>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</si>
  <si>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</si>
  <si>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</si>
  <si>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</si>
  <si>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</si>
  <si>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</si>
  <si>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</si>
  <si>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</si>
  <si>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</si>
  <si>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</si>
  <si>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</si>
  <si>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</si>
  <si>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</si>
  <si>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</si>
  <si>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</si>
  <si>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</si>
  <si>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</si>
  <si>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</si>
  <si>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</si>
  <si>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</si>
  <si>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</si>
  <si>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</si>
  <si>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</si>
  <si>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</si>
  <si>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</si>
  <si>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</si>
  <si>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</si>
  <si>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</si>
  <si>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</si>
  <si>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</si>
  <si>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</si>
  <si>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</si>
  <si>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</si>
  <si>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</si>
  <si>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</si>
  <si>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</si>
  <si>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</si>
  <si>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</si>
  <si>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</si>
  <si>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</si>
  <si>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</si>
  <si>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</si>
  <si>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</si>
  <si>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</si>
  <si>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</si>
  <si>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</si>
  <si>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</si>
  <si>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</si>
  <si>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</si>
  <si>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</si>
  <si>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</si>
  <si>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</si>
  <si>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</si>
  <si>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</si>
  <si>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</si>
  <si>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</si>
  <si>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</si>
  <si>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</si>
  <si>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</si>
  <si>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</si>
  <si>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</si>
  <si>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</si>
  <si>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</si>
  <si>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</si>
  <si>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</si>
  <si>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</si>
  <si>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</si>
  <si>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</si>
  <si>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</si>
  <si>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</si>
  <si>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</si>
  <si>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</si>
  <si>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</si>
  <si>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</si>
  <si>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</si>
  <si>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</si>
  <si>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</si>
  <si>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</si>
  <si>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</si>
  <si>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</si>
  <si>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</si>
  <si>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</si>
  <si>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</si>
  <si>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</si>
  <si>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</si>
  <si>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</si>
  <si>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</si>
  <si>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</si>
  <si>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</si>
  <si>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</si>
  <si>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</si>
  <si>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</si>
  <si>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</si>
  <si>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</si>
  <si>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</si>
  <si>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</si>
  <si>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</si>
  <si>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</si>
  <si>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</si>
  <si>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</si>
  <si>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</si>
  <si>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</si>
  <si>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</si>
  <si>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</si>
  <si>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</si>
  <si>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</si>
  <si>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</si>
  <si>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</si>
  <si>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</si>
  <si>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</si>
  <si>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</si>
  <si>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</si>
  <si>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</si>
  <si>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</si>
  <si>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</si>
  <si>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</si>
  <si>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</si>
  <si>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</si>
  <si>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</si>
  <si>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</si>
  <si>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</si>
  <si>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</si>
  <si>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</si>
  <si>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</si>
  <si>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</si>
  <si>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</si>
  <si>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</si>
  <si>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</si>
  <si>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</si>
  <si>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</si>
  <si>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</si>
  <si>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</si>
  <si>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</si>
  <si>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</si>
  <si>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</si>
  <si>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</si>
  <si>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</si>
  <si>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</si>
  <si>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</si>
  <si>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</si>
  <si>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</si>
  <si>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</si>
  <si>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</si>
  <si>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</si>
  <si>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</si>
  <si>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</si>
  <si>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</si>
  <si>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</si>
  <si>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</si>
  <si>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</si>
  <si>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</si>
  <si>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</si>
  <si>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</si>
  <si>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</si>
  <si>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</si>
  <si>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</si>
  <si>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</si>
  <si>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</si>
  <si>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</si>
  <si>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</si>
  <si>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</si>
  <si>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</si>
  <si>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</si>
  <si>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</si>
  <si>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</si>
  <si>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</si>
  <si>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</si>
  <si>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</si>
  <si>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</si>
  <si>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</si>
  <si>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</si>
  <si>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</si>
  <si>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</si>
  <si>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</si>
  <si>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</si>
  <si>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</si>
  <si>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</si>
  <si>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</si>
  <si>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</si>
  <si>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</si>
  <si>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</si>
  <si>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</si>
  <si>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</si>
  <si>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</si>
  <si>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</si>
  <si>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</si>
  <si>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</si>
  <si>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</si>
  <si>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</si>
  <si>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</si>
  <si>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</si>
  <si>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</si>
  <si>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</si>
  <si>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</si>
  <si>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</si>
  <si>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</si>
  <si>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</si>
  <si>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</si>
  <si>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</si>
  <si>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</si>
  <si>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</si>
  <si>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</si>
  <si>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</si>
  <si>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</si>
  <si>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</si>
  <si>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</si>
  <si>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</si>
  <si>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</si>
  <si>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</si>
  <si>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</si>
  <si>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</si>
  <si>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</si>
  <si>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</si>
  <si>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</si>
  <si>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</si>
  <si>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</si>
  <si>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</si>
  <si>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</si>
  <si>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</si>
  <si>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</si>
  <si>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</si>
  <si>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</si>
  <si>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</si>
  <si>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</si>
  <si>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</si>
  <si>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</si>
  <si>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</si>
  <si>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</si>
  <si>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</si>
  <si>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</si>
  <si>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</si>
  <si>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</si>
  <si>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</si>
  <si>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</si>
  <si>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</si>
  <si>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</si>
  <si>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</si>
  <si>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</si>
  <si>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</si>
  <si>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</si>
  <si>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</si>
  <si>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</si>
  <si>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</si>
  <si>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</si>
  <si>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</si>
  <si>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</si>
  <si>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</si>
  <si>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</si>
  <si>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</si>
  <si>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</si>
  <si>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</si>
  <si>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</si>
  <si>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</si>
  <si>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</si>
  <si>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</si>
  <si>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</si>
  <si>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</si>
  <si>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</si>
  <si>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</si>
  <si>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</si>
  <si>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</si>
  <si>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</si>
  <si>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</si>
  <si>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</si>
  <si>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</si>
  <si>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</si>
  <si>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</si>
  <si>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</si>
  <si>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</si>
  <si>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</si>
  <si>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</si>
  <si>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</si>
  <si>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</si>
  <si>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</si>
  <si>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</si>
  <si>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</si>
  <si>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</si>
  <si>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</si>
  <si>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</si>
  <si>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</si>
  <si>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</si>
  <si>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</si>
  <si>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</si>
  <si>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</si>
  <si>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</si>
  <si>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</si>
  <si>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</si>
  <si>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</si>
  <si>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</si>
  <si>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</si>
  <si>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</si>
  <si>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</si>
  <si>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</si>
  <si>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</si>
  <si>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</si>
  <si>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</si>
  <si>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</si>
  <si>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</si>
  <si>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</si>
  <si>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</si>
  <si>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</si>
  <si>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</si>
  <si>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</si>
  <si>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</si>
  <si>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</si>
  <si>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</si>
  <si>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</si>
  <si>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</si>
  <si>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</si>
  <si>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</si>
  <si>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</si>
  <si>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</si>
  <si>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</si>
  <si>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</si>
  <si>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</si>
  <si>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</si>
  <si>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</si>
  <si>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</si>
  <si>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</si>
  <si>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</si>
  <si>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</si>
  <si>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</si>
  <si>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</si>
  <si>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</si>
  <si>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</si>
  <si>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</si>
  <si>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</si>
  <si>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</si>
  <si>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</si>
  <si>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</si>
  <si>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</si>
  <si>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</si>
  <si>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</si>
  <si>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</si>
  <si>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</si>
  <si>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</si>
  <si>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</si>
  <si>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</si>
  <si>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</si>
  <si>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</si>
  <si>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</si>
  <si>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</si>
  <si>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</si>
  <si>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</si>
  <si>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</si>
  <si>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</si>
  <si>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</si>
  <si>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</si>
  <si>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</si>
  <si>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</si>
  <si>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</si>
  <si>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</si>
  <si>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</si>
  <si>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</si>
  <si>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</si>
  <si>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</si>
  <si>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</si>
  <si>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</si>
  <si>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</si>
  <si>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</si>
  <si>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</si>
  <si>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</si>
  <si>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</si>
  <si>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</si>
  <si>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</si>
  <si>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</si>
  <si>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</si>
  <si>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</si>
  <si>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</si>
  <si>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</si>
  <si>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</si>
  <si>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</si>
  <si>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</si>
  <si>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</si>
  <si>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</si>
  <si>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</si>
  <si>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</si>
  <si>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</si>
  <si>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</si>
  <si>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</si>
  <si>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</si>
  <si>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</si>
  <si>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</si>
  <si>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</si>
  <si>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</si>
  <si>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</si>
  <si>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</si>
  <si>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</si>
  <si>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</si>
  <si>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</si>
  <si>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</si>
  <si>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</si>
  <si>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</si>
  <si>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</si>
  <si>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</si>
  <si>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</si>
  <si>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</si>
  <si>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</si>
  <si>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</si>
  <si>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</si>
  <si>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</si>
  <si>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</si>
  <si>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</si>
  <si>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</si>
  <si>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</si>
  <si>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</si>
  <si>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</si>
  <si>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</si>
  <si>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</si>
  <si>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</si>
  <si>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</si>
  <si>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</si>
  <si>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</si>
  <si>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</si>
  <si>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</si>
  <si>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</si>
  <si>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</si>
  <si>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</si>
  <si>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</si>
  <si>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</si>
  <si>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</si>
  <si>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</si>
  <si>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</si>
  <si>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</si>
  <si>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</si>
  <si>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</si>
  <si>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</si>
  <si>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</si>
  <si>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</si>
  <si>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</si>
  <si>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</si>
  <si>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</si>
  <si>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</si>
  <si>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</si>
  <si>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</si>
  <si>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</si>
  <si>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</si>
  <si>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</si>
  <si>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</si>
  <si>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</si>
  <si>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</si>
  <si>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</si>
  <si>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</si>
  <si>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</si>
  <si>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</si>
  <si>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</si>
  <si>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</si>
  <si>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</si>
  <si>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</si>
  <si>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</si>
  <si>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</si>
  <si>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</si>
  <si>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</si>
  <si>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</si>
  <si>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</si>
  <si>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</si>
  <si>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</si>
  <si>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</si>
  <si>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</si>
  <si>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</si>
  <si>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</si>
  <si>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</si>
  <si>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</si>
  <si>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</si>
  <si>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</si>
  <si>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</si>
  <si>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</si>
  <si>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</si>
  <si>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</si>
  <si>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</si>
  <si>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</si>
  <si>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</si>
  <si>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</si>
  <si>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</si>
  <si>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</si>
  <si>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</si>
  <si>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</si>
  <si>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</si>
  <si>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</si>
  <si>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</si>
  <si>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</si>
  <si>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</si>
  <si>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</si>
  <si>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</si>
  <si>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</si>
  <si>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</si>
  <si>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</si>
  <si>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</si>
  <si>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</si>
  <si>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</si>
  <si>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</si>
  <si>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</si>
  <si>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</si>
  <si>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</si>
  <si>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</si>
  <si>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</si>
  <si>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</si>
  <si>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</si>
  <si>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</si>
  <si>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</si>
  <si>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</si>
  <si>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</si>
  <si>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</si>
  <si>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</si>
  <si>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</si>
  <si>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</si>
  <si>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</si>
  <si>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</si>
  <si>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</si>
  <si>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</si>
  <si>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</si>
  <si>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</si>
  <si>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</si>
  <si>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</si>
  <si>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</si>
  <si>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</si>
  <si>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</si>
  <si>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</si>
  <si>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</si>
  <si>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</si>
  <si>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</si>
  <si>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</si>
  <si>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</si>
  <si>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</si>
  <si>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</si>
  <si>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</si>
  <si>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</si>
  <si>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</si>
  <si>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</si>
  <si>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</si>
  <si>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</si>
  <si>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</si>
  <si>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</si>
  <si>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</si>
  <si>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</si>
  <si>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</si>
  <si>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</si>
  <si>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</si>
  <si>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</si>
  <si>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</si>
  <si>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</si>
  <si>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</si>
  <si>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</si>
  <si>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</si>
  <si>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</si>
  <si>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</si>
  <si>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</si>
  <si>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</si>
  <si>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</si>
  <si>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</si>
  <si>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</si>
  <si>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</si>
  <si>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</si>
  <si>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</si>
  <si>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</si>
  <si>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</si>
  <si>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</si>
  <si>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</si>
  <si>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</si>
  <si>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</si>
  <si>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</si>
  <si>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</si>
  <si>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</si>
  <si>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</si>
  <si>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</si>
  <si>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</si>
  <si>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</si>
  <si>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</si>
  <si>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</si>
  <si>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</si>
  <si>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</si>
  <si>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</si>
  <si>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</si>
  <si>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</si>
  <si>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</si>
  <si>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</si>
  <si>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</si>
  <si>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</si>
  <si>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</si>
  <si>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</si>
  <si>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</si>
  <si>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</si>
  <si>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</si>
  <si>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</si>
  <si>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</si>
  <si>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</si>
  <si>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</si>
  <si>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</si>
  <si>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</si>
  <si>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</si>
  <si>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</si>
  <si>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</si>
  <si>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</si>
  <si>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</si>
  <si>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</si>
  <si>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</si>
  <si>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</si>
  <si>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</si>
  <si>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</si>
  <si>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</si>
  <si>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</si>
  <si>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</si>
  <si>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</si>
  <si>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</si>
  <si>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</si>
  <si>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</si>
  <si>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</si>
  <si>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</si>
  <si>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</si>
  <si>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</si>
  <si>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</si>
  <si>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</si>
  <si>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</si>
  <si>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</si>
  <si>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</si>
  <si>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</si>
  <si>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</si>
  <si>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</si>
  <si>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</si>
  <si>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</si>
  <si>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</si>
  <si>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</si>
  <si>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</si>
  <si>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</si>
  <si>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</si>
  <si>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</si>
  <si>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</si>
  <si>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</si>
  <si>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</si>
  <si>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</si>
  <si>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</si>
  <si>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</si>
  <si>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</si>
  <si>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</si>
  <si>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</si>
  <si>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</si>
  <si>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</si>
  <si>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</si>
  <si>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</si>
  <si>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</si>
  <si>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</si>
  <si>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</si>
  <si>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</si>
  <si>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</si>
  <si>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</si>
  <si>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</si>
  <si>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</si>
  <si>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</si>
  <si>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</si>
  <si>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</si>
  <si>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</si>
  <si>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</si>
  <si>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</si>
  <si>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</si>
  <si>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</si>
  <si>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</si>
  <si>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</si>
  <si>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</si>
  <si>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</si>
  <si>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</si>
  <si>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</si>
  <si>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</si>
  <si>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</si>
  <si>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</si>
  <si>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</si>
  <si>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</si>
  <si>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</si>
  <si>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</si>
  <si>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</si>
  <si>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</si>
  <si>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</si>
  <si>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</si>
  <si>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</si>
  <si>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</si>
  <si>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</si>
  <si>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</si>
  <si>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</si>
  <si>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</si>
  <si>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</si>
  <si>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</si>
  <si>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</si>
  <si>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</si>
  <si>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</si>
  <si>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</si>
  <si>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</si>
  <si>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</si>
  <si>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</si>
  <si>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</si>
  <si>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</si>
  <si>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</si>
  <si>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</si>
  <si>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</si>
  <si>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</si>
  <si>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</si>
  <si>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</si>
  <si>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</si>
  <si>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</si>
  <si>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</si>
  <si>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</si>
  <si>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</si>
  <si>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</si>
  <si>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</si>
  <si>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</si>
  <si>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</si>
  <si>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</si>
  <si>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</si>
  <si>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</si>
  <si>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</si>
  <si>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</si>
  <si>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</si>
  <si>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</si>
  <si>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</si>
  <si>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</si>
  <si>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</si>
  <si>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</si>
  <si>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</si>
  <si>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</si>
  <si>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</si>
  <si>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</si>
  <si>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</si>
  <si>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</si>
  <si>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</si>
  <si>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</si>
  <si>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</si>
  <si>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</si>
  <si>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</si>
  <si>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</si>
  <si>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</si>
  <si>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</si>
  <si>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</si>
  <si>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</si>
  <si>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</si>
  <si>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</si>
  <si>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</si>
  <si>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</si>
  <si>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</si>
  <si>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</si>
  <si>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</si>
  <si>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</si>
  <si>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</si>
  <si>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</si>
  <si>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</si>
  <si>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</si>
  <si>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</si>
  <si>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</si>
  <si>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</si>
  <si>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</si>
  <si>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</si>
  <si>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</si>
  <si>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</si>
  <si>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</si>
  <si>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</si>
  <si>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</si>
  <si>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</si>
  <si>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</si>
  <si>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</si>
  <si>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</si>
  <si>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</si>
  <si>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</si>
  <si>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</si>
  <si>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</si>
  <si>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</si>
  <si>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</si>
  <si>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</si>
  <si>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</si>
  <si>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</si>
  <si>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</si>
  <si>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</si>
  <si>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</si>
  <si>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</si>
  <si>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</si>
  <si>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</si>
  <si>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</si>
  <si>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</si>
  <si>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</si>
  <si>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</si>
  <si>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</si>
  <si>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</si>
  <si>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</si>
  <si>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</si>
  <si>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</si>
  <si>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</si>
  <si>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</si>
  <si>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</si>
  <si>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</si>
  <si>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</si>
  <si>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</si>
  <si>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</si>
  <si>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</si>
  <si>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</si>
  <si>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</si>
  <si>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</si>
  <si>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</si>
  <si>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</si>
  <si>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</si>
  <si>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</si>
  <si>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</si>
  <si>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</si>
  <si>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</si>
  <si>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</si>
  <si>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</si>
  <si>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</si>
  <si>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</si>
  <si>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</si>
  <si>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</si>
  <si>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</si>
  <si>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</si>
  <si>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</si>
  <si>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</si>
  <si>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</si>
  <si>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</si>
  <si>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</si>
  <si>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</si>
  <si>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</si>
  <si>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</si>
  <si>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</si>
  <si>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</si>
  <si>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</si>
  <si>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</si>
  <si>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</si>
  <si>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</si>
  <si>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</si>
  <si>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</si>
  <si>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</si>
  <si>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</si>
  <si>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</si>
  <si>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</si>
  <si>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</si>
  <si>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</si>
  <si>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</si>
  <si>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</si>
  <si>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</si>
  <si>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</si>
  <si>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</si>
  <si>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</si>
  <si>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</si>
  <si>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</si>
  <si>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</si>
  <si>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</si>
  <si>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</si>
  <si>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</si>
  <si>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</si>
  <si>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</si>
  <si>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</si>
  <si>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</si>
  <si>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</si>
  <si>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</si>
  <si>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</si>
  <si>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</si>
  <si>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</si>
  <si>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</si>
  <si>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</si>
  <si>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</si>
  <si>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</si>
  <si>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</si>
  <si>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</si>
  <si>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</si>
  <si>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</si>
  <si>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</si>
  <si>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</si>
  <si>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</si>
  <si>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</si>
  <si>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</si>
  <si>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</si>
  <si>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</si>
  <si>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</si>
  <si>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</si>
  <si>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</si>
  <si>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</si>
  <si>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</si>
  <si>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</si>
  <si>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</si>
  <si>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</si>
  <si>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</si>
  <si>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</si>
  <si>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</si>
  <si>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</si>
  <si>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</si>
  <si>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</si>
  <si>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</si>
  <si>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</si>
  <si>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</si>
  <si>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</si>
  <si>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</si>
  <si>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</si>
  <si>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</si>
  <si>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</si>
  <si>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</si>
  <si>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</si>
  <si>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</si>
  <si>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</si>
  <si>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</si>
  <si>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</si>
  <si>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</si>
  <si>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</si>
  <si>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</si>
  <si>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</si>
  <si>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</si>
  <si>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</si>
  <si>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</si>
  <si>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</si>
  <si>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</si>
  <si>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</si>
  <si>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</si>
  <si>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</si>
  <si>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</si>
  <si>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</si>
  <si>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</si>
  <si>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</si>
  <si>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</si>
  <si>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</si>
  <si>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</si>
  <si>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</si>
  <si>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</si>
  <si>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</si>
  <si>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</si>
  <si>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</si>
  <si>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</si>
  <si>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</si>
  <si>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</si>
  <si>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</si>
  <si>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</si>
  <si>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</si>
  <si>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</si>
  <si>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</si>
  <si>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</si>
  <si>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</si>
  <si>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</si>
  <si>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</si>
  <si>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</si>
  <si>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</si>
  <si>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</si>
  <si>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</si>
  <si>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</si>
  <si>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</si>
  <si>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</si>
  <si>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</si>
  <si>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</si>
  <si>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</si>
  <si>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</si>
  <si>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</si>
  <si>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</si>
  <si>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</si>
  <si>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</si>
  <si>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</si>
  <si>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</si>
  <si>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</si>
  <si>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</si>
  <si>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</si>
  <si>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</si>
  <si>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</si>
  <si>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</si>
  <si>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</si>
  <si>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</si>
  <si>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</si>
  <si>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</si>
  <si>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</si>
  <si>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</si>
  <si>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</si>
  <si>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</si>
  <si>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</si>
  <si>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</si>
  <si>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</si>
  <si>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</si>
  <si>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</si>
  <si>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</si>
  <si>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</si>
  <si>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</si>
  <si>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</si>
  <si>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</si>
  <si>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</si>
  <si>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</si>
  <si>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</si>
  <si>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</si>
  <si>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</si>
  <si>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</si>
  <si>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</si>
  <si>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</si>
  <si>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</si>
  <si>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</si>
  <si>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</si>
  <si>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</si>
  <si>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</si>
  <si>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</si>
  <si>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</si>
  <si>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</si>
  <si>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</si>
  <si>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</si>
  <si>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</si>
  <si>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</si>
  <si>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</si>
  <si>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</si>
  <si>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</si>
  <si>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</si>
  <si>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</si>
  <si>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</si>
  <si>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</si>
  <si>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</si>
  <si>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</si>
  <si>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</si>
  <si>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</si>
  <si>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</si>
  <si>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</si>
  <si>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</si>
  <si>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</si>
  <si>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</si>
  <si>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</si>
  <si>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</si>
  <si>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</si>
  <si>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</si>
  <si>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</si>
  <si>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</si>
  <si>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</si>
  <si>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</si>
  <si>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</si>
  <si>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</si>
  <si>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</si>
  <si>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</si>
  <si>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</si>
  <si>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</si>
  <si>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</si>
  <si>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</si>
  <si>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</si>
  <si>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</si>
  <si>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</si>
  <si>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</si>
  <si>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</si>
  <si>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</si>
  <si>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</si>
  <si>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</si>
  <si>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</si>
  <si>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</si>
  <si>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</si>
  <si>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</si>
  <si>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</si>
  <si>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</si>
  <si>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</si>
  <si>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</si>
  <si>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</si>
  <si>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</si>
  <si>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</si>
  <si>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</si>
  <si>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</si>
  <si>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</si>
  <si>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</si>
  <si>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</si>
  <si>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</si>
  <si>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</si>
  <si>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</si>
  <si>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</si>
  <si>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</si>
  <si>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</si>
  <si>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</si>
  <si>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</si>
  <si>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</si>
  <si>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</si>
  <si>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</si>
  <si>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</si>
  <si>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</si>
  <si>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</si>
  <si>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</si>
  <si>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</si>
  <si>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</si>
  <si>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</si>
  <si>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</si>
  <si>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</si>
  <si>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</si>
  <si>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</si>
  <si>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</si>
  <si>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</si>
  <si>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</si>
  <si>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</si>
  <si>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</si>
  <si>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</si>
  <si>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</si>
  <si>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</si>
  <si>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</si>
  <si>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</si>
  <si>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</si>
  <si>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</si>
  <si>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</si>
  <si>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</si>
  <si>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</si>
  <si>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</si>
  <si>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</si>
  <si>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</si>
  <si>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</si>
  <si>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</si>
  <si>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</si>
  <si>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</si>
  <si>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</si>
  <si>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</si>
  <si>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</si>
  <si>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</si>
  <si>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</si>
  <si>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</si>
  <si>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</si>
  <si>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</si>
  <si>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</si>
  <si>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</si>
  <si>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</si>
  <si>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</si>
  <si>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</si>
  <si>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</si>
  <si>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</si>
  <si>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</si>
  <si>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</si>
  <si>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</si>
  <si>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</si>
  <si>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</si>
  <si>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</si>
  <si>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</si>
  <si>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</si>
  <si>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</si>
  <si>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</si>
  <si>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</si>
  <si>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</si>
  <si>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</si>
  <si>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</si>
  <si>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</si>
  <si>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</si>
  <si>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</si>
  <si>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</si>
  <si>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</si>
  <si>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</si>
  <si>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</si>
  <si>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</si>
  <si>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</si>
  <si>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</si>
  <si>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</si>
  <si>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</si>
  <si>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</si>
  <si>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</si>
  <si>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</si>
  <si>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</si>
  <si>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</si>
  <si>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</si>
  <si>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</si>
  <si>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</si>
  <si>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</si>
  <si>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</si>
  <si>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</si>
  <si>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</si>
  <si>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</si>
  <si>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</si>
  <si>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</si>
  <si>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</si>
  <si>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</si>
  <si>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</si>
  <si>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</si>
  <si>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</si>
  <si>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</si>
  <si>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</si>
  <si>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</si>
  <si>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</si>
  <si>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</si>
  <si>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</si>
  <si>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</si>
  <si>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</si>
  <si>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</si>
  <si>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</si>
  <si>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</si>
  <si>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</si>
  <si>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</si>
  <si>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</si>
  <si>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</si>
  <si>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</si>
  <si>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</si>
  <si>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</si>
  <si>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</si>
  <si>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</si>
  <si>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</si>
  <si>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</si>
  <si>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</si>
  <si>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</si>
  <si>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</si>
  <si>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</si>
  <si>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</si>
  <si>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</si>
  <si>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</si>
  <si>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</si>
  <si>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</si>
  <si>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</si>
  <si>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</si>
  <si>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</si>
  <si>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</si>
  <si>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</si>
  <si>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</si>
  <si>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</si>
  <si>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</si>
  <si>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</si>
  <si>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</si>
  <si>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</si>
  <si>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</si>
  <si>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</si>
  <si>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</si>
  <si>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</si>
  <si>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</si>
  <si>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</si>
  <si>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</si>
  <si>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</si>
  <si>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</si>
  <si>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</si>
  <si>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</si>
  <si>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</si>
  <si>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</si>
  <si>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</si>
  <si>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</si>
  <si>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</si>
  <si>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</si>
  <si>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</si>
  <si>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</si>
  <si>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</si>
  <si>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</si>
  <si>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</si>
  <si>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</si>
  <si>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</si>
  <si>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</si>
  <si>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</si>
  <si>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</si>
  <si>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</si>
  <si>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</si>
  <si>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</si>
  <si>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</si>
  <si>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</si>
  <si>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</si>
  <si>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</si>
  <si>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</si>
  <si>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</si>
  <si>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</si>
  <si>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</si>
  <si>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</si>
  <si>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</si>
  <si>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</si>
  <si>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</si>
  <si>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</si>
  <si>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</si>
  <si>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</si>
  <si>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</si>
  <si>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</si>
  <si>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</si>
  <si>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</si>
  <si>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</si>
  <si>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</si>
  <si>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</si>
  <si>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</si>
  <si>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</si>
  <si>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</si>
  <si>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</si>
  <si>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</si>
  <si>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</si>
  <si>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</si>
  <si>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</si>
  <si>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</si>
  <si>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</si>
  <si>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</si>
  <si>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</si>
  <si>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</si>
  <si>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</si>
  <si>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</si>
  <si>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</si>
  <si>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</si>
  <si>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</si>
  <si>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</si>
  <si>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</si>
  <si>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</si>
  <si>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</si>
  <si>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</si>
  <si>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</si>
  <si>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</si>
  <si>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</si>
  <si>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</si>
  <si>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</si>
  <si>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</si>
  <si>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</si>
  <si>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</si>
  <si>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</si>
  <si>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</si>
  <si>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</si>
  <si>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</si>
  <si>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</si>
  <si>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</si>
  <si>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</si>
  <si>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</si>
  <si>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</si>
  <si>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</si>
  <si>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</si>
  <si>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</si>
  <si>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</si>
  <si>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</si>
  <si>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</si>
  <si>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</si>
  <si>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</si>
  <si>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</si>
  <si>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</si>
  <si>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</si>
  <si>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</si>
  <si>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</si>
  <si>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</si>
  <si>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</si>
  <si>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</si>
  <si>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</si>
  <si>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</si>
  <si>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</si>
  <si>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</si>
  <si>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</si>
  <si>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</si>
  <si>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</si>
  <si>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</si>
  <si>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</si>
  <si>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</si>
  <si>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</si>
  <si>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</si>
  <si>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</si>
  <si>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</si>
  <si>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</si>
  <si>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</si>
  <si>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</si>
  <si>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</si>
  <si>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</si>
  <si>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</si>
  <si>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</si>
  <si>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</si>
  <si>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</si>
  <si>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</si>
  <si>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</si>
  <si>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</si>
  <si>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</si>
  <si>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</si>
  <si>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</si>
  <si>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</si>
  <si>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</si>
  <si>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</si>
  <si>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</si>
  <si>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</si>
  <si>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</si>
  <si>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</si>
  <si>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</si>
  <si>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</si>
  <si>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</si>
  <si>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</si>
  <si>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</si>
  <si>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</si>
  <si>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</si>
  <si>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</si>
  <si>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</si>
  <si>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</si>
  <si>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</si>
  <si>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</si>
  <si>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</si>
  <si>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</si>
  <si>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</si>
  <si>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</si>
  <si>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</si>
  <si>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</si>
  <si>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</si>
  <si>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</si>
  <si>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</si>
  <si>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</si>
  <si>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</si>
  <si>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</si>
  <si>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</si>
  <si>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</si>
  <si>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</si>
  <si>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</si>
  <si>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</si>
  <si>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</si>
  <si>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</si>
  <si>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</si>
  <si>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</si>
  <si>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</si>
  <si>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</si>
  <si>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</si>
  <si>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</si>
  <si>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</si>
  <si>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</si>
  <si>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</si>
  <si>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</si>
  <si>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</si>
  <si>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</si>
  <si>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</si>
  <si>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</si>
  <si>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</si>
  <si>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</si>
  <si>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</si>
  <si>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</si>
  <si>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</si>
  <si>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</si>
  <si>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</si>
  <si>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</si>
  <si>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</si>
  <si>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</si>
  <si>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</si>
  <si>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</si>
  <si>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</si>
  <si>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</si>
  <si>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</si>
  <si>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</si>
  <si>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</si>
  <si>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</si>
  <si>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</si>
  <si>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</si>
  <si>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</si>
  <si>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</si>
  <si>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</si>
  <si>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</si>
  <si>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</si>
  <si>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</si>
  <si>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</si>
  <si>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</si>
  <si>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</si>
  <si>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</si>
  <si>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</si>
  <si>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</si>
  <si>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</si>
  <si>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</si>
  <si>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</si>
  <si>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</si>
  <si>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</si>
  <si>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</si>
  <si>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</si>
  <si>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</si>
  <si>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</si>
  <si>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</si>
  <si>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</si>
  <si>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</si>
  <si>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</si>
  <si>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</si>
  <si>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</si>
  <si>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</si>
  <si>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</si>
  <si>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</si>
  <si>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</si>
  <si>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</si>
  <si>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</si>
  <si>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</si>
  <si>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</si>
  <si>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</si>
  <si>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</si>
  <si>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</si>
  <si>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</si>
  <si>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</si>
  <si>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</si>
  <si>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</si>
  <si>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</si>
  <si>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</si>
  <si>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</si>
  <si>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</si>
  <si>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</si>
  <si>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</si>
  <si>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</si>
  <si>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</si>
  <si>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</si>
  <si>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</si>
  <si>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</si>
  <si>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</si>
  <si>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</si>
  <si>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</si>
  <si>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</si>
  <si>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</si>
  <si>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</si>
  <si>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</si>
  <si>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</si>
  <si>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</si>
  <si>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</si>
  <si>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</si>
  <si>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</si>
  <si>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</si>
  <si>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</si>
  <si>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</si>
  <si>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</si>
  <si>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</si>
  <si>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</si>
  <si>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</si>
  <si>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</si>
  <si>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</si>
  <si>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</si>
  <si>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</si>
  <si>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</si>
  <si>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</si>
  <si>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</si>
  <si>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</si>
  <si>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</si>
  <si>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</si>
  <si>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</si>
  <si>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</si>
  <si>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</si>
  <si>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</si>
  <si>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</si>
  <si>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</si>
  <si>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</si>
  <si>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</si>
  <si>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</si>
  <si>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</si>
  <si>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</si>
  <si>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</si>
  <si>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</si>
  <si>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</si>
  <si>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</si>
  <si>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</si>
  <si>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</si>
  <si>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</si>
  <si>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</si>
  <si>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</si>
  <si>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</si>
  <si>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</si>
  <si>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</si>
  <si>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</si>
  <si>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</si>
  <si>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</si>
  <si>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</si>
  <si>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</si>
  <si>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</si>
  <si>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</si>
  <si>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</si>
  <si>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</si>
  <si>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</si>
  <si>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</si>
  <si>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</si>
  <si>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</si>
  <si>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</si>
  <si>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</si>
  <si>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</si>
  <si>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</si>
  <si>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</si>
  <si>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</si>
  <si>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</si>
  <si>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</si>
  <si>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</si>
  <si>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</si>
  <si>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</si>
  <si>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</si>
  <si>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</si>
  <si>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</si>
  <si>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</si>
  <si>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</si>
  <si>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</si>
  <si>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</si>
  <si>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</si>
  <si>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</si>
  <si>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</si>
  <si>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</si>
  <si>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</si>
  <si>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</si>
  <si>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</si>
  <si>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</si>
  <si>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</si>
  <si>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</si>
  <si>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</si>
  <si>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</si>
  <si>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</si>
  <si>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</si>
  <si>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</si>
  <si>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</si>
  <si>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</si>
  <si>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</si>
  <si>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</si>
  <si>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</si>
  <si>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</si>
  <si>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</si>
  <si>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</si>
  <si>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</si>
  <si>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</si>
  <si>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</si>
  <si>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</si>
  <si>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</si>
  <si>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</si>
  <si>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</si>
  <si>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</si>
  <si>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</si>
  <si>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</si>
  <si>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</si>
  <si>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</si>
  <si>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</si>
  <si>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</si>
  <si>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</si>
  <si>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</si>
  <si>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</si>
  <si>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</si>
  <si>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</si>
  <si>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</si>
  <si>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</si>
  <si>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</si>
  <si>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</si>
  <si>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</si>
  <si>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</si>
  <si>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</si>
  <si>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</si>
  <si>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</si>
  <si>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</si>
  <si>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</si>
  <si>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</si>
  <si>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</si>
  <si>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</si>
  <si>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</si>
  <si>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</si>
  <si>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</si>
  <si>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</si>
  <si>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</si>
  <si>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</si>
  <si>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</si>
  <si>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</si>
  <si>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</si>
  <si>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</si>
  <si>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</si>
  <si>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</si>
  <si>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</si>
  <si>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</si>
  <si>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</si>
  <si>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</si>
  <si>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</si>
  <si>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</si>
  <si>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</si>
  <si>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</si>
  <si>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</si>
  <si>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</si>
  <si>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</si>
  <si>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</si>
  <si>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</si>
  <si>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</si>
  <si>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</si>
  <si>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</si>
  <si>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</si>
  <si>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</si>
  <si>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</si>
  <si>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</si>
  <si>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</si>
  <si>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</si>
  <si>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</si>
  <si>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</si>
  <si>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</si>
  <si>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</si>
  <si>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</si>
  <si>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</si>
  <si>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</si>
  <si>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</si>
  <si>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</si>
  <si>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</si>
  <si>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</si>
  <si>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</si>
  <si>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</si>
  <si>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</si>
  <si>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</si>
  <si>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</si>
  <si>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</si>
  <si>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</si>
  <si>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</si>
  <si>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</si>
  <si>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</si>
  <si>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</si>
  <si>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</si>
  <si>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</si>
  <si>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</si>
  <si>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</si>
  <si>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</si>
  <si>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</si>
  <si>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</si>
  <si>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</si>
  <si>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</si>
  <si>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</si>
  <si>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</si>
  <si>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</si>
  <si>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</si>
  <si>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</si>
  <si>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</si>
  <si>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</si>
  <si>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</si>
  <si>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</si>
  <si>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</si>
  <si>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</si>
  <si>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</si>
  <si>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</si>
  <si>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</si>
  <si>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</si>
  <si>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</si>
  <si>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</si>
  <si>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</si>
  <si>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</si>
  <si>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</si>
  <si>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</si>
  <si>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</si>
  <si>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</si>
  <si>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</si>
  <si>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</si>
  <si>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</si>
  <si>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</si>
  <si>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</si>
  <si>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</si>
  <si>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</si>
  <si>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</si>
  <si>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</si>
  <si>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</si>
  <si>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</si>
  <si>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</si>
  <si>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</si>
  <si>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</si>
  <si>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</si>
  <si>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</si>
  <si>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</si>
  <si>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</si>
  <si>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</si>
  <si>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</si>
  <si>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</si>
  <si>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</si>
  <si>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</si>
  <si>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</si>
  <si>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</si>
  <si>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</si>
  <si>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</si>
  <si>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</si>
  <si>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</si>
  <si>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</si>
  <si>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</si>
  <si>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</si>
  <si>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</si>
  <si>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</si>
  <si>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</si>
  <si>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</si>
  <si>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</si>
  <si>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</si>
  <si>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</si>
  <si>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</si>
  <si>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</si>
  <si>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</si>
  <si>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</si>
  <si>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</si>
  <si>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</si>
  <si>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</si>
  <si>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</si>
  <si>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</si>
  <si>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</si>
  <si>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</si>
  <si>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</si>
  <si>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</si>
  <si>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</si>
  <si>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</si>
  <si>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</si>
  <si>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</si>
  <si>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</si>
  <si>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</si>
  <si>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</si>
  <si>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</si>
  <si>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</si>
  <si>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</si>
  <si>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</si>
  <si>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</si>
  <si>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</si>
  <si>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</si>
  <si>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</si>
  <si>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</si>
  <si>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</si>
  <si>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</si>
  <si>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</si>
  <si>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</si>
  <si>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</si>
  <si>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</si>
  <si>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</si>
  <si>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</si>
  <si>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</si>
  <si>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</si>
  <si>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</si>
  <si>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</si>
  <si>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</si>
  <si>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</si>
  <si>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</si>
  <si>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</si>
  <si>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</si>
  <si>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</si>
  <si>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</si>
  <si>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</si>
  <si>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</si>
  <si>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</si>
  <si>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</si>
  <si>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</si>
  <si>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</si>
  <si>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</si>
  <si>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</si>
  <si>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</si>
  <si>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</si>
  <si>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</si>
  <si>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</si>
  <si>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</si>
  <si>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</si>
  <si>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</si>
  <si>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</si>
  <si>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</si>
  <si>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</si>
  <si>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</si>
  <si>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</si>
  <si>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</si>
  <si>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</si>
  <si>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</si>
  <si>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</si>
  <si>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</si>
  <si>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</si>
  <si>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</si>
  <si>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</si>
  <si>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</si>
  <si>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</si>
  <si>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</si>
  <si>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</si>
  <si>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</si>
  <si>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</si>
  <si>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</si>
  <si>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</si>
  <si>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</si>
  <si>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</si>
  <si>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</si>
  <si>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</si>
  <si>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</si>
  <si>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</si>
  <si>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</si>
  <si>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</si>
  <si>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</si>
  <si>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</si>
  <si>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</si>
  <si>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</si>
  <si>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</si>
  <si>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</si>
  <si>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</si>
  <si>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</si>
  <si>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</si>
  <si>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</si>
  <si>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</si>
  <si>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</si>
  <si>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</si>
  <si>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</si>
  <si>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</si>
  <si>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</si>
  <si>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</si>
  <si>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</si>
  <si>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</si>
  <si>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</si>
  <si>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</si>
  <si>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</si>
  <si>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</si>
  <si>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</si>
  <si>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</si>
  <si>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</si>
  <si>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</si>
  <si>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</si>
  <si>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</si>
  <si>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</si>
  <si>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</si>
  <si>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</si>
  <si>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</si>
  <si>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</si>
  <si>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</si>
  <si>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</si>
  <si>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</si>
  <si>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</si>
  <si>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</si>
  <si>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</si>
  <si>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</si>
  <si>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</si>
  <si>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</si>
  <si>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</si>
  <si>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</si>
  <si>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</si>
  <si>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</si>
  <si>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</si>
  <si>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</si>
  <si>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</si>
  <si>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</si>
  <si>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</si>
  <si>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</si>
  <si>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</si>
  <si>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</si>
  <si>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</si>
  <si>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</si>
  <si>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</si>
  <si>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</si>
  <si>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</si>
  <si>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</si>
  <si>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</si>
  <si>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</si>
  <si>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</si>
  <si>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</si>
  <si>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</si>
  <si>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</si>
  <si>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</si>
  <si>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</si>
  <si>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</si>
  <si>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</si>
  <si>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</si>
  <si>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</si>
  <si>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</si>
  <si>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</si>
  <si>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</si>
  <si>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</si>
  <si>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</si>
  <si>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</si>
  <si>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</si>
  <si>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</si>
  <si>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</si>
  <si>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</si>
  <si>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</si>
  <si>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</si>
  <si>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</si>
  <si>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</si>
  <si>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</si>
  <si>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</si>
  <si>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</si>
  <si>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</si>
  <si>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</si>
  <si>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</si>
  <si>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</si>
  <si>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</si>
  <si>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</si>
  <si>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</si>
  <si>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</si>
  <si>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</si>
  <si>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</si>
  <si>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</si>
  <si>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</si>
  <si>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</si>
  <si>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</si>
  <si>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</si>
  <si>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</si>
  <si>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</si>
  <si>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</si>
  <si>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</si>
  <si>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</si>
  <si>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</si>
  <si>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</si>
  <si>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</si>
  <si>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</si>
  <si>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</si>
  <si>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</si>
  <si>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</si>
  <si>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</si>
  <si>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</si>
  <si>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</si>
  <si>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</si>
  <si>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</si>
  <si>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</si>
  <si>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</si>
  <si>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</si>
  <si>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</si>
  <si>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</si>
  <si>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</si>
  <si>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</si>
  <si>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</si>
  <si>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</si>
  <si>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</si>
  <si>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</si>
  <si>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</si>
  <si>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</si>
  <si>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</si>
  <si>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</si>
  <si>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</si>
  <si>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</si>
  <si>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</si>
  <si>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</si>
  <si>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</si>
  <si>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</si>
  <si>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</si>
  <si>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</si>
  <si>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</si>
  <si>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</si>
  <si>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</si>
  <si>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</si>
  <si>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</si>
  <si>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</si>
  <si>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</si>
  <si>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</si>
  <si>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</si>
  <si>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</si>
  <si>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</si>
  <si>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</si>
  <si>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</si>
  <si>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</si>
  <si>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</si>
  <si>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</si>
  <si>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</si>
  <si>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</si>
  <si>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</si>
  <si>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</si>
  <si>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</si>
  <si>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</si>
  <si>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</si>
  <si>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</si>
  <si>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</si>
  <si>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</si>
  <si>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</si>
  <si>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</si>
  <si>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</si>
  <si>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</si>
  <si>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</si>
  <si>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</si>
  <si>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</si>
  <si>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</si>
  <si>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</si>
  <si>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</si>
  <si>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</si>
  <si>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</si>
  <si>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</si>
  <si>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</si>
  <si>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</si>
  <si>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</si>
  <si>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</si>
  <si>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</si>
  <si>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</si>
  <si>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</si>
  <si>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</si>
  <si>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</si>
  <si>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</si>
  <si>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</si>
  <si>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</si>
  <si>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</si>
  <si>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</si>
  <si>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</si>
  <si>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</si>
  <si>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</si>
  <si>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</si>
  <si>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</si>
  <si>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</si>
  <si>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</si>
  <si>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</si>
  <si>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</si>
  <si>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</si>
  <si>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</si>
  <si>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</si>
  <si>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</si>
  <si>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</si>
  <si>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</si>
  <si>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</si>
  <si>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</si>
  <si>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</si>
  <si>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</si>
  <si>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</si>
  <si>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</si>
  <si>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</si>
  <si>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</si>
  <si>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</si>
  <si>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</si>
  <si>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</si>
  <si>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</si>
  <si>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</si>
  <si>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</si>
  <si>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</si>
  <si>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</si>
  <si>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</si>
  <si>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</si>
  <si>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</si>
  <si>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</si>
  <si>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</si>
  <si>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</si>
  <si>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</si>
  <si>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</si>
  <si>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</si>
  <si>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</si>
  <si>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</si>
  <si>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</si>
  <si>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</si>
  <si>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</si>
  <si>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</si>
  <si>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</si>
  <si>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</si>
  <si>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</si>
  <si>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</si>
  <si>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</si>
  <si>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</si>
  <si>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</si>
  <si>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</si>
  <si>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</si>
  <si>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</si>
  <si>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</si>
  <si>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</si>
  <si>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</si>
  <si>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</si>
  <si>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</si>
  <si>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</si>
  <si>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</si>
  <si>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</si>
  <si>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</si>
  <si>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</si>
  <si>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</si>
  <si>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</si>
  <si>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</si>
  <si>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</si>
  <si>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</si>
  <si>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</si>
  <si>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</si>
  <si>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</si>
  <si>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</si>
  <si>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</si>
  <si>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</si>
  <si>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</si>
  <si>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</si>
  <si>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</si>
  <si>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</si>
  <si>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</si>
  <si>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</si>
  <si>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</si>
  <si>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</si>
  <si>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</si>
  <si>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</si>
  <si>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</si>
  <si>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</si>
  <si>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</si>
  <si>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</si>
  <si>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</si>
  <si>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</si>
  <si>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</si>
  <si>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</si>
  <si>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</si>
  <si>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</si>
  <si>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</si>
  <si>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</si>
  <si>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</si>
  <si>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</si>
  <si>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</si>
  <si>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</si>
  <si>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</si>
  <si>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</si>
  <si>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</si>
  <si>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</si>
  <si>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</si>
  <si>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</si>
  <si>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</si>
  <si>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</si>
  <si>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</si>
  <si>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</si>
  <si>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</si>
  <si>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</si>
  <si>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</si>
  <si>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</si>
  <si>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</si>
  <si>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</si>
  <si>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</si>
  <si>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</si>
  <si>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</si>
  <si>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</si>
  <si>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</si>
  <si>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</si>
  <si>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</si>
  <si>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</si>
  <si>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</si>
  <si>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</si>
  <si>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</si>
  <si>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</si>
  <si>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</si>
  <si>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</si>
  <si>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</si>
  <si>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</si>
  <si>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</si>
  <si>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</si>
  <si>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</si>
  <si>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</si>
  <si>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</si>
  <si>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</si>
  <si>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</si>
  <si>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</si>
  <si>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</si>
  <si>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</si>
  <si>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</si>
  <si>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</si>
  <si>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</si>
  <si>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</si>
  <si>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</si>
  <si>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</si>
  <si>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</si>
  <si>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</si>
  <si>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</si>
  <si>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</si>
  <si>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</si>
  <si>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</si>
  <si>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</si>
  <si>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</si>
  <si>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</si>
  <si>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</si>
  <si>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</si>
  <si>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</si>
  <si>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</si>
  <si>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</si>
  <si>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</si>
  <si>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</si>
  <si>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</si>
  <si>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</si>
  <si>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</si>
  <si>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</si>
  <si>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</si>
  <si>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</si>
  <si>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</si>
  <si>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</si>
  <si>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</si>
  <si>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</si>
  <si>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</si>
  <si>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</si>
  <si>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</si>
  <si>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</si>
  <si>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</si>
  <si>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</si>
  <si>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</si>
  <si>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</si>
  <si>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</si>
  <si>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</si>
  <si>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</si>
  <si>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</si>
  <si>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</si>
  <si>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</si>
  <si>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</si>
  <si>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</si>
  <si>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</si>
  <si>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</si>
  <si>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</si>
  <si>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</si>
  <si>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</si>
  <si>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</si>
  <si>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</si>
  <si>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</si>
  <si>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</si>
  <si>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</si>
  <si>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</si>
  <si>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</si>
  <si>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</si>
  <si>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</si>
  <si>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</si>
  <si>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</si>
  <si>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</si>
  <si>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</si>
  <si>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</si>
  <si>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</si>
  <si>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</si>
  <si>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</si>
  <si>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</si>
  <si>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</si>
  <si>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</si>
  <si>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</si>
  <si>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</si>
  <si>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</si>
  <si>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</si>
  <si>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</si>
  <si>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</si>
  <si>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</si>
  <si>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</si>
  <si>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</si>
  <si>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</si>
  <si>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</si>
  <si>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</si>
  <si>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</si>
  <si>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</si>
  <si>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</si>
  <si>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</si>
  <si>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</si>
  <si>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</si>
  <si>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</si>
  <si>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</si>
  <si>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</si>
  <si>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</si>
  <si>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</si>
  <si>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</si>
  <si>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</si>
  <si>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</si>
  <si>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</si>
  <si>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</si>
  <si>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</si>
  <si>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</si>
  <si>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</si>
  <si>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</si>
  <si>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</si>
  <si>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</si>
  <si>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</si>
  <si>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</si>
  <si>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</si>
  <si>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</si>
  <si>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</si>
  <si>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</si>
  <si>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</si>
  <si>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</si>
  <si>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</si>
  <si>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</si>
  <si>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</si>
  <si>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</si>
  <si>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</si>
  <si>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</si>
  <si>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</si>
  <si>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</si>
  <si>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</si>
  <si>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</si>
  <si>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</si>
  <si>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</si>
  <si>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</si>
  <si>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</si>
  <si>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</si>
  <si>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</si>
  <si>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</si>
  <si>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</si>
  <si>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</si>
  <si>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</si>
  <si>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</si>
  <si>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</si>
  <si>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</si>
  <si>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</si>
  <si>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</si>
  <si>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</si>
  <si>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</si>
  <si>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</si>
  <si>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</si>
  <si>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</si>
  <si>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</si>
  <si>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</si>
  <si>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</si>
  <si>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</si>
  <si>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</si>
  <si>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</si>
  <si>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</si>
  <si>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</si>
  <si>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</si>
  <si>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</si>
  <si>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</si>
  <si>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</si>
  <si>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</si>
  <si>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</si>
  <si>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</si>
  <si>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</si>
  <si>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</si>
  <si>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</si>
  <si>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</si>
  <si>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</si>
  <si>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</si>
  <si>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</si>
  <si>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</si>
  <si>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</si>
  <si>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</si>
  <si>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</si>
  <si>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</si>
  <si>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</si>
  <si>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</si>
  <si>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</si>
  <si>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</si>
  <si>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</si>
  <si>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</si>
  <si>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</si>
  <si>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</si>
  <si>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</si>
  <si>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</si>
  <si>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</si>
  <si>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</si>
  <si>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</si>
  <si>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</si>
  <si>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</si>
  <si>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</si>
  <si>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</si>
  <si>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</si>
  <si>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</si>
  <si>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</si>
  <si>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</si>
  <si>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</si>
  <si>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</si>
  <si>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</si>
  <si>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</si>
  <si>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</si>
  <si>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</si>
  <si>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</si>
  <si>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</si>
  <si>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</si>
  <si>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</si>
  <si>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</si>
  <si>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</si>
  <si>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</si>
  <si>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</si>
  <si>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</si>
  <si>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</si>
  <si>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</si>
  <si>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</si>
  <si>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</si>
  <si>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</si>
  <si>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</si>
  <si>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</si>
  <si>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</si>
  <si>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</si>
  <si>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</si>
  <si>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</si>
  <si>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</si>
  <si>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</si>
  <si>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</si>
  <si>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</si>
  <si>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</si>
  <si>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</si>
  <si>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</si>
  <si>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</si>
  <si>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</si>
  <si>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</si>
  <si>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</si>
  <si>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</si>
  <si>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</si>
  <si>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</si>
  <si>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</si>
  <si>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</si>
  <si>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</si>
  <si>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</si>
  <si>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</si>
  <si>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</si>
  <si>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</si>
  <si>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</si>
  <si>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</si>
  <si>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</si>
  <si>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</si>
  <si>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</si>
  <si>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</si>
  <si>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</si>
  <si>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</si>
  <si>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</si>
  <si>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</si>
  <si>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</si>
  <si>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</si>
  <si>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</si>
  <si>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</si>
  <si>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</si>
  <si>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</si>
  <si>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</si>
  <si>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</si>
  <si>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</si>
  <si>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</si>
  <si>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</si>
  <si>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</si>
  <si>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</si>
  <si>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</si>
  <si>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</si>
  <si>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</si>
  <si>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</si>
  <si>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</si>
  <si>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</si>
  <si>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</si>
  <si>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</si>
  <si>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</si>
  <si>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</si>
  <si>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</si>
  <si>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</si>
  <si>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</si>
  <si>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</si>
  <si>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</si>
  <si>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</si>
  <si>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</si>
  <si>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</si>
  <si>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</si>
  <si>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</si>
  <si>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</si>
  <si>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</si>
  <si>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</si>
  <si>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</si>
  <si>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</si>
  <si>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</si>
  <si>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</si>
  <si>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</si>
  <si>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</si>
  <si>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</si>
  <si>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</si>
  <si>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</si>
  <si>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</si>
  <si>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</si>
  <si>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</si>
  <si>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</si>
  <si>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</si>
  <si>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</si>
  <si>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</si>
  <si>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</si>
  <si>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</si>
  <si>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</si>
  <si>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</si>
  <si>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</si>
  <si>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</si>
  <si>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</si>
  <si>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</si>
  <si>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</si>
  <si>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</si>
  <si>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</si>
  <si>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</si>
  <si>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</si>
  <si>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</si>
  <si>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</si>
  <si>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</si>
  <si>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</si>
  <si>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</si>
  <si>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</si>
  <si>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</si>
  <si>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</si>
  <si>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</si>
  <si>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</si>
  <si>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</si>
  <si>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</si>
  <si>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</si>
  <si>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</si>
  <si>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</si>
  <si>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</si>
  <si>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</si>
  <si>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</si>
  <si>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</si>
  <si>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</si>
  <si>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</si>
  <si>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</si>
  <si>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</si>
  <si>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</si>
  <si>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</si>
  <si>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</si>
  <si>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</si>
  <si>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</si>
  <si>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</si>
  <si>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</si>
  <si>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</si>
  <si>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</si>
  <si>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</si>
  <si>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</si>
  <si>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</si>
  <si>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</si>
  <si>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</si>
  <si>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</si>
  <si>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</si>
  <si>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</si>
  <si>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</si>
  <si>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</si>
  <si>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</si>
  <si>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</si>
  <si>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</si>
  <si>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</si>
  <si>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</si>
  <si>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</si>
  <si>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</si>
  <si>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</si>
  <si>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</si>
  <si>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</si>
  <si>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</si>
  <si>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</si>
  <si>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</si>
  <si>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</si>
  <si>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</si>
  <si>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</si>
  <si>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</si>
  <si>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</si>
  <si>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</si>
  <si>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</si>
  <si>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</si>
  <si>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</si>
  <si>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</si>
  <si>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</si>
  <si>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</si>
  <si>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</si>
  <si>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</si>
  <si>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</si>
  <si>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</si>
  <si>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</si>
  <si>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</si>
  <si>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</si>
  <si>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</si>
  <si>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</si>
  <si>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</si>
  <si>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</si>
  <si>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</si>
  <si>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</si>
  <si>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</si>
  <si>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</si>
  <si>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</si>
  <si>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</si>
  <si>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</si>
  <si>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</si>
  <si>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</si>
  <si>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</si>
  <si>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</si>
  <si>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</si>
  <si>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</si>
  <si>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</si>
  <si>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</si>
  <si>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</si>
  <si>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</si>
  <si>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</si>
  <si>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</si>
  <si>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</si>
  <si>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</si>
  <si>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</si>
  <si>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</si>
  <si>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</si>
  <si>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</si>
  <si>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</si>
  <si>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</si>
  <si>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</si>
  <si>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</si>
  <si>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</si>
  <si>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</si>
  <si>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</si>
  <si>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</si>
  <si>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</si>
  <si>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</si>
  <si>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</si>
  <si>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</si>
  <si>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</si>
  <si>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</si>
  <si>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</si>
  <si>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</si>
  <si>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</si>
  <si>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</si>
  <si>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</si>
  <si>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</si>
  <si>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</si>
  <si>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</si>
  <si>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</si>
  <si>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</si>
  <si>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</si>
  <si>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</si>
  <si>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</si>
  <si>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</si>
  <si>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</si>
  <si>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</si>
  <si>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</si>
  <si>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</si>
  <si>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</si>
  <si>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</si>
  <si>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</si>
  <si>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</si>
  <si>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</si>
  <si>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</si>
  <si>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</si>
  <si>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</si>
  <si>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</si>
  <si>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</si>
  <si>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</si>
  <si>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</si>
  <si>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</si>
  <si>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</si>
  <si>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</si>
  <si>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</si>
  <si>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</si>
  <si>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</si>
  <si>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</si>
  <si>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</si>
  <si>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</si>
  <si>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</si>
  <si>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</si>
  <si>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</si>
  <si>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</si>
  <si>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</si>
  <si>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</si>
  <si>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</si>
  <si>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</si>
  <si>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</si>
  <si>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</si>
  <si>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</si>
  <si>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</si>
  <si>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</si>
  <si>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</si>
  <si>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</si>
  <si>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</si>
  <si>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</si>
  <si>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</si>
  <si>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</si>
  <si>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</si>
  <si>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</si>
  <si>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</si>
  <si>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</si>
  <si>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</si>
  <si>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</si>
  <si>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</si>
  <si>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</si>
  <si>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</si>
  <si>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</si>
  <si>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</si>
  <si>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</si>
  <si>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</si>
  <si>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</si>
  <si>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</si>
  <si>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</si>
  <si>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</si>
  <si>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</si>
  <si>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</si>
  <si>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</si>
  <si>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</si>
  <si>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</si>
  <si>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</si>
  <si>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</si>
  <si>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</si>
  <si>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</si>
  <si>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</si>
  <si>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</si>
  <si>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</si>
  <si>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</si>
  <si>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</si>
  <si>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</si>
  <si>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</si>
  <si>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</si>
  <si>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</si>
  <si>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</si>
  <si>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</si>
  <si>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</si>
  <si>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</si>
  <si>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</si>
  <si>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</si>
  <si>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</si>
  <si>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</si>
  <si>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</si>
  <si>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</si>
  <si>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</si>
  <si>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</si>
  <si>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</si>
  <si>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</si>
  <si>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</si>
  <si>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</si>
  <si>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</si>
  <si>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</si>
  <si>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</si>
  <si>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</si>
  <si>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</si>
  <si>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</si>
  <si>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</si>
  <si>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</si>
  <si>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</si>
  <si>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</si>
  <si>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</si>
  <si>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</si>
  <si>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</si>
  <si>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</si>
  <si>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</si>
  <si>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</si>
  <si>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</si>
  <si>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</si>
  <si>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</si>
  <si>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</si>
  <si>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</si>
  <si>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</si>
  <si>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</si>
  <si>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</si>
  <si>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</si>
  <si>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</si>
  <si>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</si>
  <si>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</si>
  <si>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</si>
  <si>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</si>
  <si>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</si>
  <si>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</si>
  <si>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</si>
  <si>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</si>
  <si>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</si>
  <si>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</si>
  <si>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</si>
  <si>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</si>
  <si>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</si>
  <si>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</si>
  <si>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</si>
  <si>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</si>
  <si>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</si>
  <si>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</si>
  <si>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</si>
  <si>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</si>
  <si>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</si>
  <si>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</si>
  <si>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</si>
  <si>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</si>
  <si>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</si>
  <si>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</si>
  <si>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</si>
  <si>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</si>
  <si>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</si>
  <si>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</si>
  <si>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</si>
  <si>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</si>
  <si>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</si>
  <si>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</si>
  <si>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</si>
  <si>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</si>
  <si>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</si>
  <si>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</si>
  <si>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</si>
  <si>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</si>
  <si>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</si>
  <si>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</si>
  <si>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</si>
  <si>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</si>
  <si>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</si>
  <si>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</si>
  <si>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</si>
  <si>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</si>
  <si>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</si>
  <si>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</si>
  <si>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</si>
  <si>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</si>
  <si>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</si>
  <si>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</si>
  <si>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</si>
  <si>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</si>
  <si>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</si>
  <si>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</si>
  <si>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</si>
  <si>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</si>
  <si>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</si>
  <si>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</si>
  <si>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</si>
  <si>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</si>
  <si>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</si>
  <si>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</si>
  <si>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</si>
  <si>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</si>
  <si>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</si>
  <si>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</si>
  <si>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</si>
  <si>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</si>
  <si>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</si>
  <si>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</si>
  <si>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</si>
  <si>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</si>
  <si>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</si>
  <si>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</si>
  <si>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</si>
  <si>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</si>
  <si>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</si>
  <si>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</si>
  <si>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</si>
  <si>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</si>
  <si>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</si>
  <si>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</si>
  <si>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</si>
  <si>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</si>
  <si>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</si>
  <si>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</si>
  <si>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</si>
  <si>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</si>
  <si>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</si>
  <si>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</si>
  <si>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</si>
  <si>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</si>
  <si>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</si>
  <si>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</si>
  <si>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</si>
  <si>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</si>
  <si>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</si>
  <si>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</si>
  <si>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</si>
  <si>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</si>
  <si>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</si>
  <si>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</si>
  <si>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</si>
  <si>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</si>
  <si>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</si>
  <si>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</si>
  <si>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</si>
  <si>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</si>
  <si>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</si>
  <si>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</si>
  <si>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</si>
  <si>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</si>
  <si>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</si>
  <si>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</si>
  <si>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</si>
  <si>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</si>
  <si>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</si>
  <si>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</si>
  <si>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</si>
  <si>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</si>
  <si>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</si>
  <si>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</si>
  <si>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</si>
  <si>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</si>
  <si>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</si>
  <si>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</si>
  <si>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</si>
  <si>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</si>
  <si>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</si>
  <si>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</si>
  <si>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</si>
  <si>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</si>
  <si>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</si>
  <si>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</si>
  <si>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</si>
  <si>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</si>
  <si>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</si>
  <si>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</si>
  <si>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</si>
  <si>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</si>
  <si>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</si>
  <si>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</si>
  <si>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</si>
  <si>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</si>
  <si>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</si>
  <si>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</si>
  <si>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</si>
  <si>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</si>
  <si>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</si>
  <si>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</si>
  <si>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</si>
  <si>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</si>
  <si>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</si>
  <si>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</si>
  <si>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</si>
  <si>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</si>
  <si>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</si>
  <si>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</si>
  <si>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</si>
  <si>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</si>
  <si>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</si>
  <si>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</si>
  <si>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</si>
  <si>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</si>
  <si>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</si>
  <si>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</si>
  <si>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</si>
  <si>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</si>
  <si>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</si>
  <si>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</si>
  <si>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</si>
  <si>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</si>
  <si>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</si>
  <si>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</si>
  <si>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</si>
  <si>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</si>
  <si>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</si>
  <si>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</si>
  <si>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</si>
  <si>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</si>
  <si>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</si>
  <si>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</si>
  <si>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</si>
  <si>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</si>
  <si>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</si>
  <si>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</si>
  <si>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</si>
  <si>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</si>
  <si>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</si>
  <si>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</si>
  <si>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</si>
  <si>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</si>
  <si>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</si>
  <si>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</si>
  <si>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</si>
  <si>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</si>
  <si>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</si>
  <si>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</si>
  <si>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</si>
  <si>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</si>
  <si>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</si>
  <si>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</si>
  <si>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</si>
  <si>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</si>
  <si>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</si>
  <si>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</si>
  <si>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</si>
  <si>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</si>
  <si>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</si>
  <si>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</si>
  <si>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</si>
  <si>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</si>
  <si>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</si>
  <si>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</si>
  <si>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</si>
  <si>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</si>
  <si>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</si>
  <si>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</si>
  <si>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</si>
  <si>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</si>
  <si>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</si>
  <si>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</si>
  <si>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</si>
  <si>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</si>
  <si>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</si>
  <si>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</si>
  <si>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</si>
  <si>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</si>
  <si>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</si>
  <si>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</si>
  <si>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</si>
  <si>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</si>
  <si>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</si>
  <si>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</si>
  <si>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</si>
  <si>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</si>
  <si>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</si>
  <si>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</si>
  <si>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</si>
  <si>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</si>
  <si>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</si>
  <si>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</si>
  <si>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</si>
  <si>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</si>
  <si>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</si>
  <si>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</si>
  <si>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</si>
  <si>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</si>
  <si>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</si>
  <si>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</si>
  <si>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</si>
  <si>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</si>
  <si>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</si>
  <si>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</si>
  <si>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</si>
  <si>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</si>
  <si>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</si>
  <si>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</si>
  <si>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</si>
  <si>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</si>
  <si>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</si>
  <si>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</si>
  <si>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</si>
  <si>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</si>
  <si>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</si>
  <si>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</si>
  <si>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</si>
  <si>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</si>
  <si>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</si>
  <si>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</si>
  <si>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</si>
  <si>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</si>
  <si>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</si>
  <si>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</si>
  <si>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</si>
  <si>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</si>
  <si>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</si>
  <si>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</si>
  <si>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</si>
  <si>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</si>
  <si>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</si>
  <si>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</si>
  <si>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</si>
  <si>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</si>
  <si>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</si>
  <si>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</si>
  <si>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</si>
  <si>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</si>
  <si>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</si>
  <si>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</si>
  <si>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</si>
  <si>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</si>
  <si>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</si>
  <si>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</si>
  <si>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</si>
  <si>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</si>
  <si>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</si>
  <si>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</si>
  <si>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</si>
  <si>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</si>
  <si>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</si>
  <si>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</si>
  <si>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</si>
  <si>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</si>
  <si>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</si>
  <si>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</si>
  <si>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</si>
  <si>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</si>
  <si>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</si>
  <si>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</si>
  <si>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</si>
  <si>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</si>
  <si>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</si>
  <si>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</si>
  <si>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</si>
  <si>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</si>
  <si>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</si>
  <si>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</si>
  <si>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</si>
  <si>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</si>
  <si>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</si>
  <si>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</si>
  <si>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</si>
  <si>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</si>
  <si>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</si>
  <si>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</si>
  <si>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</si>
  <si>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</si>
  <si>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</si>
  <si>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</si>
  <si>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</si>
  <si>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</si>
  <si>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</si>
  <si>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</si>
  <si>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</si>
  <si>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</si>
  <si>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</si>
  <si>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</si>
  <si>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</si>
  <si>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</si>
  <si>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</si>
  <si>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</si>
  <si>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</si>
  <si>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</si>
  <si>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</si>
  <si>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</si>
  <si>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</si>
  <si>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</si>
  <si>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</si>
  <si>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</si>
  <si>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</si>
  <si>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</si>
  <si>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</si>
  <si>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</si>
  <si>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</si>
  <si>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</si>
  <si>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</si>
  <si>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</si>
  <si>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</si>
  <si>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</si>
  <si>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</si>
  <si>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</si>
  <si>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</si>
  <si>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</si>
  <si>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</si>
  <si>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</si>
  <si>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</si>
  <si>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</si>
  <si>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</si>
  <si>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</si>
  <si>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</si>
  <si>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</si>
  <si>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</si>
  <si>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</si>
  <si>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</si>
  <si>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</si>
  <si>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</si>
  <si>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</si>
  <si>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</si>
  <si>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</si>
  <si>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</si>
  <si>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</si>
  <si>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</si>
  <si>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</si>
  <si>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</si>
  <si>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</si>
  <si>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</si>
  <si>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</si>
  <si>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</si>
  <si>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</si>
  <si>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</si>
  <si>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</si>
  <si>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</si>
  <si>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</si>
  <si>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</si>
  <si>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</si>
  <si>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</si>
  <si>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</si>
  <si>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</si>
  <si>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</si>
  <si>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</si>
  <si>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</si>
  <si>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</si>
  <si>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</si>
  <si>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</si>
  <si>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</si>
  <si>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</si>
  <si>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</si>
  <si>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</si>
  <si>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</si>
  <si>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</si>
  <si>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</si>
  <si>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</si>
  <si>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</si>
  <si>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</si>
  <si>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</si>
  <si>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</si>
  <si>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</si>
  <si>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</si>
  <si>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</si>
  <si>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</si>
  <si>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</si>
  <si>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</si>
  <si>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</si>
  <si>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</si>
  <si>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</si>
  <si>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</si>
  <si>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</si>
  <si>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</si>
  <si>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</si>
  <si>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</si>
  <si>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</si>
  <si>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</si>
  <si>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</si>
  <si>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</si>
  <si>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</si>
  <si>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</si>
  <si>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</si>
  <si>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</si>
  <si>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</si>
  <si>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</si>
  <si>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</si>
  <si>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</si>
  <si>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</si>
  <si>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</si>
  <si>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</si>
  <si>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</si>
  <si>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</si>
  <si>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</si>
  <si>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</si>
  <si>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</si>
  <si>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</si>
  <si>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</si>
  <si>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</si>
  <si>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</si>
  <si>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</si>
  <si>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</si>
  <si>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</si>
  <si>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</si>
  <si>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</si>
  <si>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</si>
  <si>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</si>
  <si>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</si>
  <si>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</si>
  <si>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</si>
  <si>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</si>
  <si>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</si>
  <si>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</si>
  <si>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</si>
  <si>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</si>
  <si>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</si>
  <si>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</si>
  <si>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</si>
  <si>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</si>
  <si>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</si>
  <si>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</si>
  <si>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</si>
  <si>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</si>
  <si>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</si>
  <si>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</si>
  <si>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</si>
  <si>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</si>
  <si>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</si>
  <si>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</si>
  <si>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</si>
  <si>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</si>
  <si>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</si>
  <si>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</si>
  <si>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</si>
  <si>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</si>
  <si>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</si>
  <si>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</si>
  <si>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</si>
  <si>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</si>
  <si>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</si>
  <si>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</si>
  <si>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</si>
  <si>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</si>
  <si>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</si>
  <si>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</si>
  <si>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</si>
  <si>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</si>
  <si>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</si>
  <si>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</si>
  <si>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</si>
  <si>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</si>
  <si>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</si>
  <si>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</si>
  <si>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</si>
  <si>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</si>
  <si>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</si>
  <si>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</si>
  <si>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</si>
  <si>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</si>
  <si>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</si>
  <si>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</si>
  <si>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</si>
  <si>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</si>
  <si>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</si>
  <si>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</si>
  <si>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</si>
  <si>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</si>
  <si>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</si>
  <si>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</si>
  <si>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</si>
  <si>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</si>
  <si>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</si>
  <si>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</si>
  <si>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</si>
  <si>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</si>
  <si>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</si>
  <si>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</si>
  <si>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</si>
  <si>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</si>
  <si>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</si>
  <si>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</si>
  <si>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</si>
  <si>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</si>
  <si>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</si>
  <si>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</si>
  <si>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</si>
  <si>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</si>
  <si>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</si>
  <si>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</si>
  <si>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</si>
  <si>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</si>
  <si>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</si>
  <si>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</si>
  <si>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</si>
  <si>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</si>
  <si>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</si>
  <si>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</si>
  <si>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</si>
  <si>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</si>
  <si>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</si>
  <si>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</si>
  <si>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</si>
  <si>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</si>
  <si>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</si>
  <si>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</si>
  <si>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</si>
  <si>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</si>
  <si>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</si>
  <si>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</si>
  <si>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</si>
  <si>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</si>
  <si>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</si>
  <si>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</si>
  <si>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</si>
  <si>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</si>
  <si>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</si>
  <si>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</si>
  <si>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</si>
  <si>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</si>
  <si>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</si>
  <si>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</si>
  <si>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</si>
  <si>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</si>
  <si>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</si>
  <si>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</si>
  <si>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</si>
  <si>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</si>
  <si>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</si>
  <si>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</si>
  <si>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</si>
  <si>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</si>
  <si>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</si>
  <si>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</si>
  <si>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</si>
  <si>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</si>
  <si>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</si>
  <si>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</si>
  <si>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</si>
  <si>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</si>
  <si>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</si>
  <si>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</si>
  <si>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</si>
  <si>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</si>
  <si>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</si>
  <si>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</si>
  <si>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</si>
  <si>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</si>
  <si>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</si>
  <si>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</si>
  <si>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</si>
  <si>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</si>
  <si>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</si>
  <si>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</si>
  <si>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</si>
  <si>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</si>
  <si>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</si>
  <si>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</si>
  <si>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</si>
  <si>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</si>
  <si>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</si>
  <si>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</si>
  <si>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</si>
  <si>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</si>
  <si>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</si>
  <si>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</si>
  <si>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</si>
  <si>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</si>
  <si>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</si>
  <si>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</si>
  <si>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</si>
  <si>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</si>
  <si>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</si>
  <si>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</si>
  <si>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</si>
  <si>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</si>
  <si>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</si>
  <si>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</si>
  <si>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</si>
  <si>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</si>
  <si>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</si>
  <si>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</si>
  <si>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</si>
  <si>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</si>
  <si>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</si>
  <si>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</si>
  <si>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</si>
  <si>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</si>
  <si>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</si>
  <si>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</si>
  <si>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</si>
  <si>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</si>
  <si>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</si>
  <si>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</si>
  <si>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</si>
  <si>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</si>
  <si>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</si>
  <si>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</si>
  <si>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</si>
  <si>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</si>
  <si>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</si>
  <si>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</si>
  <si>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</si>
  <si>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</si>
  <si>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</si>
  <si>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</si>
  <si>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</si>
  <si>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</si>
  <si>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</si>
  <si>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</si>
  <si>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</si>
  <si>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</si>
  <si>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</si>
  <si>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</si>
  <si>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</si>
  <si>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</si>
  <si>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</si>
  <si>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</si>
  <si>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</si>
  <si>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</si>
  <si>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</si>
  <si>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</si>
  <si>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</si>
  <si>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</si>
  <si>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</si>
  <si>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</si>
  <si>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</si>
  <si>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</si>
  <si>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</si>
  <si>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</si>
  <si>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</si>
  <si>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</si>
  <si>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</si>
  <si>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</si>
  <si>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</si>
  <si>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</si>
  <si>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</si>
  <si>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</si>
  <si>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</si>
  <si>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</si>
  <si>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</si>
  <si>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</si>
  <si>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</si>
  <si>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</si>
  <si>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</si>
  <si>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</si>
  <si>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</si>
  <si>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</si>
  <si>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</si>
  <si>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</si>
  <si>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</si>
  <si>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</si>
  <si>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</si>
  <si>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</si>
  <si>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</si>
  <si>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</si>
  <si>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</si>
  <si>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</si>
  <si>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</si>
  <si>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</si>
  <si>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</si>
  <si>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</si>
  <si>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</si>
  <si>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</si>
  <si>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</si>
  <si>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</si>
  <si>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</si>
  <si>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</si>
  <si>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</si>
  <si>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</si>
  <si>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</si>
  <si>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</si>
  <si>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</si>
  <si>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</si>
  <si>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</si>
  <si>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</si>
  <si>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</si>
  <si>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</si>
  <si>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</si>
  <si>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</si>
  <si>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</si>
  <si>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</si>
  <si>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</si>
  <si>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</si>
  <si>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</si>
  <si>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</si>
  <si>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</si>
  <si>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</si>
  <si>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</si>
  <si>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</si>
  <si>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</si>
  <si>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</si>
  <si>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</si>
  <si>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</si>
  <si>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</si>
  <si>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</si>
  <si>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</si>
  <si>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</si>
  <si>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</si>
  <si>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</si>
  <si>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</si>
  <si>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</si>
  <si>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</si>
  <si>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</si>
  <si>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</si>
  <si>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</si>
  <si>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</si>
  <si>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</si>
  <si>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</si>
  <si>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</si>
  <si>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</si>
  <si>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</si>
  <si>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</si>
  <si>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</si>
  <si>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</si>
  <si>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</si>
  <si>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</si>
  <si>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</si>
  <si>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</si>
  <si>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</si>
  <si>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</si>
  <si>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</si>
  <si>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</si>
  <si>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</si>
  <si>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</si>
  <si>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</si>
  <si>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</si>
  <si>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</si>
  <si>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</si>
  <si>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</si>
  <si>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</si>
  <si>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</si>
  <si>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</si>
  <si>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</si>
  <si>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</si>
  <si>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</si>
  <si>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</si>
  <si>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</si>
  <si>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</si>
  <si>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</si>
  <si>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</si>
  <si>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</si>
  <si>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</si>
  <si>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</si>
  <si>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</si>
  <si>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</si>
  <si>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</si>
  <si>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</si>
  <si>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</si>
  <si>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</si>
  <si>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</si>
  <si>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</si>
  <si>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</si>
  <si>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</si>
  <si>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</si>
  <si>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</si>
  <si>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</si>
  <si>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</si>
  <si>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</si>
  <si>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</si>
  <si>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</si>
  <si>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</si>
  <si>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</si>
  <si>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</si>
  <si>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</si>
  <si>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</si>
  <si>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</si>
  <si>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</si>
  <si>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</si>
  <si>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</si>
  <si>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</si>
  <si>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</si>
  <si>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</si>
  <si>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</si>
  <si>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</si>
  <si>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</si>
  <si>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</si>
  <si>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</si>
  <si>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</si>
  <si>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</si>
  <si>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</si>
  <si>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</si>
  <si>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</si>
  <si>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</si>
  <si>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</si>
  <si>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</si>
  <si>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</si>
  <si>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</si>
  <si>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</si>
  <si>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</si>
  <si>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</si>
  <si>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</si>
  <si>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</si>
  <si>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</si>
  <si>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</si>
  <si>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</si>
  <si>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</si>
  <si>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</si>
  <si>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</si>
  <si>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</si>
  <si>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</si>
  <si>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</si>
  <si>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</si>
  <si>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</si>
  <si>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</si>
  <si>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</si>
  <si>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</si>
  <si>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</si>
  <si>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</si>
  <si>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</si>
  <si>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</si>
  <si>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</si>
  <si>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</si>
  <si>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</si>
  <si>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</si>
  <si>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</si>
  <si>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</si>
  <si>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</si>
  <si>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</si>
  <si>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</si>
  <si>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</si>
  <si>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</si>
  <si>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</si>
  <si>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</si>
  <si>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</si>
  <si>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</si>
  <si>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</si>
  <si>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</si>
  <si>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</si>
  <si>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</si>
  <si>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</si>
  <si>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</si>
  <si>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</si>
  <si>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</si>
  <si>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</si>
  <si>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</si>
  <si>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</si>
  <si>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</si>
  <si>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</si>
  <si>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</si>
  <si>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</si>
  <si>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</si>
  <si>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</si>
  <si>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</si>
  <si>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</si>
  <si>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</si>
  <si>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</si>
  <si>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</si>
  <si>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</si>
  <si>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</si>
  <si>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</si>
  <si>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</si>
  <si>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</si>
  <si>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</si>
  <si>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</si>
  <si>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</si>
  <si>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</si>
  <si>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</si>
  <si>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</si>
  <si>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</si>
  <si>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</si>
  <si>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</si>
  <si>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</si>
  <si>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</si>
  <si>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</si>
  <si>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</si>
  <si>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</si>
  <si>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</si>
  <si>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</si>
  <si>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</si>
  <si>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</si>
  <si>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</si>
  <si>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</si>
  <si>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</si>
  <si>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</si>
  <si>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</si>
  <si>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</si>
  <si>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</si>
  <si>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</si>
  <si>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</si>
  <si>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</si>
  <si>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</si>
  <si>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</si>
  <si>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</si>
  <si>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</si>
  <si>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</si>
  <si>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</si>
  <si>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</si>
  <si>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</si>
  <si>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</si>
  <si>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</si>
  <si>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</si>
  <si>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</si>
  <si>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</si>
  <si>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</si>
  <si>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</si>
  <si>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</si>
  <si>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</si>
  <si>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</si>
  <si>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</si>
  <si>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</si>
  <si>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</si>
  <si>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</si>
  <si>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</si>
  <si>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</si>
  <si>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</si>
  <si>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</si>
  <si>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</si>
  <si>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</si>
  <si>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</si>
  <si>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</si>
  <si>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</si>
  <si>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</si>
  <si>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</si>
  <si>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</si>
  <si>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</si>
  <si>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</si>
  <si>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</si>
  <si>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</si>
  <si>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</si>
  <si>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</si>
  <si>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</si>
  <si>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</si>
  <si>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</si>
  <si>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</si>
  <si>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</si>
  <si>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</si>
  <si>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</si>
  <si>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</si>
  <si>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</si>
  <si>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</si>
  <si>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</si>
  <si>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</si>
  <si>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</si>
  <si>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</si>
  <si>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</si>
  <si>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</si>
  <si>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</si>
  <si>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</si>
  <si>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</si>
  <si>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</si>
  <si>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</si>
  <si>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</si>
  <si>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</si>
  <si>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</si>
  <si>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</si>
  <si>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</si>
  <si>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</si>
  <si>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</si>
  <si>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</si>
  <si>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</si>
  <si>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</si>
  <si>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</si>
  <si>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</si>
  <si>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</si>
  <si>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</si>
  <si>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</si>
  <si>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</si>
  <si>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</si>
  <si>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</si>
  <si>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</si>
  <si>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</si>
  <si>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</si>
  <si>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</si>
  <si>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</si>
  <si>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</si>
  <si>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</si>
  <si>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</si>
  <si>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</si>
  <si>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</si>
  <si>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</si>
  <si>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</si>
  <si>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</si>
  <si>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</si>
  <si>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</si>
  <si>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</si>
  <si>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</si>
  <si>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</si>
  <si>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</si>
  <si>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</si>
  <si>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</si>
  <si>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</si>
  <si>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</si>
  <si>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</si>
  <si>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</si>
  <si>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</si>
  <si>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</si>
  <si>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</si>
  <si>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</si>
  <si>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</si>
  <si>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</si>
  <si>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</si>
  <si>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</si>
  <si>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</si>
  <si>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</si>
  <si>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</si>
  <si>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</si>
  <si>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</si>
  <si>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</si>
  <si>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</si>
  <si>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</si>
  <si>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</si>
  <si>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</si>
  <si>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</si>
  <si>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</si>
  <si>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</si>
  <si>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</si>
  <si>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</si>
  <si>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</si>
  <si>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</si>
  <si>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</si>
  <si>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</si>
  <si>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</si>
  <si>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</si>
  <si>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</si>
  <si>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</si>
  <si>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</si>
  <si>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</si>
  <si>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</si>
  <si>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</si>
  <si>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</si>
  <si>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</si>
  <si>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</si>
  <si>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</si>
  <si>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</si>
  <si>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</si>
  <si>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</si>
  <si>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</si>
  <si>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</si>
  <si>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</si>
  <si>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</si>
  <si>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</si>
  <si>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</si>
  <si>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</si>
  <si>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</si>
  <si>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</si>
  <si>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</si>
  <si>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</si>
  <si>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</si>
  <si>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</si>
  <si>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</si>
  <si>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</si>
  <si>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</si>
  <si>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</si>
  <si>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</si>
  <si>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</si>
  <si>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</si>
  <si>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</si>
  <si>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</si>
  <si>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</si>
  <si>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</si>
  <si>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</si>
  <si>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</si>
  <si>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</si>
  <si>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</si>
  <si>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</si>
  <si>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</si>
  <si>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</si>
  <si>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</si>
  <si>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</si>
  <si>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</si>
  <si>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</si>
  <si>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</si>
  <si>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</si>
  <si>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</si>
  <si>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</si>
  <si>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</si>
  <si>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</si>
  <si>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</si>
  <si>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</si>
  <si>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</si>
  <si>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</si>
  <si>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</si>
  <si>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</si>
  <si>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</si>
  <si>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</si>
  <si>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</si>
  <si>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</si>
  <si>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</si>
  <si>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</si>
  <si>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</si>
  <si>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</si>
  <si>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</si>
  <si>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</si>
  <si>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</si>
  <si>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</si>
  <si>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</si>
  <si>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</si>
  <si>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</si>
  <si>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</si>
  <si>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</si>
  <si>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</si>
  <si>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</si>
  <si>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</si>
  <si>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</si>
  <si>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</si>
  <si>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</si>
  <si>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</si>
  <si>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</si>
  <si>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</si>
  <si>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</si>
  <si>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</si>
  <si>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</si>
  <si>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</si>
  <si>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</si>
  <si>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</si>
  <si>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</si>
  <si>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</si>
  <si>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</si>
  <si>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</si>
  <si>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</si>
  <si>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</si>
  <si>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</si>
  <si>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</si>
  <si>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</si>
  <si>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</si>
  <si>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</si>
  <si>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</si>
  <si>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</si>
  <si>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</si>
  <si>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</si>
  <si>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</si>
  <si>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</si>
  <si>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</si>
  <si>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</si>
  <si>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</si>
  <si>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</si>
  <si>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</si>
  <si>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</si>
  <si>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</si>
  <si>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</si>
  <si>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</si>
  <si>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</si>
  <si>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</si>
  <si>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</si>
  <si>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</si>
  <si>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</si>
  <si>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</si>
  <si>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</si>
  <si>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</si>
  <si>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</si>
  <si>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</si>
  <si>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</si>
  <si>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</si>
  <si>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</si>
  <si>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</si>
  <si>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</si>
  <si>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</si>
  <si>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</si>
  <si>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</si>
  <si>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</si>
  <si>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</si>
  <si>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</si>
  <si>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</si>
  <si>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</si>
  <si>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</si>
  <si>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</si>
  <si>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</si>
  <si>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</si>
  <si>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</si>
  <si>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</si>
  <si>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</si>
  <si>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</si>
  <si>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</si>
  <si>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</si>
  <si>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</si>
  <si>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</si>
  <si>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</si>
  <si>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</si>
  <si>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</si>
  <si>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</si>
  <si>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</si>
  <si>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</si>
  <si>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</si>
  <si>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</si>
  <si>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</si>
  <si>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</si>
  <si>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</si>
  <si>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</si>
  <si>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</si>
  <si>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</si>
  <si>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</si>
  <si>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</si>
  <si>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</si>
  <si>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</si>
  <si>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</si>
  <si>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</si>
  <si>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</si>
  <si>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</si>
  <si>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</si>
  <si>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</si>
  <si>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</si>
  <si>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</si>
  <si>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</si>
  <si>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</si>
  <si>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</si>
  <si>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</si>
  <si>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</si>
  <si>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</si>
  <si>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</si>
  <si>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</si>
  <si>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</si>
  <si>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</si>
  <si>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</si>
  <si>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</si>
  <si>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</si>
  <si>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</si>
  <si>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</si>
  <si>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</si>
  <si>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</si>
  <si>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</si>
  <si>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</si>
  <si>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</si>
  <si>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</si>
  <si>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</si>
  <si>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</si>
  <si>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</si>
  <si>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</si>
  <si>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</si>
  <si>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</si>
  <si>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</si>
  <si>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</si>
  <si>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</si>
  <si>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</si>
  <si>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</si>
  <si>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</si>
  <si>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</si>
  <si>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</si>
  <si>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</si>
  <si>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</si>
  <si>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</si>
  <si>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</si>
  <si>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</si>
  <si>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</si>
  <si>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</si>
  <si>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</si>
  <si>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</si>
  <si>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</si>
  <si>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</si>
  <si>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</si>
  <si>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</si>
  <si>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</si>
  <si>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</si>
  <si>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</si>
  <si>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</si>
  <si>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</si>
  <si>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</si>
  <si>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</si>
  <si>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</si>
  <si>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</si>
  <si>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</si>
  <si>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</si>
  <si>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</si>
  <si>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</si>
  <si>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</si>
  <si>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</si>
  <si>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</si>
  <si>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</si>
  <si>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</si>
  <si>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</si>
  <si>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</si>
  <si>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</si>
  <si>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</si>
  <si>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</si>
  <si>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</si>
  <si>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</si>
  <si>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</si>
  <si>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</si>
  <si>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</si>
  <si>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</si>
  <si>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</si>
  <si>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</si>
  <si>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</si>
  <si>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</si>
  <si>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</si>
  <si>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</si>
  <si>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</si>
  <si>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</si>
  <si>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</si>
  <si>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</si>
  <si>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</si>
  <si>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</si>
  <si>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</si>
  <si>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</si>
  <si>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</si>
  <si>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</si>
  <si>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</si>
  <si>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</si>
  <si>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</si>
  <si>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</si>
  <si>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</si>
  <si>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</si>
  <si>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</si>
  <si>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</si>
  <si>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</si>
  <si>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</si>
  <si>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</si>
  <si>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</si>
  <si>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</si>
  <si>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</si>
  <si>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</si>
  <si>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</si>
  <si>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</si>
  <si>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</si>
  <si>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</si>
  <si>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</si>
  <si>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</si>
  <si>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</si>
  <si>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</si>
  <si>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</si>
  <si>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</si>
  <si>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</si>
  <si>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</si>
  <si>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</si>
  <si>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</si>
  <si>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</si>
  <si>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</si>
  <si>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</si>
  <si>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</si>
  <si>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</si>
  <si>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</si>
  <si>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</si>
  <si>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</si>
  <si>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</si>
  <si>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</si>
  <si>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</si>
  <si>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</si>
  <si>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</si>
  <si>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</si>
  <si>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</si>
  <si>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</si>
  <si>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</si>
  <si>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</si>
  <si>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</si>
  <si>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</si>
  <si>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</si>
  <si>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</si>
  <si>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</si>
  <si>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</si>
  <si>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</si>
  <si>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</si>
  <si>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</si>
  <si>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</si>
  <si>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</si>
  <si>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</si>
  <si>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</si>
  <si>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</si>
  <si>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</si>
  <si>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</si>
  <si>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</si>
  <si>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</si>
  <si>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</si>
  <si>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</si>
  <si>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</si>
  <si>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</si>
  <si>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</si>
  <si>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</si>
  <si>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</si>
  <si>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</si>
  <si>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</si>
  <si>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</si>
  <si>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</si>
  <si>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</si>
  <si>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</si>
  <si>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</si>
  <si>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</si>
  <si>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</si>
  <si>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</si>
  <si>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</si>
  <si>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</si>
  <si>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</si>
  <si>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</si>
  <si>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</si>
  <si>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</si>
  <si>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</si>
  <si>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</si>
  <si>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</si>
  <si>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</si>
  <si>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</si>
  <si>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</si>
  <si>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</si>
  <si>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</si>
  <si>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</si>
  <si>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</si>
  <si>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</si>
  <si>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</si>
  <si>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</si>
  <si>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</si>
  <si>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</si>
  <si>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</si>
  <si>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</si>
  <si>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</si>
  <si>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</si>
  <si>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</si>
  <si>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</si>
  <si>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</si>
  <si>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</si>
  <si>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</si>
  <si>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</si>
  <si>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</si>
  <si>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</si>
  <si>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</si>
  <si>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</si>
  <si>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</si>
  <si>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</si>
  <si>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</si>
  <si>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</si>
  <si>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</si>
  <si>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</si>
  <si>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</si>
  <si>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</si>
  <si>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</si>
  <si>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</si>
  <si>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</si>
  <si>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</si>
  <si>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</si>
  <si>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</si>
  <si>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</si>
  <si>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</si>
  <si>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</si>
  <si>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</si>
  <si>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</si>
  <si>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</si>
  <si>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</si>
  <si>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</si>
  <si>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</si>
  <si>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</si>
  <si>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</si>
  <si>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</si>
  <si>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</si>
  <si>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</si>
  <si>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</si>
  <si>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</si>
  <si>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</si>
  <si>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</si>
  <si>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</si>
  <si>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</si>
  <si>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</si>
  <si>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</si>
  <si>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</si>
  <si>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</si>
  <si>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</si>
  <si>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</si>
  <si>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</si>
  <si>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</si>
  <si>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</si>
  <si>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</si>
  <si>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</si>
  <si>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</si>
  <si>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</si>
  <si>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</si>
  <si>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</si>
  <si>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</si>
  <si>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</si>
  <si>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</si>
  <si>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</si>
  <si>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</si>
  <si>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</si>
  <si>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</si>
  <si>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</si>
  <si>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</si>
  <si>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</si>
  <si>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</si>
  <si>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</si>
  <si>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</si>
  <si>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</si>
  <si>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</si>
  <si>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</si>
  <si>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</si>
  <si>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</si>
  <si>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</si>
  <si>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</si>
  <si>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</si>
  <si>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</si>
  <si>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</si>
  <si>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</si>
  <si>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</si>
  <si>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</si>
  <si>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</si>
  <si>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</si>
  <si>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</si>
  <si>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</si>
  <si>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</si>
  <si>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</si>
  <si>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</si>
  <si>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</si>
  <si>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</si>
  <si>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</si>
  <si>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</si>
  <si>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</si>
  <si>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</si>
  <si>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</si>
  <si>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</si>
  <si>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</si>
  <si>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</si>
  <si>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</si>
  <si>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</si>
  <si>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</si>
  <si>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</si>
  <si>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</si>
  <si>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</si>
  <si>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</si>
  <si>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</si>
  <si>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</si>
  <si>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</si>
  <si>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</si>
  <si>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</si>
  <si>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</si>
  <si>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</si>
  <si>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</si>
  <si>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</si>
  <si>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</si>
  <si>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</si>
  <si>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</si>
  <si>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</si>
  <si>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</si>
  <si>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</si>
  <si>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</si>
  <si>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</si>
  <si>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</si>
  <si>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</si>
  <si>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</si>
  <si>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</si>
  <si>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</si>
  <si>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</si>
  <si>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</si>
  <si>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</si>
  <si>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</si>
  <si>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</si>
  <si>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</si>
  <si>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</si>
  <si>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</si>
  <si>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</si>
  <si>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</si>
  <si>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</si>
  <si>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</si>
  <si>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</si>
  <si>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</si>
  <si>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</si>
  <si>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</si>
  <si>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</si>
  <si>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</si>
  <si>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</si>
  <si>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</si>
  <si>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</si>
  <si>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</si>
  <si>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</si>
  <si>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</si>
  <si>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</si>
  <si>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</si>
  <si>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</si>
  <si>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</si>
  <si>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</si>
  <si>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</si>
  <si>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</si>
  <si>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</si>
  <si>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</si>
  <si>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</si>
  <si>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</si>
  <si>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</si>
  <si>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</si>
  <si>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</si>
  <si>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</si>
  <si>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</si>
  <si>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</si>
  <si>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</si>
  <si>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</si>
  <si>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</si>
  <si>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</si>
  <si>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</si>
  <si>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</si>
  <si>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</si>
  <si>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</si>
  <si>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</si>
  <si>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</si>
  <si>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</si>
  <si>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</si>
  <si>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</si>
  <si>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</si>
  <si>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</si>
  <si>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</si>
  <si>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</si>
  <si>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</si>
  <si>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</si>
  <si>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</si>
  <si>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</si>
  <si>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</si>
  <si>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</si>
  <si>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</si>
  <si>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</si>
  <si>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</si>
  <si>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</si>
  <si>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</si>
  <si>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</si>
  <si>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</si>
  <si>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</si>
  <si>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</si>
  <si>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</si>
  <si>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</si>
  <si>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</si>
  <si>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</si>
  <si>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</si>
  <si>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</si>
  <si>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</si>
  <si>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</si>
  <si>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</si>
  <si>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</si>
  <si>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</si>
  <si>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</si>
  <si>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</si>
  <si>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</si>
  <si>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</si>
  <si>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</si>
  <si>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</si>
  <si>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</si>
  <si>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</si>
  <si>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</si>
  <si>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</si>
  <si>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</si>
  <si>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</si>
  <si>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</si>
  <si>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</si>
  <si>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</si>
  <si>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</si>
  <si>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</si>
  <si>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</si>
  <si>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</si>
  <si>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</si>
  <si>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</si>
  <si>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</si>
  <si>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</si>
  <si>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</si>
  <si>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</si>
  <si>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</si>
  <si>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</si>
  <si>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</si>
  <si>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</si>
  <si>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</si>
  <si>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</si>
  <si>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</si>
  <si>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</si>
  <si>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</si>
  <si>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</si>
  <si>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</si>
  <si>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</si>
  <si>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</si>
  <si>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</si>
  <si>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</si>
  <si>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</si>
  <si>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</si>
  <si>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</si>
  <si>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</si>
  <si>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</si>
  <si>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</si>
  <si>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</si>
  <si>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</si>
  <si>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</si>
  <si>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</si>
  <si>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</si>
  <si>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</si>
  <si>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</si>
  <si>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</si>
  <si>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</si>
  <si>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</si>
  <si>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</si>
  <si>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</si>
  <si>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</si>
  <si>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</si>
  <si>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</si>
  <si>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</si>
  <si>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</si>
  <si>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</si>
  <si>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</si>
  <si>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</si>
  <si>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</si>
  <si>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</si>
  <si>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</si>
  <si>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</si>
  <si>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</si>
  <si>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</si>
  <si>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</si>
  <si>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</si>
  <si>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</si>
  <si>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</si>
  <si>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</si>
  <si>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</si>
  <si>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</si>
  <si>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</si>
  <si>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</si>
  <si>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</si>
  <si>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</si>
  <si>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</si>
  <si>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</si>
  <si>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</si>
  <si>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</si>
  <si>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</si>
  <si>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</si>
  <si>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</si>
  <si>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</si>
  <si>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</si>
  <si>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</si>
  <si>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</si>
  <si>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</si>
  <si>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</si>
  <si>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</si>
  <si>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</si>
  <si>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</si>
  <si>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</si>
  <si>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</si>
  <si>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</si>
  <si>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</si>
  <si>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</si>
  <si>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</si>
  <si>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</si>
  <si>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</si>
  <si>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</si>
  <si>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</si>
  <si>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</si>
  <si>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</si>
  <si>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</si>
  <si>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</si>
  <si>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</si>
  <si>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</si>
  <si>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</si>
  <si>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</si>
  <si>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</si>
  <si>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</si>
  <si>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</si>
  <si>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</si>
  <si>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</si>
  <si>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</si>
  <si>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</si>
  <si>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</si>
  <si>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</si>
  <si>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</si>
  <si>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</si>
  <si>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</si>
  <si>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</si>
  <si>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</si>
  <si>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</si>
  <si>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</si>
  <si>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</si>
  <si>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</si>
  <si>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</si>
  <si>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</si>
  <si>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</si>
  <si>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</si>
  <si>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</si>
  <si>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</si>
  <si>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</si>
  <si>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</si>
  <si>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</si>
  <si>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</si>
  <si>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</si>
  <si>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</si>
  <si>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</si>
  <si>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</si>
  <si>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</si>
  <si>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</si>
  <si>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</si>
  <si>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</si>
  <si>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</si>
  <si>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</si>
  <si>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</si>
  <si>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</si>
  <si>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</si>
  <si>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</si>
  <si>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</si>
  <si>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</si>
  <si>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</si>
  <si>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</si>
  <si>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</si>
  <si>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</si>
  <si>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</si>
  <si>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</si>
  <si>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</si>
  <si>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</si>
  <si>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</si>
  <si>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</si>
  <si>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</si>
  <si>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</si>
  <si>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</si>
  <si>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</si>
  <si>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</si>
  <si>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</si>
  <si>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</si>
  <si>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</si>
  <si>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</si>
  <si>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</si>
  <si>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</si>
  <si>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</si>
  <si>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</si>
  <si>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</si>
  <si>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</si>
  <si>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</si>
  <si>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</si>
  <si>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</si>
  <si>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</si>
  <si>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</si>
  <si>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</si>
  <si>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</si>
  <si>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</si>
  <si>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</si>
  <si>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</si>
  <si>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</si>
  <si>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</si>
  <si>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</si>
  <si>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</si>
  <si>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</si>
  <si>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</si>
  <si>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</si>
  <si>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</si>
  <si>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</si>
  <si>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</si>
  <si>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</si>
  <si>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</si>
  <si>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</si>
  <si>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</si>
  <si>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</si>
  <si>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</si>
  <si>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</si>
  <si>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</si>
  <si>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</si>
  <si>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</si>
  <si>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</si>
  <si>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</si>
  <si>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</si>
  <si>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</si>
  <si>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</si>
  <si>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</si>
  <si>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</si>
  <si>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</si>
  <si>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</si>
  <si>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</si>
  <si>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</si>
  <si>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</si>
  <si>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</si>
  <si>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</si>
  <si>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</si>
  <si>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</si>
  <si>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</si>
  <si>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</si>
  <si>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</si>
  <si>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</si>
  <si>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</si>
  <si>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</si>
  <si>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</si>
  <si>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</si>
  <si>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</si>
  <si>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</si>
  <si>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</si>
  <si>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</si>
  <si>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</si>
  <si>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</si>
  <si>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</si>
  <si>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</si>
  <si>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</si>
  <si>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</si>
  <si>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</si>
  <si>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</si>
  <si>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</si>
  <si>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</si>
  <si>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</si>
  <si>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</si>
  <si>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</si>
  <si>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</si>
  <si>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</si>
  <si>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</si>
  <si>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</si>
  <si>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</si>
  <si>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</si>
  <si>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</si>
  <si>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</si>
  <si>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</si>
  <si>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</si>
  <si>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</si>
  <si>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</si>
  <si>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</si>
  <si>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</si>
  <si>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</si>
  <si>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</si>
  <si>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</si>
  <si>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</si>
  <si>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</si>
  <si>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</si>
  <si>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</si>
  <si>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</si>
  <si>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</si>
  <si>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</si>
  <si>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</si>
  <si>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</si>
  <si>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</si>
  <si>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</si>
  <si>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</si>
  <si>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</si>
  <si>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</si>
  <si>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</si>
  <si>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</si>
  <si>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</si>
  <si>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</si>
  <si>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</si>
  <si>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</si>
  <si>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</si>
  <si>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</si>
  <si>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</si>
  <si>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</si>
  <si>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</si>
  <si>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</si>
  <si>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</si>
  <si>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</si>
  <si>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</si>
  <si>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</si>
  <si>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</si>
  <si>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</si>
  <si>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</si>
  <si>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</si>
  <si>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</si>
  <si>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</si>
  <si>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</si>
  <si>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</si>
  <si>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</si>
  <si>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</si>
  <si>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</si>
  <si>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</si>
  <si>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</si>
  <si>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</si>
  <si>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</si>
  <si>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</si>
  <si>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</si>
  <si>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</si>
  <si>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</si>
  <si>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</si>
  <si>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</si>
  <si>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</si>
  <si>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</si>
  <si>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</si>
  <si>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</si>
  <si>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</si>
  <si>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</si>
  <si>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</si>
  <si>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</si>
  <si>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</si>
  <si>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</si>
  <si>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</si>
  <si>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</si>
  <si>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</si>
  <si>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</si>
  <si>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</si>
  <si>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</si>
  <si>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</si>
  <si>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</si>
  <si>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</si>
  <si>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</si>
  <si>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</si>
  <si>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</si>
  <si>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</si>
  <si>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</si>
  <si>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</si>
  <si>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</si>
  <si>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</si>
  <si>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</si>
  <si>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</si>
  <si>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</si>
  <si>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</si>
  <si>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</si>
  <si>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</si>
  <si>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</si>
  <si>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</si>
  <si>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</si>
  <si>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</si>
  <si>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</si>
  <si>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</si>
  <si>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</si>
  <si>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</si>
  <si>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</si>
  <si>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</si>
  <si>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</si>
  <si>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</si>
  <si>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</si>
  <si>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</si>
  <si>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</si>
  <si>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</si>
  <si>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</si>
  <si>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</si>
  <si>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</si>
  <si>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</si>
  <si>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</si>
  <si>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</si>
  <si>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</si>
  <si>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</si>
  <si>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</si>
  <si>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</si>
  <si>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</si>
  <si>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</si>
  <si>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</si>
  <si>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</si>
  <si>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</si>
  <si>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</si>
  <si>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</si>
  <si>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</si>
  <si>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</si>
  <si>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</si>
  <si>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</si>
  <si>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</si>
  <si>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</si>
  <si>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</si>
  <si>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</si>
  <si>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</si>
  <si>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</si>
  <si>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</si>
  <si>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</si>
  <si>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</si>
  <si>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</si>
  <si>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</si>
  <si>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</si>
  <si>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</si>
  <si>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</si>
  <si>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</si>
  <si>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</si>
  <si>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</si>
  <si>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</si>
  <si>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</si>
  <si>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</si>
  <si>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</si>
  <si>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</si>
  <si>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</si>
  <si>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</si>
  <si>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</si>
  <si>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</si>
  <si>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</si>
  <si>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</si>
  <si>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</si>
  <si>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</si>
  <si>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</si>
  <si>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</si>
  <si>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</si>
  <si>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</si>
  <si>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</si>
  <si>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</si>
  <si>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</si>
  <si>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</si>
  <si>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</si>
  <si>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</si>
  <si>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</si>
  <si>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</si>
  <si>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</si>
  <si>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</si>
  <si>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</si>
  <si>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</si>
  <si>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</si>
  <si>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</si>
  <si>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</si>
  <si>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</si>
  <si>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</si>
  <si>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</si>
  <si>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</si>
  <si>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</si>
  <si>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</si>
  <si>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</si>
  <si>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</si>
  <si>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</si>
  <si>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</si>
  <si>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</si>
  <si>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</si>
  <si>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</si>
  <si>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</si>
  <si>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</si>
  <si>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</si>
  <si>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</si>
  <si>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</si>
  <si>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</si>
  <si>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</si>
  <si>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</si>
  <si>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</si>
  <si>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</si>
  <si>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</si>
  <si>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</si>
  <si>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</si>
  <si>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</si>
  <si>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</si>
  <si>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</si>
  <si>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</si>
  <si>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</si>
  <si>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</si>
  <si>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</si>
  <si>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</si>
  <si>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</si>
  <si>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</si>
  <si>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</si>
  <si>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</si>
  <si>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</si>
  <si>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</si>
  <si>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</si>
  <si>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</si>
  <si>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</si>
  <si>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</si>
  <si>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</si>
  <si>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</si>
  <si>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</si>
  <si>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</si>
  <si>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</si>
  <si>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</si>
  <si>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</si>
  <si>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</si>
  <si>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</si>
  <si>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</si>
  <si>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</si>
  <si>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</si>
  <si>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</si>
  <si>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</si>
  <si>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</si>
  <si>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</si>
  <si>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</si>
  <si>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</si>
  <si>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</si>
  <si>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</si>
  <si>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</si>
  <si>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</si>
  <si>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</si>
  <si>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</si>
  <si>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</si>
  <si>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</si>
  <si>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</si>
  <si>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</si>
  <si>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</si>
  <si>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</si>
  <si>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</si>
  <si>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</si>
  <si>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</si>
  <si>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</si>
  <si>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</si>
  <si>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</si>
  <si>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</si>
  <si>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</si>
  <si>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</si>
  <si>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</si>
  <si>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</si>
  <si>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</si>
  <si>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</si>
  <si>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</si>
  <si>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</si>
  <si>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</si>
  <si>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</si>
  <si>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</si>
  <si>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</si>
  <si>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</si>
  <si>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</si>
  <si>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</si>
  <si>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</si>
  <si>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</si>
  <si>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</si>
  <si>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</si>
  <si>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</si>
  <si>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</si>
  <si>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</si>
  <si>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</si>
  <si>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</si>
  <si>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</si>
  <si>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</si>
  <si>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</si>
  <si>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</si>
  <si>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</si>
  <si>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</si>
  <si>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</si>
  <si>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</si>
  <si>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</si>
  <si>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</si>
  <si>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</si>
  <si>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</si>
  <si>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</si>
  <si>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</si>
  <si>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</si>
  <si>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</si>
  <si>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</si>
  <si>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</si>
  <si>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</si>
  <si>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</si>
  <si>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</si>
  <si>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</si>
  <si>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</si>
  <si>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</si>
  <si>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</si>
  <si>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</si>
  <si>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</si>
  <si>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</si>
  <si>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</si>
  <si>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</si>
  <si>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</si>
  <si>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</si>
  <si>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</si>
  <si>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</si>
  <si>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</si>
  <si>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</si>
  <si>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</si>
  <si>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</si>
  <si>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</si>
  <si>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</si>
  <si>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</si>
  <si>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</si>
  <si>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</si>
  <si>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</si>
  <si>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</si>
  <si>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</si>
  <si>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</si>
  <si>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</si>
  <si>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</si>
  <si>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</si>
  <si>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</si>
  <si>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</si>
  <si>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</si>
  <si>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</si>
  <si>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</si>
  <si>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</si>
  <si>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</si>
  <si>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</si>
  <si>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</si>
  <si>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</si>
  <si>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</si>
  <si>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</si>
  <si>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</si>
  <si>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</si>
  <si>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</si>
  <si>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</si>
  <si>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</si>
  <si>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</si>
  <si>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</si>
  <si>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</si>
  <si>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</si>
  <si>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</si>
  <si>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</si>
  <si>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</si>
  <si>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</si>
  <si>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</si>
  <si>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</si>
  <si>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</si>
  <si>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</si>
  <si>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</si>
  <si>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</si>
  <si>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</si>
  <si>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</si>
  <si>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</si>
  <si>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</si>
  <si>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</si>
  <si>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</si>
  <si>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</si>
  <si>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</si>
  <si>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</si>
  <si>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</si>
  <si>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</si>
  <si>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</si>
  <si>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</si>
  <si>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</si>
  <si>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</si>
  <si>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</si>
  <si>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</si>
  <si>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</si>
  <si>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</si>
  <si>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</si>
  <si>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</si>
  <si>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</si>
  <si>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</si>
  <si>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</si>
  <si>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</si>
  <si>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</si>
  <si>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</si>
  <si>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</si>
  <si>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</si>
  <si>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</si>
  <si>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</si>
  <si>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</si>
  <si>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</si>
  <si>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</si>
  <si>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</si>
  <si>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</si>
  <si>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</si>
  <si>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</si>
  <si>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</si>
  <si>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</si>
  <si>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</si>
  <si>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</si>
  <si>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</si>
  <si>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</si>
  <si>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</si>
  <si>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</si>
  <si>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</si>
  <si>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</si>
  <si>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</si>
  <si>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</si>
  <si>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</si>
  <si>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</si>
  <si>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</si>
  <si>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</si>
  <si>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</si>
  <si>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</si>
  <si>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</si>
  <si>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</si>
  <si>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</si>
  <si>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</si>
  <si>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</si>
  <si>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</si>
  <si>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</si>
  <si>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</si>
  <si>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</si>
  <si>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</si>
  <si>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</si>
  <si>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</si>
  <si>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</si>
  <si>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</si>
  <si>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</si>
  <si>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</si>
  <si>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</si>
  <si>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</si>
  <si>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</si>
  <si>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</si>
  <si>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</si>
  <si>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</si>
  <si>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</si>
  <si>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</si>
  <si>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</si>
  <si>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</si>
  <si>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</si>
  <si>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</si>
  <si>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</si>
  <si>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</si>
  <si>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</si>
  <si>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</si>
  <si>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</si>
  <si>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</si>
  <si>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</si>
  <si>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</si>
  <si>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</si>
  <si>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</si>
  <si>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</si>
  <si>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</si>
  <si>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</si>
  <si>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</si>
  <si>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</si>
  <si>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</si>
  <si>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</si>
  <si>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</si>
  <si>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</si>
  <si>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</si>
  <si>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</si>
  <si>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</si>
  <si>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</si>
  <si>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</si>
  <si>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</si>
  <si>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</si>
  <si>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</si>
  <si>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</si>
  <si>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</si>
  <si>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</si>
  <si>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</si>
  <si>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</si>
  <si>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</si>
  <si>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</si>
  <si>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</si>
  <si>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</si>
  <si>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</si>
  <si>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</si>
  <si>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</si>
  <si>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</si>
  <si>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</si>
  <si>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</si>
  <si>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</si>
  <si>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</si>
  <si>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</si>
  <si>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</si>
  <si>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</si>
  <si>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</si>
  <si>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</si>
  <si>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</si>
  <si>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</si>
  <si>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</si>
  <si>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</si>
  <si>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</si>
  <si>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</si>
  <si>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</si>
  <si>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</si>
  <si>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</si>
  <si>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</si>
  <si>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</si>
  <si>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</si>
  <si>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</si>
  <si>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</si>
  <si>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</si>
  <si>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</si>
  <si>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</si>
  <si>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</si>
  <si>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</si>
  <si>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</si>
  <si>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</si>
  <si>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</si>
  <si>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</si>
  <si>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</si>
  <si>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</si>
  <si>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</si>
  <si>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</si>
  <si>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</si>
  <si>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</si>
  <si>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</si>
  <si>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</si>
  <si>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</si>
  <si>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</si>
  <si>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</si>
  <si>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</si>
  <si>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</si>
  <si>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</si>
  <si>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</si>
  <si>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</si>
  <si>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</si>
  <si>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</si>
  <si>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</si>
  <si>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</si>
  <si>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</si>
  <si>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</si>
  <si>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</si>
  <si>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</si>
  <si>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</si>
  <si>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</si>
  <si>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</si>
  <si>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</si>
  <si>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</si>
  <si>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</si>
  <si>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</si>
  <si>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</si>
  <si>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</si>
  <si>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</si>
  <si>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</si>
  <si>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</si>
  <si>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</si>
  <si>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</si>
  <si>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</si>
  <si>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</si>
  <si>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</si>
  <si>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</si>
  <si>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</si>
  <si>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</si>
  <si>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</si>
  <si>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</si>
  <si>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</si>
  <si>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</si>
  <si>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</si>
  <si>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</si>
  <si>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</si>
  <si>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</si>
  <si>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</si>
  <si>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</si>
  <si>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</si>
  <si>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</si>
  <si>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</si>
  <si>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</si>
  <si>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</si>
  <si>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</si>
  <si>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</si>
  <si>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</si>
  <si>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</si>
  <si>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</si>
  <si>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</si>
  <si>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</si>
  <si>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</si>
  <si>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</si>
  <si>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</si>
  <si>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</si>
  <si>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</si>
  <si>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</si>
  <si>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</si>
  <si>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</si>
  <si>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</si>
  <si>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</si>
  <si>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</si>
  <si>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</si>
  <si>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</si>
  <si>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</si>
  <si>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</si>
  <si>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</si>
  <si>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</si>
  <si>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</si>
  <si>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</si>
  <si>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</si>
  <si>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</si>
  <si>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</si>
  <si>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</si>
  <si>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</si>
  <si>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</si>
  <si>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</si>
  <si>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</si>
  <si>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</si>
  <si>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</si>
  <si>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</si>
  <si>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</si>
  <si>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</si>
  <si>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</si>
  <si>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</si>
  <si>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</si>
  <si>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</si>
  <si>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</si>
  <si>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</si>
  <si>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</si>
  <si>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</si>
  <si>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</si>
  <si>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</si>
  <si>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</si>
  <si>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</si>
  <si>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</si>
  <si>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</si>
  <si>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</si>
  <si>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</si>
  <si>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</si>
  <si>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</si>
  <si>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</si>
  <si>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</si>
  <si>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</si>
  <si>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</si>
  <si>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</si>
  <si>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</si>
  <si>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</si>
  <si>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</si>
  <si>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</si>
  <si>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</si>
  <si>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</si>
  <si>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</si>
  <si>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</si>
  <si>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</si>
  <si>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</si>
  <si>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</si>
  <si>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</si>
  <si>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</si>
  <si>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</si>
  <si>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</si>
  <si>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</si>
  <si>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</si>
  <si>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</si>
  <si>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</si>
  <si>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</si>
  <si>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</si>
  <si>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</si>
  <si>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</si>
  <si>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</si>
  <si>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</si>
  <si>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</si>
  <si>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</si>
  <si>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</si>
  <si>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</si>
  <si>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</si>
  <si>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</si>
  <si>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</si>
  <si>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</si>
  <si>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</si>
  <si>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</si>
  <si>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</si>
  <si>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</si>
  <si>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</si>
  <si>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</si>
  <si>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</si>
  <si>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</si>
  <si>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</si>
  <si>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</si>
  <si>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</si>
  <si>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</si>
  <si>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</si>
  <si>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</si>
  <si>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</si>
  <si>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</si>
  <si>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</si>
  <si>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</si>
  <si>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</si>
  <si>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</si>
  <si>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</si>
  <si>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</si>
  <si>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</si>
  <si>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</si>
  <si>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</si>
  <si>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</si>
  <si>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</si>
  <si>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</si>
  <si>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</si>
  <si>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</si>
  <si>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</si>
  <si>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</si>
  <si>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</si>
  <si>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</si>
  <si>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</si>
  <si>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</si>
  <si>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</si>
  <si>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</si>
  <si>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</si>
  <si>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</si>
  <si>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</si>
  <si>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</si>
  <si>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</si>
  <si>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</si>
  <si>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</si>
  <si>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</si>
  <si>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</si>
  <si>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</si>
  <si>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</si>
  <si>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</si>
  <si>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</si>
  <si>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</si>
  <si>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</si>
  <si>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</si>
  <si>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</si>
  <si>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</si>
  <si>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</si>
  <si>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</si>
  <si>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</si>
  <si>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</si>
  <si>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</si>
  <si>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</si>
  <si>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</si>
  <si>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</si>
  <si>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</si>
  <si>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</si>
  <si>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</si>
  <si>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</si>
  <si>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</si>
  <si>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</si>
  <si>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</si>
  <si>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</si>
  <si>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</si>
  <si>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</si>
  <si>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</si>
  <si>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</si>
  <si>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</si>
  <si>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</si>
  <si>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</si>
  <si>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</si>
  <si>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</si>
  <si>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</si>
  <si>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</si>
  <si>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</si>
  <si>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</si>
  <si>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</si>
  <si>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</si>
  <si>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</si>
  <si>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</si>
  <si>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</si>
  <si>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</si>
  <si>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</si>
  <si>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</si>
  <si>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</si>
  <si>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</si>
  <si>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</si>
  <si>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</si>
  <si>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</si>
  <si>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</si>
  <si>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</si>
  <si>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</si>
  <si>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</si>
  <si>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</si>
  <si>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</si>
  <si>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</si>
  <si>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</si>
  <si>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</si>
  <si>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</si>
  <si>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</si>
  <si>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</si>
  <si>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</si>
  <si>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</si>
  <si>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</si>
  <si>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</si>
  <si>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</si>
  <si>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</si>
  <si>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</si>
  <si>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</si>
  <si>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</si>
  <si>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</si>
  <si>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</si>
  <si>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</si>
  <si>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</si>
  <si>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</si>
  <si>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</si>
  <si>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</si>
  <si>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</si>
  <si>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</si>
  <si>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</si>
  <si>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</si>
  <si>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</si>
  <si>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</si>
  <si>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</si>
  <si>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</si>
  <si>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</si>
  <si>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</si>
  <si>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</si>
  <si>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</si>
  <si>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</si>
  <si>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</si>
  <si>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</si>
  <si>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</si>
  <si>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</si>
  <si>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</si>
  <si>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</si>
  <si>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</si>
  <si>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</si>
  <si>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</si>
  <si>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</si>
  <si>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</si>
  <si>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</si>
  <si>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</si>
  <si>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</si>
  <si>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</si>
  <si>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</si>
  <si>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</si>
  <si>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</si>
  <si>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</si>
  <si>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</si>
  <si>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</si>
  <si>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</si>
  <si>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</si>
  <si>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</si>
  <si>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</si>
  <si>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</si>
  <si>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</si>
  <si>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</si>
  <si>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</si>
  <si>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</si>
  <si>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</si>
  <si>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</si>
  <si>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</si>
  <si>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</si>
  <si>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</si>
  <si>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</si>
  <si>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</si>
  <si>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</si>
  <si>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</si>
  <si>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</si>
  <si>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</si>
  <si>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</si>
  <si>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</si>
  <si>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</si>
  <si>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</si>
  <si>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</si>
  <si>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</si>
  <si>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</si>
  <si>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</si>
  <si>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</si>
  <si>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</si>
  <si>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</si>
  <si>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</si>
  <si>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</si>
  <si>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</si>
  <si>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</si>
  <si>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</si>
  <si>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</si>
  <si>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</si>
  <si>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</si>
  <si>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</si>
  <si>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</si>
  <si>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</si>
  <si>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</si>
  <si>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</si>
  <si>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</si>
  <si>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</si>
  <si>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</si>
  <si>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</si>
  <si>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</si>
  <si>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</si>
  <si>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</si>
  <si>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</si>
  <si>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</si>
  <si>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</si>
  <si>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</si>
  <si>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</si>
  <si>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</si>
  <si>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</si>
  <si>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</si>
  <si>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</si>
  <si>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</si>
  <si>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</si>
  <si>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</si>
  <si>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</si>
  <si>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</si>
  <si>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</si>
  <si>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</si>
  <si>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</si>
  <si>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</si>
  <si>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</si>
  <si>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</si>
  <si>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</si>
  <si>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</si>
  <si>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</si>
  <si>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</si>
  <si>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</si>
  <si>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</si>
  <si>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</si>
  <si>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</si>
  <si>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</si>
  <si>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</si>
  <si>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</si>
  <si>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</si>
  <si>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</si>
  <si>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</si>
  <si>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</si>
  <si>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</si>
  <si>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</si>
  <si>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</si>
  <si>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</si>
  <si>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</si>
  <si>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</si>
  <si>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</si>
  <si>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</si>
  <si>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</si>
  <si>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</si>
  <si>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</si>
  <si>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</si>
  <si>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</si>
  <si>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</si>
  <si>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</si>
  <si>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</si>
  <si>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</si>
  <si>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</si>
  <si>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</si>
  <si>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</si>
  <si>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</si>
  <si>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</si>
  <si>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</si>
  <si>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</si>
  <si>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</si>
  <si>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</si>
  <si>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</si>
  <si>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</si>
  <si>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</si>
  <si>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</si>
  <si>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</si>
  <si>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</si>
  <si>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</si>
  <si>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</si>
  <si>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</si>
  <si>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</si>
  <si>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</si>
  <si>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</si>
  <si>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</si>
  <si>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</si>
  <si>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</si>
  <si>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</si>
  <si>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</si>
  <si>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</si>
  <si>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</si>
  <si>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</si>
  <si>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</si>
  <si>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</si>
  <si>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</si>
  <si>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</si>
  <si>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</si>
  <si>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</si>
  <si>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</si>
  <si>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</si>
  <si>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</si>
  <si>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</si>
  <si>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</si>
  <si>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</si>
  <si>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</si>
  <si>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</si>
  <si>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</si>
  <si>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</si>
  <si>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</si>
  <si>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</si>
  <si>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</si>
  <si>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</si>
  <si>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</si>
  <si>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</si>
  <si>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</si>
  <si>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</si>
  <si>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</si>
  <si>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</si>
  <si>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</si>
  <si>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</si>
  <si>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</si>
  <si>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</si>
  <si>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</si>
  <si>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</si>
  <si>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</si>
  <si>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</si>
  <si>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</si>
  <si>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</si>
  <si>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</si>
  <si>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</si>
  <si>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</si>
  <si>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</si>
  <si>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</si>
  <si>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</si>
  <si>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</si>
  <si>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</si>
  <si>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</si>
  <si>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</si>
  <si>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</si>
  <si>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</si>
  <si>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</si>
  <si>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</si>
  <si>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</si>
  <si>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</si>
  <si>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</si>
  <si>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</si>
  <si>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</si>
  <si>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</si>
  <si>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</si>
  <si>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</si>
  <si>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</si>
  <si>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</si>
  <si>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</si>
  <si>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</si>
  <si>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</si>
  <si>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</si>
  <si>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</si>
  <si>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</si>
  <si>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</si>
  <si>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</si>
  <si>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</si>
  <si>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</si>
  <si>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</si>
  <si>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</si>
  <si>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</si>
  <si>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</si>
  <si>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</si>
  <si>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</si>
  <si>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</si>
  <si>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</si>
  <si>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</si>
  <si>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</si>
  <si>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</si>
  <si>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</si>
  <si>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</si>
  <si>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</si>
  <si>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</si>
  <si>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</si>
  <si>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</si>
  <si>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</si>
  <si>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</si>
  <si>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</si>
  <si>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</si>
  <si>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</si>
  <si>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</si>
  <si>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</si>
  <si>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</si>
  <si>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</si>
  <si>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</si>
  <si>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</si>
  <si>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</si>
  <si>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</si>
  <si>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</si>
  <si>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</si>
  <si>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</si>
  <si>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</si>
  <si>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</si>
  <si>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</si>
  <si>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</si>
  <si>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</si>
  <si>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</si>
  <si>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</si>
  <si>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</si>
  <si>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</si>
  <si>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</si>
  <si>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</si>
  <si>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</si>
  <si>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</si>
  <si>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</si>
  <si>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</si>
  <si>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</si>
  <si>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</si>
  <si>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</si>
  <si>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</si>
  <si>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</si>
  <si>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</si>
  <si>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</si>
  <si>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</si>
  <si>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</si>
  <si>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</si>
  <si>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</si>
  <si>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</si>
  <si>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</si>
  <si>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</si>
  <si>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</si>
  <si>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</si>
  <si>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</si>
  <si>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</si>
  <si>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</si>
  <si>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</si>
  <si>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</si>
  <si>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</si>
  <si>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</si>
  <si>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</si>
  <si>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</si>
  <si>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</si>
  <si>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</si>
  <si>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</si>
  <si>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</si>
  <si>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</si>
  <si>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</si>
  <si>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</si>
  <si>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</si>
  <si>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</si>
  <si>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</si>
  <si>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</si>
  <si>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</si>
  <si>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</si>
  <si>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</si>
  <si>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</si>
  <si>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</si>
  <si>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</si>
  <si>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</si>
  <si>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</si>
  <si>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</si>
  <si>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</si>
  <si>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</si>
  <si>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</si>
  <si>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</si>
  <si>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</si>
  <si>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</si>
  <si>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</si>
  <si>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</si>
  <si>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</si>
  <si>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</si>
  <si>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</si>
  <si>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</si>
  <si>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</si>
  <si>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</si>
  <si>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</si>
  <si>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</si>
  <si>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</si>
  <si>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</si>
  <si>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</si>
  <si>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</si>
  <si>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</si>
  <si>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</si>
  <si>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</si>
  <si>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</si>
  <si>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</si>
  <si>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</si>
  <si>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</si>
  <si>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</si>
  <si>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</si>
  <si>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</si>
  <si>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</si>
  <si>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</si>
  <si>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</si>
  <si>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</si>
  <si>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</si>
  <si>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</si>
  <si>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</si>
  <si>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</si>
  <si>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</si>
  <si>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</si>
  <si>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</si>
  <si>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</si>
  <si>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</si>
  <si>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</si>
  <si>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</si>
  <si>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</si>
  <si>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</si>
  <si>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</si>
  <si>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</si>
  <si>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</si>
  <si>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</si>
  <si>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</si>
  <si>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</si>
  <si>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</si>
  <si>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</si>
  <si>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</si>
  <si>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</si>
  <si>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</si>
  <si>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</si>
  <si>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</si>
  <si>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</si>
  <si>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</si>
  <si>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</si>
  <si>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</si>
  <si>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</si>
  <si>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</si>
  <si>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</si>
  <si>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</si>
  <si>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</si>
  <si>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</si>
  <si>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</si>
  <si>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</si>
  <si>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</si>
  <si>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</si>
  <si>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</si>
  <si>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</si>
  <si>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</si>
  <si>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</si>
  <si>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</si>
  <si>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</si>
  <si>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</si>
  <si>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</si>
  <si>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</si>
  <si>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</si>
  <si>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</si>
  <si>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</si>
  <si>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</si>
  <si>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</si>
  <si>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</si>
  <si>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</si>
  <si>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</si>
  <si>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</si>
  <si>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</si>
  <si>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</si>
  <si>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</si>
  <si>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</si>
  <si>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</si>
  <si>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</si>
  <si>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</si>
  <si>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</si>
  <si>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</si>
  <si>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</si>
  <si>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</si>
  <si>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</si>
  <si>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</si>
  <si>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</si>
  <si>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</si>
  <si>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</si>
  <si>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</si>
  <si>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</si>
  <si>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</si>
  <si>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</si>
  <si>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</si>
  <si>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</si>
  <si>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</si>
  <si>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</si>
  <si>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</si>
  <si>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</si>
  <si>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</si>
  <si>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</si>
  <si>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</si>
  <si>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</si>
  <si>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</si>
  <si>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</si>
  <si>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</si>
  <si>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</si>
  <si>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</si>
  <si>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</si>
  <si>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</si>
  <si>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</si>
  <si>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</si>
  <si>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</si>
  <si>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</si>
  <si>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</si>
  <si>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</si>
  <si>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</si>
  <si>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</si>
  <si>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</si>
  <si>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</si>
  <si>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</si>
  <si>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</si>
  <si>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</si>
  <si>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</si>
  <si>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</si>
  <si>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</si>
  <si>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</si>
  <si>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</si>
  <si>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</si>
  <si>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</si>
  <si>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</si>
  <si>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</si>
  <si>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</si>
  <si>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</si>
  <si>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</si>
  <si>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</si>
  <si>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</si>
  <si>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</si>
  <si>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</si>
  <si>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</si>
  <si>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</si>
  <si>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</si>
  <si>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</si>
  <si>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</si>
  <si>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</si>
  <si>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</si>
  <si>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</si>
  <si>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</si>
  <si>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</si>
  <si>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</si>
  <si>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</si>
  <si>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</si>
  <si>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</si>
  <si>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</si>
  <si>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</si>
  <si>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</si>
  <si>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</si>
  <si>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</si>
  <si>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</si>
  <si>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</si>
  <si>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</si>
  <si>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</si>
  <si>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</si>
  <si>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</si>
  <si>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</si>
  <si>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</si>
  <si>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</si>
  <si>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</si>
  <si>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</si>
  <si>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</si>
  <si>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</si>
  <si>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</si>
  <si>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</si>
  <si>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</si>
  <si>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</si>
  <si>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</si>
  <si>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</si>
  <si>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</si>
  <si>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</si>
  <si>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</si>
  <si>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</si>
  <si>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</si>
  <si>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</si>
  <si>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</si>
  <si>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</si>
  <si>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</si>
  <si>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</si>
  <si>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</si>
  <si>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</si>
  <si>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</si>
  <si>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</si>
  <si>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</si>
  <si>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</si>
  <si>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</si>
  <si>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</si>
  <si>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</si>
  <si>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</si>
  <si>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</si>
  <si>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</si>
  <si>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</si>
  <si>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</si>
  <si>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</si>
  <si>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</si>
  <si>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</si>
  <si>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</si>
  <si>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</si>
  <si>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</si>
  <si>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</si>
  <si>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</si>
  <si>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</si>
  <si>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</si>
  <si>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</si>
  <si>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</si>
  <si>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</si>
  <si>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</si>
  <si>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</si>
  <si>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</si>
  <si>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</si>
  <si>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</si>
  <si>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</si>
  <si>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</si>
  <si>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</si>
  <si>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</si>
  <si>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</si>
  <si>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</si>
  <si>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</si>
  <si>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</si>
  <si>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</si>
  <si>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</si>
  <si>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</si>
  <si>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</si>
  <si>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</si>
  <si>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</si>
  <si>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</si>
  <si>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</si>
  <si>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</si>
  <si>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</si>
  <si>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</si>
  <si>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</si>
  <si>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</si>
  <si>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</si>
  <si>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</si>
  <si>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</si>
  <si>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</si>
  <si>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</si>
  <si>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</si>
  <si>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</si>
  <si>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</si>
  <si>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</si>
  <si>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</si>
  <si>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</si>
  <si>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</si>
  <si>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</si>
  <si>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</si>
  <si>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</si>
  <si>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</si>
  <si>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</si>
  <si>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</si>
  <si>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</si>
  <si>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</si>
  <si>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</si>
  <si>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</si>
  <si>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</si>
  <si>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</si>
  <si>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</si>
  <si>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</si>
  <si>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</si>
  <si>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</si>
  <si>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</si>
  <si>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</si>
  <si>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</si>
  <si>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</si>
  <si>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</si>
  <si>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</si>
  <si>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</si>
  <si>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</si>
  <si>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</si>
  <si>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</si>
  <si>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</si>
  <si>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</si>
  <si>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</si>
  <si>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</si>
  <si>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</si>
  <si>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</si>
  <si>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</si>
  <si>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</si>
  <si>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</si>
  <si>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</si>
  <si>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</si>
  <si>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</si>
  <si>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</si>
  <si>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</si>
  <si>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</si>
  <si>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</si>
  <si>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</si>
  <si>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</si>
  <si>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</si>
  <si>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</si>
  <si>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</si>
  <si>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</si>
  <si>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</si>
  <si>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</si>
  <si>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</si>
  <si>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</si>
  <si>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</si>
  <si>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</si>
  <si>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</si>
  <si>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</si>
  <si>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</si>
  <si>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</si>
  <si>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</si>
  <si>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</si>
  <si>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</si>
  <si>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</si>
  <si>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</si>
  <si>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</si>
  <si>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</si>
  <si>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</si>
  <si>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</si>
  <si>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</si>
  <si>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</si>
  <si>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</si>
  <si>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</si>
  <si>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</si>
  <si>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</si>
  <si>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</si>
  <si>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</si>
  <si>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</si>
  <si>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</si>
  <si>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</si>
  <si>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</si>
  <si>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</si>
  <si>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</si>
  <si>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</si>
  <si>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</si>
  <si>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</si>
  <si>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</si>
  <si>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</si>
  <si>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</si>
  <si>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</si>
  <si>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</si>
  <si>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</si>
  <si>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</si>
  <si>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</si>
  <si>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</si>
  <si>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</si>
  <si>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</si>
  <si>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</si>
  <si>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</si>
  <si>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</si>
  <si>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</si>
  <si>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</si>
  <si>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</si>
  <si>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</si>
  <si>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</si>
  <si>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</si>
  <si>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</si>
  <si>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</si>
  <si>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</si>
  <si>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</si>
  <si>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</si>
  <si>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</si>
  <si>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</si>
  <si>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</si>
  <si>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</si>
  <si>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</si>
  <si>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</si>
  <si>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</si>
  <si>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</si>
  <si>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</si>
  <si>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</si>
  <si>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</si>
  <si>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出来島支援学校</t>
    <rPh sb="0" eb="3">
      <t>デキジマ</t>
    </rPh>
    <rPh sb="3" eb="7">
      <t>シエンガッコウ</t>
    </rPh>
    <phoneticPr fontId="15"/>
  </si>
  <si>
    <t>国語</t>
    <rPh sb="0" eb="2">
      <t>コクゴ</t>
    </rPh>
    <phoneticPr fontId="15"/>
  </si>
  <si>
    <t>国語</t>
    <rPh sb="0" eb="2">
      <t>コクゴ</t>
    </rPh>
    <phoneticPr fontId="6"/>
  </si>
  <si>
    <t>生活</t>
    <rPh sb="0" eb="2">
      <t>セイカツ</t>
    </rPh>
    <phoneticPr fontId="15"/>
  </si>
  <si>
    <t>音楽</t>
    <rPh sb="0" eb="2">
      <t>オンガク</t>
    </rPh>
    <phoneticPr fontId="15"/>
  </si>
  <si>
    <t>図工</t>
    <rPh sb="0" eb="2">
      <t>ズコウ</t>
    </rPh>
    <phoneticPr fontId="15"/>
  </si>
  <si>
    <t>道徳</t>
    <rPh sb="0" eb="2">
      <t>ドウトク</t>
    </rPh>
    <phoneticPr fontId="15"/>
  </si>
  <si>
    <t>算数</t>
    <rPh sb="0" eb="2">
      <t>サンスウ</t>
    </rPh>
    <phoneticPr fontId="15"/>
  </si>
  <si>
    <t>全</t>
    <rPh sb="0" eb="1">
      <t>ゼン</t>
    </rPh>
    <phoneticPr fontId="15"/>
  </si>
  <si>
    <t>１</t>
    <phoneticPr fontId="15"/>
  </si>
  <si>
    <t>２</t>
    <phoneticPr fontId="15"/>
  </si>
  <si>
    <t>〇</t>
  </si>
  <si>
    <t>A</t>
    <phoneticPr fontId="15"/>
  </si>
  <si>
    <t>BC</t>
    <phoneticPr fontId="15"/>
  </si>
  <si>
    <t>３</t>
    <phoneticPr fontId="15"/>
  </si>
  <si>
    <t>３～４</t>
    <phoneticPr fontId="15"/>
  </si>
  <si>
    <t>１ページに１つずつ素材の違った部分があり、ページをめくると生き物が現れるという仕掛けが施されている。素材に直接触れ感触を楽しみながら興味をもって読み進めることができるようになっている。また、ひよこなどの動物が可愛らしいイラストで描かれており、児童にとって親しみやすい題材となっているため、小学部１年の児童の国語科教科用図書として適切であると考える。</t>
    <rPh sb="9" eb="11">
      <t>ソザイ</t>
    </rPh>
    <rPh sb="12" eb="13">
      <t>チガ</t>
    </rPh>
    <rPh sb="15" eb="17">
      <t>ブブン</t>
    </rPh>
    <rPh sb="53" eb="55">
      <t>チョクセツ</t>
    </rPh>
    <rPh sb="66" eb="68">
      <t>キョウミ</t>
    </rPh>
    <rPh sb="153" eb="155">
      <t>コクゴ</t>
    </rPh>
    <phoneticPr fontId="13"/>
  </si>
  <si>
    <t>家族や身近な人と関わり合いながら、1日の生活の中で必要な基本的生活習慣が身につくような内容になっている。挿絵が多く、いろいろな場面での様子が詳しく描かれており、児童が興味・関心をもてるよう配慮されている。児童の発達段階を考慮して小学部１年、２年の児童の生活科教科用図書として適切であると考える。</t>
    <rPh sb="118" eb="119">
      <t>ネン</t>
    </rPh>
    <phoneticPr fontId="13"/>
  </si>
  <si>
    <t>よく知られている親しみやすいわらべ歌が取り上げられている。わらべ歌の遊び方も紹介されているため、活用しやすい。表紙・裏表紙の裏には、わらべ歌のメロディー譜がイラストとともに書かれている。児童の発達段階を考慮して、小学部１年の児童の音楽科教科用図書として適切であると考える。</t>
    <rPh sb="58" eb="61">
      <t>ウラビョウシ</t>
    </rPh>
    <rPh sb="62" eb="63">
      <t>ウラ</t>
    </rPh>
    <rPh sb="115" eb="117">
      <t>オンガク</t>
    </rPh>
    <phoneticPr fontId="13"/>
  </si>
  <si>
    <t>鮮明な色彩で児童の興味関心を引く絵が描かれている。文字も読みやすく、繰り返しの会話文が多用されており、読み聞かせで自然と記憶に残り、自発的に復唱するようになるなどの効果が期待できる。また、児童がよく知っている動物がユーモラスに描かれており親しみやすい内容であるため、小学部２年の児童の国語科教科用図書として適切であると考える。</t>
    <phoneticPr fontId="6"/>
  </si>
  <si>
    <t>文章が少なく、形に注目しやすくなっていることで、まる・しかく・さんかくの形について理解しやすい内容となっている。また、赤・青・黄・緑色等、視覚的にとらえやすいよう工夫されており、初めて形に興味を示す子どもにとって、理解しやすく、適切な内容であり、小学部２年の児童の算数科教科用図書として適切であると考える。</t>
    <rPh sb="36" eb="37">
      <t>カタチ</t>
    </rPh>
    <phoneticPr fontId="13"/>
  </si>
  <si>
    <t>楽しい絵で身近な親しみやすい童謡やわらべ歌が取り上げられている。１曲ごとに楽譜と手遊びがつけられている。歌う楽しさや簡単なリズム遊びが学習できるように配慮されている。児童の実態と発達段階を考慮し、小学部２年の児童の音楽科教科用図書として適切であると考える。</t>
    <phoneticPr fontId="6"/>
  </si>
  <si>
    <t>１から10までの数を扱い、３までの数については動物の種類を変えながら繰り返し確かめることができ、また右ページの数字の横のおはじきを数えて数を確認することもできるなど工夫がされている。動物の写真を見たり数えたりしながら楽しく数字を覚えるのに適した内容になっているため、小学部１年の児童の算数科教科用図書として適切であると考える。</t>
    <rPh sb="17" eb="18">
      <t>カズ</t>
    </rPh>
    <rPh sb="23" eb="25">
      <t>ドウブツ</t>
    </rPh>
    <rPh sb="26" eb="28">
      <t>シュルイ</t>
    </rPh>
    <rPh sb="29" eb="30">
      <t>カ</t>
    </rPh>
    <rPh sb="34" eb="35">
      <t>ク</t>
    </rPh>
    <rPh sb="36" eb="37">
      <t>カエ</t>
    </rPh>
    <rPh sb="38" eb="39">
      <t>タシ</t>
    </rPh>
    <rPh sb="50" eb="51">
      <t>ミギ</t>
    </rPh>
    <rPh sb="55" eb="57">
      <t>スウジ</t>
    </rPh>
    <rPh sb="58" eb="59">
      <t>ヨコ</t>
    </rPh>
    <rPh sb="65" eb="66">
      <t>カゾ</t>
    </rPh>
    <rPh sb="68" eb="69">
      <t>カズ</t>
    </rPh>
    <rPh sb="70" eb="72">
      <t>カクニン</t>
    </rPh>
    <rPh sb="82" eb="84">
      <t>クフウ</t>
    </rPh>
    <rPh sb="91" eb="93">
      <t>ドウブツ</t>
    </rPh>
    <rPh sb="94" eb="96">
      <t>シャシン</t>
    </rPh>
    <rPh sb="97" eb="98">
      <t>ミ</t>
    </rPh>
    <rPh sb="100" eb="101">
      <t>カゾ</t>
    </rPh>
    <rPh sb="108" eb="109">
      <t>タノ</t>
    </rPh>
    <rPh sb="142" eb="144">
      <t>サンスウ</t>
    </rPh>
    <phoneticPr fontId="13"/>
  </si>
  <si>
    <t>児童が歯磨きの大切さを認識しやすいようにわかりやすく描かれている。また、配色も明るくはっきりとしており、登場人物の顔が大きく描かれ、表情の変化がわかりやすい。仕掛け絵本になっており、随所にのぞき窓があり、児童が興味・関心を持てるよう配慮されている。児童の発達段階を考慮して小学部３年の児童の生活科教科用図書として適切であると考える。</t>
    <rPh sb="52" eb="54">
      <t>トウジョウ</t>
    </rPh>
    <phoneticPr fontId="13"/>
  </si>
  <si>
    <t>絵の具の基本的な技法について学習できるよう説明されており、色の変化を楽しみながら学習できる内容になっている。その他にも、印刷が鮮明で、造本も堅牢、見出しがわかりやすく工夫されている点など、小学部３年、４年の児童の図画工作科教科用図書として適切であると考える。</t>
  </si>
  <si>
    <t>１～２</t>
    <phoneticPr fontId="15"/>
  </si>
  <si>
    <t>g166</t>
    <phoneticPr fontId="15"/>
  </si>
  <si>
    <t>音楽づくり、器楽、歌唱、表現、観賞における様々な観点の内容を含んだ構成になっている。季節の歌や親しみやすい楽曲があるため児童が興味・関心を持てるような内容になっている。児童の発達段階を考慮して小学部３年の児童の音楽科教科用図書として適切であると考える。</t>
    <rPh sb="0" eb="2">
      <t>オンガク</t>
    </rPh>
    <rPh sb="6" eb="8">
      <t>キガク</t>
    </rPh>
    <rPh sb="9" eb="11">
      <t>カショウ</t>
    </rPh>
    <rPh sb="12" eb="14">
      <t>ヒョウゲン</t>
    </rPh>
    <rPh sb="15" eb="17">
      <t>カンショウ</t>
    </rPh>
    <rPh sb="21" eb="23">
      <t>サマザマ</t>
    </rPh>
    <rPh sb="24" eb="26">
      <t>カンテン</t>
    </rPh>
    <rPh sb="27" eb="29">
      <t>ナイヨウ</t>
    </rPh>
    <rPh sb="30" eb="31">
      <t>フク</t>
    </rPh>
    <rPh sb="33" eb="35">
      <t>コウセイ</t>
    </rPh>
    <rPh sb="42" eb="44">
      <t>キセツ</t>
    </rPh>
    <rPh sb="45" eb="46">
      <t>ウタ</t>
    </rPh>
    <rPh sb="47" eb="48">
      <t>シタ</t>
    </rPh>
    <rPh sb="53" eb="55">
      <t>ガッキョク</t>
    </rPh>
    <rPh sb="60" eb="62">
      <t>ジドウ</t>
    </rPh>
    <rPh sb="63" eb="65">
      <t>キョウミ</t>
    </rPh>
    <rPh sb="66" eb="68">
      <t>カンシン</t>
    </rPh>
    <rPh sb="69" eb="70">
      <t>モ</t>
    </rPh>
    <rPh sb="75" eb="77">
      <t>ナイヨウ</t>
    </rPh>
    <rPh sb="105" eb="107">
      <t>オンガク</t>
    </rPh>
    <phoneticPr fontId="6"/>
  </si>
  <si>
    <t>クレヨンの基本的な技法について、手本を見て学習できるよう紹介されており、絵をかくことを楽しみながら学習できる内容になっている。その他にも、印刷が鮮明、造りも丈夫で、見出しがわかりやすく工夫されている点など、小学部１年、２年の児童の図画工作科教科用図書として適切であると考える。</t>
    <rPh sb="78" eb="80">
      <t>ジョウブ</t>
    </rPh>
    <rPh sb="110" eb="111">
      <t>ネン</t>
    </rPh>
    <phoneticPr fontId="13"/>
  </si>
  <si>
    <t>児童にとってなじみある対象でもあるお弁当が題材となっている。様々な食べ物の名称がひらがなやカタカナで表記されており、50音1音ずつに食べ物が当てはめられていることで文字に注目できる構成となっている。また、はり絵風の挿絵で食べ物が立体的に描かれており児童の興味を高める工夫もされており、小学部３年BCグループの児童の国語科教科用図書として適切であると考える。</t>
    <rPh sb="130" eb="131">
      <t>タカ</t>
    </rPh>
    <phoneticPr fontId="6"/>
  </si>
  <si>
    <t>さんかく、しかく、まる、白、赤、黄など簡単な形と色を取り扱っており、形、色を身近なことばと結びつけ豊かに連想させながら学ぶことができる。また、形と色が交互に扱われており、違いを認識させる仕様となっている。「さよならさんかく、またきてしかく」の歌でも連想を働かせることができる工夫もあり、小学部３年Aグループの児童の算数科教科用図書として適切であると考える。</t>
    <rPh sb="12" eb="13">
      <t>シロ</t>
    </rPh>
    <rPh sb="14" eb="15">
      <t>アカ</t>
    </rPh>
    <rPh sb="16" eb="17">
      <t>キ</t>
    </rPh>
    <rPh sb="19" eb="21">
      <t>カンタン</t>
    </rPh>
    <rPh sb="22" eb="23">
      <t>カタチ</t>
    </rPh>
    <rPh sb="24" eb="25">
      <t>イロ</t>
    </rPh>
    <rPh sb="26" eb="27">
      <t>ト</t>
    </rPh>
    <rPh sb="28" eb="29">
      <t>アツカ</t>
    </rPh>
    <rPh sb="34" eb="35">
      <t>カタチ</t>
    </rPh>
    <rPh sb="36" eb="37">
      <t>イロ</t>
    </rPh>
    <rPh sb="38" eb="40">
      <t>ミジカ</t>
    </rPh>
    <rPh sb="45" eb="46">
      <t>ムス</t>
    </rPh>
    <rPh sb="49" eb="50">
      <t>ユタ</t>
    </rPh>
    <rPh sb="52" eb="54">
      <t>レンソウ</t>
    </rPh>
    <rPh sb="59" eb="60">
      <t>マナ</t>
    </rPh>
    <rPh sb="71" eb="72">
      <t>カタチ</t>
    </rPh>
    <rPh sb="73" eb="74">
      <t>イロ</t>
    </rPh>
    <rPh sb="75" eb="77">
      <t>コウゴ</t>
    </rPh>
    <rPh sb="78" eb="79">
      <t>アツカ</t>
    </rPh>
    <rPh sb="85" eb="86">
      <t>チガ</t>
    </rPh>
    <rPh sb="88" eb="90">
      <t>ニンシキ</t>
    </rPh>
    <rPh sb="93" eb="95">
      <t>シヨウ</t>
    </rPh>
    <rPh sb="121" eb="122">
      <t>ウタ</t>
    </rPh>
    <rPh sb="124" eb="126">
      <t>レンソウ</t>
    </rPh>
    <rPh sb="127" eb="128">
      <t>ハタラ</t>
    </rPh>
    <rPh sb="137" eb="139">
      <t>クフウ</t>
    </rPh>
    <phoneticPr fontId="6"/>
  </si>
  <si>
    <t>主題である着替えをとおして、子どもに「自分のことでできることは自分でする」という気持ちをはぐくむことができる内容になっている。また、主人公や登場する動物たちの姿を通して、一人で着替えられるプロセスが、わかりやすく示されている。児童の発達段階を考慮して小学部１年、２年の児童の「特別の教科　道徳」の教科用図書として適切であると考える。</t>
    <rPh sb="132" eb="133">
      <t>ネン</t>
    </rPh>
    <phoneticPr fontId="13"/>
  </si>
  <si>
    <t>ひらがなの短い文で呼びかけと応答の繰り返しで展開されている。リズミカルな会話のやりとりの中で、身近な動物、色の名称等のことばの学習ができる。見開きいっぱいに、大きく色彩の鮮明な動物たちの挿絵があり、児童の興味を引きやすい。小学部３年Aグループの児童の国語科教科用図書として適切であると考える。</t>
    <rPh sb="5" eb="6">
      <t>ミジカ</t>
    </rPh>
    <rPh sb="7" eb="8">
      <t>ブン</t>
    </rPh>
    <rPh sb="9" eb="10">
      <t>ヨ</t>
    </rPh>
    <rPh sb="14" eb="16">
      <t>オウトウ</t>
    </rPh>
    <rPh sb="17" eb="18">
      <t>ク</t>
    </rPh>
    <rPh sb="19" eb="20">
      <t>カエ</t>
    </rPh>
    <rPh sb="22" eb="24">
      <t>テンカイ</t>
    </rPh>
    <rPh sb="44" eb="45">
      <t>ナカ</t>
    </rPh>
    <rPh sb="47" eb="49">
      <t>ミジカ</t>
    </rPh>
    <rPh sb="50" eb="52">
      <t>ドウブツ</t>
    </rPh>
    <rPh sb="53" eb="54">
      <t>イロ</t>
    </rPh>
    <rPh sb="55" eb="57">
      <t>メイショウ</t>
    </rPh>
    <rPh sb="57" eb="58">
      <t>トウ</t>
    </rPh>
    <rPh sb="63" eb="65">
      <t>ガクシュウ</t>
    </rPh>
    <rPh sb="70" eb="72">
      <t>ミヒラ</t>
    </rPh>
    <rPh sb="79" eb="80">
      <t>オオ</t>
    </rPh>
    <rPh sb="82" eb="84">
      <t>シキサイ</t>
    </rPh>
    <rPh sb="85" eb="87">
      <t>センメイ</t>
    </rPh>
    <rPh sb="88" eb="90">
      <t>ドウブツ</t>
    </rPh>
    <rPh sb="93" eb="95">
      <t>サシエ</t>
    </rPh>
    <rPh sb="99" eb="101">
      <t>ジドウ</t>
    </rPh>
    <rPh sb="102" eb="104">
      <t>キョウミ</t>
    </rPh>
    <rPh sb="105" eb="106">
      <t>ヒ</t>
    </rPh>
    <phoneticPr fontId="6"/>
  </si>
  <si>
    <t>１から10までと０の数を取り扱っており、野原にやってくる身近な動物が順に増えていき、最後に動物がいなくなって０を扱っている。配色も鮮明で最後におばけが出るなど、ストーリー性もあり楽しく学習するのに適した内容となっており、小学部３年BCグループの児童の算数科教科用図書として適切であると考える。</t>
    <phoneticPr fontId="13"/>
  </si>
  <si>
    <t>一日の生活能力を育てることができる内容になっている。学校での学習だけではなく、家庭での指導や校外学習においても応用できる内容になっている。児童の発達段階を考慮して小学部３年、４年の児童の「特別の教科　道徳」の教科用図書として適切であると考える。</t>
    <rPh sb="88" eb="89">
      <t>ネン</t>
    </rPh>
    <phoneticPr fontId="13"/>
  </si>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</sst>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40" fillId="2" borderId="32" xfId="5" applyFont="1" applyFill="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177" fontId="40" fillId="2" borderId="30" xfId="5" quotePrefix="1" applyNumberFormat="1" applyFont="1" applyFill="1" applyBorder="1" applyAlignment="1" applyProtection="1">
      <alignment horizontal="center" vertical="center" shrinkToFit="1"/>
      <protection locked="0"/>
    </xf>
    <xf numFmtId="0" fontId="29" fillId="3" borderId="5" xfId="0" applyFont="1" applyFill="1" applyBorder="1" applyAlignment="1">
      <alignment horizontal="center" vertical="center"/>
    </xf>
    <xf numFmtId="0" fontId="29" fillId="3" borderId="5" xfId="0" applyFont="1" applyFill="1" applyBorder="1" applyAlignment="1">
      <alignment horizontal="center" vertical="center" shrinkToFit="1"/>
    </xf>
    <xf numFmtId="0" fontId="29" fillId="3" borderId="5" xfId="0" applyFont="1" applyFill="1" applyBorder="1" applyAlignment="1">
      <alignment horizontal="center" vertical="center" wrapText="1" shrinkToFit="1"/>
    </xf>
    <xf numFmtId="0" fontId="34" fillId="3" borderId="5" xfId="0" applyFont="1" applyFill="1" applyBorder="1" applyAlignment="1">
      <alignment horizontal="center" vertical="center" wrapText="1" shrinkToFit="1"/>
    </xf>
    <xf numFmtId="0" fontId="34" fillId="3" borderId="5" xfId="0" applyFont="1" applyFill="1" applyBorder="1" applyAlignment="1">
      <alignment horizontal="center" vertical="center" shrinkToFit="1"/>
    </xf>
    <xf numFmtId="0" fontId="51" fillId="2" borderId="5" xfId="0" applyFont="1" applyFill="1" applyBorder="1" applyAlignment="1" applyProtection="1">
      <alignment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3" borderId="7" xfId="5" applyFont="1" applyFill="1" applyBorder="1" applyAlignment="1">
      <alignment horizontal="center" vertical="center" wrapText="1" shrinkToFit="1"/>
    </xf>
    <xf numFmtId="0" fontId="41" fillId="3" borderId="6" xfId="5" applyFont="1" applyFill="1" applyBorder="1" applyAlignment="1">
      <alignment horizontal="center" vertical="center" wrapText="1" shrinkToFi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40" fillId="3" borderId="7" xfId="5" applyFont="1" applyFill="1" applyBorder="1" applyAlignment="1">
      <alignment horizontal="center" vertical="center" wrapText="1" shrinkToFit="1"/>
    </xf>
    <xf numFmtId="0" fontId="40" fillId="3" borderId="6" xfId="5" applyFont="1" applyFill="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zoomScale="51" zoomScaleNormal="60" zoomScaleSheetLayoutView="51" workbookViewId="0">
      <selection activeCell="M7" sqref="M7"/>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48" t="s">
        <v>5524</v>
      </c>
      <c r="B1" s="348"/>
      <c r="C1" s="348"/>
      <c r="D1" s="348"/>
      <c r="E1" s="240"/>
      <c r="F1" s="349" t="s">
        <v>7689</v>
      </c>
      <c r="G1" s="349"/>
      <c r="H1" s="349"/>
      <c r="I1" s="349"/>
      <c r="J1" s="349"/>
      <c r="K1" s="349"/>
      <c r="L1" s="349"/>
      <c r="M1" s="350" t="s">
        <v>7849</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49"/>
      <c r="G2" s="349"/>
      <c r="H2" s="349"/>
      <c r="I2" s="349"/>
      <c r="J2" s="349"/>
      <c r="K2" s="349"/>
      <c r="L2" s="349"/>
      <c r="M2" s="350"/>
      <c r="N2" s="240"/>
      <c r="O2" s="240"/>
      <c r="P2" s="240"/>
      <c r="Q2" s="240"/>
      <c r="R2" s="239"/>
      <c r="S2" s="240"/>
      <c r="T2" s="339" t="s">
        <v>7711</v>
      </c>
      <c r="U2" s="339"/>
      <c r="V2" s="339"/>
      <c r="W2" s="345" t="s">
        <v>5525</v>
      </c>
      <c r="X2" s="345"/>
      <c r="Y2" s="345"/>
      <c r="Z2" s="345"/>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40" t="s">
        <v>7710</v>
      </c>
      <c r="U3" s="340"/>
      <c r="V3" s="351" t="s">
        <v>7814</v>
      </c>
      <c r="W3" s="346" t="s">
        <v>7769</v>
      </c>
      <c r="X3" s="346"/>
      <c r="Y3" s="346"/>
      <c r="Z3" s="346"/>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41"/>
      <c r="U4" s="341"/>
      <c r="V4" s="352"/>
      <c r="W4" s="347"/>
      <c r="X4" s="347"/>
      <c r="Y4" s="347"/>
      <c r="Z4" s="347"/>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42" t="s">
        <v>7674</v>
      </c>
      <c r="P7" s="343"/>
      <c r="Q7" s="343"/>
      <c r="R7" s="343"/>
      <c r="S7" s="344"/>
      <c r="T7" s="244"/>
      <c r="U7" s="253" t="s">
        <v>2138</v>
      </c>
      <c r="V7" s="254" t="s">
        <v>1950</v>
      </c>
      <c r="W7" s="255">
        <v>0</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1</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16</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17" t="s">
        <v>535</v>
      </c>
      <c r="C15" s="234" t="s">
        <v>536</v>
      </c>
      <c r="D15" s="317" t="s">
        <v>7776</v>
      </c>
      <c r="E15" s="325" t="s">
        <v>537</v>
      </c>
      <c r="F15" s="309" t="s">
        <v>7674</v>
      </c>
      <c r="G15" s="309" t="s">
        <v>7684</v>
      </c>
      <c r="H15" s="309" t="s">
        <v>7685</v>
      </c>
      <c r="I15" s="233" t="s">
        <v>1947</v>
      </c>
      <c r="J15" s="355" t="s">
        <v>535</v>
      </c>
      <c r="K15" s="234" t="s">
        <v>536</v>
      </c>
      <c r="L15" s="317" t="s">
        <v>7776</v>
      </c>
      <c r="M15" s="325" t="s">
        <v>538</v>
      </c>
      <c r="N15" s="309" t="s">
        <v>7674</v>
      </c>
      <c r="O15" s="309" t="s">
        <v>7684</v>
      </c>
      <c r="P15" s="309" t="s">
        <v>7685</v>
      </c>
      <c r="Q15" s="319" t="s">
        <v>7687</v>
      </c>
      <c r="R15" s="233" t="s">
        <v>1947</v>
      </c>
      <c r="S15" s="323" t="s">
        <v>535</v>
      </c>
      <c r="T15" s="234" t="s">
        <v>536</v>
      </c>
      <c r="U15" s="317" t="s">
        <v>7776</v>
      </c>
      <c r="V15" s="327" t="s">
        <v>538</v>
      </c>
      <c r="W15" s="309" t="s">
        <v>7674</v>
      </c>
      <c r="X15" s="309" t="s">
        <v>7684</v>
      </c>
      <c r="Y15" s="309" t="s">
        <v>7685</v>
      </c>
      <c r="Z15" s="313" t="s">
        <v>7687</v>
      </c>
    </row>
    <row r="16" spans="1:26" s="235" customFormat="1" ht="18" customHeight="1" x14ac:dyDescent="0.45">
      <c r="A16" s="236" t="s">
        <v>7777</v>
      </c>
      <c r="B16" s="318"/>
      <c r="C16" s="293" t="s">
        <v>539</v>
      </c>
      <c r="D16" s="318"/>
      <c r="E16" s="326"/>
      <c r="F16" s="310"/>
      <c r="G16" s="310"/>
      <c r="H16" s="310"/>
      <c r="I16" s="237" t="s">
        <v>7777</v>
      </c>
      <c r="J16" s="356"/>
      <c r="K16" s="238" t="s">
        <v>539</v>
      </c>
      <c r="L16" s="318"/>
      <c r="M16" s="326"/>
      <c r="N16" s="310"/>
      <c r="O16" s="310"/>
      <c r="P16" s="310"/>
      <c r="Q16" s="320"/>
      <c r="R16" s="237" t="s">
        <v>7777</v>
      </c>
      <c r="S16" s="324"/>
      <c r="T16" s="238" t="s">
        <v>539</v>
      </c>
      <c r="U16" s="318"/>
      <c r="V16" s="328"/>
      <c r="W16" s="310"/>
      <c r="X16" s="310"/>
      <c r="Y16" s="310"/>
      <c r="Z16" s="314"/>
    </row>
    <row r="17" spans="1:26" s="187" customFormat="1" ht="22.2" customHeight="1" x14ac:dyDescent="0.45">
      <c r="A17" s="294" t="s">
        <v>2016</v>
      </c>
      <c r="B17" s="321" t="s">
        <v>7816</v>
      </c>
      <c r="C17" s="295" t="s">
        <v>7815</v>
      </c>
      <c r="D17" s="335" t="str">
        <f xml:space="preserve">
IF(C18="ア",VLOOKUP(A18,ア!$A:$C,2,FALSE),
IF(C18="イ",VLOOKUP(A18,イ!$A:$C,2,FALSE),
IF(C18="ウ",HLOOKUP(A18,ウ!$1:$6,4,FALSE),
IF(C18="エ",VLOOKUP(A18,エ!$A:$E,4,FALSE),""))))</f>
        <v>01-1　あ か ね 書 房</v>
      </c>
      <c r="E17" s="315" t="str">
        <f xml:space="preserve">
IF(C18="ア",VLOOKUP(A18,ア!$A:$C,3,FALSE),
IF(C18="イ",VLOOKUP(A18,イ!$A:$C,3,FALSE),
IF(C18="ウ",HLOOKUP(A18,ウ!$1:$6,5,FALSE)&amp;HLOOKUP(A18,ウ!$1:$6,6,FALSE),
IF(C18="エ",VLOOKUP(A18,エ!$A:$E,4,FALSE),""))))</f>
        <v>単行本さわってあそぼうふわふわあひる</v>
      </c>
      <c r="F17" s="333" t="s">
        <v>7677</v>
      </c>
      <c r="G17" s="311" t="s">
        <v>7822</v>
      </c>
      <c r="H17" s="329" t="s">
        <v>7823</v>
      </c>
      <c r="I17" s="296" t="s">
        <v>2017</v>
      </c>
      <c r="J17" s="321" t="s">
        <v>7815</v>
      </c>
      <c r="K17" s="295" t="s">
        <v>7815</v>
      </c>
      <c r="L17" s="335" t="str">
        <f xml:space="preserve">
IF(K18="ア",VLOOKUP(I18,ア!$A:$C,2,FALSE),
IF(K18="イ",VLOOKUP(I18,イ!$A:$C,2,FALSE),
IF(K18="ウ",HLOOKUP(I18,ウ!$1:$6,4,FALSE),
IF(K18="エ",VLOOKUP(I18,エ!$A:$E,4,FALSE),""))))</f>
        <v>28-1　福　音　館</v>
      </c>
      <c r="M17" s="315" t="str">
        <f xml:space="preserve">
IF(K18="ア",VLOOKUP(I18,ア!$A:$C,3,FALSE),
IF(K18="イ",VLOOKUP(I18,イ!$A:$C,3,FALSE),
IF(K18="ウ",HLOOKUP(I18,ウ!$1:$6,5,FALSE)&amp;HLOOKUP(I18,ウ!$1:$6,6,FALSE),
IF(K18="エ",VLOOKUP(I18,エ!$A:$E,4,FALSE),""))))</f>
        <v>こどものとも絵本ぞうくんのさんぽ</v>
      </c>
      <c r="N17" s="333" t="s">
        <v>7677</v>
      </c>
      <c r="O17" s="311" t="s">
        <v>7822</v>
      </c>
      <c r="P17" s="337" t="s">
        <v>7824</v>
      </c>
      <c r="Q17" s="331"/>
      <c r="R17" s="296" t="s">
        <v>2018</v>
      </c>
      <c r="S17" s="321" t="s">
        <v>7815</v>
      </c>
      <c r="T17" s="295" t="s">
        <v>7815</v>
      </c>
      <c r="U17" s="335" t="str">
        <f xml:space="preserve">
IF(T18="ア",VLOOKUP(R18,ア!$A:$C,2,FALSE),
IF(T18="イ",VLOOKUP(R18,イ!$A:$C,2,FALSE),
IF(T18="ウ",HLOOKUP(R18,ウ!$1:$6,4,FALSE),
IF(T18="エ",VLOOKUP(R18,エ!$A:$E,4,FALSE),""))))</f>
        <v>08-1　く も ん 出 版</v>
      </c>
      <c r="V17" s="315" t="str">
        <f xml:space="preserve">
IF(T18="ア",VLOOKUP(R18,ア!$A:$C,3,FALSE),
IF(T18="イ",VLOOKUP(R18,イ!$A:$C,3,FALSE),
IF(T18="ウ",HLOOKUP(R18,ウ!$1:$6,5,FALSE)&amp;HLOOKUP(R18,ウ!$1:$6,6,FALSE),
IF(T18="エ",VLOOKUP(R18,エ!$A:$E,4,FALSE),""))))</f>
        <v>あいうえおべんとう</v>
      </c>
      <c r="W17" s="333" t="s">
        <v>7677</v>
      </c>
      <c r="X17" s="311" t="s">
        <v>7827</v>
      </c>
      <c r="Y17" s="337" t="s">
        <v>7828</v>
      </c>
      <c r="Z17" s="353"/>
    </row>
    <row r="18" spans="1:26" s="187" customFormat="1" ht="22.2" customHeight="1" x14ac:dyDescent="0.45">
      <c r="A18" s="300">
        <v>9784251007711</v>
      </c>
      <c r="B18" s="322"/>
      <c r="C18" s="297" t="s">
        <v>7716</v>
      </c>
      <c r="D18" s="336"/>
      <c r="E18" s="316"/>
      <c r="F18" s="334"/>
      <c r="G18" s="312"/>
      <c r="H18" s="330"/>
      <c r="I18" s="301">
        <v>9784834005158</v>
      </c>
      <c r="J18" s="322"/>
      <c r="K18" s="297" t="s">
        <v>7716</v>
      </c>
      <c r="L18" s="336"/>
      <c r="M18" s="316"/>
      <c r="N18" s="334"/>
      <c r="O18" s="312"/>
      <c r="P18" s="338"/>
      <c r="Q18" s="332"/>
      <c r="R18" s="300">
        <v>9784774316154</v>
      </c>
      <c r="S18" s="322"/>
      <c r="T18" s="297" t="s">
        <v>7716</v>
      </c>
      <c r="U18" s="336"/>
      <c r="V18" s="316"/>
      <c r="W18" s="334"/>
      <c r="X18" s="312"/>
      <c r="Y18" s="338"/>
      <c r="Z18" s="354"/>
    </row>
    <row r="19" spans="1:26" s="187" customFormat="1" ht="22.2" customHeight="1" x14ac:dyDescent="0.45">
      <c r="A19" s="294" t="s">
        <v>7778</v>
      </c>
      <c r="B19" s="321" t="s">
        <v>7821</v>
      </c>
      <c r="C19" s="295" t="s">
        <v>7821</v>
      </c>
      <c r="D19" s="335" t="str">
        <f xml:space="preserve">
IF(C20="ア",VLOOKUP(A20,ア!$A:$C,2,FALSE),
IF(C20="イ",VLOOKUP(A20,イ!$A:$C,2,FALSE),
IF(C20="ウ",HLOOKUP(A20,ウ!$1:$6,4,FALSE),
IF(C20="エ",VLOOKUP(A20,エ!$A:$E,4,FALSE),""))))</f>
        <v>27-1　ひかりのくに</v>
      </c>
      <c r="E19" s="315" t="str">
        <f xml:space="preserve">
IF(C20="ア",VLOOKUP(A20,ア!$A:$C,3,FALSE),
IF(C20="イ",VLOOKUP(A20,イ!$A:$C,3,FALSE),
IF(C20="ウ",HLOOKUP(A20,ウ!$1:$6,5,FALSE)&amp;HLOOKUP(A20,ウ!$1:$6,6,FALSE),
IF(C20="エ",VLOOKUP(A20,エ!$A:$E,4,FALSE),""))))</f>
        <v>指さし・指なぞり１２３かず</v>
      </c>
      <c r="F19" s="333" t="s">
        <v>7677</v>
      </c>
      <c r="G19" s="311" t="s">
        <v>7822</v>
      </c>
      <c r="H19" s="329" t="s">
        <v>7823</v>
      </c>
      <c r="I19" s="298" t="s">
        <v>7779</v>
      </c>
      <c r="J19" s="321" t="s">
        <v>7821</v>
      </c>
      <c r="K19" s="295" t="s">
        <v>7821</v>
      </c>
      <c r="L19" s="335" t="str">
        <f xml:space="preserve">
IF(K20="ア",VLOOKUP(I20,ア!$A:$C,2,FALSE),
IF(K20="イ",VLOOKUP(I20,イ!$A:$C,2,FALSE),
IF(K20="ウ",HLOOKUP(I20,ウ!$1:$6,4,FALSE),
IF(K20="エ",VLOOKUP(I20,エ!$A:$E,4,FALSE),""))))</f>
        <v>28-1　福　音　館</v>
      </c>
      <c r="M19" s="315" t="str">
        <f xml:space="preserve">
IF(K20="ア",VLOOKUP(I20,ア!$A:$C,3,FALSE),
IF(K20="イ",VLOOKUP(I20,イ!$A:$C,3,FALSE),
IF(K20="ウ",HLOOKUP(I20,ウ!$1:$6,5,FALSE)&amp;HLOOKUP(I20,ウ!$1:$6,6,FALSE),
IF(K20="エ",VLOOKUP(I20,エ!$A:$E,4,FALSE),""))))</f>
        <v>ブルーナの絵本まる､しかく､さんかく</v>
      </c>
      <c r="N19" s="333" t="s">
        <v>7677</v>
      </c>
      <c r="O19" s="311" t="s">
        <v>7822</v>
      </c>
      <c r="P19" s="329" t="s">
        <v>7824</v>
      </c>
      <c r="Q19" s="331"/>
      <c r="R19" s="302" t="s">
        <v>7780</v>
      </c>
      <c r="S19" s="321" t="s">
        <v>7815</v>
      </c>
      <c r="T19" s="295" t="s">
        <v>7815</v>
      </c>
      <c r="U19" s="357" t="str">
        <f xml:space="preserve">
IF(T20="ア",VLOOKUP(R20,ア!$A:$C,2,FALSE),
IF(T20="イ",VLOOKUP(R20,イ!$A:$C,2,FALSE),
IF(T20="ウ",HLOOKUP(R20,ウ!$1:$6,4,FALSE),
IF(T20="エ",VLOOKUP(R20,エ!$A:$E,4,FALSE),""))))</f>
        <v>06-1　偕　成　社</v>
      </c>
      <c r="V19" s="368" t="str">
        <f xml:space="preserve">
IF(T20="ア",VLOOKUP(R20,ア!$A:$C,3,FALSE),
IF(T20="イ",VLOOKUP(R20,イ!$A:$C,3,FALSE),
IF(T20="ウ",HLOOKUP(R20,ウ!$1:$6,5,FALSE)&amp;HLOOKUP(R20,ウ!$1:$6,6,FALSE),
IF(T20="エ",VLOOKUP(R20,エ!$A:$E,4,FALSE),""))))</f>
        <v>エリック・カールの絵本くまさんくまさん
なにみてるの？</v>
      </c>
      <c r="W19" s="333" t="s">
        <v>7677</v>
      </c>
      <c r="X19" s="311" t="s">
        <v>7826</v>
      </c>
      <c r="Y19" s="337" t="s">
        <v>7828</v>
      </c>
      <c r="Z19" s="353"/>
    </row>
    <row r="20" spans="1:26" s="187" customFormat="1" ht="22.2" customHeight="1" x14ac:dyDescent="0.45">
      <c r="A20" s="300">
        <v>9784564004957</v>
      </c>
      <c r="B20" s="322"/>
      <c r="C20" s="297" t="s">
        <v>7716</v>
      </c>
      <c r="D20" s="336"/>
      <c r="E20" s="316"/>
      <c r="F20" s="334"/>
      <c r="G20" s="312"/>
      <c r="H20" s="330"/>
      <c r="I20" s="301">
        <v>9784834009590</v>
      </c>
      <c r="J20" s="322"/>
      <c r="K20" s="297" t="s">
        <v>7716</v>
      </c>
      <c r="L20" s="336"/>
      <c r="M20" s="316"/>
      <c r="N20" s="334"/>
      <c r="O20" s="312"/>
      <c r="P20" s="330"/>
      <c r="Q20" s="332"/>
      <c r="R20" s="225">
        <v>9784032013306</v>
      </c>
      <c r="S20" s="322"/>
      <c r="T20" s="297" t="s">
        <v>7716</v>
      </c>
      <c r="U20" s="358"/>
      <c r="V20" s="369"/>
      <c r="W20" s="334"/>
      <c r="X20" s="312"/>
      <c r="Y20" s="338"/>
      <c r="Z20" s="354"/>
    </row>
    <row r="21" spans="1:26" s="187" customFormat="1" ht="22.2" customHeight="1" x14ac:dyDescent="0.45">
      <c r="A21" s="294" t="s">
        <v>7781</v>
      </c>
      <c r="B21" s="321" t="s">
        <v>7817</v>
      </c>
      <c r="C21" s="295" t="s">
        <v>7817</v>
      </c>
      <c r="D21" s="335" t="str">
        <f xml:space="preserve">
IF(C22="ア",VLOOKUP(A22,ア!$A:$C,2,FALSE),
IF(C22="イ",VLOOKUP(A22,イ!$A:$C,2,FALSE),
IF(C22="ウ",HLOOKUP(A22,ウ!$1:$6,4,FALSE),
IF(C22="エ",VLOOKUP(A22,エ!$A:$E,4,FALSE),""))))</f>
        <v>01-1　あ か ね 書 房</v>
      </c>
      <c r="E21" s="315" t="str">
        <f xml:space="preserve">
IF(C22="ア",VLOOKUP(A22,ア!$A:$C,3,FALSE),
IF(C22="イ",VLOOKUP(A22,イ!$A:$C,3,FALSE),
IF(C22="ウ",HLOOKUP(A22,ウ!$1:$6,5,FALSE)&amp;HLOOKUP(A22,ウ!$1:$6,6,FALSE),
IF(C22="エ",VLOOKUP(A22,エ!$A:$E,4,FALSE),""))))</f>
        <v>かばくん くらしのえほん１かばくんのいちにち</v>
      </c>
      <c r="F21" s="333" t="s">
        <v>7677</v>
      </c>
      <c r="G21" s="311" t="s">
        <v>7822</v>
      </c>
      <c r="H21" s="329" t="s">
        <v>7839</v>
      </c>
      <c r="I21" s="298" t="s">
        <v>7782</v>
      </c>
      <c r="J21" s="321" t="s">
        <v>7817</v>
      </c>
      <c r="K21" s="295" t="s">
        <v>7817</v>
      </c>
      <c r="L21" s="335" t="str">
        <f xml:space="preserve">
IF(K22="ア",VLOOKUP(I22,ア!$A:$C,2,FALSE),
IF(K22="イ",VLOOKUP(I22,イ!$A:$C,2,FALSE),
IF(K22="ウ",HLOOKUP(I22,ウ!$1:$6,4,FALSE),
IF(K22="エ",VLOOKUP(I22,エ!$A:$E,4,FALSE),""))))</f>
        <v>01-1　あ か ね 書 房</v>
      </c>
      <c r="M21" s="315" t="str">
        <f xml:space="preserve">
IF(K22="ア",VLOOKUP(I22,ア!$A:$C,3,FALSE),
IF(K22="イ",VLOOKUP(I22,イ!$A:$C,3,FALSE),
IF(K22="ウ",HLOOKUP(I22,ウ!$1:$6,5,FALSE)&amp;HLOOKUP(I22,ウ!$1:$6,6,FALSE),
IF(K22="エ",VLOOKUP(I22,エ!$A:$E,4,FALSE),""))))</f>
        <v>かばくん くらしのえほん１かばくんのいちにち</v>
      </c>
      <c r="N21" s="333" t="s">
        <v>7677</v>
      </c>
      <c r="O21" s="311" t="s">
        <v>7822</v>
      </c>
      <c r="P21" s="329" t="s">
        <v>7839</v>
      </c>
      <c r="Q21" s="331" t="s">
        <v>7825</v>
      </c>
      <c r="R21" s="294" t="s">
        <v>7783</v>
      </c>
      <c r="S21" s="321" t="s">
        <v>7821</v>
      </c>
      <c r="T21" s="295" t="s">
        <v>7821</v>
      </c>
      <c r="U21" s="335" t="str">
        <f xml:space="preserve">
IF(T22="ア",VLOOKUP(R22,ア!$A:$C,2,FALSE),
IF(T22="イ",VLOOKUP(R22,イ!$A:$C,2,FALSE),
IF(T22="ウ",HLOOKUP(R22,ウ!$1:$6,4,FALSE),
IF(T22="エ",VLOOKUP(R22,エ!$A:$E,4,FALSE),""))))</f>
        <v>30-2　ポ　プ　ラ　社　</v>
      </c>
      <c r="V21" s="315" t="str">
        <f xml:space="preserve">
IF(T22="ア",VLOOKUP(R22,ア!$A:$C,3,FALSE),
IF(T22="イ",VLOOKUP(R22,イ!$A:$C,3,FALSE),
IF(T22="ウ",HLOOKUP(R22,ウ!$1:$6,5,FALSE)&amp;HLOOKUP(R22,ウ!$1:$6,6,FALSE),
IF(T22="エ",VLOOKUP(R22,エ!$A:$E,4,FALSE),""))))</f>
        <v>絵本・いつでもいっしょ２どうぶつ なんびき？</v>
      </c>
      <c r="W21" s="333" t="s">
        <v>7677</v>
      </c>
      <c r="X21" s="311" t="s">
        <v>7827</v>
      </c>
      <c r="Y21" s="337" t="s">
        <v>7828</v>
      </c>
      <c r="Z21" s="353"/>
    </row>
    <row r="22" spans="1:26" s="187" customFormat="1" ht="22.2" customHeight="1" x14ac:dyDescent="0.45">
      <c r="A22" s="300">
        <v>9784251001214</v>
      </c>
      <c r="B22" s="322"/>
      <c r="C22" s="297" t="s">
        <v>7716</v>
      </c>
      <c r="D22" s="336"/>
      <c r="E22" s="316"/>
      <c r="F22" s="334"/>
      <c r="G22" s="312"/>
      <c r="H22" s="330"/>
      <c r="I22" s="301">
        <v>9784251001214</v>
      </c>
      <c r="J22" s="322"/>
      <c r="K22" s="297" t="s">
        <v>7716</v>
      </c>
      <c r="L22" s="336"/>
      <c r="M22" s="316"/>
      <c r="N22" s="334"/>
      <c r="O22" s="312"/>
      <c r="P22" s="330"/>
      <c r="Q22" s="332"/>
      <c r="R22" s="300">
        <v>9784591066218</v>
      </c>
      <c r="S22" s="322"/>
      <c r="T22" s="297" t="s">
        <v>7716</v>
      </c>
      <c r="U22" s="336"/>
      <c r="V22" s="316"/>
      <c r="W22" s="334"/>
      <c r="X22" s="312"/>
      <c r="Y22" s="338"/>
      <c r="Z22" s="354"/>
    </row>
    <row r="23" spans="1:26" s="187" customFormat="1" ht="22.2" customHeight="1" x14ac:dyDescent="0.45">
      <c r="A23" s="294" t="s">
        <v>1943</v>
      </c>
      <c r="B23" s="321" t="s">
        <v>7818</v>
      </c>
      <c r="C23" s="295" t="s">
        <v>7818</v>
      </c>
      <c r="D23" s="335" t="str">
        <f xml:space="preserve">
IF(C24="ア",VLOOKUP(A24,ア!$A:$C,2,FALSE),
IF(C24="イ",VLOOKUP(A24,イ!$A:$C,2,FALSE),
IF(C24="ウ",HLOOKUP(A24,ウ!$1:$6,4,FALSE),
IF(C24="エ",VLOOKUP(A24,エ!$A:$E,4,FALSE),""))))</f>
        <v>25-1　の　ら　書　店</v>
      </c>
      <c r="E23" s="315" t="str">
        <f xml:space="preserve">
IF(C24="ア",VLOOKUP(A24,ア!$A:$C,3,FALSE),
IF(C24="イ",VLOOKUP(A24,イ!$A:$C,3,FALSE),
IF(C24="ウ",HLOOKUP(A24,ウ!$1:$6,5,FALSE)&amp;HLOOKUP(A24,ウ!$1:$6,6,FALSE),
IF(C24="エ",VLOOKUP(A24,エ!$A:$E,4,FALSE),""))))</f>
        <v>わらべうたで
あそびましょ！</v>
      </c>
      <c r="F23" s="333" t="s">
        <v>7677</v>
      </c>
      <c r="G23" s="311" t="s">
        <v>7822</v>
      </c>
      <c r="H23" s="329" t="s">
        <v>7823</v>
      </c>
      <c r="I23" s="298" t="s">
        <v>1945</v>
      </c>
      <c r="J23" s="321" t="s">
        <v>7818</v>
      </c>
      <c r="K23" s="295" t="s">
        <v>7818</v>
      </c>
      <c r="L23" s="335" t="str">
        <f xml:space="preserve">
IF(K24="ア",VLOOKUP(I24,ア!$A:$C,2,FALSE),
IF(K24="イ",VLOOKUP(I24,イ!$A:$C,2,FALSE),
IF(K24="ウ",HLOOKUP(I24,ウ!$1:$6,4,FALSE),
IF(K24="エ",VLOOKUP(I24,エ!$A:$E,4,FALSE),""))))</f>
        <v>27-1　ひかりのくに</v>
      </c>
      <c r="M23" s="315" t="str">
        <f xml:space="preserve">
IF(K24="ア",VLOOKUP(I24,ア!$A:$C,3,FALSE),
IF(K24="イ",VLOOKUP(I24,イ!$A:$C,3,FALSE),
IF(K24="ウ",HLOOKUP(I24,ウ!$1:$6,5,FALSE)&amp;HLOOKUP(I24,ウ!$1:$6,6,FALSE),
IF(K24="エ",VLOOKUP(I24,エ!$A:$E,4,FALSE),""))))</f>
        <v>たのしいてあそびうたえほん</v>
      </c>
      <c r="N23" s="333" t="s">
        <v>7677</v>
      </c>
      <c r="O23" s="311" t="s">
        <v>7822</v>
      </c>
      <c r="P23" s="329" t="s">
        <v>7824</v>
      </c>
      <c r="Q23" s="331"/>
      <c r="R23" s="302" t="s">
        <v>1948</v>
      </c>
      <c r="S23" s="321" t="s">
        <v>7821</v>
      </c>
      <c r="T23" s="295" t="s">
        <v>7821</v>
      </c>
      <c r="U23" s="357" t="str">
        <f xml:space="preserve">
IF(T24="ア",VLOOKUP(R24,ア!$A:$C,2,FALSE),
IF(T24="イ",VLOOKUP(R24,イ!$A:$C,2,FALSE),
IF(T24="ウ",HLOOKUP(R24,ウ!$1:$6,4,FALSE),
IF(T24="エ",VLOOKUP(R24,エ!$A:$E,4,FALSE),""))))</f>
        <v>10-4　こ　ぐ　ま　社</v>
      </c>
      <c r="V23" s="368" t="str">
        <f xml:space="preserve">
IF(T24="ア",VLOOKUP(R24,ア!$A:$C,3,FALSE),
IF(T24="イ",VLOOKUP(R24,イ!$A:$C,3,FALSE),
IF(T24="ウ",HLOOKUP(R24,ウ!$1:$6,5,FALSE)&amp;HLOOKUP(R24,ウ!$1:$6,6,FALSE),
IF(T24="エ",VLOOKUP(R24,エ!$A:$E,4,FALSE),""))))</f>
        <v>こぐまちゃんえほん別冊さよならさんかく</v>
      </c>
      <c r="W23" s="333" t="s">
        <v>7677</v>
      </c>
      <c r="X23" s="311" t="s">
        <v>7826</v>
      </c>
      <c r="Y23" s="337" t="s">
        <v>7828</v>
      </c>
      <c r="Z23" s="353"/>
    </row>
    <row r="24" spans="1:26" s="187" customFormat="1" ht="22.2" customHeight="1" x14ac:dyDescent="0.45">
      <c r="A24" s="300">
        <v>9784905015116</v>
      </c>
      <c r="B24" s="322"/>
      <c r="C24" s="297" t="s">
        <v>7716</v>
      </c>
      <c r="D24" s="336"/>
      <c r="E24" s="316"/>
      <c r="F24" s="334"/>
      <c r="G24" s="312"/>
      <c r="H24" s="330"/>
      <c r="I24" s="301">
        <v>9784564003646</v>
      </c>
      <c r="J24" s="322"/>
      <c r="K24" s="297" t="s">
        <v>7716</v>
      </c>
      <c r="L24" s="336"/>
      <c r="M24" s="316"/>
      <c r="N24" s="334"/>
      <c r="O24" s="312"/>
      <c r="P24" s="330"/>
      <c r="Q24" s="332"/>
      <c r="R24" s="225">
        <v>9784772100526</v>
      </c>
      <c r="S24" s="322"/>
      <c r="T24" s="297" t="s">
        <v>7716</v>
      </c>
      <c r="U24" s="358"/>
      <c r="V24" s="369"/>
      <c r="W24" s="334"/>
      <c r="X24" s="312"/>
      <c r="Y24" s="338"/>
      <c r="Z24" s="354"/>
    </row>
    <row r="25" spans="1:26" s="187" customFormat="1" ht="22.2" customHeight="1" x14ac:dyDescent="0.45">
      <c r="A25" s="294" t="s">
        <v>1944</v>
      </c>
      <c r="B25" s="321" t="s">
        <v>7819</v>
      </c>
      <c r="C25" s="295" t="s">
        <v>7819</v>
      </c>
      <c r="D25" s="335" t="str">
        <f xml:space="preserve">
IF(C26="ア",VLOOKUP(A26,ア!$A:$C,2,FALSE),
IF(C26="イ",VLOOKUP(A26,イ!$A:$C,2,FALSE),
IF(C26="ウ",HLOOKUP(A26,ウ!$1:$6,4,FALSE),
IF(C26="エ",VLOOKUP(A26,エ!$A:$E,4,FALSE),""))))</f>
        <v>02-1　岩　崎　書　店</v>
      </c>
      <c r="E25" s="315" t="str">
        <f xml:space="preserve">
IF(C26="ア",VLOOKUP(A26,ア!$A:$C,3,FALSE),
IF(C26="イ",VLOOKUP(A26,イ!$A:$C,3,FALSE),
IF(C26="ウ",HLOOKUP(A26,ウ!$1:$6,5,FALSE)&amp;HLOOKUP(A26,ウ!$1:$6,6,FALSE),
IF(C26="エ",VLOOKUP(A26,エ!$A:$E,4,FALSE),""))))</f>
        <v>あそびの絵本クレヨンあそび</v>
      </c>
      <c r="F25" s="333" t="s">
        <v>7677</v>
      </c>
      <c r="G25" s="311" t="s">
        <v>7822</v>
      </c>
      <c r="H25" s="329" t="s">
        <v>7839</v>
      </c>
      <c r="I25" s="298" t="s">
        <v>1946</v>
      </c>
      <c r="J25" s="321" t="s">
        <v>7819</v>
      </c>
      <c r="K25" s="295" t="s">
        <v>7819</v>
      </c>
      <c r="L25" s="335" t="str">
        <f xml:space="preserve">
IF(K26="ア",VLOOKUP(I26,ア!$A:$C,2,FALSE),
IF(K26="イ",VLOOKUP(I26,イ!$A:$C,2,FALSE),
IF(K26="ウ",HLOOKUP(I26,ウ!$1:$6,4,FALSE),
IF(K26="エ",VLOOKUP(I26,エ!$A:$E,4,FALSE),""))))</f>
        <v>02-1　岩　崎　書　店</v>
      </c>
      <c r="M25" s="315" t="str">
        <f xml:space="preserve">
IF(K26="ア",VLOOKUP(I26,ア!$A:$C,3,FALSE),
IF(K26="イ",VLOOKUP(I26,イ!$A:$C,3,FALSE),
IF(K26="ウ",HLOOKUP(I26,ウ!$1:$6,5,FALSE)&amp;HLOOKUP(I26,ウ!$1:$6,6,FALSE),
IF(K26="エ",VLOOKUP(I26,エ!$A:$E,4,FALSE),""))))</f>
        <v>あそびの絵本クレヨンあそび</v>
      </c>
      <c r="N25" s="333" t="s">
        <v>7677</v>
      </c>
      <c r="O25" s="311" t="s">
        <v>7822</v>
      </c>
      <c r="P25" s="329" t="s">
        <v>7839</v>
      </c>
      <c r="Q25" s="331" t="s">
        <v>7825</v>
      </c>
      <c r="R25" s="294" t="s">
        <v>1949</v>
      </c>
      <c r="S25" s="321" t="s">
        <v>7817</v>
      </c>
      <c r="T25" s="295" t="s">
        <v>7817</v>
      </c>
      <c r="U25" s="335" t="str">
        <f xml:space="preserve">
IF(T26="ア",VLOOKUP(R26,ア!$A:$C,2,FALSE),
IF(T26="イ",VLOOKUP(R26,イ!$A:$C,2,FALSE),
IF(T26="ウ",HLOOKUP(R26,ウ!$1:$6,4,FALSE),
IF(T26="エ",VLOOKUP(R26,エ!$A:$E,4,FALSE),""))))</f>
        <v>06-1　偕　成　社</v>
      </c>
      <c r="V25" s="315" t="str">
        <f xml:space="preserve">
IF(T26="ア",VLOOKUP(R26,ア!$A:$C,3,FALSE),
IF(T26="イ",VLOOKUP(R26,イ!$A:$C,3,FALSE),
IF(T26="ウ",HLOOKUP(R26,ウ!$1:$6,5,FALSE)&amp;HLOOKUP(R26,ウ!$1:$6,6,FALSE),
IF(T26="エ",VLOOKUP(R26,エ!$A:$E,4,FALSE),""))))</f>
        <v>木村裕一・しかけ絵本（８）がんばれはぶらしハーマン</v>
      </c>
      <c r="W25" s="333" t="s">
        <v>7677</v>
      </c>
      <c r="X25" s="311" t="s">
        <v>7822</v>
      </c>
      <c r="Y25" s="337" t="s">
        <v>7828</v>
      </c>
      <c r="Z25" s="353"/>
    </row>
    <row r="26" spans="1:26" s="187" customFormat="1" ht="22.2" customHeight="1" x14ac:dyDescent="0.45">
      <c r="A26" s="300">
        <v>9784265912070</v>
      </c>
      <c r="B26" s="322"/>
      <c r="C26" s="297" t="s">
        <v>7716</v>
      </c>
      <c r="D26" s="336"/>
      <c r="E26" s="316"/>
      <c r="F26" s="334"/>
      <c r="G26" s="312"/>
      <c r="H26" s="330"/>
      <c r="I26" s="300">
        <v>9784265912070</v>
      </c>
      <c r="J26" s="322"/>
      <c r="K26" s="297" t="s">
        <v>7716</v>
      </c>
      <c r="L26" s="336"/>
      <c r="M26" s="316"/>
      <c r="N26" s="334"/>
      <c r="O26" s="312"/>
      <c r="P26" s="330"/>
      <c r="Q26" s="332"/>
      <c r="R26" s="300">
        <v>9784033400808</v>
      </c>
      <c r="S26" s="322"/>
      <c r="T26" s="297" t="s">
        <v>7716</v>
      </c>
      <c r="U26" s="336"/>
      <c r="V26" s="316"/>
      <c r="W26" s="334"/>
      <c r="X26" s="312"/>
      <c r="Y26" s="338"/>
      <c r="Z26" s="354"/>
    </row>
    <row r="27" spans="1:26" s="187" customFormat="1" ht="22.2" customHeight="1" x14ac:dyDescent="0.45">
      <c r="A27" s="294" t="s">
        <v>7784</v>
      </c>
      <c r="B27" s="321" t="s">
        <v>7820</v>
      </c>
      <c r="C27" s="295"/>
      <c r="D27" s="335" t="str">
        <f xml:space="preserve">
IF(C28="ア",VLOOKUP(A28,ア!$A:$C,2,FALSE),
IF(C28="イ",VLOOKUP(A28,イ!$A:$C,2,FALSE),
IF(C28="ウ",HLOOKUP(A28,ウ!$1:$6,4,FALSE),
IF(C28="エ",VLOOKUP(A28,エ!$A:$E,4,FALSE),""))))</f>
        <v>06-1　偕　成　社</v>
      </c>
      <c r="E27" s="315" t="str">
        <f xml:space="preserve">
IF(C28="ア",VLOOKUP(A28,ア!$A:$C,3,FALSE),
IF(C28="イ",VLOOKUP(A28,イ!$A:$C,3,FALSE),
IF(C28="ウ",HLOOKUP(A28,ウ!$1:$6,5,FALSE)&amp;HLOOKUP(A28,ウ!$1:$6,6,FALSE),
IF(C28="エ",VLOOKUP(A28,エ!$A:$E,4,FALSE),""))))</f>
        <v>あかちゃんの
あそびえほん（10）おきがえあそび</v>
      </c>
      <c r="F27" s="333" t="s">
        <v>7677</v>
      </c>
      <c r="G27" s="311" t="s">
        <v>7822</v>
      </c>
      <c r="H27" s="329" t="s">
        <v>7839</v>
      </c>
      <c r="I27" s="298" t="s">
        <v>7785</v>
      </c>
      <c r="J27" s="321" t="s">
        <v>7820</v>
      </c>
      <c r="K27" s="295" t="s">
        <v>7820</v>
      </c>
      <c r="L27" s="335" t="str">
        <f xml:space="preserve">
IF(K28="ア",VLOOKUP(I28,ア!$A:$C,2,FALSE),
IF(K28="イ",VLOOKUP(I28,イ!$A:$C,2,FALSE),
IF(K28="ウ",HLOOKUP(I28,ウ!$1:$6,4,FALSE),
IF(K28="エ",VLOOKUP(I28,エ!$A:$E,4,FALSE),""))))</f>
        <v>06-1　偕　成　社</v>
      </c>
      <c r="M27" s="315" t="str">
        <f xml:space="preserve">
IF(K28="ア",VLOOKUP(I28,ア!$A:$C,3,FALSE),
IF(K28="イ",VLOOKUP(I28,イ!$A:$C,3,FALSE),
IF(K28="ウ",HLOOKUP(I28,ウ!$1:$6,5,FALSE)&amp;HLOOKUP(I28,ウ!$1:$6,6,FALSE),
IF(K28="エ",VLOOKUP(I28,エ!$A:$E,4,FALSE),""))))</f>
        <v>あかちゃんの
あそびえほん（10）おきがえあそび</v>
      </c>
      <c r="N27" s="333" t="s">
        <v>7677</v>
      </c>
      <c r="O27" s="311" t="s">
        <v>7822</v>
      </c>
      <c r="P27" s="329" t="s">
        <v>7839</v>
      </c>
      <c r="Q27" s="331" t="s">
        <v>7825</v>
      </c>
      <c r="R27" s="294" t="s">
        <v>7786</v>
      </c>
      <c r="S27" s="321" t="s">
        <v>7818</v>
      </c>
      <c r="T27" s="295" t="s">
        <v>7818</v>
      </c>
      <c r="U27" s="335" t="str">
        <f xml:space="preserve">
IF(T28="ア",VLOOKUP(R28,ア!$A:$C,2,FALSE),
IF(T28="イ",VLOOKUP(R28,イ!$A:$C,2,FALSE),
IF(T28="ウ",HLOOKUP(R28,ウ!$1:$6,4,FALSE),
IF(T28="エ",VLOOKUP(R28,エ!$A:$E,4,FALSE),""))))</f>
        <v>東書</v>
      </c>
      <c r="V27" s="315" t="str">
        <f xml:space="preserve">
IF(T28="ア",VLOOKUP(R28,ア!$A:$C,3,FALSE),
IF(T28="イ",VLOOKUP(R28,イ!$A:$C,3,FALSE),
IF(T28="ウ",HLOOKUP(R28,ウ!$1:$6,5,FALSE)&amp;HLOOKUP(R28,ウ!$1:$6,6,FALSE),
IF(T28="エ",VLOOKUP(R28,エ!$A:$E,4,FALSE),""))))</f>
        <v>おんがく　☆</v>
      </c>
      <c r="W27" s="333" t="s">
        <v>7677</v>
      </c>
      <c r="X27" s="311" t="s">
        <v>7822</v>
      </c>
      <c r="Y27" s="337" t="s">
        <v>7828</v>
      </c>
      <c r="Z27" s="353"/>
    </row>
    <row r="28" spans="1:26" s="187" customFormat="1" ht="22.2" customHeight="1" x14ac:dyDescent="0.45">
      <c r="A28" s="300">
        <v>9784031311007</v>
      </c>
      <c r="B28" s="322"/>
      <c r="C28" s="297" t="s">
        <v>7716</v>
      </c>
      <c r="D28" s="336"/>
      <c r="E28" s="316"/>
      <c r="F28" s="334"/>
      <c r="G28" s="312"/>
      <c r="H28" s="330"/>
      <c r="I28" s="301">
        <v>9784031311007</v>
      </c>
      <c r="J28" s="322"/>
      <c r="K28" s="297" t="s">
        <v>7716</v>
      </c>
      <c r="L28" s="336"/>
      <c r="M28" s="316"/>
      <c r="N28" s="334"/>
      <c r="O28" s="312"/>
      <c r="P28" s="330"/>
      <c r="Q28" s="332"/>
      <c r="R28" s="300" t="s">
        <v>7840</v>
      </c>
      <c r="S28" s="322"/>
      <c r="T28" s="297" t="s">
        <v>7715</v>
      </c>
      <c r="U28" s="336"/>
      <c r="V28" s="316"/>
      <c r="W28" s="334"/>
      <c r="X28" s="312"/>
      <c r="Y28" s="338"/>
      <c r="Z28" s="354"/>
    </row>
    <row r="29" spans="1:26" s="187" customFormat="1" ht="22.2" customHeight="1" x14ac:dyDescent="0.45">
      <c r="A29" s="294" t="s">
        <v>7787</v>
      </c>
      <c r="B29" s="321"/>
      <c r="C29" s="295"/>
      <c r="D29" s="335" t="str">
        <f xml:space="preserve">
IF(C30="ア",VLOOKUP(A30,ア!$A:$C,2,FALSE),
IF(C30="イ",VLOOKUP(A30,イ!$A:$C,2,FALSE),
IF(C30="ウ",HLOOKUP(A30,ウ!$1:$6,4,FALSE),
IF(C30="エ",VLOOKUP(A30,エ!$A:$E,4,FALSE),""))))</f>
        <v/>
      </c>
      <c r="E29" s="315" t="str">
        <f xml:space="preserve">
IF(C30="ア",VLOOKUP(A30,ア!$A:$C,3,FALSE),
IF(C30="イ",VLOOKUP(A30,イ!$A:$C,3,FALSE),
IF(C30="ウ",HLOOKUP(A30,ウ!$1:$6,5,FALSE)&amp;HLOOKUP(A30,ウ!$1:$6,6,FALSE),
IF(C30="エ",VLOOKUP(A30,エ!$A:$E,4,FALSE),""))))</f>
        <v/>
      </c>
      <c r="F29" s="333"/>
      <c r="G29" s="311"/>
      <c r="H29" s="329"/>
      <c r="I29" s="298" t="s">
        <v>7788</v>
      </c>
      <c r="J29" s="321"/>
      <c r="K29" s="295"/>
      <c r="L29" s="335" t="str">
        <f xml:space="preserve">
IF(K30="ア",VLOOKUP(I30,ア!$A:$C,2,FALSE),
IF(K30="イ",VLOOKUP(I30,イ!$A:$C,2,FALSE),
IF(K30="ウ",HLOOKUP(I30,ウ!$1:$6,4,FALSE),
IF(K30="エ",VLOOKUP(I30,エ!$A:$E,4,FALSE),""))))</f>
        <v/>
      </c>
      <c r="M29" s="315" t="str">
        <f xml:space="preserve">
IF(K30="ア",VLOOKUP(I30,ア!$A:$C,3,FALSE),
IF(K30="イ",VLOOKUP(I30,イ!$A:$C,3,FALSE),
IF(K30="ウ",HLOOKUP(I30,ウ!$1:$6,5,FALSE)&amp;HLOOKUP(I30,ウ!$1:$6,6,FALSE),
IF(K30="エ",VLOOKUP(I30,エ!$A:$E,4,FALSE),""))))</f>
        <v/>
      </c>
      <c r="N29" s="333"/>
      <c r="O29" s="311"/>
      <c r="P29" s="329"/>
      <c r="Q29" s="331"/>
      <c r="R29" s="294" t="s">
        <v>7789</v>
      </c>
      <c r="S29" s="321" t="s">
        <v>7819</v>
      </c>
      <c r="T29" s="295" t="s">
        <v>7819</v>
      </c>
      <c r="U29" s="335" t="str">
        <f xml:space="preserve">
IF(T30="ア",VLOOKUP(R30,ア!$A:$C,2,FALSE),
IF(T30="イ",VLOOKUP(R30,イ!$A:$C,2,FALSE),
IF(T30="ウ",HLOOKUP(R30,ウ!$1:$6,4,FALSE),
IF(T30="エ",VLOOKUP(R30,エ!$A:$E,4,FALSE),""))))</f>
        <v>02-1　岩　崎　書　店</v>
      </c>
      <c r="V29" s="315" t="str">
        <f xml:space="preserve">
IF(T30="ア",VLOOKUP(R30,ア!$A:$C,3,FALSE),
IF(T30="イ",VLOOKUP(R30,イ!$A:$C,3,FALSE),
IF(T30="ウ",HLOOKUP(R30,ウ!$1:$6,5,FALSE)&amp;HLOOKUP(R30,ウ!$1:$6,6,FALSE),
IF(T30="エ",VLOOKUP(R30,エ!$A:$E,4,FALSE),""))))</f>
        <v>あそびの絵本えのぐあそび</v>
      </c>
      <c r="W29" s="333" t="s">
        <v>7677</v>
      </c>
      <c r="X29" s="311" t="s">
        <v>7822</v>
      </c>
      <c r="Y29" s="337" t="s">
        <v>7829</v>
      </c>
      <c r="Z29" s="353"/>
    </row>
    <row r="30" spans="1:26" s="187" customFormat="1" ht="22.2" customHeight="1" x14ac:dyDescent="0.45">
      <c r="A30" s="225"/>
      <c r="B30" s="322"/>
      <c r="C30" s="297"/>
      <c r="D30" s="336"/>
      <c r="E30" s="316"/>
      <c r="F30" s="334"/>
      <c r="G30" s="312"/>
      <c r="H30" s="330"/>
      <c r="I30" s="227"/>
      <c r="J30" s="322"/>
      <c r="K30" s="297"/>
      <c r="L30" s="336"/>
      <c r="M30" s="316"/>
      <c r="N30" s="334"/>
      <c r="O30" s="312"/>
      <c r="P30" s="330"/>
      <c r="Q30" s="332"/>
      <c r="R30" s="300">
        <v>9784265912179</v>
      </c>
      <c r="S30" s="322"/>
      <c r="T30" s="297" t="s">
        <v>7716</v>
      </c>
      <c r="U30" s="336"/>
      <c r="V30" s="316"/>
      <c r="W30" s="334"/>
      <c r="X30" s="312"/>
      <c r="Y30" s="338"/>
      <c r="Z30" s="354"/>
    </row>
    <row r="31" spans="1:26" s="187" customFormat="1" ht="22.2" customHeight="1" x14ac:dyDescent="0.45">
      <c r="A31" s="294" t="s">
        <v>7790</v>
      </c>
      <c r="B31" s="321"/>
      <c r="C31" s="295"/>
      <c r="D31" s="335" t="str">
        <f xml:space="preserve">
IF(C32="ア",VLOOKUP(A32,ア!$A:$C,2,FALSE),
IF(C32="イ",VLOOKUP(A32,イ!$A:$C,2,FALSE),
IF(C32="ウ",HLOOKUP(A32,ウ!$1:$6,4,FALSE),
IF(C32="エ",VLOOKUP(A32,エ!$A:$E,4,FALSE),""))))</f>
        <v/>
      </c>
      <c r="E31" s="315" t="str">
        <f xml:space="preserve">
IF(C32="ア",VLOOKUP(A32,ア!$A:$C,3,FALSE),
IF(C32="イ",VLOOKUP(A32,イ!$A:$C,3,FALSE),
IF(C32="ウ",HLOOKUP(A32,ウ!$1:$6,5,FALSE)&amp;HLOOKUP(A32,ウ!$1:$6,6,FALSE),
IF(C32="エ",VLOOKUP(A32,エ!$A:$E,4,FALSE),""))))</f>
        <v/>
      </c>
      <c r="F31" s="333"/>
      <c r="G31" s="311"/>
      <c r="H31" s="329"/>
      <c r="I31" s="298" t="s">
        <v>7791</v>
      </c>
      <c r="J31" s="321"/>
      <c r="K31" s="295"/>
      <c r="L31" s="335" t="str">
        <f xml:space="preserve">
IF(K32="ア",VLOOKUP(I32,ア!$A:$C,2,FALSE),
IF(K32="イ",VLOOKUP(I32,イ!$A:$C,2,FALSE),
IF(K32="ウ",HLOOKUP(I32,ウ!$1:$6,4,FALSE),
IF(K32="エ",VLOOKUP(I32,エ!$A:$E,4,FALSE),""))))</f>
        <v/>
      </c>
      <c r="M31" s="315" t="str">
        <f xml:space="preserve">
IF(K32="ア",VLOOKUP(I32,ア!$A:$C,3,FALSE),
IF(K32="イ",VLOOKUP(I32,イ!$A:$C,3,FALSE),
IF(K32="ウ",HLOOKUP(I32,ウ!$1:$6,5,FALSE)&amp;HLOOKUP(I32,ウ!$1:$6,6,FALSE),
IF(K32="エ",VLOOKUP(I32,エ!$A:$E,4,FALSE),""))))</f>
        <v/>
      </c>
      <c r="N31" s="333"/>
      <c r="O31" s="311"/>
      <c r="P31" s="329"/>
      <c r="Q31" s="331"/>
      <c r="R31" s="294" t="s">
        <v>7792</v>
      </c>
      <c r="S31" s="321" t="s">
        <v>7820</v>
      </c>
      <c r="T31" s="295" t="s">
        <v>7820</v>
      </c>
      <c r="U31" s="335" t="str">
        <f xml:space="preserve">
IF(T32="ア",VLOOKUP(R32,ア!$A:$C,2,FALSE),
IF(T32="イ",VLOOKUP(R32,イ!$A:$C,2,FALSE),
IF(T32="ウ",HLOOKUP(R32,ウ!$1:$6,4,FALSE),
IF(T32="エ",VLOOKUP(R32,エ!$A:$E,4,FALSE),""))))</f>
        <v>10-8　合　同　出　版　</v>
      </c>
      <c r="V31" s="315" t="str">
        <f xml:space="preserve">
IF(T32="ア",VLOOKUP(R32,ア!$A:$C,3,FALSE),
IF(T32="イ",VLOOKUP(R32,イ!$A:$C,3,FALSE),
IF(T32="ウ",HLOOKUP(R32,ウ!$1:$6,5,FALSE)&amp;HLOOKUP(R32,ウ!$1:$6,6,FALSE),
IF(T32="エ",VLOOKUP(R32,エ!$A:$E,4,FALSE),""))))</f>
        <v>絵でわかる
こどものせいかつずかん１みのまわりのきほん</v>
      </c>
      <c r="W31" s="333" t="s">
        <v>7677</v>
      </c>
      <c r="X31" s="311" t="s">
        <v>7822</v>
      </c>
      <c r="Y31" s="337" t="s">
        <v>7829</v>
      </c>
      <c r="Z31" s="353"/>
    </row>
    <row r="32" spans="1:26" s="187" customFormat="1" ht="22.2" customHeight="1" x14ac:dyDescent="0.45">
      <c r="A32" s="225"/>
      <c r="B32" s="322"/>
      <c r="C32" s="297"/>
      <c r="D32" s="336"/>
      <c r="E32" s="316"/>
      <c r="F32" s="334"/>
      <c r="G32" s="312"/>
      <c r="H32" s="330"/>
      <c r="I32" s="227"/>
      <c r="J32" s="322"/>
      <c r="K32" s="297"/>
      <c r="L32" s="336"/>
      <c r="M32" s="316"/>
      <c r="N32" s="334"/>
      <c r="O32" s="312"/>
      <c r="P32" s="330"/>
      <c r="Q32" s="332"/>
      <c r="R32" s="300">
        <v>9784772610766</v>
      </c>
      <c r="S32" s="322"/>
      <c r="T32" s="297" t="s">
        <v>7716</v>
      </c>
      <c r="U32" s="336"/>
      <c r="V32" s="316"/>
      <c r="W32" s="334"/>
      <c r="X32" s="312"/>
      <c r="Y32" s="338"/>
      <c r="Z32" s="354"/>
    </row>
    <row r="33" spans="1:26" s="187" customFormat="1" ht="22.2" customHeight="1" x14ac:dyDescent="0.45">
      <c r="A33" s="294" t="s">
        <v>7793</v>
      </c>
      <c r="B33" s="321"/>
      <c r="C33" s="295"/>
      <c r="D33" s="335" t="str">
        <f xml:space="preserve">
IF(C34="ア",VLOOKUP(A34,ア!$A:$C,2,FALSE),
IF(C34="イ",VLOOKUP(A34,イ!$A:$C,2,FALSE),
IF(C34="ウ",HLOOKUP(A34,ウ!$1:$6,4,FALSE),
IF(C34="エ",VLOOKUP(A34,エ!$A:$E,4,FALSE),""))))</f>
        <v/>
      </c>
      <c r="E33" s="315" t="str">
        <f xml:space="preserve">
IF(C34="ア",VLOOKUP(A34,ア!$A:$C,3,FALSE),
IF(C34="イ",VLOOKUP(A34,イ!$A:$C,3,FALSE),
IF(C34="ウ",HLOOKUP(A34,ウ!$1:$6,5,FALSE)&amp;HLOOKUP(A34,ウ!$1:$6,6,FALSE),
IF(C34="エ",VLOOKUP(A34,エ!$A:$E,4,FALSE),""))))</f>
        <v/>
      </c>
      <c r="F33" s="333"/>
      <c r="G33" s="311"/>
      <c r="H33" s="329"/>
      <c r="I33" s="298" t="s">
        <v>7794</v>
      </c>
      <c r="J33" s="321"/>
      <c r="K33" s="295"/>
      <c r="L33" s="335" t="str">
        <f xml:space="preserve">
IF(K34="ア",VLOOKUP(I34,ア!$A:$C,2,FALSE),
IF(K34="イ",VLOOKUP(I34,イ!$A:$C,2,FALSE),
IF(K34="ウ",HLOOKUP(I34,ウ!$1:$6,4,FALSE),
IF(K34="エ",VLOOKUP(I34,エ!$A:$E,4,FALSE),""))))</f>
        <v/>
      </c>
      <c r="M33" s="315" t="str">
        <f xml:space="preserve">
IF(K34="ア",VLOOKUP(I34,ア!$A:$C,3,FALSE),
IF(K34="イ",VLOOKUP(I34,イ!$A:$C,3,FALSE),
IF(K34="ウ",HLOOKUP(I34,ウ!$1:$6,5,FALSE)&amp;HLOOKUP(I34,ウ!$1:$6,6,FALSE),
IF(K34="エ",VLOOKUP(I34,エ!$A:$E,4,FALSE),""))))</f>
        <v/>
      </c>
      <c r="N33" s="333"/>
      <c r="O33" s="311"/>
      <c r="P33" s="329"/>
      <c r="Q33" s="331"/>
      <c r="R33" s="294" t="s">
        <v>7795</v>
      </c>
      <c r="S33" s="321"/>
      <c r="T33" s="295"/>
      <c r="U33" s="335" t="str">
        <f xml:space="preserve">
IF(T34="ア",VLOOKUP(R34,ア!$A:$C,2,FALSE),
IF(T34="イ",VLOOKUP(R34,イ!$A:$C,2,FALSE),
IF(T34="ウ",HLOOKUP(R34,ウ!$1:$6,4,FALSE),
IF(T34="エ",VLOOKUP(R34,エ!$A:$E,4,FALSE),""))))</f>
        <v/>
      </c>
      <c r="V33" s="315" t="str">
        <f xml:space="preserve">
IF(T34="ア",VLOOKUP(R34,ア!$A:$C,3,FALSE),
IF(T34="イ",VLOOKUP(R34,イ!$A:$C,3,FALSE),
IF(T34="ウ",HLOOKUP(R34,ウ!$1:$6,5,FALSE)&amp;HLOOKUP(R34,ウ!$1:$6,6,FALSE),
IF(T34="エ",VLOOKUP(R34,エ!$A:$E,4,FALSE),""))))</f>
        <v/>
      </c>
      <c r="W33" s="333"/>
      <c r="X33" s="311"/>
      <c r="Y33" s="337"/>
      <c r="Z33" s="353"/>
    </row>
    <row r="34" spans="1:26" s="187" customFormat="1" ht="22.2" customHeight="1" x14ac:dyDescent="0.45">
      <c r="A34" s="225"/>
      <c r="B34" s="322"/>
      <c r="C34" s="297"/>
      <c r="D34" s="336"/>
      <c r="E34" s="316"/>
      <c r="F34" s="334"/>
      <c r="G34" s="312"/>
      <c r="H34" s="330"/>
      <c r="I34" s="227"/>
      <c r="J34" s="322"/>
      <c r="K34" s="297"/>
      <c r="L34" s="336"/>
      <c r="M34" s="316"/>
      <c r="N34" s="334"/>
      <c r="O34" s="312"/>
      <c r="P34" s="330"/>
      <c r="Q34" s="332"/>
      <c r="R34" s="225"/>
      <c r="S34" s="322"/>
      <c r="T34" s="297"/>
      <c r="U34" s="336"/>
      <c r="V34" s="316"/>
      <c r="W34" s="334"/>
      <c r="X34" s="312"/>
      <c r="Y34" s="338"/>
      <c r="Z34" s="354"/>
    </row>
    <row r="35" spans="1:26" s="187" customFormat="1" ht="22.2" customHeight="1" x14ac:dyDescent="0.45">
      <c r="A35" s="294" t="s">
        <v>7796</v>
      </c>
      <c r="B35" s="321"/>
      <c r="C35" s="295"/>
      <c r="D35" s="335" t="str">
        <f xml:space="preserve">
IF(C36="ア",VLOOKUP(A36,ア!$A:$C,2,FALSE),
IF(C36="イ",VLOOKUP(A36,イ!$A:$C,2,FALSE),
IF(C36="ウ",HLOOKUP(A36,ウ!$1:$6,4,FALSE),
IF(C36="エ",VLOOKUP(A36,エ!$A:$E,4,FALSE),""))))</f>
        <v/>
      </c>
      <c r="E35" s="315" t="str">
        <f xml:space="preserve">
IF(C36="ア",VLOOKUP(A36,ア!$A:$C,3,FALSE),
IF(C36="イ",VLOOKUP(A36,イ!$A:$C,3,FALSE),
IF(C36="ウ",HLOOKUP(A36,ウ!$1:$6,5,FALSE)&amp;HLOOKUP(A36,ウ!$1:$6,6,FALSE),
IF(C36="エ",VLOOKUP(A36,エ!$A:$E,4,FALSE),""))))</f>
        <v/>
      </c>
      <c r="F35" s="333"/>
      <c r="G35" s="311"/>
      <c r="H35" s="329"/>
      <c r="I35" s="298" t="s">
        <v>7797</v>
      </c>
      <c r="J35" s="321"/>
      <c r="K35" s="295"/>
      <c r="L35" s="335" t="str">
        <f xml:space="preserve">
IF(K36="ア",VLOOKUP(I36,ア!$A:$C,2,FALSE),
IF(K36="イ",VLOOKUP(I36,イ!$A:$C,2,FALSE),
IF(K36="ウ",HLOOKUP(I36,ウ!$1:$6,4,FALSE),
IF(K36="エ",VLOOKUP(I36,エ!$A:$E,4,FALSE),""))))</f>
        <v/>
      </c>
      <c r="M35" s="315" t="str">
        <f xml:space="preserve">
IF(K36="ア",VLOOKUP(I36,ア!$A:$C,3,FALSE),
IF(K36="イ",VLOOKUP(I36,イ!$A:$C,3,FALSE),
IF(K36="ウ",HLOOKUP(I36,ウ!$1:$6,5,FALSE)&amp;HLOOKUP(I36,ウ!$1:$6,6,FALSE),
IF(K36="エ",VLOOKUP(I36,エ!$A:$E,4,FALSE),""))))</f>
        <v/>
      </c>
      <c r="N35" s="333"/>
      <c r="O35" s="311"/>
      <c r="P35" s="329"/>
      <c r="Q35" s="331"/>
      <c r="R35" s="294" t="s">
        <v>7798</v>
      </c>
      <c r="S35" s="321"/>
      <c r="T35" s="295"/>
      <c r="U35" s="335" t="str">
        <f xml:space="preserve">
IF(T36="ア",VLOOKUP(R36,ア!$A:$C,2,FALSE),
IF(T36="イ",VLOOKUP(R36,イ!$A:$C,2,FALSE),
IF(T36="ウ",HLOOKUP(R36,ウ!$1:$6,4,FALSE),
IF(T36="エ",VLOOKUP(R36,エ!$A:$E,4,FALSE),""))))</f>
        <v/>
      </c>
      <c r="V35" s="315" t="str">
        <f xml:space="preserve">
IF(T36="ア",VLOOKUP(R36,ア!$A:$C,3,FALSE),
IF(T36="イ",VLOOKUP(R36,イ!$A:$C,3,FALSE),
IF(T36="ウ",HLOOKUP(R36,ウ!$1:$6,5,FALSE)&amp;HLOOKUP(R36,ウ!$1:$6,6,FALSE),
IF(T36="エ",VLOOKUP(R36,エ!$A:$E,4,FALSE),""))))</f>
        <v/>
      </c>
      <c r="W35" s="333"/>
      <c r="X35" s="311"/>
      <c r="Y35" s="337"/>
      <c r="Z35" s="353"/>
    </row>
    <row r="36" spans="1:26" s="187" customFormat="1" ht="22.2" customHeight="1" x14ac:dyDescent="0.45">
      <c r="A36" s="225"/>
      <c r="B36" s="322"/>
      <c r="C36" s="297"/>
      <c r="D36" s="336"/>
      <c r="E36" s="316"/>
      <c r="F36" s="334"/>
      <c r="G36" s="312"/>
      <c r="H36" s="330"/>
      <c r="I36" s="227"/>
      <c r="J36" s="322"/>
      <c r="K36" s="297"/>
      <c r="L36" s="336"/>
      <c r="M36" s="316"/>
      <c r="N36" s="334"/>
      <c r="O36" s="312"/>
      <c r="P36" s="330"/>
      <c r="Q36" s="332"/>
      <c r="R36" s="225"/>
      <c r="S36" s="322"/>
      <c r="T36" s="297"/>
      <c r="U36" s="336"/>
      <c r="V36" s="316"/>
      <c r="W36" s="334"/>
      <c r="X36" s="312"/>
      <c r="Y36" s="338"/>
      <c r="Z36" s="354"/>
    </row>
    <row r="37" spans="1:26" s="187" customFormat="1" ht="22.2" customHeight="1" x14ac:dyDescent="0.45">
      <c r="A37" s="294" t="s">
        <v>7799</v>
      </c>
      <c r="B37" s="321"/>
      <c r="C37" s="295"/>
      <c r="D37" s="335" t="str">
        <f xml:space="preserve">
IF(C38="ア",VLOOKUP(A38,ア!$A:$C,2,FALSE),
IF(C38="イ",VLOOKUP(A38,イ!$A:$C,2,FALSE),
IF(C38="ウ",HLOOKUP(A38,ウ!$1:$6,4,FALSE),
IF(C38="エ",VLOOKUP(A38,エ!$A:$E,4,FALSE),""))))</f>
        <v/>
      </c>
      <c r="E37" s="315" t="str">
        <f xml:space="preserve">
IF(C38="ア",VLOOKUP(A38,ア!$A:$C,3,FALSE),
IF(C38="イ",VLOOKUP(A38,イ!$A:$C,3,FALSE),
IF(C38="ウ",HLOOKUP(A38,ウ!$1:$6,5,FALSE)&amp;HLOOKUP(A38,ウ!$1:$6,6,FALSE),
IF(C38="エ",VLOOKUP(A38,エ!$A:$E,4,FALSE),""))))</f>
        <v/>
      </c>
      <c r="F37" s="333"/>
      <c r="G37" s="311"/>
      <c r="H37" s="329"/>
      <c r="I37" s="298" t="s">
        <v>7800</v>
      </c>
      <c r="J37" s="321"/>
      <c r="K37" s="295"/>
      <c r="L37" s="335" t="str">
        <f xml:space="preserve">
IF(K38="ア",VLOOKUP(I38,ア!$A:$C,2,FALSE),
IF(K38="イ",VLOOKUP(I38,イ!$A:$C,2,FALSE),
IF(K38="ウ",HLOOKUP(I38,ウ!$1:$6,4,FALSE),
IF(K38="エ",VLOOKUP(I38,エ!$A:$E,4,FALSE),""))))</f>
        <v/>
      </c>
      <c r="M37" s="315" t="str">
        <f xml:space="preserve">
IF(K38="ア",VLOOKUP(I38,ア!$A:$C,3,FALSE),
IF(K38="イ",VLOOKUP(I38,イ!$A:$C,3,FALSE),
IF(K38="ウ",HLOOKUP(I38,ウ!$1:$6,5,FALSE)&amp;HLOOKUP(I38,ウ!$1:$6,6,FALSE),
IF(K38="エ",VLOOKUP(I38,エ!$A:$E,4,FALSE),""))))</f>
        <v/>
      </c>
      <c r="N37" s="333"/>
      <c r="O37" s="311"/>
      <c r="P37" s="329"/>
      <c r="Q37" s="331"/>
      <c r="R37" s="294" t="s">
        <v>7801</v>
      </c>
      <c r="S37" s="321"/>
      <c r="T37" s="295"/>
      <c r="U37" s="335" t="str">
        <f xml:space="preserve">
IF(T38="ア",VLOOKUP(R38,ア!$A:$C,2,FALSE),
IF(T38="イ",VLOOKUP(R38,イ!$A:$C,2,FALSE),
IF(T38="ウ",HLOOKUP(R38,ウ!$1:$6,4,FALSE),
IF(T38="エ",VLOOKUP(R38,エ!$A:$E,4,FALSE),""))))</f>
        <v/>
      </c>
      <c r="V37" s="315" t="str">
        <f xml:space="preserve">
IF(T38="ア",VLOOKUP(R38,ア!$A:$C,3,FALSE),
IF(T38="イ",VLOOKUP(R38,イ!$A:$C,3,FALSE),
IF(T38="ウ",HLOOKUP(R38,ウ!$1:$6,5,FALSE)&amp;HLOOKUP(R38,ウ!$1:$6,6,FALSE),
IF(T38="エ",VLOOKUP(R38,エ!$A:$E,4,FALSE),""))))</f>
        <v/>
      </c>
      <c r="W37" s="333"/>
      <c r="X37" s="311"/>
      <c r="Y37" s="337"/>
      <c r="Z37" s="353"/>
    </row>
    <row r="38" spans="1:26" s="187" customFormat="1" ht="22.2" customHeight="1" x14ac:dyDescent="0.45">
      <c r="A38" s="225"/>
      <c r="B38" s="322"/>
      <c r="C38" s="297"/>
      <c r="D38" s="336"/>
      <c r="E38" s="316"/>
      <c r="F38" s="334"/>
      <c r="G38" s="312"/>
      <c r="H38" s="330"/>
      <c r="I38" s="227"/>
      <c r="J38" s="322"/>
      <c r="K38" s="297"/>
      <c r="L38" s="336"/>
      <c r="M38" s="316"/>
      <c r="N38" s="334"/>
      <c r="O38" s="312"/>
      <c r="P38" s="330"/>
      <c r="Q38" s="332"/>
      <c r="R38" s="225"/>
      <c r="S38" s="322"/>
      <c r="T38" s="297"/>
      <c r="U38" s="336"/>
      <c r="V38" s="316"/>
      <c r="W38" s="334"/>
      <c r="X38" s="312"/>
      <c r="Y38" s="338"/>
      <c r="Z38" s="354"/>
    </row>
    <row r="39" spans="1:26" s="187" customFormat="1" ht="22.2" customHeight="1" x14ac:dyDescent="0.45">
      <c r="A39" s="294" t="s">
        <v>7802</v>
      </c>
      <c r="B39" s="321"/>
      <c r="C39" s="295"/>
      <c r="D39" s="335" t="str">
        <f xml:space="preserve">
IF(C40="ア",VLOOKUP(A40,ア!$A:$C,2,FALSE),
IF(C40="イ",VLOOKUP(A40,イ!$A:$C,2,FALSE),
IF(C40="ウ",HLOOKUP(A40,ウ!$1:$6,4,FALSE),
IF(C40="エ",VLOOKUP(A40,エ!$A:$E,4,FALSE),""))))</f>
        <v/>
      </c>
      <c r="E39" s="315" t="str">
        <f xml:space="preserve">
IF(C40="ア",VLOOKUP(A40,ア!$A:$C,3,FALSE),
IF(C40="イ",VLOOKUP(A40,イ!$A:$C,3,FALSE),
IF(C40="ウ",HLOOKUP(A40,ウ!$1:$6,5,FALSE)&amp;HLOOKUP(A40,ウ!$1:$6,6,FALSE),
IF(C40="エ",VLOOKUP(A40,エ!$A:$E,4,FALSE),""))))</f>
        <v/>
      </c>
      <c r="F39" s="333"/>
      <c r="G39" s="311"/>
      <c r="H39" s="329"/>
      <c r="I39" s="298" t="s">
        <v>7803</v>
      </c>
      <c r="J39" s="321"/>
      <c r="K39" s="295"/>
      <c r="L39" s="335" t="str">
        <f xml:space="preserve">
IF(K40="ア",VLOOKUP(I40,ア!$A:$C,2,FALSE),
IF(K40="イ",VLOOKUP(I40,イ!$A:$C,2,FALSE),
IF(K40="ウ",HLOOKUP(I40,ウ!$1:$6,4,FALSE),
IF(K40="エ",VLOOKUP(I40,エ!$A:$E,4,FALSE),""))))</f>
        <v/>
      </c>
      <c r="M39" s="315" t="str">
        <f xml:space="preserve">
IF(K40="ア",VLOOKUP(I40,ア!$A:$C,3,FALSE),
IF(K40="イ",VLOOKUP(I40,イ!$A:$C,3,FALSE),
IF(K40="ウ",HLOOKUP(I40,ウ!$1:$6,5,FALSE)&amp;HLOOKUP(I40,ウ!$1:$6,6,FALSE),
IF(K40="エ",VLOOKUP(I40,エ!$A:$E,4,FALSE),""))))</f>
        <v/>
      </c>
      <c r="N39" s="333"/>
      <c r="O39" s="311"/>
      <c r="P39" s="329"/>
      <c r="Q39" s="331"/>
      <c r="R39" s="294" t="s">
        <v>7804</v>
      </c>
      <c r="S39" s="321"/>
      <c r="T39" s="295"/>
      <c r="U39" s="335" t="str">
        <f xml:space="preserve">
IF(T40="ア",VLOOKUP(R40,ア!$A:$C,2,FALSE),
IF(T40="イ",VLOOKUP(R40,イ!$A:$C,2,FALSE),
IF(T40="ウ",HLOOKUP(R40,ウ!$1:$6,4,FALSE),
IF(T40="エ",VLOOKUP(R40,エ!$A:$E,4,FALSE),""))))</f>
        <v/>
      </c>
      <c r="V39" s="315" t="str">
        <f xml:space="preserve">
IF(T40="ア",VLOOKUP(R40,ア!$A:$C,3,FALSE),
IF(T40="イ",VLOOKUP(R40,イ!$A:$C,3,FALSE),
IF(T40="ウ",HLOOKUP(R40,ウ!$1:$6,5,FALSE)&amp;HLOOKUP(R40,ウ!$1:$6,6,FALSE),
IF(T40="エ",VLOOKUP(R40,エ!$A:$E,4,FALSE),""))))</f>
        <v/>
      </c>
      <c r="W39" s="333"/>
      <c r="X39" s="311"/>
      <c r="Y39" s="337"/>
      <c r="Z39" s="353"/>
    </row>
    <row r="40" spans="1:26" s="187" customFormat="1" ht="22.2" customHeight="1" x14ac:dyDescent="0.45">
      <c r="A40" s="225"/>
      <c r="B40" s="322"/>
      <c r="C40" s="297"/>
      <c r="D40" s="336"/>
      <c r="E40" s="316"/>
      <c r="F40" s="334"/>
      <c r="G40" s="312"/>
      <c r="H40" s="330"/>
      <c r="I40" s="227"/>
      <c r="J40" s="322"/>
      <c r="K40" s="297"/>
      <c r="L40" s="336"/>
      <c r="M40" s="316"/>
      <c r="N40" s="334"/>
      <c r="O40" s="312"/>
      <c r="P40" s="330"/>
      <c r="Q40" s="332"/>
      <c r="R40" s="225"/>
      <c r="S40" s="322"/>
      <c r="T40" s="297"/>
      <c r="U40" s="336"/>
      <c r="V40" s="316"/>
      <c r="W40" s="334"/>
      <c r="X40" s="312"/>
      <c r="Y40" s="338"/>
      <c r="Z40" s="354"/>
    </row>
    <row r="41" spans="1:26" s="187" customFormat="1" ht="22.2" customHeight="1" x14ac:dyDescent="0.45">
      <c r="A41" s="294" t="s">
        <v>7805</v>
      </c>
      <c r="B41" s="321"/>
      <c r="C41" s="295"/>
      <c r="D41" s="335" t="str">
        <f xml:space="preserve">
IF(C42="ア",VLOOKUP(A42,ア!$A:$C,2,FALSE),
IF(C42="イ",VLOOKUP(A42,イ!$A:$C,2,FALSE),
IF(C42="ウ",HLOOKUP(A42,ウ!$1:$6,4,FALSE),
IF(C42="エ",VLOOKUP(A42,エ!$A:$E,4,FALSE),""))))</f>
        <v/>
      </c>
      <c r="E41" s="315" t="str">
        <f xml:space="preserve">
IF(C42="ア",VLOOKUP(A42,ア!$A:$C,3,FALSE),
IF(C42="イ",VLOOKUP(A42,イ!$A:$C,3,FALSE),
IF(C42="ウ",HLOOKUP(A42,ウ!$1:$6,5,FALSE)&amp;HLOOKUP(A42,ウ!$1:$6,6,FALSE),
IF(C42="エ",VLOOKUP(A42,エ!$A:$E,4,FALSE),""))))</f>
        <v/>
      </c>
      <c r="F41" s="333"/>
      <c r="G41" s="311"/>
      <c r="H41" s="329"/>
      <c r="I41" s="298" t="s">
        <v>7806</v>
      </c>
      <c r="J41" s="321"/>
      <c r="K41" s="295"/>
      <c r="L41" s="335" t="str">
        <f xml:space="preserve">
IF(K42="ア",VLOOKUP(I42,ア!$A:$C,2,FALSE),
IF(K42="イ",VLOOKUP(I42,イ!$A:$C,2,FALSE),
IF(K42="ウ",HLOOKUP(I42,ウ!$1:$6,4,FALSE),
IF(K42="エ",VLOOKUP(I42,エ!$A:$E,4,FALSE),""))))</f>
        <v/>
      </c>
      <c r="M41" s="315" t="str">
        <f xml:space="preserve">
IF(K42="ア",VLOOKUP(I42,ア!$A:$C,3,FALSE),
IF(K42="イ",VLOOKUP(I42,イ!$A:$C,3,FALSE),
IF(K42="ウ",HLOOKUP(I42,ウ!$1:$6,5,FALSE)&amp;HLOOKUP(I42,ウ!$1:$6,6,FALSE),
IF(K42="エ",VLOOKUP(I42,エ!$A:$E,4,FALSE),""))))</f>
        <v/>
      </c>
      <c r="N41" s="333"/>
      <c r="O41" s="311"/>
      <c r="P41" s="329"/>
      <c r="Q41" s="331"/>
      <c r="R41" s="294" t="s">
        <v>7807</v>
      </c>
      <c r="S41" s="321"/>
      <c r="T41" s="295"/>
      <c r="U41" s="335" t="str">
        <f xml:space="preserve">
IF(T42="ア",VLOOKUP(R42,ア!$A:$C,2,FALSE),
IF(T42="イ",VLOOKUP(R42,イ!$A:$C,2,FALSE),
IF(T42="ウ",HLOOKUP(R42,ウ!$1:$6,4,FALSE),
IF(T42="エ",VLOOKUP(R42,エ!$A:$E,4,FALSE),""))))</f>
        <v/>
      </c>
      <c r="V41" s="315" t="str">
        <f xml:space="preserve">
IF(T42="ア",VLOOKUP(R42,ア!$A:$C,3,FALSE),
IF(T42="イ",VLOOKUP(R42,イ!$A:$C,3,FALSE),
IF(T42="ウ",HLOOKUP(R42,ウ!$1:$6,5,FALSE)&amp;HLOOKUP(R42,ウ!$1:$6,6,FALSE),
IF(T42="エ",VLOOKUP(R42,エ!$A:$E,4,FALSE),""))))</f>
        <v/>
      </c>
      <c r="W41" s="333"/>
      <c r="X41" s="311"/>
      <c r="Y41" s="337"/>
      <c r="Z41" s="353"/>
    </row>
    <row r="42" spans="1:26" s="187" customFormat="1" ht="22.2" customHeight="1" x14ac:dyDescent="0.45">
      <c r="A42" s="225"/>
      <c r="B42" s="322"/>
      <c r="C42" s="297"/>
      <c r="D42" s="336"/>
      <c r="E42" s="316"/>
      <c r="F42" s="334"/>
      <c r="G42" s="312"/>
      <c r="H42" s="330"/>
      <c r="I42" s="227"/>
      <c r="J42" s="322"/>
      <c r="K42" s="297"/>
      <c r="L42" s="336"/>
      <c r="M42" s="316"/>
      <c r="N42" s="334"/>
      <c r="O42" s="312"/>
      <c r="P42" s="330"/>
      <c r="Q42" s="332"/>
      <c r="R42" s="225"/>
      <c r="S42" s="322"/>
      <c r="T42" s="297"/>
      <c r="U42" s="336"/>
      <c r="V42" s="316"/>
      <c r="W42" s="334"/>
      <c r="X42" s="312"/>
      <c r="Y42" s="338"/>
      <c r="Z42" s="354"/>
    </row>
    <row r="43" spans="1:26" s="187" customFormat="1" ht="22.2" customHeight="1" x14ac:dyDescent="0.45">
      <c r="A43" s="294" t="s">
        <v>7808</v>
      </c>
      <c r="B43" s="321"/>
      <c r="C43" s="295"/>
      <c r="D43" s="335" t="str">
        <f xml:space="preserve">
IF(C44="ア",VLOOKUP(A44,ア!$A:$C,2,FALSE),
IF(C44="イ",VLOOKUP(A44,イ!$A:$C,2,FALSE),
IF(C44="ウ",HLOOKUP(A44,ウ!$1:$6,4,FALSE),
IF(C44="エ",VLOOKUP(A44,エ!$A:$E,4,FALSE),""))))</f>
        <v/>
      </c>
      <c r="E43" s="315" t="str">
        <f xml:space="preserve">
IF(C44="ア",VLOOKUP(A44,ア!$A:$C,3,FALSE),
IF(C44="イ",VLOOKUP(A44,イ!$A:$C,3,FALSE),
IF(C44="ウ",HLOOKUP(A44,ウ!$1:$6,5,FALSE)&amp;HLOOKUP(A44,ウ!$1:$6,6,FALSE),
IF(C44="エ",VLOOKUP(A44,エ!$A:$E,4,FALSE),""))))</f>
        <v/>
      </c>
      <c r="F43" s="333"/>
      <c r="G43" s="311"/>
      <c r="H43" s="329"/>
      <c r="I43" s="298" t="s">
        <v>7809</v>
      </c>
      <c r="J43" s="321"/>
      <c r="K43" s="295"/>
      <c r="L43" s="335" t="str">
        <f xml:space="preserve">
IF(K44="ア",VLOOKUP(I44,ア!$A:$C,2,FALSE),
IF(K44="イ",VLOOKUP(I44,イ!$A:$C,2,FALSE),
IF(K44="ウ",HLOOKUP(I44,ウ!$1:$6,4,FALSE),
IF(K44="エ",VLOOKUP(I44,エ!$A:$E,4,FALSE),""))))</f>
        <v/>
      </c>
      <c r="M43" s="315" t="str">
        <f xml:space="preserve">
IF(K44="ア",VLOOKUP(I44,ア!$A:$C,3,FALSE),
IF(K44="イ",VLOOKUP(I44,イ!$A:$C,3,FALSE),
IF(K44="ウ",HLOOKUP(I44,ウ!$1:$6,5,FALSE)&amp;HLOOKUP(I44,ウ!$1:$6,6,FALSE),
IF(K44="エ",VLOOKUP(I44,エ!$A:$E,4,FALSE),""))))</f>
        <v/>
      </c>
      <c r="N43" s="333"/>
      <c r="O43" s="311"/>
      <c r="P43" s="329"/>
      <c r="Q43" s="331"/>
      <c r="R43" s="294" t="s">
        <v>7810</v>
      </c>
      <c r="S43" s="321"/>
      <c r="T43" s="295"/>
      <c r="U43" s="335" t="str">
        <f xml:space="preserve">
IF(T44="ア",VLOOKUP(R44,ア!$A:$C,2,FALSE),
IF(T44="イ",VLOOKUP(R44,イ!$A:$C,2,FALSE),
IF(T44="ウ",HLOOKUP(R44,ウ!$1:$6,4,FALSE),
IF(T44="エ",VLOOKUP(R44,エ!$A:$E,4,FALSE),""))))</f>
        <v/>
      </c>
      <c r="V43" s="315" t="str">
        <f xml:space="preserve">
IF(T44="ア",VLOOKUP(R44,ア!$A:$C,3,FALSE),
IF(T44="イ",VLOOKUP(R44,イ!$A:$C,3,FALSE),
IF(T44="ウ",HLOOKUP(R44,ウ!$1:$6,5,FALSE)&amp;HLOOKUP(R44,ウ!$1:$6,6,FALSE),
IF(T44="エ",VLOOKUP(R44,エ!$A:$E,4,FALSE),""))))</f>
        <v/>
      </c>
      <c r="W43" s="333"/>
      <c r="X43" s="311"/>
      <c r="Y43" s="337"/>
      <c r="Z43" s="353"/>
    </row>
    <row r="44" spans="1:26" s="187" customFormat="1" ht="22.2" customHeight="1" x14ac:dyDescent="0.45">
      <c r="A44" s="225"/>
      <c r="B44" s="322"/>
      <c r="C44" s="297"/>
      <c r="D44" s="336"/>
      <c r="E44" s="316"/>
      <c r="F44" s="334"/>
      <c r="G44" s="312"/>
      <c r="H44" s="330"/>
      <c r="I44" s="227"/>
      <c r="J44" s="322"/>
      <c r="K44" s="297"/>
      <c r="L44" s="336"/>
      <c r="M44" s="316"/>
      <c r="N44" s="334"/>
      <c r="O44" s="312"/>
      <c r="P44" s="330"/>
      <c r="Q44" s="332"/>
      <c r="R44" s="225"/>
      <c r="S44" s="322"/>
      <c r="T44" s="297"/>
      <c r="U44" s="336"/>
      <c r="V44" s="316"/>
      <c r="W44" s="334"/>
      <c r="X44" s="312"/>
      <c r="Y44" s="338"/>
      <c r="Z44" s="354"/>
    </row>
    <row r="45" spans="1:26" s="187" customFormat="1" ht="22.2" customHeight="1" x14ac:dyDescent="0.45">
      <c r="A45" s="294" t="s">
        <v>7811</v>
      </c>
      <c r="B45" s="321"/>
      <c r="C45" s="295"/>
      <c r="D45" s="335" t="str">
        <f xml:space="preserve">
IF(C46="ア",VLOOKUP(A46,ア!$A:$C,2,FALSE),
IF(C46="イ",VLOOKUP(A46,イ!$A:$C,2,FALSE),
IF(C46="ウ",HLOOKUP(A46,ウ!$1:$6,4,FALSE),
IF(C46="エ",VLOOKUP(A46,エ!$A:$E,4,FALSE),""))))</f>
        <v/>
      </c>
      <c r="E45" s="315" t="str">
        <f xml:space="preserve">
IF(C46="ア",VLOOKUP(A46,ア!$A:$C,3,FALSE),
IF(C46="イ",VLOOKUP(A46,イ!$A:$C,3,FALSE),
IF(C46="ウ",HLOOKUP(A46,ウ!$1:$6,5,FALSE)&amp;HLOOKUP(A46,ウ!$1:$6,6,FALSE),
IF(C46="エ",VLOOKUP(A46,エ!$A:$E,4,FALSE),""))))</f>
        <v/>
      </c>
      <c r="F45" s="333"/>
      <c r="G45" s="311"/>
      <c r="H45" s="329"/>
      <c r="I45" s="298" t="s">
        <v>7812</v>
      </c>
      <c r="J45" s="321"/>
      <c r="K45" s="295"/>
      <c r="L45" s="335" t="str">
        <f xml:space="preserve">
IF(K46="ア",VLOOKUP(I46,ア!$A:$C,2,FALSE),
IF(K46="イ",VLOOKUP(I46,イ!$A:$C,2,FALSE),
IF(K46="ウ",HLOOKUP(I46,ウ!$1:$6,4,FALSE),
IF(K46="エ",VLOOKUP(I46,エ!$A:$E,4,FALSE),""))))</f>
        <v/>
      </c>
      <c r="M45" s="315" t="str">
        <f xml:space="preserve">
IF(K46="ア",VLOOKUP(I46,ア!$A:$C,3,FALSE),
IF(K46="イ",VLOOKUP(I46,イ!$A:$C,3,FALSE),
IF(K46="ウ",HLOOKUP(I46,ウ!$1:$6,5,FALSE)&amp;HLOOKUP(I46,ウ!$1:$6,6,FALSE),
IF(K46="エ",VLOOKUP(I46,エ!$A:$E,4,FALSE),""))))</f>
        <v/>
      </c>
      <c r="N45" s="333"/>
      <c r="O45" s="311"/>
      <c r="P45" s="329"/>
      <c r="Q45" s="331"/>
      <c r="R45" s="294" t="s">
        <v>7813</v>
      </c>
      <c r="S45" s="321"/>
      <c r="T45" s="295"/>
      <c r="U45" s="335" t="str">
        <f xml:space="preserve">
IF(T46="ア",VLOOKUP(R46,ア!$A:$C,2,FALSE),
IF(T46="イ",VLOOKUP(R46,イ!$A:$C,2,FALSE),
IF(T46="ウ",HLOOKUP(R46,ウ!$1:$6,4,FALSE),
IF(T46="エ",VLOOKUP(R46,エ!$A:$E,4,FALSE),""))))</f>
        <v/>
      </c>
      <c r="V45" s="315" t="str">
        <f xml:space="preserve">
IF(T46="ア",VLOOKUP(R46,ア!$A:$C,3,FALSE),
IF(T46="イ",VLOOKUP(R46,イ!$A:$C,3,FALSE),
IF(T46="ウ",HLOOKUP(R46,ウ!$1:$6,5,FALSE)&amp;HLOOKUP(R46,ウ!$1:$6,6,FALSE),
IF(T46="エ",VLOOKUP(R46,エ!$A:$E,4,FALSE),""))))</f>
        <v/>
      </c>
      <c r="W45" s="333"/>
      <c r="X45" s="311"/>
      <c r="Y45" s="337"/>
      <c r="Z45" s="353"/>
    </row>
    <row r="46" spans="1:26" s="184" customFormat="1" ht="22.2" customHeight="1" thickBot="1" x14ac:dyDescent="0.2">
      <c r="A46" s="226"/>
      <c r="B46" s="366"/>
      <c r="C46" s="299"/>
      <c r="D46" s="359"/>
      <c r="E46" s="360"/>
      <c r="F46" s="367"/>
      <c r="G46" s="362"/>
      <c r="H46" s="364"/>
      <c r="I46" s="228"/>
      <c r="J46" s="366"/>
      <c r="K46" s="299"/>
      <c r="L46" s="359"/>
      <c r="M46" s="360"/>
      <c r="N46" s="367"/>
      <c r="O46" s="362"/>
      <c r="P46" s="364"/>
      <c r="Q46" s="365"/>
      <c r="R46" s="226"/>
      <c r="S46" s="366"/>
      <c r="T46" s="299"/>
      <c r="U46" s="359"/>
      <c r="V46" s="360"/>
      <c r="W46" s="367"/>
      <c r="X46" s="362"/>
      <c r="Y46" s="363"/>
      <c r="Z46" s="361"/>
    </row>
  </sheetData>
  <mergeCells count="330">
    <mergeCell ref="V25:V26"/>
    <mergeCell ref="U25:U26"/>
    <mergeCell ref="U33:U34"/>
    <mergeCell ref="V35:V36"/>
    <mergeCell ref="U35:U36"/>
    <mergeCell ref="S33:S34"/>
    <mergeCell ref="P29:P30"/>
    <mergeCell ref="O29:O30"/>
    <mergeCell ref="O27:O28"/>
    <mergeCell ref="P27:P28"/>
    <mergeCell ref="O31:O32"/>
    <mergeCell ref="Z25:Z26"/>
    <mergeCell ref="X17:X18"/>
    <mergeCell ref="Y17:Y18"/>
    <mergeCell ref="U21:U2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W17:W18"/>
    <mergeCell ref="B45:B46"/>
    <mergeCell ref="B29:B30"/>
    <mergeCell ref="B31:B32"/>
    <mergeCell ref="B33:B34"/>
    <mergeCell ref="B35:B36"/>
    <mergeCell ref="B41:B42"/>
    <mergeCell ref="D29:D30"/>
    <mergeCell ref="B37:B38"/>
    <mergeCell ref="B39:B40"/>
    <mergeCell ref="G45:G46"/>
    <mergeCell ref="H45:H46"/>
    <mergeCell ref="D37:D38"/>
    <mergeCell ref="E37:E38"/>
    <mergeCell ref="D39:D40"/>
    <mergeCell ref="E39:E40"/>
    <mergeCell ref="F39:F40"/>
    <mergeCell ref="G39:G40"/>
    <mergeCell ref="D41:D42"/>
    <mergeCell ref="D43:D44"/>
    <mergeCell ref="D45:D46"/>
    <mergeCell ref="E43:E44"/>
    <mergeCell ref="E45:E46"/>
    <mergeCell ref="F45:F46"/>
    <mergeCell ref="B27:B28"/>
    <mergeCell ref="G43:G44"/>
    <mergeCell ref="H43:H44"/>
    <mergeCell ref="J43:J44"/>
    <mergeCell ref="M29:M30"/>
    <mergeCell ref="M31:M32"/>
    <mergeCell ref="L29:L30"/>
    <mergeCell ref="F29:F30"/>
    <mergeCell ref="H29:H30"/>
    <mergeCell ref="J29:J30"/>
    <mergeCell ref="F27:F28"/>
    <mergeCell ref="G27:G28"/>
    <mergeCell ref="E29:E30"/>
    <mergeCell ref="E31:E32"/>
    <mergeCell ref="E33:E34"/>
    <mergeCell ref="G31:G32"/>
    <mergeCell ref="H31:H32"/>
    <mergeCell ref="F35:F36"/>
    <mergeCell ref="G35:G36"/>
    <mergeCell ref="G29:G30"/>
    <mergeCell ref="L43:L44"/>
    <mergeCell ref="D31:D32"/>
    <mergeCell ref="D33:D34"/>
    <mergeCell ref="D35:D36"/>
    <mergeCell ref="X43:X44"/>
    <mergeCell ref="Y43:Y44"/>
    <mergeCell ref="X35:X36"/>
    <mergeCell ref="Y35:Y36"/>
    <mergeCell ref="B43:B44"/>
    <mergeCell ref="O45:O46"/>
    <mergeCell ref="P45:P46"/>
    <mergeCell ref="Q45:Q46"/>
    <mergeCell ref="S45:S46"/>
    <mergeCell ref="W45:W46"/>
    <mergeCell ref="U45:U46"/>
    <mergeCell ref="X41:X42"/>
    <mergeCell ref="H35:H36"/>
    <mergeCell ref="L37:L38"/>
    <mergeCell ref="M37:M38"/>
    <mergeCell ref="N37:N38"/>
    <mergeCell ref="O37:O38"/>
    <mergeCell ref="P37:P38"/>
    <mergeCell ref="J45:J46"/>
    <mergeCell ref="F43:F44"/>
    <mergeCell ref="N45:N46"/>
    <mergeCell ref="M43:M44"/>
    <mergeCell ref="E35:E36"/>
    <mergeCell ref="E41:E42"/>
    <mergeCell ref="Z43:Z44"/>
    <mergeCell ref="L45:L46"/>
    <mergeCell ref="M45:M46"/>
    <mergeCell ref="Y41:Y42"/>
    <mergeCell ref="U41:U42"/>
    <mergeCell ref="V43:V44"/>
    <mergeCell ref="V41:V42"/>
    <mergeCell ref="Z45:Z46"/>
    <mergeCell ref="U43:U44"/>
    <mergeCell ref="V45:V46"/>
    <mergeCell ref="L41:L42"/>
    <mergeCell ref="Z41:Z42"/>
    <mergeCell ref="N43:N44"/>
    <mergeCell ref="O43:O44"/>
    <mergeCell ref="P43:P44"/>
    <mergeCell ref="Q43:Q44"/>
    <mergeCell ref="P41:P42"/>
    <mergeCell ref="Q41:Q42"/>
    <mergeCell ref="S41:S42"/>
    <mergeCell ref="W41:W42"/>
    <mergeCell ref="X45:X46"/>
    <mergeCell ref="Y45:Y46"/>
    <mergeCell ref="S43:S44"/>
    <mergeCell ref="W43:W44"/>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L35:L36"/>
    <mergeCell ref="O39:O40"/>
    <mergeCell ref="Z39:Z40"/>
    <mergeCell ref="Z37:Z38"/>
    <mergeCell ref="P39:P40"/>
    <mergeCell ref="Q39:Q40"/>
    <mergeCell ref="S39:S4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L33:L34"/>
    <mergeCell ref="M33:M34"/>
    <mergeCell ref="W33:W34"/>
    <mergeCell ref="X33:X34"/>
    <mergeCell ref="Y33:Y34"/>
    <mergeCell ref="Z33:Z34"/>
    <mergeCell ref="X29:X30"/>
    <mergeCell ref="Y29:Y30"/>
    <mergeCell ref="Z29:Z30"/>
    <mergeCell ref="Q29:Q30"/>
    <mergeCell ref="S29:S30"/>
    <mergeCell ref="W29:W30"/>
    <mergeCell ref="V29:V30"/>
    <mergeCell ref="V27:V28"/>
    <mergeCell ref="U27:U28"/>
    <mergeCell ref="U29:U30"/>
    <mergeCell ref="Y27:Y28"/>
    <mergeCell ref="Z27:Z28"/>
    <mergeCell ref="Q27:Q28"/>
    <mergeCell ref="S27:S28"/>
    <mergeCell ref="W27:W28"/>
    <mergeCell ref="X27:X28"/>
    <mergeCell ref="Y25:Y26"/>
    <mergeCell ref="F25:F26"/>
    <mergeCell ref="G25:G26"/>
    <mergeCell ref="H25:H26"/>
    <mergeCell ref="J25:J26"/>
    <mergeCell ref="X19:X20"/>
    <mergeCell ref="Y19:Y20"/>
    <mergeCell ref="L21:L22"/>
    <mergeCell ref="N23:N24"/>
    <mergeCell ref="O25:O26"/>
    <mergeCell ref="P25:P26"/>
    <mergeCell ref="M25:M26"/>
    <mergeCell ref="J23:J24"/>
    <mergeCell ref="V21:V22"/>
    <mergeCell ref="J21:J22"/>
    <mergeCell ref="N21:N22"/>
    <mergeCell ref="O21:O22"/>
    <mergeCell ref="P21:P22"/>
    <mergeCell ref="Q21:Q22"/>
    <mergeCell ref="U19:U20"/>
    <mergeCell ref="L25:L26"/>
    <mergeCell ref="L23:L24"/>
    <mergeCell ref="M23:M24"/>
    <mergeCell ref="V23:V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E17:E18"/>
    <mergeCell ref="P17:P18"/>
    <mergeCell ref="Q17:Q18"/>
    <mergeCell ref="H15:H16"/>
    <mergeCell ref="J15:J16"/>
    <mergeCell ref="L15:L16"/>
    <mergeCell ref="N17:N18"/>
    <mergeCell ref="M15:M16"/>
    <mergeCell ref="N15:N16"/>
    <mergeCell ref="H39:H40"/>
    <mergeCell ref="J39:J40"/>
    <mergeCell ref="L39:L40"/>
    <mergeCell ref="M39:M40"/>
    <mergeCell ref="N39:N40"/>
    <mergeCell ref="N29:N30"/>
    <mergeCell ref="L27:L28"/>
    <mergeCell ref="M27:M28"/>
    <mergeCell ref="N27:N28"/>
    <mergeCell ref="H27:H28"/>
    <mergeCell ref="J27:J28"/>
    <mergeCell ref="J35:J36"/>
    <mergeCell ref="N33:N34"/>
    <mergeCell ref="N31:N32"/>
    <mergeCell ref="M35:M36"/>
    <mergeCell ref="L31:L32"/>
    <mergeCell ref="F17:F18"/>
    <mergeCell ref="G17:G18"/>
    <mergeCell ref="H17:H18"/>
    <mergeCell ref="J17:J18"/>
    <mergeCell ref="X21:X22"/>
    <mergeCell ref="Y21:Y22"/>
    <mergeCell ref="Z21:Z22"/>
    <mergeCell ref="F23:F24"/>
    <mergeCell ref="G23:G24"/>
    <mergeCell ref="F19:F20"/>
    <mergeCell ref="G19:G20"/>
    <mergeCell ref="H19:H20"/>
    <mergeCell ref="J19:J20"/>
    <mergeCell ref="N19:N20"/>
    <mergeCell ref="O19:O20"/>
    <mergeCell ref="W19:W20"/>
    <mergeCell ref="Z19:Z20"/>
    <mergeCell ref="O17:O18"/>
    <mergeCell ref="U23:U24"/>
    <mergeCell ref="S17:S18"/>
    <mergeCell ref="T2:V2"/>
    <mergeCell ref="T3:U4"/>
    <mergeCell ref="O7:S7"/>
    <mergeCell ref="W2:Z2"/>
    <mergeCell ref="W3:Z4"/>
    <mergeCell ref="A1:B1"/>
    <mergeCell ref="F1:L2"/>
    <mergeCell ref="M1:M2"/>
    <mergeCell ref="V3:V4"/>
    <mergeCell ref="C1:D1"/>
    <mergeCell ref="U39:U40"/>
    <mergeCell ref="V39:V40"/>
    <mergeCell ref="W39:W40"/>
    <mergeCell ref="X39:X40"/>
    <mergeCell ref="Y39:Y40"/>
    <mergeCell ref="Q37:Q38"/>
    <mergeCell ref="S37:S38"/>
    <mergeCell ref="U37:U38"/>
    <mergeCell ref="V37:V38"/>
    <mergeCell ref="W37:W38"/>
    <mergeCell ref="X37:X38"/>
    <mergeCell ref="Y37:Y38"/>
    <mergeCell ref="Y15:Y16"/>
    <mergeCell ref="O35:O36"/>
    <mergeCell ref="Z15:Z16"/>
    <mergeCell ref="V17:V18"/>
    <mergeCell ref="B15:B16"/>
    <mergeCell ref="O15:O16"/>
    <mergeCell ref="P15:P16"/>
    <mergeCell ref="Q15:Q16"/>
    <mergeCell ref="J31:J32"/>
    <mergeCell ref="S15:S16"/>
    <mergeCell ref="U15:U16"/>
    <mergeCell ref="E27:E28"/>
    <mergeCell ref="D15:D16"/>
    <mergeCell ref="E15:E16"/>
    <mergeCell ref="F15:F16"/>
    <mergeCell ref="G15:G16"/>
    <mergeCell ref="V15:V16"/>
    <mergeCell ref="W15:W16"/>
    <mergeCell ref="X15:X16"/>
    <mergeCell ref="H23:H24"/>
    <mergeCell ref="Q25:Q26"/>
    <mergeCell ref="S25:S26"/>
    <mergeCell ref="W25:W26"/>
    <mergeCell ref="X25:X26"/>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6">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92">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8">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46 N17:N46 F17:F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Sheet2!$A$2:$A$4</xm:f>
          </x14:formula1>
          <xm:sqref>C18 C20 C22 C24 C26 C28 C30 C32 C34 C36 C38 C40 C42 C44 C46 K20 K22 K24 K26 K28 K30 K32 K34 K36 K38 K40 K42 K44 K46 K18 T20 T22 T24 T26 T28 T30 T32 T34 T36 T38 T40 T42 T44 T46 T18</xm:sqref>
        </x14:dataValidation>
        <x14:dataValidation type="list" allowBlank="1" showInputMessage="1" showErrorMessage="1" xr:uid="{00000000-0002-0000-0000-000002000000}">
          <x14:formula1>
            <xm:f>Sheet2!$A$9</xm:f>
          </x14:formula1>
          <xm:sqref>Z17:Z46 Q17:Q46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F27" sqref="F27:F28"/>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出来島支援学校</v>
      </c>
      <c r="B2" s="286" t="str">
        <f>'様式4・小学部（低）'!W3</f>
        <v>小学部（低）</v>
      </c>
      <c r="C2" s="287">
        <f>集計用!F2</f>
        <v>0</v>
      </c>
      <c r="D2" s="287">
        <f>集計用!G2</f>
        <v>1</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F27" sqref="F27:F28"/>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0</v>
      </c>
      <c r="G2" s="286">
        <f>IF(COUNTIF($B:$B,G1)=0,0,COUNTA(_xlfn.UNIQUE(G3:G182))-1)</f>
        <v>1</v>
      </c>
      <c r="H2" s="286">
        <f>IF(COUNTIF($B:$B,H1)=0,0,COUNTA(_xlfn.UNIQUE(H3:H182))-1)</f>
        <v>16</v>
      </c>
      <c r="I2" s="286">
        <f>IF(COUNTIF($B:$B,I1)=0,0,COUNTA(_xlfn.UNIQUE(I3:I182))-1)</f>
        <v>0</v>
      </c>
      <c r="J2" s="286">
        <f>IF(COUNTIF($B:$B,J1)=0,0,COUNTA(_xlfn.UNIQUE(J3:J182))-1)</f>
        <v>0</v>
      </c>
    </row>
    <row r="3" spans="1:10" x14ac:dyDescent="0.45">
      <c r="A3" s="286" t="s">
        <v>7722</v>
      </c>
      <c r="B3" s="286" t="str">
        <f>'様式4・小学部（低）'!C18</f>
        <v>ウ</v>
      </c>
      <c r="C3" s="286" t="str">
        <f>'様式4・小学部（低）'!E17</f>
        <v>単行本さわってあそぼうふわふわあひる</v>
      </c>
      <c r="E3" s="286" t="s">
        <v>7642</v>
      </c>
      <c r="F3" s="286" t="str" cm="1">
        <f t="array" ref="F3">IFERROR(_xlfn._xlws.FILTER($C$3:$C$182,($B$3:$B$182=F1)*($D$3:$D$182&lt;&gt;"〇")),"")</f>
        <v/>
      </c>
      <c r="G3" s="286" t="str" cm="1">
        <f t="array" ref="G3">IFERROR(_xlfn._xlws.FILTER($C$3:$C$182,($B$3:$B$182=G1)*($D$3:$D$182&lt;&gt;"〇")),"")</f>
        <v>おんがく　☆</v>
      </c>
      <c r="H3" s="286" t="str" cm="1">
        <f t="array" ref="H3:H18">IFERROR(_xlfn._xlws.FILTER($C$3:$C$182,($B$3:$B$182=H1)*($D$3:$D$182&lt;&gt;"〇")),"")</f>
        <v>単行本さわってあそぼうふわふわあひる</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ウ</v>
      </c>
      <c r="C4" s="286" t="str">
        <f>'様式4・小学部（低）'!E19</f>
        <v>指さし・指なぞり１２３かず</v>
      </c>
      <c r="E4" s="286" t="s">
        <v>7642</v>
      </c>
      <c r="H4" s="286" t="str">
        <v>指さし・指なぞり１２３かず</v>
      </c>
    </row>
    <row r="5" spans="1:10" x14ac:dyDescent="0.45">
      <c r="A5" s="286" t="s">
        <v>2022</v>
      </c>
      <c r="B5" s="286" t="str">
        <f>'様式4・小学部（低）'!C22</f>
        <v>ウ</v>
      </c>
      <c r="C5" s="286" t="str">
        <f>'様式4・小学部（低）'!E21</f>
        <v>かばくん くらしのえほん１かばくんのいちにち</v>
      </c>
      <c r="E5" s="286" t="s">
        <v>7642</v>
      </c>
      <c r="H5" s="286" t="str">
        <v>かばくん くらしのえほん１かばくんのいちにち</v>
      </c>
    </row>
    <row r="6" spans="1:10" x14ac:dyDescent="0.45">
      <c r="A6" s="286" t="s">
        <v>2025</v>
      </c>
      <c r="B6" s="286" t="str">
        <f>'様式4・小学部（低）'!C24</f>
        <v>ウ</v>
      </c>
      <c r="C6" s="286" t="str">
        <f>'様式4・小学部（低）'!E23</f>
        <v>わらべうたで
あそびましょ！</v>
      </c>
      <c r="E6" s="286" t="s">
        <v>7642</v>
      </c>
      <c r="H6" s="286" t="str">
        <v>わらべうたで
あそびましょ！</v>
      </c>
    </row>
    <row r="7" spans="1:10" x14ac:dyDescent="0.45">
      <c r="A7" s="286" t="s">
        <v>2028</v>
      </c>
      <c r="B7" s="286" t="str">
        <f>'様式4・小学部（低）'!C26</f>
        <v>ウ</v>
      </c>
      <c r="C7" s="286" t="str">
        <f>'様式4・小学部（低）'!E25</f>
        <v>あそびの絵本クレヨンあそび</v>
      </c>
      <c r="E7" s="286" t="s">
        <v>7642</v>
      </c>
      <c r="H7" s="286" t="str">
        <v>あそびの絵本クレヨンあそび</v>
      </c>
    </row>
    <row r="8" spans="1:10" x14ac:dyDescent="0.45">
      <c r="A8" s="286" t="s">
        <v>2031</v>
      </c>
      <c r="B8" s="286" t="str">
        <f>'様式4・小学部（低）'!C28</f>
        <v>ウ</v>
      </c>
      <c r="C8" s="286" t="str">
        <f>'様式4・小学部（低）'!E27</f>
        <v>あかちゃんの
あそびえほん（10）おきがえあそび</v>
      </c>
      <c r="E8" s="286" t="s">
        <v>7642</v>
      </c>
      <c r="H8" s="286" t="str">
        <v>あかちゃんの
あそびえほん（10）おきがえあそび</v>
      </c>
    </row>
    <row r="9" spans="1:10" x14ac:dyDescent="0.45">
      <c r="A9" s="286" t="s">
        <v>2034</v>
      </c>
      <c r="B9" s="286">
        <f>'様式4・小学部（低）'!C30</f>
        <v>0</v>
      </c>
      <c r="C9" s="286" t="str">
        <f>'様式4・小学部（低）'!E29</f>
        <v/>
      </c>
      <c r="E9" s="286" t="s">
        <v>7642</v>
      </c>
      <c r="H9" s="286" t="str">
        <v>こどものとも絵本ぞうくんのさんぽ</v>
      </c>
    </row>
    <row r="10" spans="1:10" x14ac:dyDescent="0.45">
      <c r="A10" s="286" t="s">
        <v>2037</v>
      </c>
      <c r="B10" s="286">
        <f>'様式4・小学部（低）'!C32</f>
        <v>0</v>
      </c>
      <c r="C10" s="286" t="str">
        <f>'様式4・小学部（低）'!E31</f>
        <v/>
      </c>
      <c r="E10" s="286" t="s">
        <v>7642</v>
      </c>
      <c r="H10" s="286" t="str">
        <v>ブルーナの絵本まる､しかく､さんかく</v>
      </c>
    </row>
    <row r="11" spans="1:10" x14ac:dyDescent="0.45">
      <c r="A11" s="286" t="s">
        <v>2040</v>
      </c>
      <c r="B11" s="286">
        <f>'様式4・小学部（低）'!C34</f>
        <v>0</v>
      </c>
      <c r="C11" s="286" t="str">
        <f>'様式4・小学部（低）'!E33</f>
        <v/>
      </c>
      <c r="E11" s="286" t="s">
        <v>7642</v>
      </c>
      <c r="H11" s="286" t="str">
        <v>たのしいてあそびうたえほん</v>
      </c>
    </row>
    <row r="12" spans="1:10" x14ac:dyDescent="0.45">
      <c r="A12" s="286" t="s">
        <v>2043</v>
      </c>
      <c r="B12" s="286">
        <f>'様式4・小学部（低）'!C36</f>
        <v>0</v>
      </c>
      <c r="C12" s="286" t="str">
        <f>'様式4・小学部（低）'!E35</f>
        <v/>
      </c>
      <c r="E12" s="286" t="s">
        <v>7642</v>
      </c>
      <c r="H12" s="286" t="str">
        <v>あいうえおべんとう</v>
      </c>
    </row>
    <row r="13" spans="1:10" x14ac:dyDescent="0.45">
      <c r="A13" s="286" t="s">
        <v>2046</v>
      </c>
      <c r="B13" s="286">
        <f>'様式4・小学部（低）'!C38</f>
        <v>0</v>
      </c>
      <c r="C13" s="286" t="str">
        <f>'様式4・小学部（低）'!E37</f>
        <v/>
      </c>
      <c r="E13" s="286" t="s">
        <v>7642</v>
      </c>
      <c r="H13" s="286" t="str">
        <v>エリック・カールの絵本くまさんくまさん
なにみてるの？</v>
      </c>
    </row>
    <row r="14" spans="1:10" x14ac:dyDescent="0.45">
      <c r="A14" s="286" t="s">
        <v>2049</v>
      </c>
      <c r="B14" s="286">
        <f>'様式4・小学部（低）'!C40</f>
        <v>0</v>
      </c>
      <c r="C14" s="286" t="str">
        <f>'様式4・小学部（低）'!E39</f>
        <v/>
      </c>
      <c r="E14" s="286" t="s">
        <v>7642</v>
      </c>
      <c r="H14" s="286" t="str">
        <v>絵本・いつでもいっしょ２どうぶつ なんびき？</v>
      </c>
    </row>
    <row r="15" spans="1:10" x14ac:dyDescent="0.45">
      <c r="A15" s="286" t="s">
        <v>2052</v>
      </c>
      <c r="B15" s="286">
        <f>'様式4・小学部（低）'!C42</f>
        <v>0</v>
      </c>
      <c r="C15" s="286" t="str">
        <f>'様式4・小学部（低）'!E41</f>
        <v/>
      </c>
      <c r="E15" s="286" t="s">
        <v>7642</v>
      </c>
      <c r="H15" s="286" t="str">
        <v>こぐまちゃんえほん別冊さよならさんかく</v>
      </c>
    </row>
    <row r="16" spans="1:10" x14ac:dyDescent="0.45">
      <c r="A16" s="286" t="s">
        <v>2055</v>
      </c>
      <c r="B16" s="286">
        <f>'様式4・小学部（低）'!C44</f>
        <v>0</v>
      </c>
      <c r="C16" s="286" t="str">
        <f>'様式4・小学部（低）'!E43</f>
        <v/>
      </c>
      <c r="E16" s="286" t="s">
        <v>7642</v>
      </c>
      <c r="H16" s="286" t="str">
        <v>木村裕一・しかけ絵本（８）がんばれはぶらしハーマン</v>
      </c>
    </row>
    <row r="17" spans="1:8" x14ac:dyDescent="0.45">
      <c r="A17" s="286" t="s">
        <v>2058</v>
      </c>
      <c r="B17" s="286">
        <f>'様式4・小学部（低）'!C46</f>
        <v>0</v>
      </c>
      <c r="C17" s="286" t="str">
        <f>'様式4・小学部（低）'!E45</f>
        <v/>
      </c>
      <c r="E17" s="286" t="s">
        <v>7642</v>
      </c>
      <c r="H17" s="286" t="str">
        <v>あそびの絵本えのぐあそび</v>
      </c>
    </row>
    <row r="18" spans="1:8" x14ac:dyDescent="0.45">
      <c r="A18" s="286" t="s">
        <v>2061</v>
      </c>
      <c r="E18" s="286" t="s">
        <v>7642</v>
      </c>
      <c r="H18" s="286" t="str">
        <v>絵でわかる
こどものせいかつずかん１みのまわりのきほん</v>
      </c>
    </row>
    <row r="19" spans="1:8" x14ac:dyDescent="0.45">
      <c r="A19" s="286" t="s">
        <v>2062</v>
      </c>
      <c r="E19" s="286" t="s">
        <v>7642</v>
      </c>
    </row>
    <row r="20" spans="1:8" x14ac:dyDescent="0.45">
      <c r="A20" s="286" t="s">
        <v>2063</v>
      </c>
      <c r="E20" s="286" t="s">
        <v>7642</v>
      </c>
    </row>
    <row r="21" spans="1:8" x14ac:dyDescent="0.45">
      <c r="A21" s="286" t="s">
        <v>2064</v>
      </c>
      <c r="E21" s="286" t="s">
        <v>7642</v>
      </c>
    </row>
    <row r="22" spans="1:8" x14ac:dyDescent="0.45">
      <c r="A22" s="286" t="s">
        <v>2065</v>
      </c>
      <c r="E22" s="286" t="s">
        <v>7642</v>
      </c>
    </row>
    <row r="23" spans="1:8" x14ac:dyDescent="0.45">
      <c r="A23" s="286" t="s">
        <v>2066</v>
      </c>
      <c r="E23" s="286" t="s">
        <v>7642</v>
      </c>
    </row>
    <row r="24" spans="1:8" x14ac:dyDescent="0.45">
      <c r="A24" s="286" t="s">
        <v>2067</v>
      </c>
      <c r="E24" s="286" t="s">
        <v>7642</v>
      </c>
    </row>
    <row r="25" spans="1:8" x14ac:dyDescent="0.45">
      <c r="A25" s="286" t="s">
        <v>2068</v>
      </c>
      <c r="E25" s="286" t="s">
        <v>7642</v>
      </c>
    </row>
    <row r="26" spans="1:8" x14ac:dyDescent="0.45">
      <c r="A26" s="286" t="s">
        <v>2069</v>
      </c>
      <c r="E26" s="286" t="s">
        <v>7642</v>
      </c>
    </row>
    <row r="27" spans="1:8" x14ac:dyDescent="0.45">
      <c r="A27" s="286" t="s">
        <v>2070</v>
      </c>
      <c r="E27" s="286" t="s">
        <v>7642</v>
      </c>
    </row>
    <row r="28" spans="1:8" x14ac:dyDescent="0.45">
      <c r="A28" s="286" t="s">
        <v>2071</v>
      </c>
      <c r="E28" s="286" t="s">
        <v>7642</v>
      </c>
    </row>
    <row r="29" spans="1:8" x14ac:dyDescent="0.45">
      <c r="A29" s="286" t="s">
        <v>2072</v>
      </c>
      <c r="E29" s="286" t="s">
        <v>7642</v>
      </c>
    </row>
    <row r="30" spans="1:8" x14ac:dyDescent="0.45">
      <c r="A30" s="286" t="s">
        <v>2073</v>
      </c>
      <c r="E30" s="286" t="s">
        <v>7642</v>
      </c>
    </row>
    <row r="31" spans="1:8" x14ac:dyDescent="0.45">
      <c r="A31" s="286" t="s">
        <v>2074</v>
      </c>
      <c r="E31" s="286" t="s">
        <v>7642</v>
      </c>
    </row>
    <row r="32" spans="1:8" x14ac:dyDescent="0.45">
      <c r="A32" s="286" t="s">
        <v>2075</v>
      </c>
      <c r="E32" s="286" t="s">
        <v>7642</v>
      </c>
    </row>
    <row r="33" spans="1:5" x14ac:dyDescent="0.45">
      <c r="A33" s="286" t="s">
        <v>2076</v>
      </c>
      <c r="E33" s="286" t="s">
        <v>7642</v>
      </c>
    </row>
    <row r="34" spans="1:5" x14ac:dyDescent="0.45">
      <c r="A34" s="286" t="s">
        <v>2077</v>
      </c>
      <c r="E34" s="286" t="s">
        <v>7642</v>
      </c>
    </row>
    <row r="35" spans="1:5" x14ac:dyDescent="0.45">
      <c r="A35" s="286" t="s">
        <v>2078</v>
      </c>
      <c r="E35" s="286" t="s">
        <v>7642</v>
      </c>
    </row>
    <row r="36" spans="1:5" x14ac:dyDescent="0.45">
      <c r="A36" s="286" t="s">
        <v>2079</v>
      </c>
      <c r="E36" s="286" t="s">
        <v>7642</v>
      </c>
    </row>
    <row r="37" spans="1:5" x14ac:dyDescent="0.45">
      <c r="A37" s="286" t="s">
        <v>2080</v>
      </c>
      <c r="E37" s="286" t="s">
        <v>7642</v>
      </c>
    </row>
    <row r="38" spans="1:5" x14ac:dyDescent="0.45">
      <c r="A38" s="286" t="s">
        <v>2081</v>
      </c>
      <c r="E38" s="286" t="s">
        <v>7642</v>
      </c>
    </row>
    <row r="39" spans="1:5" x14ac:dyDescent="0.45">
      <c r="A39" s="286" t="s">
        <v>2082</v>
      </c>
      <c r="E39" s="286" t="s">
        <v>7642</v>
      </c>
    </row>
    <row r="40" spans="1:5" x14ac:dyDescent="0.45">
      <c r="A40" s="286" t="s">
        <v>2083</v>
      </c>
      <c r="E40" s="286" t="s">
        <v>7642</v>
      </c>
    </row>
    <row r="41" spans="1:5" x14ac:dyDescent="0.45">
      <c r="A41" s="286" t="s">
        <v>2084</v>
      </c>
      <c r="E41" s="286" t="s">
        <v>7642</v>
      </c>
    </row>
    <row r="42" spans="1:5" x14ac:dyDescent="0.45">
      <c r="A42" s="286" t="s">
        <v>2085</v>
      </c>
      <c r="E42" s="286" t="s">
        <v>7642</v>
      </c>
    </row>
    <row r="43" spans="1:5" x14ac:dyDescent="0.45">
      <c r="A43" s="286" t="s">
        <v>2086</v>
      </c>
      <c r="E43" s="286" t="s">
        <v>7642</v>
      </c>
    </row>
    <row r="44" spans="1:5" x14ac:dyDescent="0.45">
      <c r="A44" s="286" t="s">
        <v>2087</v>
      </c>
      <c r="E44" s="286" t="s">
        <v>7642</v>
      </c>
    </row>
    <row r="45" spans="1:5" x14ac:dyDescent="0.45">
      <c r="A45" s="286" t="s">
        <v>2088</v>
      </c>
      <c r="E45" s="286" t="s">
        <v>7642</v>
      </c>
    </row>
    <row r="46" spans="1:5" x14ac:dyDescent="0.45">
      <c r="A46" s="286" t="s">
        <v>2089</v>
      </c>
      <c r="E46" s="286" t="s">
        <v>7642</v>
      </c>
    </row>
    <row r="47" spans="1:5" x14ac:dyDescent="0.45">
      <c r="A47" s="286" t="s">
        <v>2090</v>
      </c>
      <c r="E47" s="286" t="s">
        <v>7642</v>
      </c>
    </row>
    <row r="48" spans="1:5" x14ac:dyDescent="0.45">
      <c r="A48" s="286" t="s">
        <v>2091</v>
      </c>
      <c r="E48" s="286" t="s">
        <v>7642</v>
      </c>
    </row>
    <row r="49" spans="1:5" x14ac:dyDescent="0.45">
      <c r="A49" s="286" t="s">
        <v>2092</v>
      </c>
      <c r="E49" s="286" t="s">
        <v>7642</v>
      </c>
    </row>
    <row r="50" spans="1:5" x14ac:dyDescent="0.45">
      <c r="A50" s="286" t="s">
        <v>2093</v>
      </c>
      <c r="E50" s="286" t="s">
        <v>7642</v>
      </c>
    </row>
    <row r="51" spans="1:5" x14ac:dyDescent="0.45">
      <c r="A51" s="286" t="s">
        <v>2094</v>
      </c>
      <c r="E51" s="286" t="s">
        <v>7642</v>
      </c>
    </row>
    <row r="52" spans="1:5" x14ac:dyDescent="0.45">
      <c r="A52" s="286" t="s">
        <v>2095</v>
      </c>
      <c r="E52" s="286" t="s">
        <v>7642</v>
      </c>
    </row>
    <row r="53" spans="1:5" x14ac:dyDescent="0.45">
      <c r="A53" s="286" t="s">
        <v>2096</v>
      </c>
      <c r="E53" s="286" t="s">
        <v>7642</v>
      </c>
    </row>
    <row r="54" spans="1:5" x14ac:dyDescent="0.45">
      <c r="A54" s="286" t="s">
        <v>2097</v>
      </c>
      <c r="E54" s="286" t="s">
        <v>7642</v>
      </c>
    </row>
    <row r="55" spans="1:5" x14ac:dyDescent="0.45">
      <c r="A55" s="286" t="s">
        <v>2099</v>
      </c>
      <c r="E55" s="286" t="s">
        <v>7642</v>
      </c>
    </row>
    <row r="56" spans="1:5" x14ac:dyDescent="0.45">
      <c r="A56" s="286" t="s">
        <v>2098</v>
      </c>
      <c r="E56" s="286" t="s">
        <v>7642</v>
      </c>
    </row>
    <row r="57" spans="1:5" x14ac:dyDescent="0.45">
      <c r="A57" s="286" t="s">
        <v>2100</v>
      </c>
      <c r="E57" s="286" t="s">
        <v>7642</v>
      </c>
    </row>
    <row r="58" spans="1:5" x14ac:dyDescent="0.45">
      <c r="A58" s="286" t="s">
        <v>2101</v>
      </c>
      <c r="E58" s="286" t="s">
        <v>7642</v>
      </c>
    </row>
    <row r="59" spans="1:5" x14ac:dyDescent="0.45">
      <c r="A59" s="286" t="s">
        <v>2102</v>
      </c>
      <c r="E59" s="286" t="s">
        <v>7642</v>
      </c>
    </row>
    <row r="60" spans="1:5" x14ac:dyDescent="0.45">
      <c r="A60" s="286" t="s">
        <v>2103</v>
      </c>
      <c r="E60" s="286" t="s">
        <v>7642</v>
      </c>
    </row>
    <row r="61" spans="1:5" x14ac:dyDescent="0.45">
      <c r="A61" s="286" t="s">
        <v>2104</v>
      </c>
      <c r="E61" s="286" t="s">
        <v>7642</v>
      </c>
    </row>
    <row r="62" spans="1:5" x14ac:dyDescent="0.45">
      <c r="A62" s="286" t="s">
        <v>2105</v>
      </c>
      <c r="E62" s="286" t="s">
        <v>7642</v>
      </c>
    </row>
    <row r="63" spans="1:5" x14ac:dyDescent="0.45">
      <c r="A63" s="286" t="s">
        <v>7723</v>
      </c>
      <c r="B63" s="286" t="str">
        <f>'様式4・小学部（低）'!K18</f>
        <v>ウ</v>
      </c>
      <c r="C63" s="286" t="str">
        <f>'様式4・小学部（低）'!M17</f>
        <v>こどものとも絵本ぞうくんのさんぽ</v>
      </c>
      <c r="D63" s="286">
        <f>'様式4・小学部（低）'!Q17</f>
        <v>0</v>
      </c>
      <c r="E63" s="286" t="s">
        <v>7642</v>
      </c>
    </row>
    <row r="64" spans="1:5" x14ac:dyDescent="0.45">
      <c r="A64" s="286" t="s">
        <v>2020</v>
      </c>
      <c r="B64" s="286" t="str">
        <f>'様式4・小学部（低）'!K20</f>
        <v>ウ</v>
      </c>
      <c r="C64" s="286" t="str">
        <f>'様式4・小学部（低）'!M19</f>
        <v>ブルーナの絵本まる､しかく､さんかく</v>
      </c>
      <c r="D64" s="286">
        <f>'様式4・小学部（低）'!Q19</f>
        <v>0</v>
      </c>
      <c r="E64" s="286" t="s">
        <v>7642</v>
      </c>
    </row>
    <row r="65" spans="1:5" x14ac:dyDescent="0.45">
      <c r="A65" s="286" t="s">
        <v>2023</v>
      </c>
      <c r="B65" s="286" t="str">
        <f>'様式4・小学部（低）'!K22</f>
        <v>ウ</v>
      </c>
      <c r="C65" s="286" t="str">
        <f>'様式4・小学部（低）'!M21</f>
        <v>かばくん くらしのえほん１かばくんのいちにち</v>
      </c>
      <c r="D65" s="286" t="str">
        <f>'様式4・小学部（低）'!Q21</f>
        <v>〇</v>
      </c>
      <c r="E65" s="286" t="s">
        <v>7642</v>
      </c>
    </row>
    <row r="66" spans="1:5" x14ac:dyDescent="0.45">
      <c r="A66" s="286" t="s">
        <v>2026</v>
      </c>
      <c r="B66" s="286" t="str">
        <f>'様式4・小学部（低）'!K24</f>
        <v>ウ</v>
      </c>
      <c r="C66" s="286" t="str">
        <f>'様式4・小学部（低）'!M23</f>
        <v>たのしいてあそびうたえほん</v>
      </c>
      <c r="D66" s="286">
        <f>'様式4・小学部（低）'!Q23</f>
        <v>0</v>
      </c>
      <c r="E66" s="286" t="s">
        <v>7642</v>
      </c>
    </row>
    <row r="67" spans="1:5" x14ac:dyDescent="0.45">
      <c r="A67" s="286" t="s">
        <v>2029</v>
      </c>
      <c r="B67" s="286" t="str">
        <f>'様式4・小学部（低）'!K26</f>
        <v>ウ</v>
      </c>
      <c r="C67" s="286" t="str">
        <f>'様式4・小学部（低）'!M25</f>
        <v>あそびの絵本クレヨンあそび</v>
      </c>
      <c r="D67" s="286" t="str">
        <f>'様式4・小学部（低）'!Q25</f>
        <v>〇</v>
      </c>
      <c r="E67" s="286" t="s">
        <v>7642</v>
      </c>
    </row>
    <row r="68" spans="1:5" x14ac:dyDescent="0.45">
      <c r="A68" s="286" t="s">
        <v>2032</v>
      </c>
      <c r="B68" s="286" t="str">
        <f>'様式4・小学部（低）'!K28</f>
        <v>ウ</v>
      </c>
      <c r="C68" s="286" t="str">
        <f>'様式4・小学部（低）'!M27</f>
        <v>あかちゃんの
あそびえほん（10）おきがえあそび</v>
      </c>
      <c r="D68" s="286" t="str">
        <f>'様式4・小学部（低）'!Q27</f>
        <v>〇</v>
      </c>
      <c r="E68" s="286" t="s">
        <v>7642</v>
      </c>
    </row>
    <row r="69" spans="1:5" x14ac:dyDescent="0.45">
      <c r="A69" s="286" t="s">
        <v>2035</v>
      </c>
      <c r="B69" s="286">
        <f>'様式4・小学部（低）'!K30</f>
        <v>0</v>
      </c>
      <c r="C69" s="286" t="str">
        <f>'様式4・小学部（低）'!M29</f>
        <v/>
      </c>
      <c r="D69" s="286">
        <f>'様式4・小学部（低）'!Q29</f>
        <v>0</v>
      </c>
      <c r="E69" s="286" t="s">
        <v>7642</v>
      </c>
    </row>
    <row r="70" spans="1:5" x14ac:dyDescent="0.45">
      <c r="A70" s="286" t="s">
        <v>2038</v>
      </c>
      <c r="B70" s="286">
        <f>'様式4・小学部（低）'!K32</f>
        <v>0</v>
      </c>
      <c r="C70" s="286" t="str">
        <f>'様式4・小学部（低）'!M31</f>
        <v/>
      </c>
      <c r="D70" s="286">
        <f>'様式4・小学部（低）'!Q31</f>
        <v>0</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B77" s="286">
        <f>'様式4・小学部（低）'!K46</f>
        <v>0</v>
      </c>
      <c r="C77" s="286" t="str">
        <f>'様式4・小学部（低）'!M45</f>
        <v/>
      </c>
      <c r="D77" s="286">
        <f>'様式4・小学部（低）'!Q45</f>
        <v>0</v>
      </c>
      <c r="E77" s="286" t="s">
        <v>7642</v>
      </c>
    </row>
    <row r="78" spans="1:5" x14ac:dyDescent="0.45">
      <c r="A78" s="286" t="s">
        <v>1953</v>
      </c>
    </row>
    <row r="79" spans="1:5" x14ac:dyDescent="0.45">
      <c r="A79" s="286" t="s">
        <v>1954</v>
      </c>
    </row>
    <row r="80" spans="1:5" x14ac:dyDescent="0.45">
      <c r="A80" s="286" t="s">
        <v>1955</v>
      </c>
    </row>
    <row r="81" spans="1:1" x14ac:dyDescent="0.45">
      <c r="A81" s="286" t="s">
        <v>1956</v>
      </c>
    </row>
    <row r="82" spans="1:1" x14ac:dyDescent="0.45">
      <c r="A82" s="286" t="s">
        <v>1957</v>
      </c>
    </row>
    <row r="83" spans="1:1" x14ac:dyDescent="0.45">
      <c r="A83" s="286" t="s">
        <v>1958</v>
      </c>
    </row>
    <row r="84" spans="1:1" x14ac:dyDescent="0.45">
      <c r="A84" s="286" t="s">
        <v>1959</v>
      </c>
    </row>
    <row r="85" spans="1:1" x14ac:dyDescent="0.45">
      <c r="A85" s="286" t="s">
        <v>1960</v>
      </c>
    </row>
    <row r="86" spans="1:1" x14ac:dyDescent="0.45">
      <c r="A86" s="286" t="s">
        <v>1961</v>
      </c>
    </row>
    <row r="87" spans="1:1" x14ac:dyDescent="0.45">
      <c r="A87" s="286" t="s">
        <v>1962</v>
      </c>
    </row>
    <row r="88" spans="1:1" x14ac:dyDescent="0.45">
      <c r="A88" s="286" t="s">
        <v>1963</v>
      </c>
    </row>
    <row r="89" spans="1:1" x14ac:dyDescent="0.45">
      <c r="A89" s="286" t="s">
        <v>1964</v>
      </c>
    </row>
    <row r="90" spans="1:1" x14ac:dyDescent="0.45">
      <c r="A90" s="286" t="s">
        <v>1965</v>
      </c>
    </row>
    <row r="91" spans="1:1" x14ac:dyDescent="0.45">
      <c r="A91" s="286" t="s">
        <v>1966</v>
      </c>
    </row>
    <row r="92" spans="1:1" x14ac:dyDescent="0.45">
      <c r="A92" s="286" t="s">
        <v>1967</v>
      </c>
    </row>
    <row r="93" spans="1:1" x14ac:dyDescent="0.45">
      <c r="A93" s="286" t="s">
        <v>1983</v>
      </c>
    </row>
    <row r="94" spans="1:1" x14ac:dyDescent="0.45">
      <c r="A94" s="286" t="s">
        <v>1984</v>
      </c>
    </row>
    <row r="95" spans="1:1" x14ac:dyDescent="0.45">
      <c r="A95" s="286" t="s">
        <v>1985</v>
      </c>
    </row>
    <row r="96" spans="1:1" x14ac:dyDescent="0.45">
      <c r="A96" s="286" t="s">
        <v>1986</v>
      </c>
    </row>
    <row r="97" spans="1:1" x14ac:dyDescent="0.45">
      <c r="A97" s="286" t="s">
        <v>1987</v>
      </c>
    </row>
    <row r="98" spans="1:1" x14ac:dyDescent="0.45">
      <c r="A98" s="286" t="s">
        <v>1988</v>
      </c>
    </row>
    <row r="99" spans="1:1" x14ac:dyDescent="0.45">
      <c r="A99" s="286" t="s">
        <v>1989</v>
      </c>
    </row>
    <row r="100" spans="1:1" x14ac:dyDescent="0.45">
      <c r="A100" s="286" t="s">
        <v>1990</v>
      </c>
    </row>
    <row r="101" spans="1:1" x14ac:dyDescent="0.45">
      <c r="A101" s="286" t="s">
        <v>1991</v>
      </c>
    </row>
    <row r="102" spans="1:1" x14ac:dyDescent="0.45">
      <c r="A102" s="286" t="s">
        <v>1992</v>
      </c>
    </row>
    <row r="103" spans="1:1" x14ac:dyDescent="0.45">
      <c r="A103" s="286" t="s">
        <v>1993</v>
      </c>
    </row>
    <row r="104" spans="1:1" x14ac:dyDescent="0.45">
      <c r="A104" s="286" t="s">
        <v>1994</v>
      </c>
    </row>
    <row r="105" spans="1:1" x14ac:dyDescent="0.45">
      <c r="A105" s="286" t="s">
        <v>1995</v>
      </c>
    </row>
    <row r="106" spans="1:1" x14ac:dyDescent="0.45">
      <c r="A106" s="286" t="s">
        <v>1996</v>
      </c>
    </row>
    <row r="107" spans="1:1" x14ac:dyDescent="0.45">
      <c r="A107" s="286" t="s">
        <v>1997</v>
      </c>
    </row>
    <row r="108" spans="1:1" x14ac:dyDescent="0.45">
      <c r="A108" s="286" t="s">
        <v>2106</v>
      </c>
    </row>
    <row r="109" spans="1:1" x14ac:dyDescent="0.45">
      <c r="A109" s="286" t="s">
        <v>2107</v>
      </c>
    </row>
    <row r="110" spans="1:1" x14ac:dyDescent="0.45">
      <c r="A110" s="286" t="s">
        <v>2108</v>
      </c>
    </row>
    <row r="111" spans="1:1" x14ac:dyDescent="0.45">
      <c r="A111" s="286" t="s">
        <v>2109</v>
      </c>
    </row>
    <row r="112" spans="1:1" x14ac:dyDescent="0.45">
      <c r="A112" s="286" t="s">
        <v>2110</v>
      </c>
    </row>
    <row r="113" spans="1:4" x14ac:dyDescent="0.45">
      <c r="A113" s="286" t="s">
        <v>2111</v>
      </c>
    </row>
    <row r="114" spans="1:4" x14ac:dyDescent="0.45">
      <c r="A114" s="286" t="s">
        <v>2112</v>
      </c>
    </row>
    <row r="115" spans="1:4" x14ac:dyDescent="0.45">
      <c r="A115" s="286" t="s">
        <v>2113</v>
      </c>
    </row>
    <row r="116" spans="1:4" x14ac:dyDescent="0.45">
      <c r="A116" s="286" t="s">
        <v>2114</v>
      </c>
    </row>
    <row r="117" spans="1:4" x14ac:dyDescent="0.45">
      <c r="A117" s="286" t="s">
        <v>2115</v>
      </c>
    </row>
    <row r="118" spans="1:4" x14ac:dyDescent="0.45">
      <c r="A118" s="286" t="s">
        <v>2116</v>
      </c>
    </row>
    <row r="119" spans="1:4" x14ac:dyDescent="0.45">
      <c r="A119" s="286" t="s">
        <v>2117</v>
      </c>
    </row>
    <row r="120" spans="1:4" x14ac:dyDescent="0.45">
      <c r="A120" s="286" t="s">
        <v>2118</v>
      </c>
    </row>
    <row r="121" spans="1:4" x14ac:dyDescent="0.45">
      <c r="A121" s="286" t="s">
        <v>2119</v>
      </c>
    </row>
    <row r="122" spans="1:4" x14ac:dyDescent="0.45">
      <c r="A122" s="286" t="s">
        <v>2120</v>
      </c>
    </row>
    <row r="123" spans="1:4" x14ac:dyDescent="0.45">
      <c r="A123" s="286" t="s">
        <v>7724</v>
      </c>
      <c r="B123" s="286" t="str">
        <f>'様式4・小学部（低）'!T18</f>
        <v>ウ</v>
      </c>
      <c r="C123" s="286" t="str">
        <f>'様式4・小学部（低）'!V17</f>
        <v>あいうえおべんとう</v>
      </c>
      <c r="D123" s="286">
        <f>'様式4・小学部（低）'!Z17</f>
        <v>0</v>
      </c>
    </row>
    <row r="124" spans="1:4" x14ac:dyDescent="0.45">
      <c r="A124" s="286" t="s">
        <v>2021</v>
      </c>
      <c r="B124" s="286" t="str">
        <f>'様式4・小学部（低）'!T20</f>
        <v>ウ</v>
      </c>
      <c r="C124" s="286" t="str">
        <f>'様式4・小学部（低）'!V19</f>
        <v>エリック・カールの絵本くまさんくまさん
なにみてるの？</v>
      </c>
      <c r="D124" s="286">
        <f>'様式4・小学部（低）'!Z19</f>
        <v>0</v>
      </c>
    </row>
    <row r="125" spans="1:4" x14ac:dyDescent="0.45">
      <c r="A125" s="286" t="s">
        <v>2024</v>
      </c>
      <c r="B125" s="286" t="str">
        <f>'様式4・小学部（低）'!T22</f>
        <v>ウ</v>
      </c>
      <c r="C125" s="286" t="str">
        <f>'様式4・小学部（低）'!V21</f>
        <v>絵本・いつでもいっしょ２どうぶつ なんびき？</v>
      </c>
      <c r="D125" s="286">
        <f>'様式4・小学部（低）'!Z21</f>
        <v>0</v>
      </c>
    </row>
    <row r="126" spans="1:4" x14ac:dyDescent="0.45">
      <c r="A126" s="286" t="s">
        <v>2027</v>
      </c>
      <c r="B126" s="286" t="str">
        <f>'様式4・小学部（低）'!T24</f>
        <v>ウ</v>
      </c>
      <c r="C126" s="286" t="str">
        <f>'様式4・小学部（低）'!V23</f>
        <v>こぐまちゃんえほん別冊さよならさんかく</v>
      </c>
      <c r="D126" s="286">
        <f>'様式4・小学部（低）'!Z23</f>
        <v>0</v>
      </c>
    </row>
    <row r="127" spans="1:4" x14ac:dyDescent="0.45">
      <c r="A127" s="286" t="s">
        <v>2030</v>
      </c>
      <c r="B127" s="286" t="str">
        <f>'様式4・小学部（低）'!T26</f>
        <v>ウ</v>
      </c>
      <c r="C127" s="286" t="str">
        <f>'様式4・小学部（低）'!V25</f>
        <v>木村裕一・しかけ絵本（８）がんばれはぶらしハーマン</v>
      </c>
      <c r="D127" s="286">
        <f>'様式4・小学部（低）'!Z25</f>
        <v>0</v>
      </c>
    </row>
    <row r="128" spans="1:4" x14ac:dyDescent="0.45">
      <c r="A128" s="286" t="s">
        <v>2033</v>
      </c>
      <c r="B128" s="286" t="str">
        <f>'様式4・小学部（低）'!T28</f>
        <v>イ</v>
      </c>
      <c r="C128" s="286" t="str">
        <f>'様式4・小学部（低）'!V27</f>
        <v>おんがく　☆</v>
      </c>
      <c r="D128" s="286">
        <f>'様式4・小学部（低）'!Z27</f>
        <v>0</v>
      </c>
    </row>
    <row r="129" spans="1:4" x14ac:dyDescent="0.45">
      <c r="A129" s="286" t="s">
        <v>2036</v>
      </c>
      <c r="B129" s="286" t="str">
        <f>'様式4・小学部（低）'!T30</f>
        <v>ウ</v>
      </c>
      <c r="C129" s="286" t="str">
        <f>'様式4・小学部（低）'!V29</f>
        <v>あそびの絵本えのぐあそび</v>
      </c>
      <c r="D129" s="286">
        <f>'様式4・小学部（低）'!Z29</f>
        <v>0</v>
      </c>
    </row>
    <row r="130" spans="1:4" x14ac:dyDescent="0.45">
      <c r="A130" s="286" t="s">
        <v>2039</v>
      </c>
      <c r="B130" s="286" t="str">
        <f>'様式4・小学部（低）'!T32</f>
        <v>ウ</v>
      </c>
      <c r="C130" s="286" t="str">
        <f>'様式4・小学部（低）'!V31</f>
        <v>絵でわかる
こどものせいかつずかん１みのまわりのきほん</v>
      </c>
      <c r="D130" s="286">
        <f>'様式4・小学部（低）'!Z31</f>
        <v>0</v>
      </c>
    </row>
    <row r="131" spans="1:4" x14ac:dyDescent="0.45">
      <c r="A131" s="286" t="s">
        <v>2042</v>
      </c>
      <c r="B131" s="286">
        <f>'様式4・小学部（低）'!T34</f>
        <v>0</v>
      </c>
      <c r="C131" s="286" t="str">
        <f>'様式4・小学部（低）'!V33</f>
        <v/>
      </c>
      <c r="D131" s="286">
        <f>'様式4・小学部（低）'!Z33</f>
        <v>0</v>
      </c>
    </row>
    <row r="132" spans="1:4" x14ac:dyDescent="0.45">
      <c r="A132" s="286" t="s">
        <v>2045</v>
      </c>
      <c r="B132" s="286">
        <f>'様式4・小学部（低）'!T36</f>
        <v>0</v>
      </c>
      <c r="C132" s="286" t="str">
        <f>'様式4・小学部（低）'!V35</f>
        <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c r="B137" s="286">
        <f>'様式4・小学部（低）'!T46</f>
        <v>0</v>
      </c>
      <c r="C137" s="286" t="str">
        <f>'様式4・小学部（低）'!V45</f>
        <v/>
      </c>
      <c r="D137" s="286">
        <f>'様式4・小学部（低）'!Z45</f>
        <v>0</v>
      </c>
    </row>
    <row r="138" spans="1:4" x14ac:dyDescent="0.45">
      <c r="A138" s="286" t="s">
        <v>1968</v>
      </c>
    </row>
    <row r="139" spans="1:4" x14ac:dyDescent="0.45">
      <c r="A139" s="286" t="s">
        <v>1969</v>
      </c>
    </row>
    <row r="140" spans="1:4" x14ac:dyDescent="0.45">
      <c r="A140" s="286" t="s">
        <v>1970</v>
      </c>
    </row>
    <row r="141" spans="1:4" x14ac:dyDescent="0.45">
      <c r="A141" s="286" t="s">
        <v>1971</v>
      </c>
    </row>
    <row r="142" spans="1:4" x14ac:dyDescent="0.45">
      <c r="A142" s="286" t="s">
        <v>1972</v>
      </c>
    </row>
    <row r="143" spans="1:4" x14ac:dyDescent="0.45">
      <c r="A143" s="286" t="s">
        <v>1973</v>
      </c>
    </row>
    <row r="144" spans="1:4" x14ac:dyDescent="0.45">
      <c r="A144" s="286" t="s">
        <v>1974</v>
      </c>
    </row>
    <row r="145" spans="1:1" x14ac:dyDescent="0.45">
      <c r="A145" s="286" t="s">
        <v>1975</v>
      </c>
    </row>
    <row r="146" spans="1:1" x14ac:dyDescent="0.45">
      <c r="A146" s="286" t="s">
        <v>1976</v>
      </c>
    </row>
    <row r="147" spans="1:1" x14ac:dyDescent="0.45">
      <c r="A147" s="286" t="s">
        <v>1977</v>
      </c>
    </row>
    <row r="148" spans="1:1" x14ac:dyDescent="0.45">
      <c r="A148" s="286" t="s">
        <v>1978</v>
      </c>
    </row>
    <row r="149" spans="1:1" x14ac:dyDescent="0.45">
      <c r="A149" s="286" t="s">
        <v>1979</v>
      </c>
    </row>
    <row r="150" spans="1:1" x14ac:dyDescent="0.45">
      <c r="A150" s="286" t="s">
        <v>1980</v>
      </c>
    </row>
    <row r="151" spans="1:1" x14ac:dyDescent="0.45">
      <c r="A151" s="286" t="s">
        <v>1981</v>
      </c>
    </row>
    <row r="152" spans="1:1" x14ac:dyDescent="0.45">
      <c r="A152" s="286" t="s">
        <v>1982</v>
      </c>
    </row>
    <row r="153" spans="1:1" x14ac:dyDescent="0.45">
      <c r="A153" s="286" t="s">
        <v>1998</v>
      </c>
    </row>
    <row r="154" spans="1:1" x14ac:dyDescent="0.45">
      <c r="A154" s="286" t="s">
        <v>1999</v>
      </c>
    </row>
    <row r="155" spans="1:1" x14ac:dyDescent="0.45">
      <c r="A155" s="286" t="s">
        <v>2000</v>
      </c>
    </row>
    <row r="156" spans="1:1" x14ac:dyDescent="0.45">
      <c r="A156" s="286" t="s">
        <v>2001</v>
      </c>
    </row>
    <row r="157" spans="1:1" x14ac:dyDescent="0.45">
      <c r="A157" s="286" t="s">
        <v>2002</v>
      </c>
    </row>
    <row r="158" spans="1:1" x14ac:dyDescent="0.45">
      <c r="A158" s="286" t="s">
        <v>2003</v>
      </c>
    </row>
    <row r="159" spans="1:1" x14ac:dyDescent="0.45">
      <c r="A159" s="286" t="s">
        <v>2004</v>
      </c>
    </row>
    <row r="160" spans="1:1" x14ac:dyDescent="0.45">
      <c r="A160" s="286" t="s">
        <v>2005</v>
      </c>
    </row>
    <row r="161" spans="1:1" x14ac:dyDescent="0.45">
      <c r="A161" s="286" t="s">
        <v>2006</v>
      </c>
    </row>
    <row r="162" spans="1:1" x14ac:dyDescent="0.45">
      <c r="A162" s="286" t="s">
        <v>2007</v>
      </c>
    </row>
    <row r="163" spans="1:1" x14ac:dyDescent="0.45">
      <c r="A163" s="286" t="s">
        <v>2008</v>
      </c>
    </row>
    <row r="164" spans="1:1" x14ac:dyDescent="0.45">
      <c r="A164" s="286" t="s">
        <v>2009</v>
      </c>
    </row>
    <row r="165" spans="1:1" x14ac:dyDescent="0.45">
      <c r="A165" s="286" t="s">
        <v>2010</v>
      </c>
    </row>
    <row r="166" spans="1:1" x14ac:dyDescent="0.45">
      <c r="A166" s="286" t="s">
        <v>2011</v>
      </c>
    </row>
    <row r="167" spans="1:1" x14ac:dyDescent="0.45">
      <c r="A167" s="286" t="s">
        <v>2012</v>
      </c>
    </row>
    <row r="168" spans="1:1" x14ac:dyDescent="0.45">
      <c r="A168" s="286" t="s">
        <v>2121</v>
      </c>
    </row>
    <row r="169" spans="1:1" x14ac:dyDescent="0.45">
      <c r="A169" s="286" t="s">
        <v>2122</v>
      </c>
    </row>
    <row r="170" spans="1:1" x14ac:dyDescent="0.45">
      <c r="A170" s="286" t="s">
        <v>2123</v>
      </c>
    </row>
    <row r="171" spans="1:1" x14ac:dyDescent="0.45">
      <c r="A171" s="286" t="s">
        <v>2124</v>
      </c>
    </row>
    <row r="172" spans="1:1" x14ac:dyDescent="0.45">
      <c r="A172" s="286" t="s">
        <v>2125</v>
      </c>
    </row>
    <row r="173" spans="1:1" x14ac:dyDescent="0.45">
      <c r="A173" s="286" t="s">
        <v>2126</v>
      </c>
    </row>
    <row r="174" spans="1:1" x14ac:dyDescent="0.45">
      <c r="A174" s="286" t="s">
        <v>2127</v>
      </c>
    </row>
    <row r="175" spans="1:1" x14ac:dyDescent="0.45">
      <c r="A175" s="286" t="s">
        <v>2128</v>
      </c>
    </row>
    <row r="176" spans="1:1" x14ac:dyDescent="0.45">
      <c r="A176" s="286" t="s">
        <v>2129</v>
      </c>
    </row>
    <row r="177" spans="1:1" x14ac:dyDescent="0.45">
      <c r="A177" s="286" t="s">
        <v>2130</v>
      </c>
    </row>
    <row r="178" spans="1:1" x14ac:dyDescent="0.45">
      <c r="A178" s="286" t="s">
        <v>2131</v>
      </c>
    </row>
    <row r="179" spans="1:1" x14ac:dyDescent="0.45">
      <c r="A179" s="286" t="s">
        <v>2132</v>
      </c>
    </row>
    <row r="180" spans="1:1" x14ac:dyDescent="0.45">
      <c r="A180" s="286" t="s">
        <v>2133</v>
      </c>
    </row>
    <row r="181" spans="1:1" x14ac:dyDescent="0.45">
      <c r="A181" s="286" t="s">
        <v>2134</v>
      </c>
    </row>
    <row r="182" spans="1:1" x14ac:dyDescent="0.45">
      <c r="A182" s="286" t="s">
        <v>2135</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F27" sqref="F27:F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6" t="str">
        <f>'様式4・小学部（低）'!W3</f>
        <v>小学部（低）</v>
      </c>
      <c r="B1" s="377"/>
      <c r="C1" s="378" t="s">
        <v>5522</v>
      </c>
      <c r="D1" s="379"/>
      <c r="E1" s="157"/>
      <c r="F1" s="380"/>
      <c r="G1" s="380"/>
      <c r="H1" s="380"/>
      <c r="I1" s="380"/>
    </row>
    <row r="2" spans="1:9" ht="29.25" customHeight="1" x14ac:dyDescent="0.45">
      <c r="A2" s="381" t="str">
        <f>'様式4・小学部（低）'!F1&amp;"図書選定理由一覧表（支援学校用）"</f>
        <v>令和８年度使用教科用図書図書選定理由一覧表（支援学校用）</v>
      </c>
      <c r="B2" s="381"/>
      <c r="C2" s="381"/>
      <c r="D2" s="381"/>
      <c r="E2" s="381"/>
      <c r="F2" s="381"/>
      <c r="G2" s="381"/>
      <c r="H2" s="381"/>
      <c r="I2" s="381"/>
    </row>
    <row r="3" spans="1:9" s="1" customFormat="1" ht="22.5" customHeight="1" x14ac:dyDescent="0.2">
      <c r="A3" s="283"/>
      <c r="B3" s="283"/>
      <c r="C3" s="283"/>
      <c r="E3" s="284"/>
      <c r="F3" s="382" t="str">
        <f>"学校名　　　大阪府立"&amp;'様式4・小学部（低）'!V3&amp;"　　　"&amp;'様式4・小学部（低）'!W3</f>
        <v>学校名　　　大阪府立出来島支援学校　　　小学部（低）</v>
      </c>
      <c r="G3" s="382"/>
      <c r="H3" s="382"/>
      <c r="I3" s="382"/>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70" t="s">
        <v>2013</v>
      </c>
      <c r="B5" s="371"/>
      <c r="C5" s="372"/>
      <c r="D5" s="171"/>
      <c r="E5" s="171"/>
    </row>
    <row r="6" spans="1:9" ht="20.399999999999999" customHeight="1" x14ac:dyDescent="0.45">
      <c r="A6" s="373"/>
      <c r="B6" s="374"/>
      <c r="C6" s="375"/>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IF(B8="","",VLOOKUP(B8,'様式4・小学部（低）'!$A$17:$H$46,2,FALSE))</f>
        <v>国語</v>
      </c>
      <c r="D8" s="178" t="str">
        <f>IF(B8="","",VLOOKUP(B8,'様式4・小学部（低）'!$A$17:$H$46,3,FALSE))</f>
        <v>国語</v>
      </c>
      <c r="E8" s="178" t="str">
        <f>IF(B8="","",VLOOKUP(B8,'様式4・小学部（低）'!$A$17:$H$46,4,FALSE))</f>
        <v>01-1　あ か ね 書 房</v>
      </c>
      <c r="F8" s="179" t="str">
        <f>IF(B8="","",VLOOKUP(B8,'様式4・小学部（低）'!$A$17:$H$46,5,FALSE))</f>
        <v>単行本さわってあそぼうふわふわあひる</v>
      </c>
      <c r="G8" s="179" t="str">
        <f>IF(B8="","",VLOOKUP(B8,'様式4・小学部（低）'!$A$17:$H$46,6,FALSE))</f>
        <v>知</v>
      </c>
      <c r="H8" s="179" t="str">
        <f>IF(B8="","",VLOOKUP(B8,'様式4・小学部（低）'!$A$17:$H$46,7,FALSE))</f>
        <v>全</v>
      </c>
      <c r="I8" s="308" t="s">
        <v>7830</v>
      </c>
    </row>
    <row r="9" spans="1:9" ht="80.099999999999994" customHeight="1" x14ac:dyDescent="0.45">
      <c r="A9" s="176">
        <v>2</v>
      </c>
      <c r="B9" s="177" t="s">
        <v>2019</v>
      </c>
      <c r="C9" s="178" t="str">
        <f>IF(B9="","",VLOOKUP(B9,'様式4・小学部（低）'!$A$17:$H$46,2,FALSE))</f>
        <v>算数</v>
      </c>
      <c r="D9" s="178" t="str">
        <f>IF(B9="","",VLOOKUP(B9,'様式4・小学部（低）'!$A$17:$H$46,3,FALSE))</f>
        <v>算数</v>
      </c>
      <c r="E9" s="178" t="str">
        <f>IF(B9="","",VLOOKUP(B9,'様式4・小学部（低）'!$A$17:$H$46,4,FALSE))</f>
        <v>27-1　ひかりのくに</v>
      </c>
      <c r="F9" s="179" t="str">
        <f>IF(B9="","",VLOOKUP(B9,'様式4・小学部（低）'!$A$17:$H$46,5,FALSE))</f>
        <v>指さし・指なぞり１２３かず</v>
      </c>
      <c r="G9" s="179" t="str">
        <f>IF(B9="","",VLOOKUP(B9,'様式4・小学部（低）'!$A$17:$H$46,6,FALSE))</f>
        <v>知</v>
      </c>
      <c r="H9" s="179" t="str">
        <f>IF(B9="","",VLOOKUP(B9,'様式4・小学部（低）'!$A$17:$H$46,7,FALSE))</f>
        <v>全</v>
      </c>
      <c r="I9" s="197" t="s">
        <v>7836</v>
      </c>
    </row>
    <row r="10" spans="1:9" ht="80.099999999999994" customHeight="1" x14ac:dyDescent="0.45">
      <c r="A10" s="176">
        <v>3</v>
      </c>
      <c r="B10" s="177" t="s">
        <v>2022</v>
      </c>
      <c r="C10" s="178" t="str">
        <f>IF(B10="","",VLOOKUP(B10,'様式4・小学部（低）'!$A$17:$H$46,2,FALSE))</f>
        <v>生活</v>
      </c>
      <c r="D10" s="178" t="str">
        <f>IF(B10="","",VLOOKUP(B10,'様式4・小学部（低）'!$A$17:$H$46,3,FALSE))</f>
        <v>生活</v>
      </c>
      <c r="E10" s="178" t="str">
        <f>IF(B10="","",VLOOKUP(B10,'様式4・小学部（低）'!$A$17:$H$46,4,FALSE))</f>
        <v>01-1　あ か ね 書 房</v>
      </c>
      <c r="F10" s="179" t="str">
        <f>IF(B10="","",VLOOKUP(B10,'様式4・小学部（低）'!$A$17:$H$46,5,FALSE))</f>
        <v>かばくん くらしのえほん１かばくんのいちにち</v>
      </c>
      <c r="G10" s="179" t="str">
        <f>IF(B10="","",VLOOKUP(B10,'様式4・小学部（低）'!$A$17:$H$46,6,FALSE))</f>
        <v>知</v>
      </c>
      <c r="H10" s="179" t="str">
        <f>IF(B10="","",VLOOKUP(B10,'様式4・小学部（低）'!$A$17:$H$46,7,FALSE))</f>
        <v>全</v>
      </c>
      <c r="I10" s="197" t="s">
        <v>7831</v>
      </c>
    </row>
    <row r="11" spans="1:9" ht="80.099999999999994" customHeight="1" x14ac:dyDescent="0.45">
      <c r="A11" s="176">
        <v>4</v>
      </c>
      <c r="B11" s="177" t="s">
        <v>2025</v>
      </c>
      <c r="C11" s="178" t="str">
        <f>IF(B11="","",VLOOKUP(B11,'様式4・小学部（低）'!$A$17:$H$46,2,FALSE))</f>
        <v>音楽</v>
      </c>
      <c r="D11" s="178" t="str">
        <f>IF(B11="","",VLOOKUP(B11,'様式4・小学部（低）'!$A$17:$H$46,3,FALSE))</f>
        <v>音楽</v>
      </c>
      <c r="E11" s="178" t="str">
        <f>IF(B11="","",VLOOKUP(B11,'様式4・小学部（低）'!$A$17:$H$46,4,FALSE))</f>
        <v>25-1　の　ら　書　店</v>
      </c>
      <c r="F11" s="179" t="str">
        <f>IF(B11="","",VLOOKUP(B11,'様式4・小学部（低）'!$A$17:$H$46,5,FALSE))</f>
        <v>わらべうたで
あそびましょ！</v>
      </c>
      <c r="G11" s="179" t="str">
        <f>IF(B11="","",VLOOKUP(B11,'様式4・小学部（低）'!$A$17:$H$46,6,FALSE))</f>
        <v>知</v>
      </c>
      <c r="H11" s="179" t="str">
        <f>IF(B11="","",VLOOKUP(B11,'様式4・小学部（低）'!$A$17:$H$46,7,FALSE))</f>
        <v>全</v>
      </c>
      <c r="I11" s="197" t="s">
        <v>7832</v>
      </c>
    </row>
    <row r="12" spans="1:9" ht="80.099999999999994" customHeight="1" x14ac:dyDescent="0.45">
      <c r="A12" s="176">
        <v>5</v>
      </c>
      <c r="B12" s="177" t="s">
        <v>2028</v>
      </c>
      <c r="C12" s="178" t="str">
        <f>IF(B12="","",VLOOKUP(B12,'様式4・小学部（低）'!$A$17:$H$46,2,FALSE))</f>
        <v>図工</v>
      </c>
      <c r="D12" s="178" t="str">
        <f>IF(B12="","",VLOOKUP(B12,'様式4・小学部（低）'!$A$17:$H$46,3,FALSE))</f>
        <v>図工</v>
      </c>
      <c r="E12" s="178" t="str">
        <f>IF(B12="","",VLOOKUP(B12,'様式4・小学部（低）'!$A$17:$H$46,4,FALSE))</f>
        <v>02-1　岩　崎　書　店</v>
      </c>
      <c r="F12" s="179" t="str">
        <f>IF(B12="","",VLOOKUP(B12,'様式4・小学部（低）'!$A$17:$H$46,5,FALSE))</f>
        <v>あそびの絵本クレヨンあそび</v>
      </c>
      <c r="G12" s="179" t="str">
        <f>IF(B12="","",VLOOKUP(B12,'様式4・小学部（低）'!$A$17:$H$46,6,FALSE))</f>
        <v>知</v>
      </c>
      <c r="H12" s="179" t="str">
        <f>IF(B12="","",VLOOKUP(B12,'様式4・小学部（低）'!$A$17:$H$46,7,FALSE))</f>
        <v>全</v>
      </c>
      <c r="I12" s="197" t="s">
        <v>7842</v>
      </c>
    </row>
    <row r="13" spans="1:9" ht="80.099999999999994" customHeight="1" x14ac:dyDescent="0.45">
      <c r="A13" s="176">
        <v>6</v>
      </c>
      <c r="B13" s="177" t="s">
        <v>2031</v>
      </c>
      <c r="C13" s="178" t="str">
        <f>IF(B13="","",VLOOKUP(B13,'様式4・小学部（低）'!$A$17:$H$46,2,FALSE))</f>
        <v>道徳</v>
      </c>
      <c r="D13" s="178">
        <f>IF(B13="","",VLOOKUP(B13,'様式4・小学部（低）'!$A$17:$H$46,3,FALSE))</f>
        <v>0</v>
      </c>
      <c r="E13" s="178" t="str">
        <f>IF(B13="","",VLOOKUP(B13,'様式4・小学部（低）'!$A$17:$H$46,4,FALSE))</f>
        <v>06-1　偕　成　社</v>
      </c>
      <c r="F13" s="179" t="str">
        <f>IF(B13="","",VLOOKUP(B13,'様式4・小学部（低）'!$A$17:$H$46,5,FALSE))</f>
        <v>あかちゃんの
あそびえほん（10）おきがえあそび</v>
      </c>
      <c r="G13" s="179" t="str">
        <f>IF(B13="","",VLOOKUP(B13,'様式4・小学部（低）'!$A$17:$H$46,6,FALSE))</f>
        <v>知</v>
      </c>
      <c r="H13" s="179" t="str">
        <f>IF(B13="","",VLOOKUP(B13,'様式4・小学部（低）'!$A$17:$H$46,7,FALSE))</f>
        <v>全</v>
      </c>
      <c r="I13" s="197" t="s">
        <v>7845</v>
      </c>
    </row>
    <row r="14" spans="1:9" ht="80.099999999999994" customHeight="1" x14ac:dyDescent="0.45">
      <c r="A14" s="176">
        <v>7</v>
      </c>
      <c r="B14" s="177"/>
      <c r="C14" s="178" t="str">
        <f>IF(B14="","",VLOOKUP(B14,'様式4・小学部（低）'!$A$17:$H$46,2,FALSE))</f>
        <v/>
      </c>
      <c r="D14" s="178" t="str">
        <f>IF(B14="","",VLOOKUP(B14,'様式4・小学部（低）'!$A$17:$H$46,3,FALSE))</f>
        <v/>
      </c>
      <c r="E14" s="178" t="str">
        <f>IF(B14="","",VLOOKUP(B14,'様式4・小学部（低）'!$A$17:$H$46,4,FALSE))</f>
        <v/>
      </c>
      <c r="F14" s="179" t="str">
        <f>IF(B14="","",VLOOKUP(B14,'様式4・小学部（低）'!$A$17:$H$46,5,FALSE))</f>
        <v/>
      </c>
      <c r="G14" s="179" t="str">
        <f>IF(B14="","",VLOOKUP(B14,'様式4・小学部（低）'!$A$17:$H$46,6,FALSE))</f>
        <v/>
      </c>
      <c r="H14" s="179" t="str">
        <f>IF(B14="","",VLOOKUP(B14,'様式4・小学部（低）'!$A$17:$H$46,7,FALSE))</f>
        <v/>
      </c>
      <c r="I14" s="197"/>
    </row>
    <row r="15" spans="1:9" ht="80.099999999999994" customHeight="1" x14ac:dyDescent="0.45">
      <c r="A15" s="176">
        <v>8</v>
      </c>
      <c r="B15" s="177"/>
      <c r="C15" s="178" t="str">
        <f>IF(B15="","",VLOOKUP(B15,'様式4・小学部（低）'!$A$17:$H$46,2,FALSE))</f>
        <v/>
      </c>
      <c r="D15" s="178" t="str">
        <f>IF(B15="","",VLOOKUP(B15,'様式4・小学部（低）'!$A$17:$H$46,3,FALSE))</f>
        <v/>
      </c>
      <c r="E15" s="178" t="str">
        <f>IF(B15="","",VLOOKUP(B15,'様式4・小学部（低）'!$A$17:$H$46,4,FALSE))</f>
        <v/>
      </c>
      <c r="F15" s="179" t="str">
        <f>IF(B15="","",VLOOKUP(B15,'様式4・小学部（低）'!$A$17:$H$46,5,FALSE))</f>
        <v/>
      </c>
      <c r="G15" s="179" t="str">
        <f>IF(B15="","",VLOOKUP(B15,'様式4・小学部（低）'!$A$17:$H$46,6,FALSE))</f>
        <v/>
      </c>
      <c r="H15" s="179" t="str">
        <f>IF(B15="","",VLOOKUP(B15,'様式4・小学部（低）'!$A$17:$H$46,7,FALSE))</f>
        <v/>
      </c>
      <c r="I15" s="197"/>
    </row>
    <row r="16" spans="1:9" ht="80.099999999999994" customHeight="1" x14ac:dyDescent="0.45">
      <c r="A16" s="176">
        <v>9</v>
      </c>
      <c r="B16" s="177"/>
      <c r="C16" s="178" t="str">
        <f>IF(B16="","",VLOOKUP(B16,'様式4・小学部（低）'!$A$17:$H$46,2,FALSE))</f>
        <v/>
      </c>
      <c r="D16" s="178" t="str">
        <f>IF(B16="","",VLOOKUP(B16,'様式4・小学部（低）'!$A$17:$H$46,3,FALSE))</f>
        <v/>
      </c>
      <c r="E16" s="178" t="str">
        <f>IF(B16="","",VLOOKUP(B16,'様式4・小学部（低）'!$A$17:$H$46,4,FALSE))</f>
        <v/>
      </c>
      <c r="F16" s="179" t="str">
        <f>IF(B16="","",VLOOKUP(B16,'様式4・小学部（低）'!$A$17:$H$46,5,FALSE))</f>
        <v/>
      </c>
      <c r="G16" s="179" t="str">
        <f>IF(B16="","",VLOOKUP(B16,'様式4・小学部（低）'!$A$17:$H$46,6,FALSE))</f>
        <v/>
      </c>
      <c r="H16" s="179" t="str">
        <f>IF(B16="","",VLOOKUP(B16,'様式4・小学部（低）'!$A$17:$H$46,7,FALSE))</f>
        <v/>
      </c>
      <c r="I16" s="197"/>
    </row>
    <row r="17" spans="1:9" ht="80.099999999999994" customHeight="1" x14ac:dyDescent="0.45">
      <c r="A17" s="176">
        <v>10</v>
      </c>
      <c r="B17" s="177"/>
      <c r="C17" s="178" t="str">
        <f>IF(B17="","",VLOOKUP(B17,'様式4・小学部（低）'!$A$17:$H$46,2,FALSE))</f>
        <v/>
      </c>
      <c r="D17" s="178" t="str">
        <f>IF(B17="","",VLOOKUP(B17,'様式4・小学部（低）'!$A$17:$H$46,3,FALSE))</f>
        <v/>
      </c>
      <c r="E17" s="178" t="str">
        <f>IF(B17="","",VLOOKUP(B17,'様式4・小学部（低）'!$A$17:$H$46,4,FALSE))</f>
        <v/>
      </c>
      <c r="F17" s="179" t="str">
        <f>IF(B17="","",VLOOKUP(B17,'様式4・小学部（低）'!$A$17:$H$46,5,FALSE))</f>
        <v/>
      </c>
      <c r="G17" s="179" t="str">
        <f>IF(B17="","",VLOOKUP(B17,'様式4・小学部（低）'!$A$17:$H$46,6,FALSE))</f>
        <v/>
      </c>
      <c r="H17" s="179" t="str">
        <f>IF(B17="","",VLOOKUP(B17,'様式4・小学部（低）'!$A$17:$H$46,7,FALSE))</f>
        <v/>
      </c>
      <c r="I17" s="197"/>
    </row>
    <row r="18" spans="1:9" ht="80.099999999999994" customHeight="1" x14ac:dyDescent="0.45">
      <c r="A18" s="176">
        <v>11</v>
      </c>
      <c r="B18" s="177"/>
      <c r="C18" s="178" t="str">
        <f>IF(B18="","",VLOOKUP(B18,'様式4・小学部（低）'!$A$17:$H$46,2,FALSE))</f>
        <v/>
      </c>
      <c r="D18" s="178" t="str">
        <f>IF(B18="","",VLOOKUP(B18,'様式4・小学部（低）'!$A$17:$H$46,3,FALSE))</f>
        <v/>
      </c>
      <c r="E18" s="178" t="str">
        <f>IF(B18="","",VLOOKUP(B18,'様式4・小学部（低）'!$A$17:$H$46,4,FALSE))</f>
        <v/>
      </c>
      <c r="F18" s="179" t="str">
        <f>IF(B18="","",VLOOKUP(B18,'様式4・小学部（低）'!$A$17:$H$46,5,FALSE))</f>
        <v/>
      </c>
      <c r="G18" s="179" t="str">
        <f>IF(B18="","",VLOOKUP(B18,'様式4・小学部（低）'!$A$17:$H$46,6,FALSE))</f>
        <v/>
      </c>
      <c r="H18" s="179" t="str">
        <f>IF(B18="","",VLOOKUP(B18,'様式4・小学部（低）'!$A$17:$H$46,7,FALSE))</f>
        <v/>
      </c>
      <c r="I18" s="197"/>
    </row>
    <row r="19" spans="1:9" ht="80.099999999999994" customHeight="1" x14ac:dyDescent="0.45">
      <c r="A19" s="176">
        <v>12</v>
      </c>
      <c r="B19" s="177"/>
      <c r="C19" s="178" t="str">
        <f>IF(B19="","",VLOOKUP(B19,'様式4・小学部（低）'!$A$17:$H$46,2,FALSE))</f>
        <v/>
      </c>
      <c r="D19" s="178" t="str">
        <f>IF(B19="","",VLOOKUP(B19,'様式4・小学部（低）'!$A$17:$H$46,3,FALSE))</f>
        <v/>
      </c>
      <c r="E19" s="178" t="str">
        <f>IF(B19="","",VLOOKUP(B19,'様式4・小学部（低）'!$A$17:$H$46,4,FALSE))</f>
        <v/>
      </c>
      <c r="F19" s="179" t="str">
        <f>IF(B19="","",VLOOKUP(B19,'様式4・小学部（低）'!$A$17:$H$46,5,FALSE))</f>
        <v/>
      </c>
      <c r="G19" s="179" t="str">
        <f>IF(B19="","",VLOOKUP(B19,'様式4・小学部（低）'!$A$17:$H$46,6,FALSE))</f>
        <v/>
      </c>
      <c r="H19" s="179" t="str">
        <f>IF(B19="","",VLOOKUP(B19,'様式4・小学部（低）'!$A$17:$H$46,7,FALSE))</f>
        <v/>
      </c>
      <c r="I19" s="197"/>
    </row>
    <row r="20" spans="1:9" ht="80.099999999999994" customHeight="1" x14ac:dyDescent="0.45">
      <c r="A20" s="176">
        <v>13</v>
      </c>
      <c r="B20" s="177"/>
      <c r="C20" s="178" t="str">
        <f>IF(B20="","",VLOOKUP(B20,'様式4・小学部（低）'!$A$17:$H$46,2,FALSE))</f>
        <v/>
      </c>
      <c r="D20" s="178" t="str">
        <f>IF(B20="","",VLOOKUP(B20,'様式4・小学部（低）'!$A$17:$H$46,3,FALSE))</f>
        <v/>
      </c>
      <c r="E20" s="178" t="str">
        <f>IF(B20="","",VLOOKUP(B20,'様式4・小学部（低）'!$A$17:$H$46,4,FALSE))</f>
        <v/>
      </c>
      <c r="F20" s="179" t="str">
        <f>IF(B20="","",VLOOKUP(B20,'様式4・小学部（低）'!$A$17:$H$46,5,FALSE))</f>
        <v/>
      </c>
      <c r="G20" s="179" t="str">
        <f>IF(B20="","",VLOOKUP(B20,'様式4・小学部（低）'!$A$17:$H$46,6,FALSE))</f>
        <v/>
      </c>
      <c r="H20" s="179" t="str">
        <f>IF(B20="","",VLOOKUP(B20,'様式4・小学部（低）'!$A$17:$H$46,7,FALSE))</f>
        <v/>
      </c>
      <c r="I20" s="197"/>
    </row>
    <row r="21" spans="1:9" ht="80.099999999999994" customHeight="1" x14ac:dyDescent="0.45">
      <c r="A21" s="176">
        <v>14</v>
      </c>
      <c r="B21" s="177"/>
      <c r="C21" s="178" t="str">
        <f>IF(B21="","",VLOOKUP(B21,'様式4・小学部（低）'!$A$17:$H$46,2,FALSE))</f>
        <v/>
      </c>
      <c r="D21" s="178" t="str">
        <f>IF(B21="","",VLOOKUP(B21,'様式4・小学部（低）'!$A$17:$H$46,3,FALSE))</f>
        <v/>
      </c>
      <c r="E21" s="178" t="str">
        <f>IF(B21="","",VLOOKUP(B21,'様式4・小学部（低）'!$A$17:$H$46,4,FALSE))</f>
        <v/>
      </c>
      <c r="F21" s="179" t="str">
        <f>IF(B21="","",VLOOKUP(B21,'様式4・小学部（低）'!$A$17:$H$46,5,FALSE))</f>
        <v/>
      </c>
      <c r="G21" s="179" t="str">
        <f>IF(B21="","",VLOOKUP(B21,'様式4・小学部（低）'!$A$17:$H$46,6,FALSE))</f>
        <v/>
      </c>
      <c r="H21" s="179" t="str">
        <f>IF(B21="","",VLOOKUP(B21,'様式4・小学部（低）'!$A$17:$H$46,7,FALSE))</f>
        <v/>
      </c>
      <c r="I21" s="197"/>
    </row>
    <row r="22" spans="1:9" ht="80.099999999999994" customHeight="1" x14ac:dyDescent="0.45">
      <c r="A22" s="176">
        <v>15</v>
      </c>
      <c r="B22" s="177"/>
      <c r="C22" s="178" t="str">
        <f>IF(B22="","",VLOOKUP(B22,'様式4・小学部（低）'!$A$17:$H$46,2,FALSE))</f>
        <v/>
      </c>
      <c r="D22" s="178" t="str">
        <f>IF(B22="","",VLOOKUP(B22,'様式4・小学部（低）'!$A$17:$H$46,3,FALSE))</f>
        <v/>
      </c>
      <c r="E22" s="178" t="str">
        <f>IF(B22="","",VLOOKUP(B22,'様式4・小学部（低）'!$A$17:$H$46,4,FALSE))</f>
        <v/>
      </c>
      <c r="F22" s="179" t="str">
        <f>IF(B22="","",VLOOKUP(B22,'様式4・小学部（低）'!$A$17:$H$46,5,FALSE))</f>
        <v/>
      </c>
      <c r="G22" s="179" t="str">
        <f>IF(B22="","",VLOOKUP(B22,'様式4・小学部（低）'!$A$17:$H$46,6,FALSE))</f>
        <v/>
      </c>
      <c r="H22" s="179" t="str">
        <f>IF(B22="","",VLOOKUP(B22,'様式4・小学部（低）'!$A$17:$H$46,7,FALSE))</f>
        <v/>
      </c>
      <c r="I22" s="197"/>
    </row>
    <row r="23" spans="1:9" ht="80.099999999999994" customHeight="1" x14ac:dyDescent="0.45">
      <c r="A23" s="176">
        <v>16</v>
      </c>
      <c r="B23" s="177"/>
      <c r="C23" s="178" t="str">
        <f>IF(B23="","",VLOOKUP(B23,'様式4・小学部（低）'!$A$17:$H$46,2,FALSE))</f>
        <v/>
      </c>
      <c r="D23" s="178" t="str">
        <f>IF(B23="","",VLOOKUP(B23,'様式4・小学部（低）'!$A$17:$H$46,3,FALSE))</f>
        <v/>
      </c>
      <c r="E23" s="178" t="str">
        <f>IF(B23="","",VLOOKUP(B23,'様式4・小学部（低）'!$A$17:$H$46,4,FALSE))</f>
        <v/>
      </c>
      <c r="F23" s="179" t="str">
        <f>IF(B23="","",VLOOKUP(B23,'様式4・小学部（低）'!$A$17:$H$46,5,FALSE))</f>
        <v/>
      </c>
      <c r="G23" s="179" t="str">
        <f>IF(B23="","",VLOOKUP(B23,'様式4・小学部（低）'!$A$17:$H$46,6,FALSE))</f>
        <v/>
      </c>
      <c r="H23" s="179" t="str">
        <f>IF(B23="","",VLOOKUP(B23,'様式4・小学部（低）'!$A$17:$H$46,7,FALSE))</f>
        <v/>
      </c>
      <c r="I23" s="197"/>
    </row>
    <row r="24" spans="1:9" ht="80.099999999999994" customHeight="1" x14ac:dyDescent="0.45">
      <c r="A24" s="176">
        <v>17</v>
      </c>
      <c r="B24" s="177"/>
      <c r="C24" s="178" t="str">
        <f>IF(B24="","",VLOOKUP(B24,'様式4・小学部（低）'!$A$17:$H$46,2,FALSE))</f>
        <v/>
      </c>
      <c r="D24" s="178" t="str">
        <f>IF(B24="","",VLOOKUP(B24,'様式4・小学部（低）'!$A$17:$H$46,3,FALSE))</f>
        <v/>
      </c>
      <c r="E24" s="178" t="str">
        <f>IF(B24="","",VLOOKUP(B24,'様式4・小学部（低）'!$A$17:$H$46,4,FALSE))</f>
        <v/>
      </c>
      <c r="F24" s="179" t="str">
        <f>IF(B24="","",VLOOKUP(B24,'様式4・小学部（低）'!$A$17:$H$46,5,FALSE))</f>
        <v/>
      </c>
      <c r="G24" s="179" t="str">
        <f>IF(B24="","",VLOOKUP(B24,'様式4・小学部（低）'!$A$17:$H$46,6,FALSE))</f>
        <v/>
      </c>
      <c r="H24" s="179" t="str">
        <f>IF(B24="","",VLOOKUP(B24,'様式4・小学部（低）'!$A$17:$H$46,7,FALSE))</f>
        <v/>
      </c>
      <c r="I24" s="197"/>
    </row>
    <row r="25" spans="1:9" ht="80.099999999999994" customHeight="1" x14ac:dyDescent="0.45">
      <c r="A25" s="176">
        <v>18</v>
      </c>
      <c r="B25" s="177"/>
      <c r="C25" s="178" t="str">
        <f>IF(B25="","",VLOOKUP(B25,'様式4・小学部（低）'!$A$17:$H$46,2,FALSE))</f>
        <v/>
      </c>
      <c r="D25" s="178" t="str">
        <f>IF(B25="","",VLOOKUP(B25,'様式4・小学部（低）'!$A$17:$H$46,3,FALSE))</f>
        <v/>
      </c>
      <c r="E25" s="178" t="str">
        <f>IF(B25="","",VLOOKUP(B25,'様式4・小学部（低）'!$A$17:$H$46,4,FALSE))</f>
        <v/>
      </c>
      <c r="F25" s="179" t="str">
        <f>IF(B25="","",VLOOKUP(B25,'様式4・小学部（低）'!$A$17:$H$46,5,FALSE))</f>
        <v/>
      </c>
      <c r="G25" s="179" t="str">
        <f>IF(B25="","",VLOOKUP(B25,'様式4・小学部（低）'!$A$17:$H$46,6,FALSE))</f>
        <v/>
      </c>
      <c r="H25" s="179" t="str">
        <f>IF(B25="","",VLOOKUP(B25,'様式4・小学部（低）'!$A$17:$H$46,7,FALSE))</f>
        <v/>
      </c>
      <c r="I25" s="197"/>
    </row>
    <row r="26" spans="1:9" ht="80.099999999999994" customHeight="1" x14ac:dyDescent="0.45">
      <c r="A26" s="176">
        <v>19</v>
      </c>
      <c r="B26" s="177"/>
      <c r="C26" s="178" t="str">
        <f>IF(B26="","",VLOOKUP(B26,'様式4・小学部（低）'!$A$17:$H$46,2,FALSE))</f>
        <v/>
      </c>
      <c r="D26" s="178" t="str">
        <f>IF(B26="","",VLOOKUP(B26,'様式4・小学部（低）'!$A$17:$H$46,3,FALSE))</f>
        <v/>
      </c>
      <c r="E26" s="178" t="str">
        <f>IF(B26="","",VLOOKUP(B26,'様式4・小学部（低）'!$A$17:$H$46,4,FALSE))</f>
        <v/>
      </c>
      <c r="F26" s="179" t="str">
        <f>IF(B26="","",VLOOKUP(B26,'様式4・小学部（低）'!$A$17:$H$46,5,FALSE))</f>
        <v/>
      </c>
      <c r="G26" s="179" t="str">
        <f>IF(B26="","",VLOOKUP(B26,'様式4・小学部（低）'!$A$17:$H$46,6,FALSE))</f>
        <v/>
      </c>
      <c r="H26" s="179" t="str">
        <f>IF(B26="","",VLOOKUP(B26,'様式4・小学部（低）'!$A$17:$H$46,7,FALSE))</f>
        <v/>
      </c>
      <c r="I26" s="197"/>
    </row>
    <row r="27" spans="1:9" ht="80.099999999999994" customHeight="1" x14ac:dyDescent="0.45">
      <c r="A27" s="176">
        <v>20</v>
      </c>
      <c r="B27" s="177"/>
      <c r="C27" s="178" t="str">
        <f>IF(B27="","",VLOOKUP(B27,'様式4・小学部（低）'!$A$17:$H$46,2,FALSE))</f>
        <v/>
      </c>
      <c r="D27" s="178" t="str">
        <f>IF(B27="","",VLOOKUP(B27,'様式4・小学部（低）'!$A$17:$H$46,3,FALSE))</f>
        <v/>
      </c>
      <c r="E27" s="178" t="str">
        <f>IF(B27="","",VLOOKUP(B27,'様式4・小学部（低）'!$A$17:$H$46,4,FALSE))</f>
        <v/>
      </c>
      <c r="F27" s="179" t="str">
        <f>IF(B27="","",VLOOKUP(B27,'様式4・小学部（低）'!$A$17:$H$46,5,FALSE))</f>
        <v/>
      </c>
      <c r="G27" s="179" t="str">
        <f>IF(B27="","",VLOOKUP(B27,'様式4・小学部（低）'!$A$17:$H$46,6,FALSE))</f>
        <v/>
      </c>
      <c r="H27" s="179" t="str">
        <f>IF(B27="","",VLOOKUP(B27,'様式4・小学部（低）'!$A$17:$H$46,7,FALSE))</f>
        <v/>
      </c>
      <c r="I27" s="197"/>
    </row>
    <row r="28" spans="1:9" ht="80.099999999999994" customHeight="1" x14ac:dyDescent="0.45">
      <c r="A28" s="176">
        <v>21</v>
      </c>
      <c r="B28" s="177"/>
      <c r="C28" s="178" t="str">
        <f>IF(B28="","",VLOOKUP(B28,'様式4・小学部（低）'!$A$17:$H$46,2,FALSE))</f>
        <v/>
      </c>
      <c r="D28" s="178" t="str">
        <f>IF(B28="","",VLOOKUP(B28,'様式4・小学部（低）'!$A$17:$H$46,3,FALSE))</f>
        <v/>
      </c>
      <c r="E28" s="178" t="str">
        <f>IF(B28="","",VLOOKUP(B28,'様式4・小学部（低）'!$A$17:$H$46,4,FALSE))</f>
        <v/>
      </c>
      <c r="F28" s="179" t="str">
        <f>IF(B28="","",VLOOKUP(B28,'様式4・小学部（低）'!$A$17:$H$46,5,FALSE))</f>
        <v/>
      </c>
      <c r="G28" s="179" t="str">
        <f>IF(B28="","",VLOOKUP(B28,'様式4・小学部（低）'!$A$17:$H$46,6,FALSE))</f>
        <v/>
      </c>
      <c r="H28" s="179" t="str">
        <f>IF(B28="","",VLOOKUP(B28,'様式4・小学部（低）'!$A$17:$H$46,7,FALSE))</f>
        <v/>
      </c>
      <c r="I28" s="197"/>
    </row>
    <row r="29" spans="1:9" ht="80.099999999999994" customHeight="1" x14ac:dyDescent="0.45">
      <c r="A29" s="176">
        <v>22</v>
      </c>
      <c r="B29" s="177"/>
      <c r="C29" s="178" t="str">
        <f>IF(B29="","",VLOOKUP(B29,'様式4・小学部（低）'!$A$17:$H$46,2,FALSE))</f>
        <v/>
      </c>
      <c r="D29" s="178" t="str">
        <f>IF(B29="","",VLOOKUP(B29,'様式4・小学部（低）'!$A$17:$H$46,3,FALSE))</f>
        <v/>
      </c>
      <c r="E29" s="178" t="str">
        <f>IF(B29="","",VLOOKUP(B29,'様式4・小学部（低）'!$A$17:$H$46,4,FALSE))</f>
        <v/>
      </c>
      <c r="F29" s="179" t="str">
        <f>IF(B29="","",VLOOKUP(B29,'様式4・小学部（低）'!$A$17:$H$46,5,FALSE))</f>
        <v/>
      </c>
      <c r="G29" s="179" t="str">
        <f>IF(B29="","",VLOOKUP(B29,'様式4・小学部（低）'!$A$17:$H$46,6,FALSE))</f>
        <v/>
      </c>
      <c r="H29" s="179" t="str">
        <f>IF(B29="","",VLOOKUP(B29,'様式4・小学部（低）'!$A$17:$H$46,7,FALSE))</f>
        <v/>
      </c>
      <c r="I29" s="197"/>
    </row>
    <row r="30" spans="1:9" ht="80.099999999999994" customHeight="1" x14ac:dyDescent="0.45">
      <c r="A30" s="176">
        <v>23</v>
      </c>
      <c r="B30" s="177"/>
      <c r="C30" s="178" t="str">
        <f>IF(B30="","",VLOOKUP(B30,'様式4・小学部（低）'!$A$17:$H$46,2,FALSE))</f>
        <v/>
      </c>
      <c r="D30" s="178" t="str">
        <f>IF(B30="","",VLOOKUP(B30,'様式4・小学部（低）'!$A$17:$H$46,3,FALSE))</f>
        <v/>
      </c>
      <c r="E30" s="178" t="str">
        <f>IF(B30="","",VLOOKUP(B30,'様式4・小学部（低）'!$A$17:$H$46,4,FALSE))</f>
        <v/>
      </c>
      <c r="F30" s="179" t="str">
        <f>IF(B30="","",VLOOKUP(B30,'様式4・小学部（低）'!$A$17:$H$46,5,FALSE))</f>
        <v/>
      </c>
      <c r="G30" s="179" t="str">
        <f>IF(B30="","",VLOOKUP(B30,'様式4・小学部（低）'!$A$17:$H$46,6,FALSE))</f>
        <v/>
      </c>
      <c r="H30" s="179" t="str">
        <f>IF(B30="","",VLOOKUP(B30,'様式4・小学部（低）'!$A$17:$H$46,7,FALSE))</f>
        <v/>
      </c>
      <c r="I30" s="197"/>
    </row>
    <row r="31" spans="1:9" ht="80.099999999999994" customHeight="1" x14ac:dyDescent="0.45">
      <c r="A31" s="176">
        <v>24</v>
      </c>
      <c r="B31" s="177"/>
      <c r="C31" s="178" t="str">
        <f>IF(B31="","",VLOOKUP(B31,'様式4・小学部（低）'!$A$17:$H$46,2,FALSE))</f>
        <v/>
      </c>
      <c r="D31" s="178" t="str">
        <f>IF(B31="","",VLOOKUP(B31,'様式4・小学部（低）'!$A$17:$H$46,3,FALSE))</f>
        <v/>
      </c>
      <c r="E31" s="178" t="str">
        <f>IF(B31="","",VLOOKUP(B31,'様式4・小学部（低）'!$A$17:$H$46,4,FALSE))</f>
        <v/>
      </c>
      <c r="F31" s="179" t="str">
        <f>IF(B31="","",VLOOKUP(B31,'様式4・小学部（低）'!$A$17:$H$46,5,FALSE))</f>
        <v/>
      </c>
      <c r="G31" s="179" t="str">
        <f>IF(B31="","",VLOOKUP(B31,'様式4・小学部（低）'!$A$17:$H$46,6,FALSE))</f>
        <v/>
      </c>
      <c r="H31" s="179" t="str">
        <f>IF(B31="","",VLOOKUP(B31,'様式4・小学部（低）'!$A$17:$H$46,7,FALSE))</f>
        <v/>
      </c>
      <c r="I31" s="197"/>
    </row>
    <row r="32" spans="1:9" ht="80.099999999999994" customHeight="1" x14ac:dyDescent="0.45">
      <c r="A32" s="176">
        <v>25</v>
      </c>
      <c r="B32" s="177"/>
      <c r="C32" s="178" t="str">
        <f>IF(B32="","",VLOOKUP(B32,'様式4・小学部（低）'!$A$17:$H$46,2,FALSE))</f>
        <v/>
      </c>
      <c r="D32" s="178" t="str">
        <f>IF(B32="","",VLOOKUP(B32,'様式4・小学部（低）'!$A$17:$H$46,3,FALSE))</f>
        <v/>
      </c>
      <c r="E32" s="178" t="str">
        <f>IF(B32="","",VLOOKUP(B32,'様式4・小学部（低）'!$A$17:$H$46,4,FALSE))</f>
        <v/>
      </c>
      <c r="F32" s="179" t="str">
        <f>IF(B32="","",VLOOKUP(B32,'様式4・小学部（低）'!$A$17:$H$46,5,FALSE))</f>
        <v/>
      </c>
      <c r="G32" s="179" t="str">
        <f>IF(B32="","",VLOOKUP(B32,'様式4・小学部（低）'!$A$17:$H$46,6,FALSE))</f>
        <v/>
      </c>
      <c r="H32" s="179" t="str">
        <f>IF(B32="","",VLOOKUP(B32,'様式4・小学部（低）'!$A$17:$H$46,7,FALSE))</f>
        <v/>
      </c>
      <c r="I32" s="197"/>
    </row>
    <row r="33" spans="1:9" ht="80.099999999999994" customHeight="1" x14ac:dyDescent="0.45">
      <c r="A33" s="176">
        <v>26</v>
      </c>
      <c r="B33" s="177"/>
      <c r="C33" s="178" t="str">
        <f>IF(B33="","",VLOOKUP(B33,'様式4・小学部（低）'!$A$17:$H$46,2,FALSE))</f>
        <v/>
      </c>
      <c r="D33" s="178" t="str">
        <f>IF(B33="","",VLOOKUP(B33,'様式4・小学部（低）'!$A$17:$H$46,3,FALSE))</f>
        <v/>
      </c>
      <c r="E33" s="178" t="str">
        <f>IF(B33="","",VLOOKUP(B33,'様式4・小学部（低）'!$A$17:$H$46,4,FALSE))</f>
        <v/>
      </c>
      <c r="F33" s="179" t="str">
        <f>IF(B33="","",VLOOKUP(B33,'様式4・小学部（低）'!$A$17:$H$46,5,FALSE))</f>
        <v/>
      </c>
      <c r="G33" s="179" t="str">
        <f>IF(B33="","",VLOOKUP(B33,'様式4・小学部（低）'!$A$17:$H$46,6,FALSE))</f>
        <v/>
      </c>
      <c r="H33" s="179" t="str">
        <f>IF(B33="","",VLOOKUP(B33,'様式4・小学部（低）'!$A$17:$H$46,7,FALSE))</f>
        <v/>
      </c>
      <c r="I33" s="197"/>
    </row>
    <row r="34" spans="1:9" ht="80.099999999999994" customHeight="1" x14ac:dyDescent="0.45">
      <c r="A34" s="176">
        <v>27</v>
      </c>
      <c r="B34" s="177"/>
      <c r="C34" s="178" t="str">
        <f>IF(B34="","",VLOOKUP(B34,'様式4・小学部（低）'!$A$17:$H$46,2,FALSE))</f>
        <v/>
      </c>
      <c r="D34" s="178" t="str">
        <f>IF(B34="","",VLOOKUP(B34,'様式4・小学部（低）'!$A$17:$H$46,3,FALSE))</f>
        <v/>
      </c>
      <c r="E34" s="178" t="str">
        <f>IF(B34="","",VLOOKUP(B34,'様式4・小学部（低）'!$A$17:$H$46,4,FALSE))</f>
        <v/>
      </c>
      <c r="F34" s="179" t="str">
        <f>IF(B34="","",VLOOKUP(B34,'様式4・小学部（低）'!$A$17:$H$46,5,FALSE))</f>
        <v/>
      </c>
      <c r="G34" s="179" t="str">
        <f>IF(B34="","",VLOOKUP(B34,'様式4・小学部（低）'!$A$17:$H$46,6,FALSE))</f>
        <v/>
      </c>
      <c r="H34" s="179" t="str">
        <f>IF(B34="","",VLOOKUP(B34,'様式4・小学部（低）'!$A$17:$H$46,7,FALSE))</f>
        <v/>
      </c>
      <c r="I34" s="197"/>
    </row>
    <row r="35" spans="1:9" ht="80.099999999999994" customHeight="1" x14ac:dyDescent="0.45">
      <c r="A35" s="176">
        <v>28</v>
      </c>
      <c r="B35" s="177"/>
      <c r="C35" s="178" t="str">
        <f>IF(B35="","",VLOOKUP(B35,'様式4・小学部（低）'!$A$17:$H$46,2,FALSE))</f>
        <v/>
      </c>
      <c r="D35" s="178" t="str">
        <f>IF(B35="","",VLOOKUP(B35,'様式4・小学部（低）'!$A$17:$H$46,3,FALSE))</f>
        <v/>
      </c>
      <c r="E35" s="178" t="str">
        <f>IF(B35="","",VLOOKUP(B35,'様式4・小学部（低）'!$A$17:$H$46,4,FALSE))</f>
        <v/>
      </c>
      <c r="F35" s="179" t="str">
        <f>IF(B35="","",VLOOKUP(B35,'様式4・小学部（低）'!$A$17:$H$46,5,FALSE))</f>
        <v/>
      </c>
      <c r="G35" s="179" t="str">
        <f>IF(B35="","",VLOOKUP(B35,'様式4・小学部（低）'!$A$17:$H$46,6,FALSE))</f>
        <v/>
      </c>
      <c r="H35" s="179" t="str">
        <f>IF(B35="","",VLOOKUP(B35,'様式4・小学部（低）'!$A$17:$H$46,7,FALSE))</f>
        <v/>
      </c>
      <c r="I35" s="197"/>
    </row>
    <row r="36" spans="1:9" ht="80.099999999999994" customHeight="1" x14ac:dyDescent="0.45">
      <c r="A36" s="176">
        <v>29</v>
      </c>
      <c r="B36" s="177"/>
      <c r="C36" s="178" t="str">
        <f>IF(B36="","",VLOOKUP(B36,'様式4・小学部（低）'!$A$17:$H$46,2,FALSE))</f>
        <v/>
      </c>
      <c r="D36" s="178" t="str">
        <f>IF(B36="","",VLOOKUP(B36,'様式4・小学部（低）'!$A$17:$H$46,3,FALSE))</f>
        <v/>
      </c>
      <c r="E36" s="178" t="str">
        <f>IF(B36="","",VLOOKUP(B36,'様式4・小学部（低）'!$A$17:$H$46,4,FALSE))</f>
        <v/>
      </c>
      <c r="F36" s="179" t="str">
        <f>IF(B36="","",VLOOKUP(B36,'様式4・小学部（低）'!$A$17:$H$46,5,FALSE))</f>
        <v/>
      </c>
      <c r="G36" s="179" t="str">
        <f>IF(B36="","",VLOOKUP(B36,'様式4・小学部（低）'!$A$17:$H$46,6,FALSE))</f>
        <v/>
      </c>
      <c r="H36" s="179" t="str">
        <f>IF(B36="","",VLOOKUP(B36,'様式4・小学部（低）'!$A$17:$H$46,7,FALSE))</f>
        <v/>
      </c>
      <c r="I36" s="197"/>
    </row>
    <row r="37" spans="1:9" ht="80.099999999999994" customHeight="1" x14ac:dyDescent="0.45">
      <c r="A37" s="176">
        <v>30</v>
      </c>
      <c r="B37" s="177"/>
      <c r="C37" s="178" t="str">
        <f>IF(B37="","",VLOOKUP(B37,'様式4・小学部（低）'!$A$17:$H$46,2,FALSE))</f>
        <v/>
      </c>
      <c r="D37" s="178" t="str">
        <f>IF(B37="","",VLOOKUP(B37,'様式4・小学部（低）'!$A$17:$H$46,3,FALSE))</f>
        <v/>
      </c>
      <c r="E37" s="178" t="str">
        <f>IF(B37="","",VLOOKUP(B37,'様式4・小学部（低）'!$A$17:$H$46,4,FALSE))</f>
        <v/>
      </c>
      <c r="F37" s="179" t="str">
        <f>IF(B37="","",VLOOKUP(B37,'様式4・小学部（低）'!$A$17:$H$46,5,FALSE))</f>
        <v/>
      </c>
      <c r="G37" s="179" t="str">
        <f>IF(B37="","",VLOOKUP(B37,'様式4・小学部（低）'!$A$17:$H$46,6,FALSE))</f>
        <v/>
      </c>
      <c r="H37" s="179" t="str">
        <f>IF(B37="","",VLOOKUP(B37,'様式4・小学部（低）'!$A$17:$H$46,7,FALSE))</f>
        <v/>
      </c>
      <c r="I37" s="197"/>
    </row>
    <row r="38" spans="1:9" ht="80.099999999999994" customHeight="1" x14ac:dyDescent="0.45">
      <c r="A38" s="176">
        <v>31</v>
      </c>
      <c r="B38" s="177"/>
      <c r="C38" s="178" t="str">
        <f>IF(B38="","",VLOOKUP(B38,'様式4・小学部（低）'!$A$17:$H$46,2,FALSE))</f>
        <v/>
      </c>
      <c r="D38" s="178" t="str">
        <f>IF(B38="","",VLOOKUP(B38,'様式4・小学部（低）'!$A$17:$H$46,3,FALSE))</f>
        <v/>
      </c>
      <c r="E38" s="178" t="str">
        <f>IF(B38="","",VLOOKUP(B38,'様式4・小学部（低）'!$A$17:$H$46,4,FALSE))</f>
        <v/>
      </c>
      <c r="F38" s="179" t="str">
        <f>IF(B38="","",VLOOKUP(B38,'様式4・小学部（低）'!$A$17:$H$46,5,FALSE))</f>
        <v/>
      </c>
      <c r="G38" s="179" t="str">
        <f>IF(B38="","",VLOOKUP(B38,'様式4・小学部（低）'!$A$17:$H$46,6,FALSE))</f>
        <v/>
      </c>
      <c r="H38" s="179" t="str">
        <f>IF(B38="","",VLOOKUP(B38,'様式4・小学部（低）'!$A$17:$H$46,7,FALSE))</f>
        <v/>
      </c>
      <c r="I38" s="197"/>
    </row>
    <row r="39" spans="1:9" ht="80.099999999999994" customHeight="1" x14ac:dyDescent="0.45">
      <c r="A39" s="176">
        <v>32</v>
      </c>
      <c r="B39" s="177"/>
      <c r="C39" s="178" t="str">
        <f>IF(B39="","",VLOOKUP(B39,'様式4・小学部（低）'!$A$17:$H$46,2,FALSE))</f>
        <v/>
      </c>
      <c r="D39" s="178" t="str">
        <f>IF(B39="","",VLOOKUP(B39,'様式4・小学部（低）'!$A$17:$H$46,3,FALSE))</f>
        <v/>
      </c>
      <c r="E39" s="178" t="str">
        <f>IF(B39="","",VLOOKUP(B39,'様式4・小学部（低）'!$A$17:$H$46,4,FALSE))</f>
        <v/>
      </c>
      <c r="F39" s="179" t="str">
        <f>IF(B39="","",VLOOKUP(B39,'様式4・小学部（低）'!$A$17:$H$46,5,FALSE))</f>
        <v/>
      </c>
      <c r="G39" s="179" t="str">
        <f>IF(B39="","",VLOOKUP(B39,'様式4・小学部（低）'!$A$17:$H$46,6,FALSE))</f>
        <v/>
      </c>
      <c r="H39" s="179" t="str">
        <f>IF(B39="","",VLOOKUP(B39,'様式4・小学部（低）'!$A$17:$H$46,7,FALSE))</f>
        <v/>
      </c>
      <c r="I39" s="197"/>
    </row>
    <row r="40" spans="1:9" ht="80.099999999999994" customHeight="1" x14ac:dyDescent="0.45">
      <c r="A40" s="176">
        <v>33</v>
      </c>
      <c r="B40" s="177"/>
      <c r="C40" s="178" t="str">
        <f>IF(B40="","",VLOOKUP(B40,'様式4・小学部（低）'!$A$17:$H$46,2,FALSE))</f>
        <v/>
      </c>
      <c r="D40" s="178" t="str">
        <f>IF(B40="","",VLOOKUP(B40,'様式4・小学部（低）'!$A$17:$H$46,3,FALSE))</f>
        <v/>
      </c>
      <c r="E40" s="178" t="str">
        <f>IF(B40="","",VLOOKUP(B40,'様式4・小学部（低）'!$A$17:$H$46,4,FALSE))</f>
        <v/>
      </c>
      <c r="F40" s="179" t="str">
        <f>IF(B40="","",VLOOKUP(B40,'様式4・小学部（低）'!$A$17:$H$46,5,FALSE))</f>
        <v/>
      </c>
      <c r="G40" s="179" t="str">
        <f>IF(B40="","",VLOOKUP(B40,'様式4・小学部（低）'!$A$17:$H$46,6,FALSE))</f>
        <v/>
      </c>
      <c r="H40" s="179" t="str">
        <f>IF(B40="","",VLOOKUP(B40,'様式4・小学部（低）'!$A$17:$H$46,7,FALSE))</f>
        <v/>
      </c>
      <c r="I40" s="197"/>
    </row>
    <row r="41" spans="1:9" ht="80.099999999999994" customHeight="1" x14ac:dyDescent="0.45">
      <c r="A41" s="176">
        <v>34</v>
      </c>
      <c r="B41" s="177"/>
      <c r="C41" s="178" t="str">
        <f>IF(B41="","",VLOOKUP(B41,'様式4・小学部（低）'!$A$17:$H$46,2,FALSE))</f>
        <v/>
      </c>
      <c r="D41" s="178" t="str">
        <f>IF(B41="","",VLOOKUP(B41,'様式4・小学部（低）'!$A$17:$H$46,3,FALSE))</f>
        <v/>
      </c>
      <c r="E41" s="178" t="str">
        <f>IF(B41="","",VLOOKUP(B41,'様式4・小学部（低）'!$A$17:$H$46,4,FALSE))</f>
        <v/>
      </c>
      <c r="F41" s="179" t="str">
        <f>IF(B41="","",VLOOKUP(B41,'様式4・小学部（低）'!$A$17:$H$46,5,FALSE))</f>
        <v/>
      </c>
      <c r="G41" s="179" t="str">
        <f>IF(B41="","",VLOOKUP(B41,'様式4・小学部（低）'!$A$17:$H$46,6,FALSE))</f>
        <v/>
      </c>
      <c r="H41" s="179" t="str">
        <f>IF(B41="","",VLOOKUP(B41,'様式4・小学部（低）'!$A$17:$H$46,7,FALSE))</f>
        <v/>
      </c>
      <c r="I41" s="197"/>
    </row>
    <row r="42" spans="1:9" ht="80.099999999999994" customHeight="1" x14ac:dyDescent="0.45">
      <c r="A42" s="176">
        <v>35</v>
      </c>
      <c r="B42" s="177"/>
      <c r="C42" s="178" t="str">
        <f>IF(B42="","",VLOOKUP(B42,'様式4・小学部（低）'!$A$17:$H$46,2,FALSE))</f>
        <v/>
      </c>
      <c r="D42" s="178" t="str">
        <f>IF(B42="","",VLOOKUP(B42,'様式4・小学部（低）'!$A$17:$H$46,3,FALSE))</f>
        <v/>
      </c>
      <c r="E42" s="178" t="str">
        <f>IF(B42="","",VLOOKUP(B42,'様式4・小学部（低）'!$A$17:$H$46,4,FALSE))</f>
        <v/>
      </c>
      <c r="F42" s="179" t="str">
        <f>IF(B42="","",VLOOKUP(B42,'様式4・小学部（低）'!$A$17:$H$46,5,FALSE))</f>
        <v/>
      </c>
      <c r="G42" s="179" t="str">
        <f>IF(B42="","",VLOOKUP(B42,'様式4・小学部（低）'!$A$17:$H$46,6,FALSE))</f>
        <v/>
      </c>
      <c r="H42" s="179" t="str">
        <f>IF(B42="","",VLOOKUP(B42,'様式4・小学部（低）'!$A$17:$H$46,7,FALSE))</f>
        <v/>
      </c>
      <c r="I42" s="197"/>
    </row>
    <row r="43" spans="1:9" ht="80.099999999999994" customHeight="1" x14ac:dyDescent="0.45">
      <c r="A43" s="176">
        <v>36</v>
      </c>
      <c r="B43" s="177"/>
      <c r="C43" s="178" t="str">
        <f>IF(B43="","",VLOOKUP(B43,'様式4・小学部（低）'!$A$17:$H$46,2,FALSE))</f>
        <v/>
      </c>
      <c r="D43" s="178" t="str">
        <f>IF(B43="","",VLOOKUP(B43,'様式4・小学部（低）'!$A$17:$H$46,3,FALSE))</f>
        <v/>
      </c>
      <c r="E43" s="178" t="str">
        <f>IF(B43="","",VLOOKUP(B43,'様式4・小学部（低）'!$A$17:$H$46,4,FALSE))</f>
        <v/>
      </c>
      <c r="F43" s="179" t="str">
        <f>IF(B43="","",VLOOKUP(B43,'様式4・小学部（低）'!$A$17:$H$46,5,FALSE))</f>
        <v/>
      </c>
      <c r="G43" s="179" t="str">
        <f>IF(B43="","",VLOOKUP(B43,'様式4・小学部（低）'!$A$17:$H$46,6,FALSE))</f>
        <v/>
      </c>
      <c r="H43" s="179" t="str">
        <f>IF(B43="","",VLOOKUP(B43,'様式4・小学部（低）'!$A$17:$H$46,7,FALSE))</f>
        <v/>
      </c>
      <c r="I43" s="197"/>
    </row>
    <row r="44" spans="1:9" ht="80.099999999999994" customHeight="1" x14ac:dyDescent="0.45">
      <c r="A44" s="176">
        <v>37</v>
      </c>
      <c r="B44" s="177"/>
      <c r="C44" s="178" t="str">
        <f>IF(B44="","",VLOOKUP(B44,'様式4・小学部（低）'!$A$17:$H$46,2,FALSE))</f>
        <v/>
      </c>
      <c r="D44" s="178" t="str">
        <f>IF(B44="","",VLOOKUP(B44,'様式4・小学部（低）'!$A$17:$H$46,3,FALSE))</f>
        <v/>
      </c>
      <c r="E44" s="178" t="str">
        <f>IF(B44="","",VLOOKUP(B44,'様式4・小学部（低）'!$A$17:$H$46,4,FALSE))</f>
        <v/>
      </c>
      <c r="F44" s="179" t="str">
        <f>IF(B44="","",VLOOKUP(B44,'様式4・小学部（低）'!$A$17:$H$46,5,FALSE))</f>
        <v/>
      </c>
      <c r="G44" s="179" t="str">
        <f>IF(B44="","",VLOOKUP(B44,'様式4・小学部（低）'!$A$17:$H$46,6,FALSE))</f>
        <v/>
      </c>
      <c r="H44" s="179" t="str">
        <f>IF(B44="","",VLOOKUP(B44,'様式4・小学部（低）'!$A$17:$H$46,7,FALSE))</f>
        <v/>
      </c>
      <c r="I44" s="197"/>
    </row>
    <row r="45" spans="1:9" ht="80.099999999999994" customHeight="1" x14ac:dyDescent="0.45">
      <c r="A45" s="176">
        <v>38</v>
      </c>
      <c r="B45" s="177"/>
      <c r="C45" s="178" t="str">
        <f>IF(B45="","",VLOOKUP(B45,'様式4・小学部（低）'!$A$17:$H$46,2,FALSE))</f>
        <v/>
      </c>
      <c r="D45" s="178" t="str">
        <f>IF(B45="","",VLOOKUP(B45,'様式4・小学部（低）'!$A$17:$H$46,3,FALSE))</f>
        <v/>
      </c>
      <c r="E45" s="178" t="str">
        <f>IF(B45="","",VLOOKUP(B45,'様式4・小学部（低）'!$A$17:$H$46,4,FALSE))</f>
        <v/>
      </c>
      <c r="F45" s="179" t="str">
        <f>IF(B45="","",VLOOKUP(B45,'様式4・小学部（低）'!$A$17:$H$46,5,FALSE))</f>
        <v/>
      </c>
      <c r="G45" s="179" t="str">
        <f>IF(B45="","",VLOOKUP(B45,'様式4・小学部（低）'!$A$17:$H$46,6,FALSE))</f>
        <v/>
      </c>
      <c r="H45" s="179" t="str">
        <f>IF(B45="","",VLOOKUP(B45,'様式4・小学部（低）'!$A$17:$H$46,7,FALSE))</f>
        <v/>
      </c>
      <c r="I45" s="197"/>
    </row>
    <row r="46" spans="1:9" ht="80.099999999999994" customHeight="1" x14ac:dyDescent="0.45">
      <c r="A46" s="176">
        <v>39</v>
      </c>
      <c r="B46" s="177"/>
      <c r="C46" s="178" t="str">
        <f>IF(B46="","",VLOOKUP(B46,'様式4・小学部（低）'!$A$17:$H$46,2,FALSE))</f>
        <v/>
      </c>
      <c r="D46" s="178" t="str">
        <f>IF(B46="","",VLOOKUP(B46,'様式4・小学部（低）'!$A$17:$H$46,3,FALSE))</f>
        <v/>
      </c>
      <c r="E46" s="178" t="str">
        <f>IF(B46="","",VLOOKUP(B46,'様式4・小学部（低）'!$A$17:$H$46,4,FALSE))</f>
        <v/>
      </c>
      <c r="F46" s="179" t="str">
        <f>IF(B46="","",VLOOKUP(B46,'様式4・小学部（低）'!$A$17:$H$46,5,FALSE))</f>
        <v/>
      </c>
      <c r="G46" s="179" t="str">
        <f>IF(B46="","",VLOOKUP(B46,'様式4・小学部（低）'!$A$17:$H$46,6,FALSE))</f>
        <v/>
      </c>
      <c r="H46" s="179" t="str">
        <f>IF(B46="","",VLOOKUP(B46,'様式4・小学部（低）'!$A$17:$H$46,7,FALSE))</f>
        <v/>
      </c>
      <c r="I46" s="197"/>
    </row>
    <row r="47" spans="1:9" ht="80.099999999999994" customHeight="1" x14ac:dyDescent="0.45">
      <c r="A47" s="176">
        <v>40</v>
      </c>
      <c r="B47" s="177"/>
      <c r="C47" s="178" t="str">
        <f>IF(B47="","",VLOOKUP(B47,'様式4・小学部（低）'!$A$17:$H$46,2,FALSE))</f>
        <v/>
      </c>
      <c r="D47" s="178" t="str">
        <f>IF(B47="","",VLOOKUP(B47,'様式4・小学部（低）'!$A$17:$H$46,3,FALSE))</f>
        <v/>
      </c>
      <c r="E47" s="178" t="str">
        <f>IF(B47="","",VLOOKUP(B47,'様式4・小学部（低）'!$A$17:$H$46,4,FALSE))</f>
        <v/>
      </c>
      <c r="F47" s="179" t="str">
        <f>IF(B47="","",VLOOKUP(B47,'様式4・小学部（低）'!$A$17:$H$46,5,FALSE))</f>
        <v/>
      </c>
      <c r="G47" s="179" t="str">
        <f>IF(B47="","",VLOOKUP(B47,'様式4・小学部（低）'!$A$17:$H$46,6,FALSE))</f>
        <v/>
      </c>
      <c r="H47" s="179" t="str">
        <f>IF(B47="","",VLOOKUP(B47,'様式4・小学部（低）'!$A$17:$H$46,7,FALSE))</f>
        <v/>
      </c>
      <c r="I47" s="197"/>
    </row>
    <row r="48" spans="1:9" ht="80.099999999999994" customHeight="1" x14ac:dyDescent="0.45">
      <c r="A48" s="176">
        <v>41</v>
      </c>
      <c r="B48" s="177"/>
      <c r="C48" s="178" t="str">
        <f>IF(B48="","",VLOOKUP(B48,'様式4・小学部（低）'!$A$17:$H$46,2,FALSE))</f>
        <v/>
      </c>
      <c r="D48" s="178" t="str">
        <f>IF(B48="","",VLOOKUP(B48,'様式4・小学部（低）'!$A$17:$H$46,3,FALSE))</f>
        <v/>
      </c>
      <c r="E48" s="178" t="str">
        <f>IF(B48="","",VLOOKUP(B48,'様式4・小学部（低）'!$A$17:$H$46,4,FALSE))</f>
        <v/>
      </c>
      <c r="F48" s="179" t="str">
        <f>IF(B48="","",VLOOKUP(B48,'様式4・小学部（低）'!$A$17:$H$46,5,FALSE))</f>
        <v/>
      </c>
      <c r="G48" s="179" t="str">
        <f>IF(B48="","",VLOOKUP(B48,'様式4・小学部（低）'!$A$17:$H$46,6,FALSE))</f>
        <v/>
      </c>
      <c r="H48" s="179" t="str">
        <f>IF(B48="","",VLOOKUP(B48,'様式4・小学部（低）'!$A$17:$H$46,7,FALSE))</f>
        <v/>
      </c>
      <c r="I48" s="197"/>
    </row>
    <row r="49" spans="1:9" ht="80.099999999999994" customHeight="1" x14ac:dyDescent="0.45">
      <c r="A49" s="176">
        <v>42</v>
      </c>
      <c r="B49" s="177"/>
      <c r="C49" s="178" t="str">
        <f>IF(B49="","",VLOOKUP(B49,'様式4・小学部（低）'!$A$17:$H$46,2,FALSE))</f>
        <v/>
      </c>
      <c r="D49" s="178" t="str">
        <f>IF(B49="","",VLOOKUP(B49,'様式4・小学部（低）'!$A$17:$H$46,3,FALSE))</f>
        <v/>
      </c>
      <c r="E49" s="178" t="str">
        <f>IF(B49="","",VLOOKUP(B49,'様式4・小学部（低）'!$A$17:$H$46,4,FALSE))</f>
        <v/>
      </c>
      <c r="F49" s="179" t="str">
        <f>IF(B49="","",VLOOKUP(B49,'様式4・小学部（低）'!$A$17:$H$46,5,FALSE))</f>
        <v/>
      </c>
      <c r="G49" s="179" t="str">
        <f>IF(B49="","",VLOOKUP(B49,'様式4・小学部（低）'!$A$17:$H$46,6,FALSE))</f>
        <v/>
      </c>
      <c r="H49" s="179" t="str">
        <f>IF(B49="","",VLOOKUP(B49,'様式4・小学部（低）'!$A$17:$H$46,7,FALSE))</f>
        <v/>
      </c>
      <c r="I49" s="197"/>
    </row>
    <row r="50" spans="1:9" ht="80.099999999999994" customHeight="1" x14ac:dyDescent="0.45">
      <c r="A50" s="176">
        <v>43</v>
      </c>
      <c r="B50" s="177"/>
      <c r="C50" s="178" t="str">
        <f>IF(B50="","",VLOOKUP(B50,'様式4・小学部（低）'!$A$17:$H$46,2,FALSE))</f>
        <v/>
      </c>
      <c r="D50" s="178" t="str">
        <f>IF(B50="","",VLOOKUP(B50,'様式4・小学部（低）'!$A$17:$H$46,3,FALSE))</f>
        <v/>
      </c>
      <c r="E50" s="178" t="str">
        <f>IF(B50="","",VLOOKUP(B50,'様式4・小学部（低）'!$A$17:$H$46,4,FALSE))</f>
        <v/>
      </c>
      <c r="F50" s="179" t="str">
        <f>IF(B50="","",VLOOKUP(B50,'様式4・小学部（低）'!$A$17:$H$46,5,FALSE))</f>
        <v/>
      </c>
      <c r="G50" s="179" t="str">
        <f>IF(B50="","",VLOOKUP(B50,'様式4・小学部（低）'!$A$17:$H$46,6,FALSE))</f>
        <v/>
      </c>
      <c r="H50" s="179" t="str">
        <f>IF(B50="","",VLOOKUP(B50,'様式4・小学部（低）'!$A$17:$H$46,7,FALSE))</f>
        <v/>
      </c>
      <c r="I50" s="197"/>
    </row>
    <row r="51" spans="1:9" ht="80.099999999999994" customHeight="1" x14ac:dyDescent="0.45">
      <c r="A51" s="176">
        <v>44</v>
      </c>
      <c r="B51" s="177"/>
      <c r="C51" s="178" t="str">
        <f>IF(B51="","",VLOOKUP(B51,'様式4・小学部（低）'!$A$17:$H$46,2,FALSE))</f>
        <v/>
      </c>
      <c r="D51" s="178" t="str">
        <f>IF(B51="","",VLOOKUP(B51,'様式4・小学部（低）'!$A$17:$H$46,3,FALSE))</f>
        <v/>
      </c>
      <c r="E51" s="178" t="str">
        <f>IF(B51="","",VLOOKUP(B51,'様式4・小学部（低）'!$A$17:$H$46,4,FALSE))</f>
        <v/>
      </c>
      <c r="F51" s="179" t="str">
        <f>IF(B51="","",VLOOKUP(B51,'様式4・小学部（低）'!$A$17:$H$46,5,FALSE))</f>
        <v/>
      </c>
      <c r="G51" s="179" t="str">
        <f>IF(B51="","",VLOOKUP(B51,'様式4・小学部（低）'!$A$17:$H$46,6,FALSE))</f>
        <v/>
      </c>
      <c r="H51" s="179" t="str">
        <f>IF(B51="","",VLOOKUP(B51,'様式4・小学部（低）'!$A$17:$H$46,7,FALSE))</f>
        <v/>
      </c>
      <c r="I51" s="197"/>
    </row>
    <row r="52" spans="1:9" ht="80.099999999999994" customHeight="1" x14ac:dyDescent="0.45">
      <c r="A52" s="176">
        <v>45</v>
      </c>
      <c r="B52" s="177"/>
      <c r="C52" s="178" t="str">
        <f>IF(B52="","",VLOOKUP(B52,'様式4・小学部（低）'!$A$17:$H$46,2,FALSE))</f>
        <v/>
      </c>
      <c r="D52" s="178" t="str">
        <f>IF(B52="","",VLOOKUP(B52,'様式4・小学部（低）'!$A$17:$H$46,3,FALSE))</f>
        <v/>
      </c>
      <c r="E52" s="178" t="str">
        <f>IF(B52="","",VLOOKUP(B52,'様式4・小学部（低）'!$A$17:$H$46,4,FALSE))</f>
        <v/>
      </c>
      <c r="F52" s="179" t="str">
        <f>IF(B52="","",VLOOKUP(B52,'様式4・小学部（低）'!$A$17:$H$46,5,FALSE))</f>
        <v/>
      </c>
      <c r="G52" s="179" t="str">
        <f>IF(B52="","",VLOOKUP(B52,'様式4・小学部（低）'!$A$17:$H$46,6,FALSE))</f>
        <v/>
      </c>
      <c r="H52" s="179" t="str">
        <f>IF(B52="","",VLOOKUP(B52,'様式4・小学部（低）'!$A$17:$H$46,7,FALSE))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F27" sqref="F27:F2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6" t="str">
        <f>'様式4・小学部（低）'!W3</f>
        <v>小学部（低）</v>
      </c>
      <c r="B1" s="377"/>
      <c r="C1" s="392" t="s">
        <v>5520</v>
      </c>
      <c r="D1" s="393"/>
      <c r="E1" s="157"/>
      <c r="F1" s="391" t="s">
        <v>7770</v>
      </c>
      <c r="G1" s="391"/>
      <c r="H1" s="391"/>
    </row>
    <row r="2" spans="1:8" ht="29.25" customHeight="1" x14ac:dyDescent="0.45">
      <c r="A2" s="395" t="str">
        <f>'様式4・小学部（低）'!F1&amp;"選定理由一覧表（検定済教科書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2" t="str">
        <f>様式３・小１!F3</f>
        <v>学校名　　　大阪府立出来島支援学校　　　小学部（低）</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389" t="s">
        <v>2013</v>
      </c>
      <c r="B5" s="389"/>
      <c r="C5" s="389"/>
      <c r="D5" s="159"/>
      <c r="E5" s="159"/>
      <c r="F5" s="285" t="s">
        <v>7707</v>
      </c>
      <c r="G5" s="285"/>
      <c r="H5" s="285"/>
    </row>
    <row r="6" spans="1:8" ht="20.399999999999999" customHeight="1" x14ac:dyDescent="0.45">
      <c r="A6" s="389"/>
      <c r="B6" s="389"/>
      <c r="C6" s="389"/>
      <c r="D6" s="160"/>
      <c r="E6" s="160"/>
      <c r="F6" s="285" t="s">
        <v>7708</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3" t="str">
        <f>IF(B8="","",VLOOKUP(B8,'様式4・小学部（低）'!$A$17:$H$46,2,FALSE))</f>
        <v/>
      </c>
      <c r="D8" s="383" t="str">
        <f>IF(B8="","",VLOOKUP(B8,'様式4・小学部（低）'!$A$17:$H$46,3,FALSE))</f>
        <v/>
      </c>
      <c r="E8" s="166" t="str">
        <f>IF(B8="","",VLOOKUP(B8,'様式4・小学部（低）'!$A$17:$H$46,4,FALSE))</f>
        <v/>
      </c>
      <c r="F8" s="167" t="str">
        <f>IF(B8="","",VLOOKUP(B8,'様式4・小学部（低）'!$A$17:$H$46,5,FALSE))</f>
        <v/>
      </c>
      <c r="G8" s="386" t="str">
        <f>IF(B8="","",VLOOKUP(B8,'様式4・小学部（低）'!$A$17:$H$46,7,FALSE))</f>
        <v/>
      </c>
      <c r="H8" s="198"/>
    </row>
    <row r="9" spans="1:8" ht="80.099999999999994" customHeight="1" x14ac:dyDescent="0.45">
      <c r="A9" s="161" t="s">
        <v>2136</v>
      </c>
      <c r="B9" s="168"/>
      <c r="C9" s="384"/>
      <c r="D9" s="384"/>
      <c r="E9" s="169" t="str">
        <f>IF(B9="","",VLOOKUP(B9,ア!$A$2:$C$787,2,FALSE))</f>
        <v/>
      </c>
      <c r="F9" s="170" t="str">
        <f>IF(B9="","",VLOOKUP(B9,ア!$A$2:$C$787,3,FALSE))</f>
        <v/>
      </c>
      <c r="G9" s="387"/>
      <c r="H9" s="199"/>
    </row>
    <row r="10" spans="1:8" ht="80.099999999999994" customHeight="1" x14ac:dyDescent="0.45">
      <c r="A10" s="161" t="s">
        <v>2136</v>
      </c>
      <c r="B10" s="168"/>
      <c r="C10" s="385"/>
      <c r="D10" s="385"/>
      <c r="E10" s="169" t="str">
        <f>IF(B10="","",VLOOKUP(B10,ア!$A$2:$C$787,2,FALSE))</f>
        <v/>
      </c>
      <c r="F10" s="170" t="str">
        <f>IF(B10="","",VLOOKUP(B10,ア!$A$2:$C$787,3,FALSE))</f>
        <v/>
      </c>
      <c r="G10" s="388"/>
      <c r="H10" s="200"/>
    </row>
    <row r="11" spans="1:8" ht="80.099999999999994" customHeight="1" x14ac:dyDescent="0.45">
      <c r="A11" s="164">
        <v>2</v>
      </c>
      <c r="B11" s="165"/>
      <c r="C11" s="383" t="str">
        <f>IF(B11="","",VLOOKUP(B11,'様式4・小学部（低）'!$A$17:$H$46,2,FALSE))</f>
        <v/>
      </c>
      <c r="D11" s="383" t="str">
        <f>IF(B11="","",VLOOKUP(B11,'様式4・小学部（低）'!$A$17:$H$46,3,FALSE))</f>
        <v/>
      </c>
      <c r="E11" s="166" t="str">
        <f>IF(B11="","",VLOOKUP(B11,'様式4・小学部（低）'!$A$17:$H$46,4,FALSE))</f>
        <v/>
      </c>
      <c r="F11" s="167" t="str">
        <f>IF(B11="","",VLOOKUP(B11,'様式4・小学部（低）'!$A$17:$H$46,5,FALSE))</f>
        <v/>
      </c>
      <c r="G11" s="386" t="str">
        <f>IF(B11="","",VLOOKUP(B11,'様式4・小学部（低）'!$A$17:$H$46,7,FALSE))</f>
        <v/>
      </c>
      <c r="H11" s="198"/>
    </row>
    <row r="12" spans="1:8" ht="80.099999999999994" customHeight="1" x14ac:dyDescent="0.45">
      <c r="A12" s="161" t="s">
        <v>2136</v>
      </c>
      <c r="B12" s="168"/>
      <c r="C12" s="384"/>
      <c r="D12" s="384"/>
      <c r="E12" s="169" t="str">
        <f>IF(B12="","",VLOOKUP(B12,ア!$A$2:$C$787,2,FALSE))</f>
        <v/>
      </c>
      <c r="F12" s="170" t="str">
        <f>IF(B12="","",VLOOKUP(B12,ア!$A$2:$C$787,3,FALSE))</f>
        <v/>
      </c>
      <c r="G12" s="387"/>
      <c r="H12" s="199"/>
    </row>
    <row r="13" spans="1:8" ht="80.099999999999994" customHeight="1" x14ac:dyDescent="0.45">
      <c r="A13" s="161" t="s">
        <v>2136</v>
      </c>
      <c r="B13" s="168"/>
      <c r="C13" s="385"/>
      <c r="D13" s="385"/>
      <c r="E13" s="169" t="str">
        <f>IF(B13="","",VLOOKUP(B13,ア!$A$2:$C$787,2,FALSE))</f>
        <v/>
      </c>
      <c r="F13" s="170" t="str">
        <f>IF(B13="","",VLOOKUP(B13,ア!$A$2:$C$787,3,FALSE))</f>
        <v/>
      </c>
      <c r="G13" s="388"/>
      <c r="H13" s="200"/>
    </row>
    <row r="14" spans="1:8" ht="80.099999999999994" customHeight="1" x14ac:dyDescent="0.45">
      <c r="A14" s="164">
        <v>3</v>
      </c>
      <c r="B14" s="165"/>
      <c r="C14" s="383" t="str">
        <f>IF(B14="","",VLOOKUP(B14,'様式4・小学部（低）'!$A$17:$H$46,2,FALSE))</f>
        <v/>
      </c>
      <c r="D14" s="383" t="str">
        <f>IF(B14="","",VLOOKUP(B14,'様式4・小学部（低）'!$A$17:$H$46,3,FALSE))</f>
        <v/>
      </c>
      <c r="E14" s="166" t="str">
        <f>IF(B14="","",VLOOKUP(B14,'様式4・小学部（低）'!$A$17:$H$46,4,FALSE))</f>
        <v/>
      </c>
      <c r="F14" s="167" t="str">
        <f>IF(B14="","",VLOOKUP(B14,'様式4・小学部（低）'!$A$17:$H$46,5,FALSE))</f>
        <v/>
      </c>
      <c r="G14" s="386" t="str">
        <f>IF(B14="","",VLOOKUP(B14,'様式4・小学部（低）'!$A$17:$H$46,7,FALSE))</f>
        <v/>
      </c>
      <c r="H14" s="198"/>
    </row>
    <row r="15" spans="1:8" ht="80.099999999999994" customHeight="1" x14ac:dyDescent="0.45">
      <c r="A15" s="161" t="s">
        <v>2136</v>
      </c>
      <c r="B15" s="168"/>
      <c r="C15" s="384"/>
      <c r="D15" s="384"/>
      <c r="E15" s="169" t="str">
        <f>IF(B15="","",VLOOKUP(B15,ア!$A$2:$C$787,2,FALSE))</f>
        <v/>
      </c>
      <c r="F15" s="170" t="str">
        <f>IF(B15="","",VLOOKUP(B15,ア!$A$2:$C$787,3,FALSE))</f>
        <v/>
      </c>
      <c r="G15" s="387"/>
      <c r="H15" s="199"/>
    </row>
    <row r="16" spans="1:8" ht="80.099999999999994" customHeight="1" x14ac:dyDescent="0.45">
      <c r="A16" s="161" t="s">
        <v>2136</v>
      </c>
      <c r="B16" s="168"/>
      <c r="C16" s="385"/>
      <c r="D16" s="385"/>
      <c r="E16" s="169" t="str">
        <f>IF(B16="","",VLOOKUP(B16,ア!$A$2:$C$787,2,FALSE))</f>
        <v/>
      </c>
      <c r="F16" s="170" t="str">
        <f>IF(B16="","",VLOOKUP(B16,ア!$A$2:$C$787,3,FALSE))</f>
        <v/>
      </c>
      <c r="G16" s="388"/>
      <c r="H16" s="200"/>
    </row>
    <row r="17" spans="1:8" ht="80.099999999999994" customHeight="1" x14ac:dyDescent="0.45">
      <c r="A17" s="164">
        <v>4</v>
      </c>
      <c r="B17" s="165"/>
      <c r="C17" s="383" t="str">
        <f>IF(B17="","",VLOOKUP(B17,'様式4・小学部（低）'!$A$17:$H$46,2,FALSE))</f>
        <v/>
      </c>
      <c r="D17" s="383" t="str">
        <f>IF(B17="","",VLOOKUP(B17,'様式4・小学部（低）'!$A$17:$H$46,3,FALSE))</f>
        <v/>
      </c>
      <c r="E17" s="166" t="str">
        <f>IF(B17="","",VLOOKUP(B17,'様式4・小学部（低）'!$A$17:$H$46,4,FALSE))</f>
        <v/>
      </c>
      <c r="F17" s="167" t="str">
        <f>IF(B17="","",VLOOKUP(B17,'様式4・小学部（低）'!$A$17:$H$46,5,FALSE))</f>
        <v/>
      </c>
      <c r="G17" s="386" t="str">
        <f>IF(B17="","",VLOOKUP(B17,'様式4・小学部（低）'!$A$17:$H$46,7,FALSE))</f>
        <v/>
      </c>
      <c r="H17" s="198"/>
    </row>
    <row r="18" spans="1:8" ht="80.099999999999994" customHeight="1" x14ac:dyDescent="0.45">
      <c r="A18" s="161" t="s">
        <v>2136</v>
      </c>
      <c r="B18" s="168"/>
      <c r="C18" s="384"/>
      <c r="D18" s="384"/>
      <c r="E18" s="169" t="str">
        <f>IF(B18="","",VLOOKUP(B18,ア!$A$2:$C$787,2,FALSE))</f>
        <v/>
      </c>
      <c r="F18" s="170" t="str">
        <f>IF(B18="","",VLOOKUP(B18,ア!$A$2:$C$787,3,FALSE))</f>
        <v/>
      </c>
      <c r="G18" s="387"/>
      <c r="H18" s="199"/>
    </row>
    <row r="19" spans="1:8" ht="80.099999999999994" customHeight="1" x14ac:dyDescent="0.45">
      <c r="A19" s="161" t="s">
        <v>2136</v>
      </c>
      <c r="B19" s="168"/>
      <c r="C19" s="385"/>
      <c r="D19" s="385"/>
      <c r="E19" s="169" t="str">
        <f>IF(B19="","",VLOOKUP(B19,ア!$A$2:$C$787,2,FALSE))</f>
        <v/>
      </c>
      <c r="F19" s="170" t="str">
        <f>IF(B19="","",VLOOKUP(B19,ア!$A$2:$C$787,3,FALSE))</f>
        <v/>
      </c>
      <c r="G19" s="388"/>
      <c r="H19" s="200"/>
    </row>
    <row r="20" spans="1:8" ht="80.099999999999994" customHeight="1" x14ac:dyDescent="0.45">
      <c r="A20" s="164">
        <v>5</v>
      </c>
      <c r="B20" s="165"/>
      <c r="C20" s="383" t="str">
        <f>IF(B20="","",VLOOKUP(B20,'様式4・小学部（低）'!$A$17:$H$46,2,FALSE))</f>
        <v/>
      </c>
      <c r="D20" s="383" t="str">
        <f>IF(B20="","",VLOOKUP(B20,'様式4・小学部（低）'!$A$17:$H$46,3,FALSE))</f>
        <v/>
      </c>
      <c r="E20" s="166" t="str">
        <f>IF(B20="","",VLOOKUP(B20,'様式4・小学部（低）'!$A$17:$H$46,4,FALSE))</f>
        <v/>
      </c>
      <c r="F20" s="167" t="str">
        <f>IF(B20="","",VLOOKUP(B20,'様式4・小学部（低）'!$A$17:$H$46,5,FALSE))</f>
        <v/>
      </c>
      <c r="G20" s="386" t="str">
        <f>IF(B20="","",VLOOKUP(B20,'様式4・小学部（低）'!$A$17:$H$46,7,FALSE))</f>
        <v/>
      </c>
      <c r="H20" s="198"/>
    </row>
    <row r="21" spans="1:8" ht="80.099999999999994" customHeight="1" x14ac:dyDescent="0.45">
      <c r="A21" s="161" t="s">
        <v>2136</v>
      </c>
      <c r="B21" s="168"/>
      <c r="C21" s="384"/>
      <c r="D21" s="384"/>
      <c r="E21" s="169" t="str">
        <f>IF(B21="","",VLOOKUP(B21,ア!$A$2:$C$787,2,FALSE))</f>
        <v/>
      </c>
      <c r="F21" s="170" t="str">
        <f>IF(B21="","",VLOOKUP(B21,ア!$A$2:$C$787,3,FALSE))</f>
        <v/>
      </c>
      <c r="G21" s="387"/>
      <c r="H21" s="199"/>
    </row>
    <row r="22" spans="1:8" ht="80.099999999999994" customHeight="1" x14ac:dyDescent="0.45">
      <c r="A22" s="161" t="s">
        <v>2136</v>
      </c>
      <c r="B22" s="168"/>
      <c r="C22" s="385"/>
      <c r="D22" s="385"/>
      <c r="E22" s="169" t="str">
        <f>IF(B22="","",VLOOKUP(B22,ア!$A$2:$C$787,2,FALSE))</f>
        <v/>
      </c>
      <c r="F22" s="170" t="str">
        <f>IF(B22="","",VLOOKUP(B22,ア!$A$2:$C$787,3,FALSE))</f>
        <v/>
      </c>
      <c r="G22" s="388"/>
      <c r="H22" s="200"/>
    </row>
    <row r="23" spans="1:8" ht="80.099999999999994" customHeight="1" x14ac:dyDescent="0.45">
      <c r="A23" s="164">
        <v>6</v>
      </c>
      <c r="B23" s="165"/>
      <c r="C23" s="383" t="str">
        <f>IF(B23="","",VLOOKUP(B23,'様式4・小学部（低）'!$A$17:$H$46,2,FALSE))</f>
        <v/>
      </c>
      <c r="D23" s="383" t="str">
        <f>IF(B23="","",VLOOKUP(B23,'様式4・小学部（低）'!$A$17:$H$46,3,FALSE))</f>
        <v/>
      </c>
      <c r="E23" s="166" t="str">
        <f>IF(B23="","",VLOOKUP(B23,'様式4・小学部（低）'!$A$17:$H$46,4,FALSE))</f>
        <v/>
      </c>
      <c r="F23" s="167" t="str">
        <f>IF(B23="","",VLOOKUP(B23,'様式4・小学部（低）'!$A$17:$H$46,5,FALSE))</f>
        <v/>
      </c>
      <c r="G23" s="386" t="str">
        <f>IF(B23="","",VLOOKUP(B23,'様式4・小学部（低）'!$A$17:$H$46,7,FALSE))</f>
        <v/>
      </c>
      <c r="H23" s="198"/>
    </row>
    <row r="24" spans="1:8" ht="80.099999999999994" customHeight="1" x14ac:dyDescent="0.45">
      <c r="A24" s="161" t="s">
        <v>2136</v>
      </c>
      <c r="B24" s="168"/>
      <c r="C24" s="384"/>
      <c r="D24" s="384"/>
      <c r="E24" s="169" t="str">
        <f>IF(B24="","",VLOOKUP(B24,ア!$A$2:$C$787,2,FALSE))</f>
        <v/>
      </c>
      <c r="F24" s="170" t="str">
        <f>IF(B24="","",VLOOKUP(B24,ア!$A$2:$C$787,3,FALSE))</f>
        <v/>
      </c>
      <c r="G24" s="387"/>
      <c r="H24" s="199"/>
    </row>
    <row r="25" spans="1:8" ht="80.099999999999994" customHeight="1" x14ac:dyDescent="0.45">
      <c r="A25" s="161" t="s">
        <v>2136</v>
      </c>
      <c r="B25" s="168"/>
      <c r="C25" s="385"/>
      <c r="D25" s="385"/>
      <c r="E25" s="169" t="str">
        <f>IF(B25="","",VLOOKUP(B25,ア!$A$2:$C$787,2,FALSE))</f>
        <v/>
      </c>
      <c r="F25" s="170" t="str">
        <f>IF(B25="","",VLOOKUP(B25,ア!$A$2:$C$787,3,FALSE))</f>
        <v/>
      </c>
      <c r="G25" s="388"/>
      <c r="H25" s="200"/>
    </row>
    <row r="26" spans="1:8" ht="80.099999999999994" customHeight="1" x14ac:dyDescent="0.45">
      <c r="A26" s="164">
        <v>7</v>
      </c>
      <c r="B26" s="165"/>
      <c r="C26" s="383" t="str">
        <f>IF(B26="","",VLOOKUP(B26,'様式4・小学部（低）'!$A$17:$H$46,2,FALSE))</f>
        <v/>
      </c>
      <c r="D26" s="383" t="str">
        <f>IF(B26="","",VLOOKUP(B26,'様式4・小学部（低）'!$A$17:$H$46,3,FALSE))</f>
        <v/>
      </c>
      <c r="E26" s="166" t="str">
        <f>IF(B26="","",VLOOKUP(B26,'様式4・小学部（低）'!$A$17:$H$46,4,FALSE))</f>
        <v/>
      </c>
      <c r="F26" s="167" t="str">
        <f>IF(B26="","",VLOOKUP(B26,'様式4・小学部（低）'!$A$17:$H$46,5,FALSE))</f>
        <v/>
      </c>
      <c r="G26" s="386" t="str">
        <f>IF(B26="","",VLOOKUP(B26,'様式4・小学部（低）'!$A$17:$H$46,7,FALSE))</f>
        <v/>
      </c>
      <c r="H26" s="198"/>
    </row>
    <row r="27" spans="1:8" ht="80.099999999999994" customHeight="1" x14ac:dyDescent="0.45">
      <c r="A27" s="161" t="s">
        <v>2136</v>
      </c>
      <c r="B27" s="168"/>
      <c r="C27" s="384"/>
      <c r="D27" s="384"/>
      <c r="E27" s="169" t="str">
        <f>IF(B27="","",VLOOKUP(B27,ア!$A$2:$C$787,2,FALSE))</f>
        <v/>
      </c>
      <c r="F27" s="170" t="str">
        <f>IF(B27="","",VLOOKUP(B27,ア!$A$2:$C$787,3,FALSE))</f>
        <v/>
      </c>
      <c r="G27" s="387"/>
      <c r="H27" s="199"/>
    </row>
    <row r="28" spans="1:8" ht="80.099999999999994" customHeight="1" x14ac:dyDescent="0.45">
      <c r="A28" s="161" t="s">
        <v>2136</v>
      </c>
      <c r="B28" s="168"/>
      <c r="C28" s="385"/>
      <c r="D28" s="385"/>
      <c r="E28" s="169" t="str">
        <f>IF(B28="","",VLOOKUP(B28,ア!$A$2:$C$787,2,FALSE))</f>
        <v/>
      </c>
      <c r="F28" s="170" t="str">
        <f>IF(B28="","",VLOOKUP(B28,ア!$A$2:$C$787,3,FALSE))</f>
        <v/>
      </c>
      <c r="G28" s="388"/>
      <c r="H28" s="200"/>
    </row>
    <row r="29" spans="1:8" ht="80.099999999999994" customHeight="1" x14ac:dyDescent="0.45">
      <c r="A29" s="164">
        <v>8</v>
      </c>
      <c r="B29" s="165"/>
      <c r="C29" s="383" t="str">
        <f>IF(B29="","",VLOOKUP(B29,'様式4・小学部（低）'!$A$17:$H$46,2,FALSE))</f>
        <v/>
      </c>
      <c r="D29" s="383" t="str">
        <f>IF(B29="","",VLOOKUP(B29,'様式4・小学部（低）'!$A$17:$H$46,3,FALSE))</f>
        <v/>
      </c>
      <c r="E29" s="166" t="str">
        <f>IF(B29="","",VLOOKUP(B29,'様式4・小学部（低）'!$A$17:$H$46,4,FALSE))</f>
        <v/>
      </c>
      <c r="F29" s="167" t="str">
        <f>IF(B29="","",VLOOKUP(B29,'様式4・小学部（低）'!$A$17:$H$46,5,FALSE))</f>
        <v/>
      </c>
      <c r="G29" s="386" t="str">
        <f>IF(B29="","",VLOOKUP(B29,'様式4・小学部（低）'!$A$17:$H$46,7,FALSE))</f>
        <v/>
      </c>
      <c r="H29" s="198"/>
    </row>
    <row r="30" spans="1:8" ht="80.099999999999994" customHeight="1" x14ac:dyDescent="0.45">
      <c r="A30" s="161" t="s">
        <v>2136</v>
      </c>
      <c r="B30" s="168"/>
      <c r="C30" s="384"/>
      <c r="D30" s="384"/>
      <c r="E30" s="169" t="str">
        <f>IF(B30="","",VLOOKUP(B30,ア!$A$2:$C$787,2,FALSE))</f>
        <v/>
      </c>
      <c r="F30" s="170" t="str">
        <f>IF(B30="","",VLOOKUP(B30,ア!$A$2:$C$787,3,FALSE))</f>
        <v/>
      </c>
      <c r="G30" s="387"/>
      <c r="H30" s="199"/>
    </row>
    <row r="31" spans="1:8" ht="80.099999999999994" customHeight="1" x14ac:dyDescent="0.45">
      <c r="A31" s="161" t="s">
        <v>2136</v>
      </c>
      <c r="B31" s="168"/>
      <c r="C31" s="385"/>
      <c r="D31" s="385"/>
      <c r="E31" s="169" t="str">
        <f>IF(B31="","",VLOOKUP(B31,ア!$A$2:$C$787,2,FALSE))</f>
        <v/>
      </c>
      <c r="F31" s="170" t="str">
        <f>IF(B31="","",VLOOKUP(B31,ア!$A$2:$C$787,3,FALSE))</f>
        <v/>
      </c>
      <c r="G31" s="388"/>
      <c r="H31" s="200"/>
    </row>
    <row r="32" spans="1:8" ht="80.099999999999994" customHeight="1" x14ac:dyDescent="0.45">
      <c r="A32" s="164">
        <v>9</v>
      </c>
      <c r="B32" s="165"/>
      <c r="C32" s="383" t="str">
        <f>IF(B32="","",VLOOKUP(B32,'様式4・小学部（低）'!$A$17:$H$46,2,FALSE))</f>
        <v/>
      </c>
      <c r="D32" s="383" t="str">
        <f>IF(B32="","",VLOOKUP(B32,'様式4・小学部（低）'!$A$17:$H$46,3,FALSE))</f>
        <v/>
      </c>
      <c r="E32" s="166" t="str">
        <f>IF(B32="","",VLOOKUP(B32,'様式4・小学部（低）'!$A$17:$H$46,4,FALSE))</f>
        <v/>
      </c>
      <c r="F32" s="167" t="str">
        <f>IF(B32="","",VLOOKUP(B32,'様式4・小学部（低）'!$A$17:$H$46,5,FALSE))</f>
        <v/>
      </c>
      <c r="G32" s="386" t="str">
        <f>IF(B32="","",VLOOKUP(B32,'様式4・小学部（低）'!$A$17:$H$46,7,FALSE))</f>
        <v/>
      </c>
      <c r="H32" s="198"/>
    </row>
    <row r="33" spans="1:8" ht="80.099999999999994" customHeight="1" x14ac:dyDescent="0.45">
      <c r="A33" s="161" t="s">
        <v>2136</v>
      </c>
      <c r="B33" s="168"/>
      <c r="C33" s="384"/>
      <c r="D33" s="384"/>
      <c r="E33" s="169" t="str">
        <f>IF(B33="","",VLOOKUP(B33,ア!$A$2:$C$787,2,FALSE))</f>
        <v/>
      </c>
      <c r="F33" s="170" t="str">
        <f>IF(B33="","",VLOOKUP(B33,ア!$A$2:$C$787,3,FALSE))</f>
        <v/>
      </c>
      <c r="G33" s="387"/>
      <c r="H33" s="199"/>
    </row>
    <row r="34" spans="1:8" ht="80.099999999999994" customHeight="1" x14ac:dyDescent="0.45">
      <c r="A34" s="161" t="s">
        <v>2136</v>
      </c>
      <c r="B34" s="168"/>
      <c r="C34" s="385"/>
      <c r="D34" s="385"/>
      <c r="E34" s="169" t="str">
        <f>IF(B34="","",VLOOKUP(B34,ア!$A$2:$C$787,2,FALSE))</f>
        <v/>
      </c>
      <c r="F34" s="170" t="str">
        <f>IF(B34="","",VLOOKUP(B34,ア!$A$2:$C$787,3,FALSE))</f>
        <v/>
      </c>
      <c r="G34" s="388"/>
      <c r="H34" s="200"/>
    </row>
    <row r="35" spans="1:8" ht="80.099999999999994" customHeight="1" x14ac:dyDescent="0.45">
      <c r="A35" s="164">
        <v>10</v>
      </c>
      <c r="B35" s="165"/>
      <c r="C35" s="383" t="str">
        <f>IF(B35="","",VLOOKUP(B35,'様式4・小学部（低）'!$A$17:$H$46,2,FALSE))</f>
        <v/>
      </c>
      <c r="D35" s="383" t="str">
        <f>IF(B35="","",VLOOKUP(B35,'様式4・小学部（低）'!$A$17:$H$46,3,FALSE))</f>
        <v/>
      </c>
      <c r="E35" s="166" t="str">
        <f>IF(B35="","",VLOOKUP(B35,'様式4・小学部（低）'!$A$17:$H$46,4,FALSE))</f>
        <v/>
      </c>
      <c r="F35" s="167" t="str">
        <f>IF(B35="","",VLOOKUP(B35,'様式4・小学部（低）'!$A$17:$H$46,5,FALSE))</f>
        <v/>
      </c>
      <c r="G35" s="386" t="str">
        <f>IF(B35="","",VLOOKUP(B35,'様式4・小学部（低）'!$A$17:$H$46,7,FALSE))</f>
        <v/>
      </c>
      <c r="H35" s="198"/>
    </row>
    <row r="36" spans="1:8" ht="80.099999999999994" customHeight="1" x14ac:dyDescent="0.45">
      <c r="A36" s="161" t="s">
        <v>2136</v>
      </c>
      <c r="B36" s="168"/>
      <c r="C36" s="384"/>
      <c r="D36" s="384"/>
      <c r="E36" s="169" t="str">
        <f>IF(B36="","",VLOOKUP(B36,ア!$A$2:$C$787,2,FALSE))</f>
        <v/>
      </c>
      <c r="F36" s="170" t="str">
        <f>IF(B36="","",VLOOKUP(B36,ア!$A$2:$C$787,3,FALSE))</f>
        <v/>
      </c>
      <c r="G36" s="387"/>
      <c r="H36" s="199"/>
    </row>
    <row r="37" spans="1:8" ht="80.099999999999994" customHeight="1" x14ac:dyDescent="0.45">
      <c r="A37" s="161" t="s">
        <v>2136</v>
      </c>
      <c r="B37" s="168"/>
      <c r="C37" s="385"/>
      <c r="D37" s="385"/>
      <c r="E37" s="169" t="str">
        <f>IF(B37="","",VLOOKUP(B37,ア!$A$2:$C$787,2,FALSE))</f>
        <v/>
      </c>
      <c r="F37" s="170" t="str">
        <f>IF(B37="","",VLOOKUP(B37,ア!$A$2:$C$787,3,FALSE))</f>
        <v/>
      </c>
      <c r="G37" s="388"/>
      <c r="H37" s="200"/>
    </row>
    <row r="38" spans="1:8" ht="80.099999999999994" customHeight="1" x14ac:dyDescent="0.45">
      <c r="A38" s="164">
        <v>11</v>
      </c>
      <c r="B38" s="165"/>
      <c r="C38" s="383" t="str">
        <f>IF(B38="","",VLOOKUP(B38,'様式4・小学部（低）'!$A$17:$H$46,2,FALSE))</f>
        <v/>
      </c>
      <c r="D38" s="383" t="str">
        <f>IF(B38="","",VLOOKUP(B38,'様式4・小学部（低）'!$A$17:$H$46,3,FALSE))</f>
        <v/>
      </c>
      <c r="E38" s="166" t="str">
        <f>IF(B38="","",VLOOKUP(B38,'様式4・小学部（低）'!$A$17:$H$46,4,FALSE))</f>
        <v/>
      </c>
      <c r="F38" s="167" t="str">
        <f>IF(B38="","",VLOOKUP(B38,'様式4・小学部（低）'!$A$17:$H$46,5,FALSE))</f>
        <v/>
      </c>
      <c r="G38" s="386" t="str">
        <f>IF(B38="","",VLOOKUP(B38,'様式4・小学部（低）'!$A$17:$H$46,7,FALSE))</f>
        <v/>
      </c>
      <c r="H38" s="198"/>
    </row>
    <row r="39" spans="1:8" ht="80.099999999999994" customHeight="1" x14ac:dyDescent="0.45">
      <c r="A39" s="161" t="s">
        <v>2136</v>
      </c>
      <c r="B39" s="168"/>
      <c r="C39" s="384"/>
      <c r="D39" s="384"/>
      <c r="E39" s="169" t="str">
        <f>IF(B39="","",VLOOKUP(B39,ア!$A$2:$C$787,2,FALSE))</f>
        <v/>
      </c>
      <c r="F39" s="170" t="str">
        <f>IF(B39="","",VLOOKUP(B39,ア!$A$2:$C$787,3,FALSE))</f>
        <v/>
      </c>
      <c r="G39" s="387"/>
      <c r="H39" s="199"/>
    </row>
    <row r="40" spans="1:8" ht="80.099999999999994" customHeight="1" x14ac:dyDescent="0.45">
      <c r="A40" s="161" t="s">
        <v>2136</v>
      </c>
      <c r="B40" s="168"/>
      <c r="C40" s="385"/>
      <c r="D40" s="385"/>
      <c r="E40" s="169" t="str">
        <f>IF(B40="","",VLOOKUP(B40,ア!$A$2:$C$787,2,FALSE))</f>
        <v/>
      </c>
      <c r="F40" s="170" t="str">
        <f>IF(B40="","",VLOOKUP(B40,ア!$A$2:$C$787,3,FALSE))</f>
        <v/>
      </c>
      <c r="G40" s="388"/>
      <c r="H40" s="200"/>
    </row>
    <row r="41" spans="1:8" ht="80.099999999999994" customHeight="1" x14ac:dyDescent="0.45">
      <c r="A41" s="164">
        <v>12</v>
      </c>
      <c r="B41" s="165"/>
      <c r="C41" s="383" t="str">
        <f>IF(B41="","",VLOOKUP(B41,'様式4・小学部（低）'!$A$17:$H$46,2,FALSE))</f>
        <v/>
      </c>
      <c r="D41" s="383" t="str">
        <f>IF(B41="","",VLOOKUP(B41,'様式4・小学部（低）'!$A$17:$H$46,3,FALSE))</f>
        <v/>
      </c>
      <c r="E41" s="166" t="str">
        <f>IF(B41="","",VLOOKUP(B41,'様式4・小学部（低）'!$A$17:$H$46,4,FALSE))</f>
        <v/>
      </c>
      <c r="F41" s="167" t="str">
        <f>IF(B41="","",VLOOKUP(B41,'様式4・小学部（低）'!$A$17:$H$46,5,FALSE))</f>
        <v/>
      </c>
      <c r="G41" s="386" t="str">
        <f>IF(B41="","",VLOOKUP(B41,'様式4・小学部（低）'!$A$17:$H$46,7,FALSE))</f>
        <v/>
      </c>
      <c r="H41" s="198"/>
    </row>
    <row r="42" spans="1:8" ht="80.099999999999994" customHeight="1" x14ac:dyDescent="0.45">
      <c r="A42" s="161" t="s">
        <v>2136</v>
      </c>
      <c r="B42" s="168"/>
      <c r="C42" s="384"/>
      <c r="D42" s="384"/>
      <c r="E42" s="169" t="str">
        <f>IF(B42="","",VLOOKUP(B42,ア!$A$2:$C$787,2,FALSE))</f>
        <v/>
      </c>
      <c r="F42" s="170" t="str">
        <f>IF(B42="","",VLOOKUP(B42,ア!$A$2:$C$787,3,FALSE))</f>
        <v/>
      </c>
      <c r="G42" s="387"/>
      <c r="H42" s="199"/>
    </row>
    <row r="43" spans="1:8" ht="80.099999999999994" customHeight="1" x14ac:dyDescent="0.45">
      <c r="A43" s="161" t="s">
        <v>2136</v>
      </c>
      <c r="B43" s="168"/>
      <c r="C43" s="385"/>
      <c r="D43" s="385"/>
      <c r="E43" s="169" t="str">
        <f>IF(B43="","",VLOOKUP(B43,ア!$A$2:$C$787,2,FALSE))</f>
        <v/>
      </c>
      <c r="F43" s="170" t="str">
        <f>IF(B43="","",VLOOKUP(B43,ア!$A$2:$C$787,3,FALSE))</f>
        <v/>
      </c>
      <c r="G43" s="388"/>
      <c r="H43" s="200"/>
    </row>
    <row r="44" spans="1:8" ht="80.099999999999994" customHeight="1" x14ac:dyDescent="0.45">
      <c r="A44" s="164">
        <v>13</v>
      </c>
      <c r="B44" s="165"/>
      <c r="C44" s="383" t="str">
        <f>IF(B44="","",VLOOKUP(B44,'様式4・小学部（低）'!$A$17:$H$46,2,FALSE))</f>
        <v/>
      </c>
      <c r="D44" s="383" t="str">
        <f>IF(B44="","",VLOOKUP(B44,'様式4・小学部（低）'!$A$17:$H$46,3,FALSE))</f>
        <v/>
      </c>
      <c r="E44" s="166" t="str">
        <f>IF(B44="","",VLOOKUP(B44,'様式4・小学部（低）'!$A$17:$H$46,4,FALSE))</f>
        <v/>
      </c>
      <c r="F44" s="167" t="str">
        <f>IF(B44="","",VLOOKUP(B44,'様式4・小学部（低）'!$A$17:$H$46,5,FALSE))</f>
        <v/>
      </c>
      <c r="G44" s="386" t="str">
        <f>IF(B44="","",VLOOKUP(B44,'様式4・小学部（低）'!$A$17:$H$46,7,FALSE))</f>
        <v/>
      </c>
      <c r="H44" s="198"/>
    </row>
    <row r="45" spans="1:8" ht="80.099999999999994" customHeight="1" x14ac:dyDescent="0.45">
      <c r="A45" s="161" t="s">
        <v>2136</v>
      </c>
      <c r="B45" s="168"/>
      <c r="C45" s="384"/>
      <c r="D45" s="384"/>
      <c r="E45" s="169" t="str">
        <f>IF(B45="","",VLOOKUP(B45,ア!$A$2:$C$787,2,FALSE))</f>
        <v/>
      </c>
      <c r="F45" s="170" t="str">
        <f>IF(B45="","",VLOOKUP(B45,ア!$A$2:$C$787,3,FALSE))</f>
        <v/>
      </c>
      <c r="G45" s="387"/>
      <c r="H45" s="199"/>
    </row>
    <row r="46" spans="1:8" ht="80.099999999999994" customHeight="1" x14ac:dyDescent="0.45">
      <c r="A46" s="161" t="s">
        <v>2136</v>
      </c>
      <c r="B46" s="168"/>
      <c r="C46" s="385"/>
      <c r="D46" s="385"/>
      <c r="E46" s="169" t="str">
        <f>IF(B46="","",VLOOKUP(B46,ア!$A$2:$C$787,2,FALSE))</f>
        <v/>
      </c>
      <c r="F46" s="170" t="str">
        <f>IF(B46="","",VLOOKUP(B46,ア!$A$2:$C$787,3,FALSE))</f>
        <v/>
      </c>
      <c r="G46" s="388"/>
      <c r="H46" s="200"/>
    </row>
    <row r="47" spans="1:8" ht="80.099999999999994" customHeight="1" x14ac:dyDescent="0.45">
      <c r="A47" s="164">
        <v>14</v>
      </c>
      <c r="B47" s="165"/>
      <c r="C47" s="383" t="str">
        <f>IF(B47="","",VLOOKUP(B47,'様式4・小学部（低）'!$A$17:$H$46,2,FALSE))</f>
        <v/>
      </c>
      <c r="D47" s="383" t="str">
        <f>IF(B47="","",VLOOKUP(B47,'様式4・小学部（低）'!$A$17:$H$46,3,FALSE))</f>
        <v/>
      </c>
      <c r="E47" s="166" t="str">
        <f>IF(B47="","",VLOOKUP(B47,'様式4・小学部（低）'!$A$17:$H$46,4,FALSE))</f>
        <v/>
      </c>
      <c r="F47" s="167" t="str">
        <f>IF(B47="","",VLOOKUP(B47,'様式4・小学部（低）'!$A$17:$H$46,5,FALSE))</f>
        <v/>
      </c>
      <c r="G47" s="386" t="str">
        <f>IF(B47="","",VLOOKUP(B47,'様式4・小学部（低）'!$A$17:$H$46,7,FALSE))</f>
        <v/>
      </c>
      <c r="H47" s="198"/>
    </row>
    <row r="48" spans="1:8" ht="80.099999999999994" customHeight="1" x14ac:dyDescent="0.45">
      <c r="A48" s="161" t="s">
        <v>2136</v>
      </c>
      <c r="B48" s="168"/>
      <c r="C48" s="384"/>
      <c r="D48" s="384"/>
      <c r="E48" s="169" t="str">
        <f>IF(B48="","",VLOOKUP(B48,ア!$A$2:$C$787,2,FALSE))</f>
        <v/>
      </c>
      <c r="F48" s="170" t="str">
        <f>IF(B48="","",VLOOKUP(B48,ア!$A$2:$C$787,3,FALSE))</f>
        <v/>
      </c>
      <c r="G48" s="387"/>
      <c r="H48" s="199"/>
    </row>
    <row r="49" spans="1:8" ht="80.099999999999994" customHeight="1" x14ac:dyDescent="0.45">
      <c r="A49" s="161" t="s">
        <v>2136</v>
      </c>
      <c r="B49" s="168"/>
      <c r="C49" s="385"/>
      <c r="D49" s="385"/>
      <c r="E49" s="169" t="str">
        <f>IF(B49="","",VLOOKUP(B49,ア!$A$2:$C$787,2,FALSE))</f>
        <v/>
      </c>
      <c r="F49" s="170" t="str">
        <f>IF(B49="","",VLOOKUP(B49,ア!$A$2:$C$787,3,FALSE))</f>
        <v/>
      </c>
      <c r="G49" s="388"/>
      <c r="H49" s="200"/>
    </row>
    <row r="50" spans="1:8" ht="80.099999999999994" customHeight="1" x14ac:dyDescent="0.45">
      <c r="A50" s="164">
        <v>15</v>
      </c>
      <c r="B50" s="165"/>
      <c r="C50" s="383" t="str">
        <f>IF(B50="","",VLOOKUP(B50,'様式4・小学部（低）'!$A$17:$H$46,2,FALSE))</f>
        <v/>
      </c>
      <c r="D50" s="383" t="str">
        <f>IF(B50="","",VLOOKUP(B50,'様式4・小学部（低）'!$A$17:$H$46,3,FALSE))</f>
        <v/>
      </c>
      <c r="E50" s="166" t="str">
        <f>IF(B50="","",VLOOKUP(B50,'様式4・小学部（低）'!$A$17:$H$46,4,FALSE))</f>
        <v/>
      </c>
      <c r="F50" s="167" t="str">
        <f>IF(B50="","",VLOOKUP(B50,'様式4・小学部（低）'!$A$17:$H$46,5,FALSE))</f>
        <v/>
      </c>
      <c r="G50" s="386" t="str">
        <f>IF(B50="","",VLOOKUP(B50,'様式4・小学部（低）'!$A$17:$H$46,7,FALSE))</f>
        <v/>
      </c>
      <c r="H50" s="198"/>
    </row>
    <row r="51" spans="1:8" ht="80.099999999999994" customHeight="1" x14ac:dyDescent="0.45">
      <c r="A51" s="161" t="s">
        <v>2136</v>
      </c>
      <c r="B51" s="168"/>
      <c r="C51" s="384"/>
      <c r="D51" s="384"/>
      <c r="E51" s="169" t="str">
        <f>IF(B51="","",VLOOKUP(B51,ア!$A$2:$C$787,2,FALSE))</f>
        <v/>
      </c>
      <c r="F51" s="170" t="str">
        <f>IF(B51="","",VLOOKUP(B51,ア!$A$2:$C$787,3,FALSE))</f>
        <v/>
      </c>
      <c r="G51" s="387"/>
      <c r="H51" s="199"/>
    </row>
    <row r="52" spans="1:8" ht="80.099999999999994" customHeight="1" x14ac:dyDescent="0.45">
      <c r="A52" s="161" t="s">
        <v>2136</v>
      </c>
      <c r="B52" s="168"/>
      <c r="C52" s="385"/>
      <c r="D52" s="385"/>
      <c r="E52" s="169" t="str">
        <f>IF(B52="","",VLOOKUP(B52,ア!$A$2:$C$787,2,FALSE))</f>
        <v/>
      </c>
      <c r="F52" s="170" t="str">
        <f>IF(B52="","",VLOOKUP(B52,ア!$A$2:$C$787,3,FALSE))</f>
        <v/>
      </c>
      <c r="G52" s="388"/>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F27" sqref="F27:F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6" t="str">
        <f>'様式4・小学部（低）'!W3</f>
        <v>小学部（低）</v>
      </c>
      <c r="B1" s="377"/>
      <c r="C1" s="378" t="s">
        <v>5522</v>
      </c>
      <c r="D1" s="379"/>
      <c r="E1" s="157"/>
      <c r="F1" s="391"/>
      <c r="G1" s="391"/>
      <c r="H1" s="391"/>
      <c r="I1" s="391"/>
    </row>
    <row r="2" spans="1:9" ht="29.25" customHeight="1" x14ac:dyDescent="0.45">
      <c r="A2" s="381" t="str">
        <f>様式３・小１!$A$2</f>
        <v>令和８年度使用教科用図書図書選定理由一覧表（支援学校用）</v>
      </c>
      <c r="B2" s="381"/>
      <c r="C2" s="381"/>
      <c r="D2" s="381"/>
      <c r="E2" s="381"/>
      <c r="F2" s="381"/>
      <c r="G2" s="381"/>
      <c r="H2" s="381"/>
      <c r="I2" s="381"/>
    </row>
    <row r="3" spans="1:9" s="1" customFormat="1" ht="22.5" customHeight="1" x14ac:dyDescent="0.2">
      <c r="A3" s="283"/>
      <c r="B3" s="283"/>
      <c r="C3" s="283"/>
      <c r="E3" s="171"/>
      <c r="F3" s="382" t="str">
        <f>"学校名　　　大阪府立"&amp;'様式4・小学部（低）'!V3&amp;"　　　"&amp;'様式4・小学部（低）'!W3</f>
        <v>学校名　　　大阪府立出来島支援学校　　　小学部（低）</v>
      </c>
      <c r="G3" s="382"/>
      <c r="H3" s="382"/>
      <c r="I3" s="382"/>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9" t="s">
        <v>2014</v>
      </c>
      <c r="B5" s="389"/>
      <c r="C5" s="389"/>
      <c r="D5" s="171"/>
      <c r="E5" s="171"/>
    </row>
    <row r="6" spans="1:9" ht="20.399999999999999" customHeight="1" x14ac:dyDescent="0.45">
      <c r="A6" s="389"/>
      <c r="B6" s="389"/>
      <c r="C6" s="389"/>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IF(B8="","",VLOOKUP(B8,'様式4・小学部（低）'!$I$17:$Q$46,2,FALSE))</f>
        <v>国語</v>
      </c>
      <c r="D8" s="178" t="str">
        <f>IF(B8="","",VLOOKUP(B8,'様式4・小学部（低）'!$I$17:$Q$46,3,FALSE))</f>
        <v>国語</v>
      </c>
      <c r="E8" s="178" t="str">
        <f>IF(B8="","",VLOOKUP(B8,'様式4・小学部（低）'!$I$17:$Q$46,4,FALSE))</f>
        <v>28-1　福　音　館</v>
      </c>
      <c r="F8" s="179" t="str">
        <f>IF(B8="","",VLOOKUP(B8,'様式4・小学部（低）'!$I$17:$Q$46,5,FALSE))</f>
        <v>こどものとも絵本ぞうくんのさんぽ</v>
      </c>
      <c r="G8" s="179" t="str">
        <f>IF(B8="","",VLOOKUP(B8,'様式4・小学部（低）'!$I$17:$Q$46,6,FALSE))</f>
        <v>知</v>
      </c>
      <c r="H8" s="179" t="str">
        <f>IF(B8="","",VLOOKUP(B8,'様式4・小学部（低）'!$I$17:$Q$46,7,FALSE))</f>
        <v>全</v>
      </c>
      <c r="I8" s="197" t="s">
        <v>7833</v>
      </c>
    </row>
    <row r="9" spans="1:9" ht="80.099999999999994" customHeight="1" x14ac:dyDescent="0.45">
      <c r="A9" s="176">
        <v>2</v>
      </c>
      <c r="B9" s="177" t="s">
        <v>2020</v>
      </c>
      <c r="C9" s="178" t="str">
        <f>IF(B9="","",VLOOKUP(B9,'様式4・小学部（低）'!$I$17:$Q$46,2,FALSE))</f>
        <v>算数</v>
      </c>
      <c r="D9" s="178" t="str">
        <f>IF(B9="","",VLOOKUP(B9,'様式4・小学部（低）'!$I$17:$Q$46,3,FALSE))</f>
        <v>算数</v>
      </c>
      <c r="E9" s="178" t="str">
        <f>IF(B9="","",VLOOKUP(B9,'様式4・小学部（低）'!$I$17:$Q$46,4,FALSE))</f>
        <v>28-1　福　音　館</v>
      </c>
      <c r="F9" s="179" t="str">
        <f>IF(B9="","",VLOOKUP(B9,'様式4・小学部（低）'!$I$17:$Q$46,5,FALSE))</f>
        <v>ブルーナの絵本まる､しかく､さんかく</v>
      </c>
      <c r="G9" s="179" t="str">
        <f>IF(B9="","",VLOOKUP(B9,'様式4・小学部（低）'!$I$17:$Q$46,6,FALSE))</f>
        <v>知</v>
      </c>
      <c r="H9" s="179" t="str">
        <f>IF(B9="","",VLOOKUP(B9,'様式4・小学部（低）'!$I$17:$Q$46,7,FALSE))</f>
        <v>全</v>
      </c>
      <c r="I9" s="197" t="s">
        <v>7834</v>
      </c>
    </row>
    <row r="10" spans="1:9" ht="80.099999999999994" customHeight="1" x14ac:dyDescent="0.45">
      <c r="A10" s="176">
        <v>3</v>
      </c>
      <c r="B10" s="177" t="s">
        <v>2026</v>
      </c>
      <c r="C10" s="178" t="str">
        <f>IF(B10="","",VLOOKUP(B10,'様式4・小学部（低）'!$I$17:$Q$46,2,FALSE))</f>
        <v>音楽</v>
      </c>
      <c r="D10" s="178" t="str">
        <f>IF(B10="","",VLOOKUP(B10,'様式4・小学部（低）'!$I$17:$Q$46,3,FALSE))</f>
        <v>音楽</v>
      </c>
      <c r="E10" s="178" t="str">
        <f>IF(B10="","",VLOOKUP(B10,'様式4・小学部（低）'!$I$17:$Q$46,4,FALSE))</f>
        <v>27-1　ひかりのくに</v>
      </c>
      <c r="F10" s="179" t="str">
        <f>IF(B10="","",VLOOKUP(B10,'様式4・小学部（低）'!$I$17:$Q$46,5,FALSE))</f>
        <v>たのしいてあそびうたえほん</v>
      </c>
      <c r="G10" s="179" t="str">
        <f>IF(B10="","",VLOOKUP(B10,'様式4・小学部（低）'!$I$17:$Q$46,6,FALSE))</f>
        <v>知</v>
      </c>
      <c r="H10" s="179" t="str">
        <f>IF(B10="","",VLOOKUP(B10,'様式4・小学部（低）'!$I$17:$Q$46,7,FALSE))</f>
        <v>全</v>
      </c>
      <c r="I10" s="197" t="s">
        <v>7835</v>
      </c>
    </row>
    <row r="11" spans="1:9" ht="80.099999999999994" customHeight="1" x14ac:dyDescent="0.45">
      <c r="A11" s="176">
        <v>4</v>
      </c>
      <c r="B11" s="177"/>
      <c r="C11" s="178" t="str">
        <f>IF(B11="","",VLOOKUP(B11,'様式4・小学部（低）'!$I$17:$Q$46,2,FALSE))</f>
        <v/>
      </c>
      <c r="D11" s="178" t="str">
        <f>IF(B11="","",VLOOKUP(B11,'様式4・小学部（低）'!$I$17:$Q$46,3,FALSE))</f>
        <v/>
      </c>
      <c r="E11" s="178" t="str">
        <f>IF(B11="","",VLOOKUP(B11,'様式4・小学部（低）'!$I$17:$Q$46,4,FALSE))</f>
        <v/>
      </c>
      <c r="F11" s="179" t="str">
        <f>IF(B11="","",VLOOKUP(B11,'様式4・小学部（低）'!$I$17:$Q$46,5,FALSE))</f>
        <v/>
      </c>
      <c r="G11" s="179" t="str">
        <f>IF(B11="","",VLOOKUP(B11,'様式4・小学部（低）'!$I$17:$Q$46,6,FALSE))</f>
        <v/>
      </c>
      <c r="H11" s="179" t="str">
        <f>IF(B11="","",VLOOKUP(B11,'様式4・小学部（低）'!$I$17:$Q$46,7,FALSE))</f>
        <v/>
      </c>
      <c r="I11" s="197"/>
    </row>
    <row r="12" spans="1:9" ht="80.099999999999994" customHeight="1" x14ac:dyDescent="0.45">
      <c r="A12" s="176">
        <v>5</v>
      </c>
      <c r="B12" s="177"/>
      <c r="C12" s="178" t="str">
        <f>IF(B12="","",VLOOKUP(B12,'様式4・小学部（低）'!$I$17:$Q$46,2,FALSE))</f>
        <v/>
      </c>
      <c r="D12" s="178" t="str">
        <f>IF(B12="","",VLOOKUP(B12,'様式4・小学部（低）'!$I$17:$Q$46,3,FALSE))</f>
        <v/>
      </c>
      <c r="E12" s="178" t="str">
        <f>IF(B12="","",VLOOKUP(B12,'様式4・小学部（低）'!$I$17:$Q$46,4,FALSE))</f>
        <v/>
      </c>
      <c r="F12" s="179" t="str">
        <f>IF(B12="","",VLOOKUP(B12,'様式4・小学部（低）'!$I$17:$Q$46,5,FALSE))</f>
        <v/>
      </c>
      <c r="G12" s="179" t="str">
        <f>IF(B12="","",VLOOKUP(B12,'様式4・小学部（低）'!$I$17:$Q$46,6,FALSE))</f>
        <v/>
      </c>
      <c r="H12" s="179" t="str">
        <f>IF(B12="","",VLOOKUP(B12,'様式4・小学部（低）'!$I$17:$Q$46,7,FALSE))</f>
        <v/>
      </c>
      <c r="I12" s="197"/>
    </row>
    <row r="13" spans="1:9" ht="80.099999999999994" customHeight="1" x14ac:dyDescent="0.45">
      <c r="A13" s="176">
        <v>6</v>
      </c>
      <c r="B13" s="177"/>
      <c r="C13" s="178" t="str">
        <f>IF(B13="","",VLOOKUP(B13,'様式4・小学部（低）'!$I$17:$Q$46,2,FALSE))</f>
        <v/>
      </c>
      <c r="D13" s="178" t="str">
        <f>IF(B13="","",VLOOKUP(B13,'様式4・小学部（低）'!$I$17:$Q$46,3,FALSE))</f>
        <v/>
      </c>
      <c r="E13" s="178" t="str">
        <f>IF(B13="","",VLOOKUP(B13,'様式4・小学部（低）'!$I$17:$Q$46,4,FALSE))</f>
        <v/>
      </c>
      <c r="F13" s="179" t="str">
        <f>IF(B13="","",VLOOKUP(B13,'様式4・小学部（低）'!$I$17:$Q$46,5,FALSE))</f>
        <v/>
      </c>
      <c r="G13" s="179" t="str">
        <f>IF(B13="","",VLOOKUP(B13,'様式4・小学部（低）'!$I$17:$Q$46,6,FALSE))</f>
        <v/>
      </c>
      <c r="H13" s="179" t="str">
        <f>IF(B13="","",VLOOKUP(B13,'様式4・小学部（低）'!$I$17:$Q$46,7,FALSE))</f>
        <v/>
      </c>
      <c r="I13" s="197"/>
    </row>
    <row r="14" spans="1:9" ht="80.099999999999994" customHeight="1" x14ac:dyDescent="0.45">
      <c r="A14" s="176">
        <v>7</v>
      </c>
      <c r="B14" s="177"/>
      <c r="C14" s="178" t="str">
        <f>IF(B14="","",VLOOKUP(B14,'様式4・小学部（低）'!$I$17:$Q$46,2,FALSE))</f>
        <v/>
      </c>
      <c r="D14" s="178" t="str">
        <f>IF(B14="","",VLOOKUP(B14,'様式4・小学部（低）'!$I$17:$Q$46,3,FALSE))</f>
        <v/>
      </c>
      <c r="E14" s="178" t="str">
        <f>IF(B14="","",VLOOKUP(B14,'様式4・小学部（低）'!$I$17:$Q$46,4,FALSE))</f>
        <v/>
      </c>
      <c r="F14" s="179" t="str">
        <f>IF(B14="","",VLOOKUP(B14,'様式4・小学部（低）'!$I$17:$Q$46,5,FALSE))</f>
        <v/>
      </c>
      <c r="G14" s="179" t="str">
        <f>IF(B14="","",VLOOKUP(B14,'様式4・小学部（低）'!$I$17:$Q$46,6,FALSE))</f>
        <v/>
      </c>
      <c r="H14" s="179" t="str">
        <f>IF(B14="","",VLOOKUP(B14,'様式4・小学部（低）'!$I$17:$Q$46,7,FALSE))</f>
        <v/>
      </c>
      <c r="I14" s="197"/>
    </row>
    <row r="15" spans="1:9" ht="80.099999999999994" customHeight="1" x14ac:dyDescent="0.45">
      <c r="A15" s="176">
        <v>8</v>
      </c>
      <c r="B15" s="177"/>
      <c r="C15" s="178" t="str">
        <f>IF(B15="","",VLOOKUP(B15,'様式4・小学部（低）'!$I$17:$Q$46,2,FALSE))</f>
        <v/>
      </c>
      <c r="D15" s="178" t="str">
        <f>IF(B15="","",VLOOKUP(B15,'様式4・小学部（低）'!$I$17:$Q$46,3,FALSE))</f>
        <v/>
      </c>
      <c r="E15" s="178" t="str">
        <f>IF(B15="","",VLOOKUP(B15,'様式4・小学部（低）'!$I$17:$Q$46,4,FALSE))</f>
        <v/>
      </c>
      <c r="F15" s="179" t="str">
        <f>IF(B15="","",VLOOKUP(B15,'様式4・小学部（低）'!$I$17:$Q$46,5,FALSE))</f>
        <v/>
      </c>
      <c r="G15" s="179" t="str">
        <f>IF(B15="","",VLOOKUP(B15,'様式4・小学部（低）'!$I$17:$Q$46,6,FALSE))</f>
        <v/>
      </c>
      <c r="H15" s="179" t="str">
        <f>IF(B15="","",VLOOKUP(B15,'様式4・小学部（低）'!$I$17:$Q$46,7,FALSE))</f>
        <v/>
      </c>
      <c r="I15" s="197"/>
    </row>
    <row r="16" spans="1:9" ht="80.099999999999994" customHeight="1" x14ac:dyDescent="0.45">
      <c r="A16" s="176">
        <v>9</v>
      </c>
      <c r="B16" s="177"/>
      <c r="C16" s="178" t="str">
        <f>IF(B16="","",VLOOKUP(B16,'様式4・小学部（低）'!$I$17:$Q$46,2,FALSE))</f>
        <v/>
      </c>
      <c r="D16" s="178" t="str">
        <f>IF(B16="","",VLOOKUP(B16,'様式4・小学部（低）'!$I$17:$Q$46,3,FALSE))</f>
        <v/>
      </c>
      <c r="E16" s="178" t="str">
        <f>IF(B16="","",VLOOKUP(B16,'様式4・小学部（低）'!$I$17:$Q$46,4,FALSE))</f>
        <v/>
      </c>
      <c r="F16" s="179" t="str">
        <f>IF(B16="","",VLOOKUP(B16,'様式4・小学部（低）'!$I$17:$Q$46,5,FALSE))</f>
        <v/>
      </c>
      <c r="G16" s="179" t="str">
        <f>IF(B16="","",VLOOKUP(B16,'様式4・小学部（低）'!$I$17:$Q$46,6,FALSE))</f>
        <v/>
      </c>
      <c r="H16" s="179" t="str">
        <f>IF(B16="","",VLOOKUP(B16,'様式4・小学部（低）'!$I$17:$Q$46,7,FALSE))</f>
        <v/>
      </c>
      <c r="I16" s="197"/>
    </row>
    <row r="17" spans="1:9" ht="80.099999999999994" customHeight="1" x14ac:dyDescent="0.45">
      <c r="A17" s="176">
        <v>10</v>
      </c>
      <c r="B17" s="177"/>
      <c r="C17" s="178" t="str">
        <f>IF(B17="","",VLOOKUP(B17,'様式4・小学部（低）'!$I$17:$Q$46,2,FALSE))</f>
        <v/>
      </c>
      <c r="D17" s="178" t="str">
        <f>IF(B17="","",VLOOKUP(B17,'様式4・小学部（低）'!$I$17:$Q$46,3,FALSE))</f>
        <v/>
      </c>
      <c r="E17" s="178" t="str">
        <f>IF(B17="","",VLOOKUP(B17,'様式4・小学部（低）'!$I$17:$Q$46,4,FALSE))</f>
        <v/>
      </c>
      <c r="F17" s="179" t="str">
        <f>IF(B17="","",VLOOKUP(B17,'様式4・小学部（低）'!$I$17:$Q$46,5,FALSE))</f>
        <v/>
      </c>
      <c r="G17" s="179" t="str">
        <f>IF(B17="","",VLOOKUP(B17,'様式4・小学部（低）'!$I$17:$Q$46,6,FALSE))</f>
        <v/>
      </c>
      <c r="H17" s="179" t="str">
        <f>IF(B17="","",VLOOKUP(B17,'様式4・小学部（低）'!$I$17:$Q$46,7,FALSE))</f>
        <v/>
      </c>
      <c r="I17" s="197"/>
    </row>
    <row r="18" spans="1:9" ht="80.099999999999994" customHeight="1" x14ac:dyDescent="0.45">
      <c r="A18" s="176">
        <v>11</v>
      </c>
      <c r="B18" s="177"/>
      <c r="C18" s="178" t="str">
        <f>IF(B18="","",VLOOKUP(B18,'様式4・小学部（低）'!$I$17:$Q$46,2,FALSE))</f>
        <v/>
      </c>
      <c r="D18" s="178" t="str">
        <f>IF(B18="","",VLOOKUP(B18,'様式4・小学部（低）'!$I$17:$Q$46,3,FALSE))</f>
        <v/>
      </c>
      <c r="E18" s="178" t="str">
        <f>IF(B18="","",VLOOKUP(B18,'様式4・小学部（低）'!$I$17:$Q$46,4,FALSE))</f>
        <v/>
      </c>
      <c r="F18" s="179" t="str">
        <f>IF(B18="","",VLOOKUP(B18,'様式4・小学部（低）'!$I$17:$Q$46,5,FALSE))</f>
        <v/>
      </c>
      <c r="G18" s="179" t="str">
        <f>IF(B18="","",VLOOKUP(B18,'様式4・小学部（低）'!$I$17:$Q$46,6,FALSE))</f>
        <v/>
      </c>
      <c r="H18" s="179" t="str">
        <f>IF(B18="","",VLOOKUP(B18,'様式4・小学部（低）'!$I$17:$Q$46,7,FALSE))</f>
        <v/>
      </c>
      <c r="I18" s="197"/>
    </row>
    <row r="19" spans="1:9" ht="80.099999999999994" customHeight="1" x14ac:dyDescent="0.45">
      <c r="A19" s="176">
        <v>12</v>
      </c>
      <c r="B19" s="177"/>
      <c r="C19" s="178" t="str">
        <f>IF(B19="","",VLOOKUP(B19,'様式4・小学部（低）'!$I$17:$Q$46,2,FALSE))</f>
        <v/>
      </c>
      <c r="D19" s="178" t="str">
        <f>IF(B19="","",VLOOKUP(B19,'様式4・小学部（低）'!$I$17:$Q$46,3,FALSE))</f>
        <v/>
      </c>
      <c r="E19" s="178" t="str">
        <f>IF(B19="","",VLOOKUP(B19,'様式4・小学部（低）'!$I$17:$Q$46,4,FALSE))</f>
        <v/>
      </c>
      <c r="F19" s="179" t="str">
        <f>IF(B19="","",VLOOKUP(B19,'様式4・小学部（低）'!$I$17:$Q$46,5,FALSE))</f>
        <v/>
      </c>
      <c r="G19" s="179" t="str">
        <f>IF(B19="","",VLOOKUP(B19,'様式4・小学部（低）'!$I$17:$Q$46,6,FALSE))</f>
        <v/>
      </c>
      <c r="H19" s="179" t="str">
        <f>IF(B19="","",VLOOKUP(B19,'様式4・小学部（低）'!$I$17:$Q$46,7,FALSE))</f>
        <v/>
      </c>
      <c r="I19" s="197"/>
    </row>
    <row r="20" spans="1:9" ht="80.099999999999994" customHeight="1" x14ac:dyDescent="0.45">
      <c r="A20" s="176">
        <v>13</v>
      </c>
      <c r="B20" s="177"/>
      <c r="C20" s="178" t="str">
        <f>IF(B20="","",VLOOKUP(B20,'様式4・小学部（低）'!$I$17:$Q$46,2,FALSE))</f>
        <v/>
      </c>
      <c r="D20" s="178" t="str">
        <f>IF(B20="","",VLOOKUP(B20,'様式4・小学部（低）'!$I$17:$Q$46,3,FALSE))</f>
        <v/>
      </c>
      <c r="E20" s="178" t="str">
        <f>IF(B20="","",VLOOKUP(B20,'様式4・小学部（低）'!$I$17:$Q$46,4,FALSE))</f>
        <v/>
      </c>
      <c r="F20" s="179" t="str">
        <f>IF(B20="","",VLOOKUP(B20,'様式4・小学部（低）'!$I$17:$Q$46,5,FALSE))</f>
        <v/>
      </c>
      <c r="G20" s="179" t="str">
        <f>IF(B20="","",VLOOKUP(B20,'様式4・小学部（低）'!$I$17:$Q$46,6,FALSE))</f>
        <v/>
      </c>
      <c r="H20" s="179" t="str">
        <f>IF(B20="","",VLOOKUP(B20,'様式4・小学部（低）'!$I$17:$Q$46,7,FALSE))</f>
        <v/>
      </c>
      <c r="I20" s="197"/>
    </row>
    <row r="21" spans="1:9" ht="80.099999999999994" customHeight="1" x14ac:dyDescent="0.45">
      <c r="A21" s="176">
        <v>14</v>
      </c>
      <c r="B21" s="177"/>
      <c r="C21" s="178" t="str">
        <f>IF(B21="","",VLOOKUP(B21,'様式4・小学部（低）'!$I$17:$Q$46,2,FALSE))</f>
        <v/>
      </c>
      <c r="D21" s="178" t="str">
        <f>IF(B21="","",VLOOKUP(B21,'様式4・小学部（低）'!$I$17:$Q$46,3,FALSE))</f>
        <v/>
      </c>
      <c r="E21" s="178" t="str">
        <f>IF(B21="","",VLOOKUP(B21,'様式4・小学部（低）'!$I$17:$Q$46,4,FALSE))</f>
        <v/>
      </c>
      <c r="F21" s="179" t="str">
        <f>IF(B21="","",VLOOKUP(B21,'様式4・小学部（低）'!$I$17:$Q$46,5,FALSE))</f>
        <v/>
      </c>
      <c r="G21" s="179" t="str">
        <f>IF(B21="","",VLOOKUP(B21,'様式4・小学部（低）'!$I$17:$Q$46,6,FALSE))</f>
        <v/>
      </c>
      <c r="H21" s="179" t="str">
        <f>IF(B21="","",VLOOKUP(B21,'様式4・小学部（低）'!$I$17:$Q$46,7,FALSE))</f>
        <v/>
      </c>
      <c r="I21" s="197"/>
    </row>
    <row r="22" spans="1:9" ht="80.099999999999994" customHeight="1" x14ac:dyDescent="0.45">
      <c r="A22" s="176">
        <v>15</v>
      </c>
      <c r="B22" s="177"/>
      <c r="C22" s="178" t="str">
        <f>IF(B22="","",VLOOKUP(B22,'様式4・小学部（低）'!$I$17:$Q$46,2,FALSE))</f>
        <v/>
      </c>
      <c r="D22" s="178" t="str">
        <f>IF(B22="","",VLOOKUP(B22,'様式4・小学部（低）'!$I$17:$Q$46,3,FALSE))</f>
        <v/>
      </c>
      <c r="E22" s="178" t="str">
        <f>IF(B22="","",VLOOKUP(B22,'様式4・小学部（低）'!$I$17:$Q$46,4,FALSE))</f>
        <v/>
      </c>
      <c r="F22" s="179" t="str">
        <f>IF(B22="","",VLOOKUP(B22,'様式4・小学部（低）'!$I$17:$Q$46,5,FALSE))</f>
        <v/>
      </c>
      <c r="G22" s="179" t="str">
        <f>IF(B22="","",VLOOKUP(B22,'様式4・小学部（低）'!$I$17:$Q$46,6,FALSE))</f>
        <v/>
      </c>
      <c r="H22" s="179" t="str">
        <f>IF(B22="","",VLOOKUP(B22,'様式4・小学部（低）'!$I$17:$Q$46,7,FALSE))</f>
        <v/>
      </c>
      <c r="I22" s="197"/>
    </row>
    <row r="23" spans="1:9" ht="80.099999999999994" customHeight="1" x14ac:dyDescent="0.45">
      <c r="A23" s="176">
        <v>16</v>
      </c>
      <c r="B23" s="177"/>
      <c r="C23" s="178" t="str">
        <f>IF(B23="","",VLOOKUP(B23,'様式4・小学部（低）'!$I$17:$Q$46,2,FALSE))</f>
        <v/>
      </c>
      <c r="D23" s="178" t="str">
        <f>IF(B23="","",VLOOKUP(B23,'様式4・小学部（低）'!$I$17:$Q$46,3,FALSE))</f>
        <v/>
      </c>
      <c r="E23" s="178" t="str">
        <f>IF(B23="","",VLOOKUP(B23,'様式4・小学部（低）'!$I$17:$Q$46,4,FALSE))</f>
        <v/>
      </c>
      <c r="F23" s="179" t="str">
        <f>IF(B23="","",VLOOKUP(B23,'様式4・小学部（低）'!$I$17:$Q$46,5,FALSE))</f>
        <v/>
      </c>
      <c r="G23" s="179" t="str">
        <f>IF(B23="","",VLOOKUP(B23,'様式4・小学部（低）'!$I$17:$Q$46,6,FALSE))</f>
        <v/>
      </c>
      <c r="H23" s="179" t="str">
        <f>IF(B23="","",VLOOKUP(B23,'様式4・小学部（低）'!$I$17:$Q$46,7,FALSE))</f>
        <v/>
      </c>
      <c r="I23" s="197"/>
    </row>
    <row r="24" spans="1:9" ht="80.099999999999994" customHeight="1" x14ac:dyDescent="0.45">
      <c r="A24" s="176">
        <v>17</v>
      </c>
      <c r="B24" s="177"/>
      <c r="C24" s="178" t="str">
        <f>IF(B24="","",VLOOKUP(B24,'様式4・小学部（低）'!$I$17:$Q$46,2,FALSE))</f>
        <v/>
      </c>
      <c r="D24" s="178" t="str">
        <f>IF(B24="","",VLOOKUP(B24,'様式4・小学部（低）'!$I$17:$Q$46,3,FALSE))</f>
        <v/>
      </c>
      <c r="E24" s="178" t="str">
        <f>IF(B24="","",VLOOKUP(B24,'様式4・小学部（低）'!$I$17:$Q$46,4,FALSE))</f>
        <v/>
      </c>
      <c r="F24" s="179" t="str">
        <f>IF(B24="","",VLOOKUP(B24,'様式4・小学部（低）'!$I$17:$Q$46,5,FALSE))</f>
        <v/>
      </c>
      <c r="G24" s="179" t="str">
        <f>IF(B24="","",VLOOKUP(B24,'様式4・小学部（低）'!$I$17:$Q$46,6,FALSE))</f>
        <v/>
      </c>
      <c r="H24" s="179" t="str">
        <f>IF(B24="","",VLOOKUP(B24,'様式4・小学部（低）'!$I$17:$Q$46,7,FALSE))</f>
        <v/>
      </c>
      <c r="I24" s="197"/>
    </row>
    <row r="25" spans="1:9" ht="80.099999999999994" customHeight="1" x14ac:dyDescent="0.45">
      <c r="A25" s="176">
        <v>18</v>
      </c>
      <c r="B25" s="177"/>
      <c r="C25" s="178" t="str">
        <f>IF(B25="","",VLOOKUP(B25,'様式4・小学部（低）'!$I$17:$Q$46,2,FALSE))</f>
        <v/>
      </c>
      <c r="D25" s="178" t="str">
        <f>IF(B25="","",VLOOKUP(B25,'様式4・小学部（低）'!$I$17:$Q$46,3,FALSE))</f>
        <v/>
      </c>
      <c r="E25" s="178" t="str">
        <f>IF(B25="","",VLOOKUP(B25,'様式4・小学部（低）'!$I$17:$Q$46,4,FALSE))</f>
        <v/>
      </c>
      <c r="F25" s="179" t="str">
        <f>IF(B25="","",VLOOKUP(B25,'様式4・小学部（低）'!$I$17:$Q$46,5,FALSE))</f>
        <v/>
      </c>
      <c r="G25" s="179" t="str">
        <f>IF(B25="","",VLOOKUP(B25,'様式4・小学部（低）'!$I$17:$Q$46,6,FALSE))</f>
        <v/>
      </c>
      <c r="H25" s="179" t="str">
        <f>IF(B25="","",VLOOKUP(B25,'様式4・小学部（低）'!$I$17:$Q$46,7,FALSE))</f>
        <v/>
      </c>
      <c r="I25" s="197"/>
    </row>
    <row r="26" spans="1:9" ht="80.099999999999994" customHeight="1" x14ac:dyDescent="0.45">
      <c r="A26" s="176">
        <v>19</v>
      </c>
      <c r="B26" s="177"/>
      <c r="C26" s="178" t="str">
        <f>IF(B26="","",VLOOKUP(B26,'様式4・小学部（低）'!$I$17:$Q$46,2,FALSE))</f>
        <v/>
      </c>
      <c r="D26" s="178" t="str">
        <f>IF(B26="","",VLOOKUP(B26,'様式4・小学部（低）'!$I$17:$Q$46,3,FALSE))</f>
        <v/>
      </c>
      <c r="E26" s="178" t="str">
        <f>IF(B26="","",VLOOKUP(B26,'様式4・小学部（低）'!$I$17:$Q$46,4,FALSE))</f>
        <v/>
      </c>
      <c r="F26" s="179" t="str">
        <f>IF(B26="","",VLOOKUP(B26,'様式4・小学部（低）'!$I$17:$Q$46,5,FALSE))</f>
        <v/>
      </c>
      <c r="G26" s="179" t="str">
        <f>IF(B26="","",VLOOKUP(B26,'様式4・小学部（低）'!$I$17:$Q$46,6,FALSE))</f>
        <v/>
      </c>
      <c r="H26" s="179" t="str">
        <f>IF(B26="","",VLOOKUP(B26,'様式4・小学部（低）'!$I$17:$Q$46,7,FALSE))</f>
        <v/>
      </c>
      <c r="I26" s="197"/>
    </row>
    <row r="27" spans="1:9" ht="80.099999999999994" customHeight="1" x14ac:dyDescent="0.45">
      <c r="A27" s="176">
        <v>20</v>
      </c>
      <c r="B27" s="177"/>
      <c r="C27" s="178" t="str">
        <f>IF(B27="","",VLOOKUP(B27,'様式4・小学部（低）'!$I$17:$Q$46,2,FALSE))</f>
        <v/>
      </c>
      <c r="D27" s="178" t="str">
        <f>IF(B27="","",VLOOKUP(B27,'様式4・小学部（低）'!$I$17:$Q$46,3,FALSE))</f>
        <v/>
      </c>
      <c r="E27" s="178" t="str">
        <f>IF(B27="","",VLOOKUP(B27,'様式4・小学部（低）'!$I$17:$Q$46,4,FALSE))</f>
        <v/>
      </c>
      <c r="F27" s="179" t="str">
        <f>IF(B27="","",VLOOKUP(B27,'様式4・小学部（低）'!$I$17:$Q$46,5,FALSE))</f>
        <v/>
      </c>
      <c r="G27" s="179" t="str">
        <f>IF(B27="","",VLOOKUP(B27,'様式4・小学部（低）'!$I$17:$Q$46,6,FALSE))</f>
        <v/>
      </c>
      <c r="H27" s="179" t="str">
        <f>IF(B27="","",VLOOKUP(B27,'様式4・小学部（低）'!$I$17:$Q$46,7,FALSE))</f>
        <v/>
      </c>
      <c r="I27" s="197"/>
    </row>
    <row r="28" spans="1:9" ht="80.099999999999994" customHeight="1" x14ac:dyDescent="0.45">
      <c r="A28" s="176">
        <v>21</v>
      </c>
      <c r="B28" s="177"/>
      <c r="C28" s="178" t="str">
        <f>IF(B28="","",VLOOKUP(B28,'様式4・小学部（低）'!$I$17:$Q$46,2,FALSE))</f>
        <v/>
      </c>
      <c r="D28" s="178" t="str">
        <f>IF(B28="","",VLOOKUP(B28,'様式4・小学部（低）'!$I$17:$Q$46,3,FALSE))</f>
        <v/>
      </c>
      <c r="E28" s="178" t="str">
        <f>IF(B28="","",VLOOKUP(B28,'様式4・小学部（低）'!$I$17:$Q$46,4,FALSE))</f>
        <v/>
      </c>
      <c r="F28" s="179" t="str">
        <f>IF(B28="","",VLOOKUP(B28,'様式4・小学部（低）'!$I$17:$Q$46,5,FALSE))</f>
        <v/>
      </c>
      <c r="G28" s="179" t="str">
        <f>IF(B28="","",VLOOKUP(B28,'様式4・小学部（低）'!$I$17:$Q$46,6,FALSE))</f>
        <v/>
      </c>
      <c r="H28" s="179" t="str">
        <f>IF(B28="","",VLOOKUP(B28,'様式4・小学部（低）'!$I$17:$Q$46,7,FALSE))</f>
        <v/>
      </c>
      <c r="I28" s="197"/>
    </row>
    <row r="29" spans="1:9" ht="80.099999999999994" customHeight="1" x14ac:dyDescent="0.45">
      <c r="A29" s="176">
        <v>22</v>
      </c>
      <c r="B29" s="177"/>
      <c r="C29" s="178" t="str">
        <f>IF(B29="","",VLOOKUP(B29,'様式4・小学部（低）'!$I$17:$Q$46,2,FALSE))</f>
        <v/>
      </c>
      <c r="D29" s="178" t="str">
        <f>IF(B29="","",VLOOKUP(B29,'様式4・小学部（低）'!$I$17:$Q$46,3,FALSE))</f>
        <v/>
      </c>
      <c r="E29" s="178" t="str">
        <f>IF(B29="","",VLOOKUP(B29,'様式4・小学部（低）'!$I$17:$Q$46,4,FALSE))</f>
        <v/>
      </c>
      <c r="F29" s="179" t="str">
        <f>IF(B29="","",VLOOKUP(B29,'様式4・小学部（低）'!$I$17:$Q$46,5,FALSE))</f>
        <v/>
      </c>
      <c r="G29" s="179" t="str">
        <f>IF(B29="","",VLOOKUP(B29,'様式4・小学部（低）'!$I$17:$Q$46,6,FALSE))</f>
        <v/>
      </c>
      <c r="H29" s="179" t="str">
        <f>IF(B29="","",VLOOKUP(B29,'様式4・小学部（低）'!$I$17:$Q$46,7,FALSE))</f>
        <v/>
      </c>
      <c r="I29" s="197"/>
    </row>
    <row r="30" spans="1:9" ht="80.099999999999994" customHeight="1" x14ac:dyDescent="0.45">
      <c r="A30" s="176">
        <v>23</v>
      </c>
      <c r="B30" s="177"/>
      <c r="C30" s="178" t="str">
        <f>IF(B30="","",VLOOKUP(B30,'様式4・小学部（低）'!$I$17:$Q$46,2,FALSE))</f>
        <v/>
      </c>
      <c r="D30" s="178" t="str">
        <f>IF(B30="","",VLOOKUP(B30,'様式4・小学部（低）'!$I$17:$Q$46,3,FALSE))</f>
        <v/>
      </c>
      <c r="E30" s="178" t="str">
        <f>IF(B30="","",VLOOKUP(B30,'様式4・小学部（低）'!$I$17:$Q$46,4,FALSE))</f>
        <v/>
      </c>
      <c r="F30" s="179" t="str">
        <f>IF(B30="","",VLOOKUP(B30,'様式4・小学部（低）'!$I$17:$Q$46,5,FALSE))</f>
        <v/>
      </c>
      <c r="G30" s="179" t="str">
        <f>IF(B30="","",VLOOKUP(B30,'様式4・小学部（低）'!$I$17:$Q$46,6,FALSE))</f>
        <v/>
      </c>
      <c r="H30" s="179" t="str">
        <f>IF(B30="","",VLOOKUP(B30,'様式4・小学部（低）'!$I$17:$Q$46,7,FALSE))</f>
        <v/>
      </c>
      <c r="I30" s="197"/>
    </row>
    <row r="31" spans="1:9" ht="80.099999999999994" customHeight="1" x14ac:dyDescent="0.45">
      <c r="A31" s="176">
        <v>24</v>
      </c>
      <c r="B31" s="177"/>
      <c r="C31" s="178" t="str">
        <f>IF(B31="","",VLOOKUP(B31,'様式4・小学部（低）'!$I$17:$Q$46,2,FALSE))</f>
        <v/>
      </c>
      <c r="D31" s="178" t="str">
        <f>IF(B31="","",VLOOKUP(B31,'様式4・小学部（低）'!$I$17:$Q$46,3,FALSE))</f>
        <v/>
      </c>
      <c r="E31" s="178" t="str">
        <f>IF(B31="","",VLOOKUP(B31,'様式4・小学部（低）'!$I$17:$Q$46,4,FALSE))</f>
        <v/>
      </c>
      <c r="F31" s="179" t="str">
        <f>IF(B31="","",VLOOKUP(B31,'様式4・小学部（低）'!$I$17:$Q$46,5,FALSE))</f>
        <v/>
      </c>
      <c r="G31" s="179" t="str">
        <f>IF(B31="","",VLOOKUP(B31,'様式4・小学部（低）'!$I$17:$Q$46,6,FALSE))</f>
        <v/>
      </c>
      <c r="H31" s="179" t="str">
        <f>IF(B31="","",VLOOKUP(B31,'様式4・小学部（低）'!$I$17:$Q$46,7,FALSE))</f>
        <v/>
      </c>
      <c r="I31" s="197"/>
    </row>
    <row r="32" spans="1:9" ht="80.099999999999994" customHeight="1" x14ac:dyDescent="0.45">
      <c r="A32" s="176">
        <v>25</v>
      </c>
      <c r="B32" s="177"/>
      <c r="C32" s="178" t="str">
        <f>IF(B32="","",VLOOKUP(B32,'様式4・小学部（低）'!$I$17:$Q$46,2,FALSE))</f>
        <v/>
      </c>
      <c r="D32" s="178" t="str">
        <f>IF(B32="","",VLOOKUP(B32,'様式4・小学部（低）'!$I$17:$Q$46,3,FALSE))</f>
        <v/>
      </c>
      <c r="E32" s="178" t="str">
        <f>IF(B32="","",VLOOKUP(B32,'様式4・小学部（低）'!$I$17:$Q$46,4,FALSE))</f>
        <v/>
      </c>
      <c r="F32" s="179" t="str">
        <f>IF(B32="","",VLOOKUP(B32,'様式4・小学部（低）'!$I$17:$Q$46,5,FALSE))</f>
        <v/>
      </c>
      <c r="G32" s="179" t="str">
        <f>IF(B32="","",VLOOKUP(B32,'様式4・小学部（低）'!$I$17:$Q$46,6,FALSE))</f>
        <v/>
      </c>
      <c r="H32" s="179" t="str">
        <f>IF(B32="","",VLOOKUP(B32,'様式4・小学部（低）'!$I$17:$Q$46,7,FALSE))</f>
        <v/>
      </c>
      <c r="I32" s="197"/>
    </row>
    <row r="33" spans="1:9" ht="80.099999999999994" customHeight="1" x14ac:dyDescent="0.45">
      <c r="A33" s="176">
        <v>26</v>
      </c>
      <c r="B33" s="177"/>
      <c r="C33" s="178" t="str">
        <f>IF(B33="","",VLOOKUP(B33,'様式4・小学部（低）'!$I$17:$Q$46,2,FALSE))</f>
        <v/>
      </c>
      <c r="D33" s="178" t="str">
        <f>IF(B33="","",VLOOKUP(B33,'様式4・小学部（低）'!$I$17:$Q$46,3,FALSE))</f>
        <v/>
      </c>
      <c r="E33" s="178" t="str">
        <f>IF(B33="","",VLOOKUP(B33,'様式4・小学部（低）'!$I$17:$Q$46,4,FALSE))</f>
        <v/>
      </c>
      <c r="F33" s="179" t="str">
        <f>IF(B33="","",VLOOKUP(B33,'様式4・小学部（低）'!$I$17:$Q$46,5,FALSE))</f>
        <v/>
      </c>
      <c r="G33" s="179" t="str">
        <f>IF(B33="","",VLOOKUP(B33,'様式4・小学部（低）'!$I$17:$Q$46,6,FALSE))</f>
        <v/>
      </c>
      <c r="H33" s="179" t="str">
        <f>IF(B33="","",VLOOKUP(B33,'様式4・小学部（低）'!$I$17:$Q$46,7,FALSE))</f>
        <v/>
      </c>
      <c r="I33" s="197"/>
    </row>
    <row r="34" spans="1:9" ht="80.099999999999994" customHeight="1" x14ac:dyDescent="0.45">
      <c r="A34" s="176">
        <v>27</v>
      </c>
      <c r="B34" s="177"/>
      <c r="C34" s="178" t="str">
        <f>IF(B34="","",VLOOKUP(B34,'様式4・小学部（低）'!$I$17:$Q$46,2,FALSE))</f>
        <v/>
      </c>
      <c r="D34" s="178" t="str">
        <f>IF(B34="","",VLOOKUP(B34,'様式4・小学部（低）'!$I$17:$Q$46,3,FALSE))</f>
        <v/>
      </c>
      <c r="E34" s="178" t="str">
        <f>IF(B34="","",VLOOKUP(B34,'様式4・小学部（低）'!$I$17:$Q$46,4,FALSE))</f>
        <v/>
      </c>
      <c r="F34" s="179" t="str">
        <f>IF(B34="","",VLOOKUP(B34,'様式4・小学部（低）'!$I$17:$Q$46,5,FALSE))</f>
        <v/>
      </c>
      <c r="G34" s="179" t="str">
        <f>IF(B34="","",VLOOKUP(B34,'様式4・小学部（低）'!$I$17:$Q$46,6,FALSE))</f>
        <v/>
      </c>
      <c r="H34" s="179" t="str">
        <f>IF(B34="","",VLOOKUP(B34,'様式4・小学部（低）'!$I$17:$Q$46,7,FALSE))</f>
        <v/>
      </c>
      <c r="I34" s="197"/>
    </row>
    <row r="35" spans="1:9" ht="80.099999999999994" customHeight="1" x14ac:dyDescent="0.45">
      <c r="A35" s="176">
        <v>28</v>
      </c>
      <c r="B35" s="177"/>
      <c r="C35" s="178" t="str">
        <f>IF(B35="","",VLOOKUP(B35,'様式4・小学部（低）'!$I$17:$Q$46,2,FALSE))</f>
        <v/>
      </c>
      <c r="D35" s="178" t="str">
        <f>IF(B35="","",VLOOKUP(B35,'様式4・小学部（低）'!$I$17:$Q$46,3,FALSE))</f>
        <v/>
      </c>
      <c r="E35" s="178" t="str">
        <f>IF(B35="","",VLOOKUP(B35,'様式4・小学部（低）'!$I$17:$Q$46,4,FALSE))</f>
        <v/>
      </c>
      <c r="F35" s="179" t="str">
        <f>IF(B35="","",VLOOKUP(B35,'様式4・小学部（低）'!$I$17:$Q$46,5,FALSE))</f>
        <v/>
      </c>
      <c r="G35" s="179" t="str">
        <f>IF(B35="","",VLOOKUP(B35,'様式4・小学部（低）'!$I$17:$Q$46,6,FALSE))</f>
        <v/>
      </c>
      <c r="H35" s="179" t="str">
        <f>IF(B35="","",VLOOKUP(B35,'様式4・小学部（低）'!$I$17:$Q$46,7,FALSE))</f>
        <v/>
      </c>
      <c r="I35" s="197"/>
    </row>
    <row r="36" spans="1:9" ht="80.099999999999994" customHeight="1" x14ac:dyDescent="0.45">
      <c r="A36" s="176">
        <v>29</v>
      </c>
      <c r="B36" s="177"/>
      <c r="C36" s="178" t="str">
        <f>IF(B36="","",VLOOKUP(B36,'様式4・小学部（低）'!$I$17:$Q$46,2,FALSE))</f>
        <v/>
      </c>
      <c r="D36" s="178" t="str">
        <f>IF(B36="","",VLOOKUP(B36,'様式4・小学部（低）'!$I$17:$Q$46,3,FALSE))</f>
        <v/>
      </c>
      <c r="E36" s="178" t="str">
        <f>IF(B36="","",VLOOKUP(B36,'様式4・小学部（低）'!$I$17:$Q$46,4,FALSE))</f>
        <v/>
      </c>
      <c r="F36" s="179" t="str">
        <f>IF(B36="","",VLOOKUP(B36,'様式4・小学部（低）'!$I$17:$Q$46,5,FALSE))</f>
        <v/>
      </c>
      <c r="G36" s="179" t="str">
        <f>IF(B36="","",VLOOKUP(B36,'様式4・小学部（低）'!$I$17:$Q$46,6,FALSE))</f>
        <v/>
      </c>
      <c r="H36" s="179" t="str">
        <f>IF(B36="","",VLOOKUP(B36,'様式4・小学部（低）'!$I$17:$Q$46,7,FALSE))</f>
        <v/>
      </c>
      <c r="I36" s="197"/>
    </row>
    <row r="37" spans="1:9" ht="80.099999999999994" customHeight="1" x14ac:dyDescent="0.45">
      <c r="A37" s="176">
        <v>30</v>
      </c>
      <c r="B37" s="177"/>
      <c r="C37" s="178" t="str">
        <f>IF(B37="","",VLOOKUP(B37,'様式4・小学部（低）'!$I$17:$Q$46,2,FALSE))</f>
        <v/>
      </c>
      <c r="D37" s="178" t="str">
        <f>IF(B37="","",VLOOKUP(B37,'様式4・小学部（低）'!$I$17:$Q$46,3,FALSE))</f>
        <v/>
      </c>
      <c r="E37" s="178" t="str">
        <f>IF(B37="","",VLOOKUP(B37,'様式4・小学部（低）'!$I$17:$Q$46,4,FALSE))</f>
        <v/>
      </c>
      <c r="F37" s="179" t="str">
        <f>IF(B37="","",VLOOKUP(B37,'様式4・小学部（低）'!$I$17:$Q$46,5,FALSE))</f>
        <v/>
      </c>
      <c r="G37" s="179" t="str">
        <f>IF(B37="","",VLOOKUP(B37,'様式4・小学部（低）'!$I$17:$Q$46,6,FALSE))</f>
        <v/>
      </c>
      <c r="H37" s="179" t="str">
        <f>IF(B37="","",VLOOKUP(B37,'様式4・小学部（低）'!$I$17:$Q$46,7,FALSE))</f>
        <v/>
      </c>
      <c r="I37" s="197"/>
    </row>
    <row r="38" spans="1:9" ht="80.099999999999994" customHeight="1" x14ac:dyDescent="0.45">
      <c r="A38" s="176">
        <v>31</v>
      </c>
      <c r="B38" s="177"/>
      <c r="C38" s="178" t="str">
        <f>IF(B38="","",VLOOKUP(B38,'様式4・小学部（低）'!$I$17:$Q$46,2,FALSE))</f>
        <v/>
      </c>
      <c r="D38" s="178" t="str">
        <f>IF(B38="","",VLOOKUP(B38,'様式4・小学部（低）'!$I$17:$Q$46,3,FALSE))</f>
        <v/>
      </c>
      <c r="E38" s="178" t="str">
        <f>IF(B38="","",VLOOKUP(B38,'様式4・小学部（低）'!$I$17:$Q$46,4,FALSE))</f>
        <v/>
      </c>
      <c r="F38" s="179" t="str">
        <f>IF(B38="","",VLOOKUP(B38,'様式4・小学部（低）'!$I$17:$Q$46,5,FALSE))</f>
        <v/>
      </c>
      <c r="G38" s="179" t="str">
        <f>IF(B38="","",VLOOKUP(B38,'様式4・小学部（低）'!$I$17:$Q$46,6,FALSE))</f>
        <v/>
      </c>
      <c r="H38" s="179" t="str">
        <f>IF(B38="","",VLOOKUP(B38,'様式4・小学部（低）'!$I$17:$Q$46,7,FALSE))</f>
        <v/>
      </c>
      <c r="I38" s="197"/>
    </row>
    <row r="39" spans="1:9" ht="80.099999999999994" customHeight="1" x14ac:dyDescent="0.45">
      <c r="A39" s="176">
        <v>32</v>
      </c>
      <c r="B39" s="177"/>
      <c r="C39" s="178" t="str">
        <f>IF(B39="","",VLOOKUP(B39,'様式4・小学部（低）'!$I$17:$Q$46,2,FALSE))</f>
        <v/>
      </c>
      <c r="D39" s="178" t="str">
        <f>IF(B39="","",VLOOKUP(B39,'様式4・小学部（低）'!$I$17:$Q$46,3,FALSE))</f>
        <v/>
      </c>
      <c r="E39" s="178" t="str">
        <f>IF(B39="","",VLOOKUP(B39,'様式4・小学部（低）'!$I$17:$Q$46,4,FALSE))</f>
        <v/>
      </c>
      <c r="F39" s="179" t="str">
        <f>IF(B39="","",VLOOKUP(B39,'様式4・小学部（低）'!$I$17:$Q$46,5,FALSE))</f>
        <v/>
      </c>
      <c r="G39" s="179" t="str">
        <f>IF(B39="","",VLOOKUP(B39,'様式4・小学部（低）'!$I$17:$Q$46,6,FALSE))</f>
        <v/>
      </c>
      <c r="H39" s="179" t="str">
        <f>IF(B39="","",VLOOKUP(B39,'様式4・小学部（低）'!$I$17:$Q$46,7,FALSE))</f>
        <v/>
      </c>
      <c r="I39" s="197"/>
    </row>
    <row r="40" spans="1:9" ht="80.099999999999994" customHeight="1" x14ac:dyDescent="0.45">
      <c r="A40" s="176">
        <v>33</v>
      </c>
      <c r="B40" s="177"/>
      <c r="C40" s="178" t="str">
        <f>IF(B40="","",VLOOKUP(B40,'様式4・小学部（低）'!$I$17:$Q$46,2,FALSE))</f>
        <v/>
      </c>
      <c r="D40" s="178" t="str">
        <f>IF(B40="","",VLOOKUP(B40,'様式4・小学部（低）'!$I$17:$Q$46,3,FALSE))</f>
        <v/>
      </c>
      <c r="E40" s="178" t="str">
        <f>IF(B40="","",VLOOKUP(B40,'様式4・小学部（低）'!$I$17:$Q$46,4,FALSE))</f>
        <v/>
      </c>
      <c r="F40" s="179" t="str">
        <f>IF(B40="","",VLOOKUP(B40,'様式4・小学部（低）'!$I$17:$Q$46,5,FALSE))</f>
        <v/>
      </c>
      <c r="G40" s="179" t="str">
        <f>IF(B40="","",VLOOKUP(B40,'様式4・小学部（低）'!$I$17:$Q$46,6,FALSE))</f>
        <v/>
      </c>
      <c r="H40" s="179" t="str">
        <f>IF(B40="","",VLOOKUP(B40,'様式4・小学部（低）'!$I$17:$Q$46,7,FALSE))</f>
        <v/>
      </c>
      <c r="I40" s="197"/>
    </row>
    <row r="41" spans="1:9" ht="80.099999999999994" customHeight="1" x14ac:dyDescent="0.45">
      <c r="A41" s="176">
        <v>34</v>
      </c>
      <c r="B41" s="177"/>
      <c r="C41" s="178" t="str">
        <f>IF(B41="","",VLOOKUP(B41,'様式4・小学部（低）'!$I$17:$Q$46,2,FALSE))</f>
        <v/>
      </c>
      <c r="D41" s="178" t="str">
        <f>IF(B41="","",VLOOKUP(B41,'様式4・小学部（低）'!$I$17:$Q$46,3,FALSE))</f>
        <v/>
      </c>
      <c r="E41" s="178" t="str">
        <f>IF(B41="","",VLOOKUP(B41,'様式4・小学部（低）'!$I$17:$Q$46,4,FALSE))</f>
        <v/>
      </c>
      <c r="F41" s="179" t="str">
        <f>IF(B41="","",VLOOKUP(B41,'様式4・小学部（低）'!$I$17:$Q$46,5,FALSE))</f>
        <v/>
      </c>
      <c r="G41" s="179" t="str">
        <f>IF(B41="","",VLOOKUP(B41,'様式4・小学部（低）'!$I$17:$Q$46,6,FALSE))</f>
        <v/>
      </c>
      <c r="H41" s="179" t="str">
        <f>IF(B41="","",VLOOKUP(B41,'様式4・小学部（低）'!$I$17:$Q$46,7,FALSE))</f>
        <v/>
      </c>
      <c r="I41" s="197"/>
    </row>
    <row r="42" spans="1:9" ht="80.099999999999994" customHeight="1" x14ac:dyDescent="0.45">
      <c r="A42" s="176">
        <v>35</v>
      </c>
      <c r="B42" s="177"/>
      <c r="C42" s="178" t="str">
        <f>IF(B42="","",VLOOKUP(B42,'様式4・小学部（低）'!$I$17:$Q$46,2,FALSE))</f>
        <v/>
      </c>
      <c r="D42" s="178" t="str">
        <f>IF(B42="","",VLOOKUP(B42,'様式4・小学部（低）'!$I$17:$Q$46,3,FALSE))</f>
        <v/>
      </c>
      <c r="E42" s="178" t="str">
        <f>IF(B42="","",VLOOKUP(B42,'様式4・小学部（低）'!$I$17:$Q$46,4,FALSE))</f>
        <v/>
      </c>
      <c r="F42" s="179" t="str">
        <f>IF(B42="","",VLOOKUP(B42,'様式4・小学部（低）'!$I$17:$Q$46,5,FALSE))</f>
        <v/>
      </c>
      <c r="G42" s="179" t="str">
        <f>IF(B42="","",VLOOKUP(B42,'様式4・小学部（低）'!$I$17:$Q$46,6,FALSE))</f>
        <v/>
      </c>
      <c r="H42" s="179" t="str">
        <f>IF(B42="","",VLOOKUP(B42,'様式4・小学部（低）'!$I$17:$Q$46,7,FALSE))</f>
        <v/>
      </c>
      <c r="I42" s="197"/>
    </row>
    <row r="43" spans="1:9" ht="80.099999999999994" customHeight="1" x14ac:dyDescent="0.45">
      <c r="A43" s="176">
        <v>36</v>
      </c>
      <c r="B43" s="177"/>
      <c r="C43" s="178" t="str">
        <f>IF(B43="","",VLOOKUP(B43,'様式4・小学部（低）'!$I$17:$Q$46,2,FALSE))</f>
        <v/>
      </c>
      <c r="D43" s="178" t="str">
        <f>IF(B43="","",VLOOKUP(B43,'様式4・小学部（低）'!$I$17:$Q$46,3,FALSE))</f>
        <v/>
      </c>
      <c r="E43" s="178" t="str">
        <f>IF(B43="","",VLOOKUP(B43,'様式4・小学部（低）'!$I$17:$Q$46,4,FALSE))</f>
        <v/>
      </c>
      <c r="F43" s="179" t="str">
        <f>IF(B43="","",VLOOKUP(B43,'様式4・小学部（低）'!$I$17:$Q$46,5,FALSE))</f>
        <v/>
      </c>
      <c r="G43" s="179" t="str">
        <f>IF(B43="","",VLOOKUP(B43,'様式4・小学部（低）'!$I$17:$Q$46,6,FALSE))</f>
        <v/>
      </c>
      <c r="H43" s="179" t="str">
        <f>IF(B43="","",VLOOKUP(B43,'様式4・小学部（低）'!$I$17:$Q$46,7,FALSE))</f>
        <v/>
      </c>
      <c r="I43" s="197"/>
    </row>
    <row r="44" spans="1:9" ht="80.099999999999994" customHeight="1" x14ac:dyDescent="0.45">
      <c r="A44" s="176">
        <v>37</v>
      </c>
      <c r="B44" s="177"/>
      <c r="C44" s="178" t="str">
        <f>IF(B44="","",VLOOKUP(B44,'様式4・小学部（低）'!$I$17:$Q$46,2,FALSE))</f>
        <v/>
      </c>
      <c r="D44" s="178" t="str">
        <f>IF(B44="","",VLOOKUP(B44,'様式4・小学部（低）'!$I$17:$Q$46,3,FALSE))</f>
        <v/>
      </c>
      <c r="E44" s="178" t="str">
        <f>IF(B44="","",VLOOKUP(B44,'様式4・小学部（低）'!$I$17:$Q$46,4,FALSE))</f>
        <v/>
      </c>
      <c r="F44" s="179" t="str">
        <f>IF(B44="","",VLOOKUP(B44,'様式4・小学部（低）'!$I$17:$Q$46,5,FALSE))</f>
        <v/>
      </c>
      <c r="G44" s="179" t="str">
        <f>IF(B44="","",VLOOKUP(B44,'様式4・小学部（低）'!$I$17:$Q$46,6,FALSE))</f>
        <v/>
      </c>
      <c r="H44" s="179" t="str">
        <f>IF(B44="","",VLOOKUP(B44,'様式4・小学部（低）'!$I$17:$Q$46,7,FALSE))</f>
        <v/>
      </c>
      <c r="I44" s="197"/>
    </row>
    <row r="45" spans="1:9" ht="80.099999999999994" customHeight="1" x14ac:dyDescent="0.45">
      <c r="A45" s="176">
        <v>38</v>
      </c>
      <c r="B45" s="177"/>
      <c r="C45" s="178" t="str">
        <f>IF(B45="","",VLOOKUP(B45,'様式4・小学部（低）'!$I$17:$Q$46,2,FALSE))</f>
        <v/>
      </c>
      <c r="D45" s="178" t="str">
        <f>IF(B45="","",VLOOKUP(B45,'様式4・小学部（低）'!$I$17:$Q$46,3,FALSE))</f>
        <v/>
      </c>
      <c r="E45" s="178" t="str">
        <f>IF(B45="","",VLOOKUP(B45,'様式4・小学部（低）'!$I$17:$Q$46,4,FALSE))</f>
        <v/>
      </c>
      <c r="F45" s="179" t="str">
        <f>IF(B45="","",VLOOKUP(B45,'様式4・小学部（低）'!$I$17:$Q$46,5,FALSE))</f>
        <v/>
      </c>
      <c r="G45" s="179" t="str">
        <f>IF(B45="","",VLOOKUP(B45,'様式4・小学部（低）'!$I$17:$Q$46,6,FALSE))</f>
        <v/>
      </c>
      <c r="H45" s="179" t="str">
        <f>IF(B45="","",VLOOKUP(B45,'様式4・小学部（低）'!$I$17:$Q$46,7,FALSE))</f>
        <v/>
      </c>
      <c r="I45" s="197"/>
    </row>
    <row r="46" spans="1:9" ht="80.099999999999994" customHeight="1" x14ac:dyDescent="0.45">
      <c r="A46" s="176">
        <v>39</v>
      </c>
      <c r="B46" s="177"/>
      <c r="C46" s="178" t="str">
        <f>IF(B46="","",VLOOKUP(B46,'様式4・小学部（低）'!$I$17:$Q$46,2,FALSE))</f>
        <v/>
      </c>
      <c r="D46" s="178" t="str">
        <f>IF(B46="","",VLOOKUP(B46,'様式4・小学部（低）'!$I$17:$Q$46,3,FALSE))</f>
        <v/>
      </c>
      <c r="E46" s="178" t="str">
        <f>IF(B46="","",VLOOKUP(B46,'様式4・小学部（低）'!$I$17:$Q$46,4,FALSE))</f>
        <v/>
      </c>
      <c r="F46" s="179" t="str">
        <f>IF(B46="","",VLOOKUP(B46,'様式4・小学部（低）'!$I$17:$Q$46,5,FALSE))</f>
        <v/>
      </c>
      <c r="G46" s="179" t="str">
        <f>IF(B46="","",VLOOKUP(B46,'様式4・小学部（低）'!$I$17:$Q$46,6,FALSE))</f>
        <v/>
      </c>
      <c r="H46" s="179" t="str">
        <f>IF(B46="","",VLOOKUP(B46,'様式4・小学部（低）'!$I$17:$Q$46,7,FALSE))</f>
        <v/>
      </c>
      <c r="I46" s="197"/>
    </row>
    <row r="47" spans="1:9" ht="80.099999999999994" customHeight="1" x14ac:dyDescent="0.45">
      <c r="A47" s="176">
        <v>40</v>
      </c>
      <c r="B47" s="177"/>
      <c r="C47" s="178" t="str">
        <f>IF(B47="","",VLOOKUP(B47,'様式4・小学部（低）'!$I$17:$Q$46,2,FALSE))</f>
        <v/>
      </c>
      <c r="D47" s="178" t="str">
        <f>IF(B47="","",VLOOKUP(B47,'様式4・小学部（低）'!$I$17:$Q$46,3,FALSE))</f>
        <v/>
      </c>
      <c r="E47" s="178" t="str">
        <f>IF(B47="","",VLOOKUP(B47,'様式4・小学部（低）'!$I$17:$Q$46,4,FALSE))</f>
        <v/>
      </c>
      <c r="F47" s="179" t="str">
        <f>IF(B47="","",VLOOKUP(B47,'様式4・小学部（低）'!$I$17:$Q$46,5,FALSE))</f>
        <v/>
      </c>
      <c r="G47" s="179" t="str">
        <f>IF(B47="","",VLOOKUP(B47,'様式4・小学部（低）'!$I$17:$Q$46,6,FALSE))</f>
        <v/>
      </c>
      <c r="H47" s="179" t="str">
        <f>IF(B47="","",VLOOKUP(B47,'様式4・小学部（低）'!$I$17:$Q$46,7,FALSE))</f>
        <v/>
      </c>
      <c r="I47" s="197"/>
    </row>
    <row r="48" spans="1:9" ht="80.099999999999994" customHeight="1" x14ac:dyDescent="0.45">
      <c r="A48" s="176">
        <v>41</v>
      </c>
      <c r="B48" s="177"/>
      <c r="C48" s="178" t="str">
        <f>IF(B48="","",VLOOKUP(B48,'様式4・小学部（低）'!$I$17:$Q$46,2,FALSE))</f>
        <v/>
      </c>
      <c r="D48" s="178" t="str">
        <f>IF(B48="","",VLOOKUP(B48,'様式4・小学部（低）'!$I$17:$Q$46,3,FALSE))</f>
        <v/>
      </c>
      <c r="E48" s="178" t="str">
        <f>IF(B48="","",VLOOKUP(B48,'様式4・小学部（低）'!$I$17:$Q$46,4,FALSE))</f>
        <v/>
      </c>
      <c r="F48" s="179" t="str">
        <f>IF(B48="","",VLOOKUP(B48,'様式4・小学部（低）'!$I$17:$Q$46,5,FALSE))</f>
        <v/>
      </c>
      <c r="G48" s="179" t="str">
        <f>IF(B48="","",VLOOKUP(B48,'様式4・小学部（低）'!$I$17:$Q$46,6,FALSE))</f>
        <v/>
      </c>
      <c r="H48" s="179" t="str">
        <f>IF(B48="","",VLOOKUP(B48,'様式4・小学部（低）'!$I$17:$Q$46,7,FALSE))</f>
        <v/>
      </c>
      <c r="I48" s="197"/>
    </row>
    <row r="49" spans="1:9" ht="80.099999999999994" customHeight="1" x14ac:dyDescent="0.45">
      <c r="A49" s="176">
        <v>42</v>
      </c>
      <c r="B49" s="177"/>
      <c r="C49" s="178" t="str">
        <f>IF(B49="","",VLOOKUP(B49,'様式4・小学部（低）'!$I$17:$Q$46,2,FALSE))</f>
        <v/>
      </c>
      <c r="D49" s="178" t="str">
        <f>IF(B49="","",VLOOKUP(B49,'様式4・小学部（低）'!$I$17:$Q$46,3,FALSE))</f>
        <v/>
      </c>
      <c r="E49" s="178" t="str">
        <f>IF(B49="","",VLOOKUP(B49,'様式4・小学部（低）'!$I$17:$Q$46,4,FALSE))</f>
        <v/>
      </c>
      <c r="F49" s="179" t="str">
        <f>IF(B49="","",VLOOKUP(B49,'様式4・小学部（低）'!$I$17:$Q$46,5,FALSE))</f>
        <v/>
      </c>
      <c r="G49" s="179" t="str">
        <f>IF(B49="","",VLOOKUP(B49,'様式4・小学部（低）'!$I$17:$Q$46,6,FALSE))</f>
        <v/>
      </c>
      <c r="H49" s="179" t="str">
        <f>IF(B49="","",VLOOKUP(B49,'様式4・小学部（低）'!$I$17:$Q$46,7,FALSE))</f>
        <v/>
      </c>
      <c r="I49" s="197"/>
    </row>
    <row r="50" spans="1:9" ht="80.099999999999994" customHeight="1" x14ac:dyDescent="0.45">
      <c r="A50" s="176">
        <v>43</v>
      </c>
      <c r="B50" s="177"/>
      <c r="C50" s="178" t="str">
        <f>IF(B50="","",VLOOKUP(B50,'様式4・小学部（低）'!$I$17:$Q$46,2,FALSE))</f>
        <v/>
      </c>
      <c r="D50" s="178" t="str">
        <f>IF(B50="","",VLOOKUP(B50,'様式4・小学部（低）'!$I$17:$Q$46,3,FALSE))</f>
        <v/>
      </c>
      <c r="E50" s="178" t="str">
        <f>IF(B50="","",VLOOKUP(B50,'様式4・小学部（低）'!$I$17:$Q$46,4,FALSE))</f>
        <v/>
      </c>
      <c r="F50" s="179" t="str">
        <f>IF(B50="","",VLOOKUP(B50,'様式4・小学部（低）'!$I$17:$Q$46,5,FALSE))</f>
        <v/>
      </c>
      <c r="G50" s="179" t="str">
        <f>IF(B50="","",VLOOKUP(B50,'様式4・小学部（低）'!$I$17:$Q$46,6,FALSE))</f>
        <v/>
      </c>
      <c r="H50" s="179" t="str">
        <f>IF(B50="","",VLOOKUP(B50,'様式4・小学部（低）'!$I$17:$Q$46,7,FALSE))</f>
        <v/>
      </c>
      <c r="I50" s="197"/>
    </row>
    <row r="51" spans="1:9" ht="80.099999999999994" customHeight="1" x14ac:dyDescent="0.45">
      <c r="A51" s="176">
        <v>44</v>
      </c>
      <c r="B51" s="177"/>
      <c r="C51" s="178" t="str">
        <f>IF(B51="","",VLOOKUP(B51,'様式4・小学部（低）'!$I$17:$Q$46,2,FALSE))</f>
        <v/>
      </c>
      <c r="D51" s="178" t="str">
        <f>IF(B51="","",VLOOKUP(B51,'様式4・小学部（低）'!$I$17:$Q$46,3,FALSE))</f>
        <v/>
      </c>
      <c r="E51" s="178" t="str">
        <f>IF(B51="","",VLOOKUP(B51,'様式4・小学部（低）'!$I$17:$Q$46,4,FALSE))</f>
        <v/>
      </c>
      <c r="F51" s="179" t="str">
        <f>IF(B51="","",VLOOKUP(B51,'様式4・小学部（低）'!$I$17:$Q$46,5,FALSE))</f>
        <v/>
      </c>
      <c r="G51" s="179" t="str">
        <f>IF(B51="","",VLOOKUP(B51,'様式4・小学部（低）'!$I$17:$Q$46,6,FALSE))</f>
        <v/>
      </c>
      <c r="H51" s="179" t="str">
        <f>IF(B51="","",VLOOKUP(B51,'様式4・小学部（低）'!$I$17:$Q$46,7,FALSE))</f>
        <v/>
      </c>
      <c r="I51" s="197"/>
    </row>
    <row r="52" spans="1:9" ht="80.099999999999994" customHeight="1" x14ac:dyDescent="0.45">
      <c r="A52" s="176">
        <v>45</v>
      </c>
      <c r="B52" s="177"/>
      <c r="C52" s="178" t="str">
        <f>IF(B52="","",VLOOKUP(B52,'様式4・小学部（低）'!$I$17:$Q$46,2,FALSE))</f>
        <v/>
      </c>
      <c r="D52" s="178" t="str">
        <f>IF(B52="","",VLOOKUP(B52,'様式4・小学部（低）'!$I$17:$Q$46,3,FALSE))</f>
        <v/>
      </c>
      <c r="E52" s="178" t="str">
        <f>IF(B52="","",VLOOKUP(B52,'様式4・小学部（低）'!$I$17:$Q$46,4,FALSE))</f>
        <v/>
      </c>
      <c r="F52" s="179" t="str">
        <f>IF(B52="","",VLOOKUP(B52,'様式4・小学部（低）'!$I$17:$Q$46,5,FALSE))</f>
        <v/>
      </c>
      <c r="G52" s="179" t="str">
        <f>IF(B52="","",VLOOKUP(B52,'様式4・小学部（低）'!$I$17:$Q$46,6,FALSE))</f>
        <v/>
      </c>
      <c r="H52" s="179" t="str">
        <f>IF(B52="","",VLOOKUP(B52,'様式4・小学部（低）'!$I$17:$Q$46,7,FALSE))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F27" sqref="F27:F2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6" t="str">
        <f>'様式4・小学部（低）'!W3</f>
        <v>小学部（低）</v>
      </c>
      <c r="B1" s="377"/>
      <c r="C1" s="392" t="s">
        <v>5520</v>
      </c>
      <c r="D1" s="393"/>
      <c r="E1" s="157"/>
      <c r="F1" s="391" t="s">
        <v>7770</v>
      </c>
      <c r="G1" s="391"/>
      <c r="H1" s="391"/>
    </row>
    <row r="2" spans="1:8" ht="29.25" customHeight="1" x14ac:dyDescent="0.45">
      <c r="A2" s="395" t="str">
        <f>'様式4・小学部（低）'!F1&amp;"選定理由一覧表（検定済教科書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2" t="str">
        <f>様式３・小１!F3</f>
        <v>学校名　　　大阪府立出来島支援学校　　　小学部（低）</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389" t="s">
        <v>2014</v>
      </c>
      <c r="B5" s="389"/>
      <c r="C5" s="389"/>
      <c r="D5" s="159"/>
      <c r="E5" s="159"/>
      <c r="F5" s="285" t="s">
        <v>7707</v>
      </c>
      <c r="G5" s="285"/>
      <c r="H5" s="285"/>
    </row>
    <row r="6" spans="1:8" ht="20.399999999999999" customHeight="1" x14ac:dyDescent="0.45">
      <c r="A6" s="389"/>
      <c r="B6" s="389"/>
      <c r="C6" s="389"/>
      <c r="D6" s="160"/>
      <c r="E6" s="160"/>
      <c r="F6" s="285" t="s">
        <v>7708</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3" t="str">
        <f>IF(B8="","",VLOOKUP(B8,'様式4・小学部（低）'!$I$17:$Q$46,2,FALSE))</f>
        <v/>
      </c>
      <c r="D8" s="383" t="str">
        <f>IF(B8="","",VLOOKUP(B8,'様式4・小学部（低）'!$I$17:$Q$46,3,FALSE))</f>
        <v/>
      </c>
      <c r="E8" s="166" t="str">
        <f>IF(B8="","",VLOOKUP(B8,'様式4・小学部（低）'!$A$17:$H$46,4,FALSE))</f>
        <v/>
      </c>
      <c r="F8" s="167" t="str">
        <f>IF(B8="","",VLOOKUP(B8,'様式4・小学部（低）'!$I$17:$Q$46,5,FALSE))</f>
        <v/>
      </c>
      <c r="G8" s="386" t="str">
        <f>IF(B8="","",VLOOKUP(B8,'様式4・小学部（低）'!$I$17:$Q$46,7,FALSE))</f>
        <v/>
      </c>
      <c r="H8" s="198"/>
    </row>
    <row r="9" spans="1:8" ht="80.099999999999994" customHeight="1" x14ac:dyDescent="0.45">
      <c r="A9" s="161" t="s">
        <v>2136</v>
      </c>
      <c r="B9" s="168"/>
      <c r="C9" s="384"/>
      <c r="D9" s="384"/>
      <c r="E9" s="169" t="str">
        <f>IF(B9="","",VLOOKUP(B9,ア!$A$2:$C$787,2,FALSE))</f>
        <v/>
      </c>
      <c r="F9" s="170" t="str">
        <f>IF(B9="","",VLOOKUP(B9,ア!$A$2:$C$787,3,FALSE))</f>
        <v/>
      </c>
      <c r="G9" s="387"/>
      <c r="H9" s="199"/>
    </row>
    <row r="10" spans="1:8" ht="80.099999999999994" customHeight="1" x14ac:dyDescent="0.45">
      <c r="A10" s="161" t="s">
        <v>2136</v>
      </c>
      <c r="B10" s="168"/>
      <c r="C10" s="385"/>
      <c r="D10" s="385"/>
      <c r="E10" s="169" t="str">
        <f>IF(B10="","",VLOOKUP(B10,ア!$A$2:$C$787,2,FALSE))</f>
        <v/>
      </c>
      <c r="F10" s="170" t="str">
        <f>IF(B10="","",VLOOKUP(B10,ア!$A$2:$C$787,3,FALSE))</f>
        <v/>
      </c>
      <c r="G10" s="388"/>
      <c r="H10" s="200"/>
    </row>
    <row r="11" spans="1:8" ht="80.099999999999994" customHeight="1" x14ac:dyDescent="0.45">
      <c r="A11" s="164">
        <v>2</v>
      </c>
      <c r="B11" s="165"/>
      <c r="C11" s="383" t="str">
        <f>IF(B11="","",VLOOKUP(B11,'様式4・小学部（低）'!$I$17:$Q$46,2,FALSE))</f>
        <v/>
      </c>
      <c r="D11" s="383" t="str">
        <f>IF(B11="","",VLOOKUP(B11,'様式4・小学部（低）'!$I$17:$Q$46,3,FALSE))</f>
        <v/>
      </c>
      <c r="E11" s="166" t="str">
        <f>IF(B11="","",VLOOKUP(B11,'様式4・小学部（低）'!$I$17:$Q$46,4,FALSE))</f>
        <v/>
      </c>
      <c r="F11" s="167" t="str">
        <f>IF(B11="","",VLOOKUP(B11,'様式4・小学部（低）'!$I$17:$Q$46,5,FALSE))</f>
        <v/>
      </c>
      <c r="G11" s="386" t="str">
        <f>IF(B11="","",VLOOKUP(B11,'様式4・小学部（低）'!$I$17:$Q$46,7,FALSE))</f>
        <v/>
      </c>
      <c r="H11" s="198"/>
    </row>
    <row r="12" spans="1:8" ht="80.099999999999994" customHeight="1" x14ac:dyDescent="0.45">
      <c r="A12" s="161" t="s">
        <v>2136</v>
      </c>
      <c r="B12" s="168"/>
      <c r="C12" s="384"/>
      <c r="D12" s="384"/>
      <c r="E12" s="169" t="str">
        <f>IF(B12="","",VLOOKUP(B12,ア!$A$2:$C$787,2,FALSE))</f>
        <v/>
      </c>
      <c r="F12" s="170" t="str">
        <f>IF(B12="","",VLOOKUP(B12,ア!$A$2:$C$787,3,FALSE))</f>
        <v/>
      </c>
      <c r="G12" s="387"/>
      <c r="H12" s="199"/>
    </row>
    <row r="13" spans="1:8" ht="80.099999999999994" customHeight="1" x14ac:dyDescent="0.45">
      <c r="A13" s="161" t="s">
        <v>2136</v>
      </c>
      <c r="B13" s="168"/>
      <c r="C13" s="385"/>
      <c r="D13" s="385"/>
      <c r="E13" s="169" t="str">
        <f>IF(B13="","",VLOOKUP(B13,ア!$A$2:$C$787,2,FALSE))</f>
        <v/>
      </c>
      <c r="F13" s="170" t="str">
        <f>IF(B13="","",VLOOKUP(B13,ア!$A$2:$C$787,3,FALSE))</f>
        <v/>
      </c>
      <c r="G13" s="388"/>
      <c r="H13" s="200"/>
    </row>
    <row r="14" spans="1:8" ht="80.099999999999994" customHeight="1" x14ac:dyDescent="0.45">
      <c r="A14" s="164">
        <v>3</v>
      </c>
      <c r="B14" s="165"/>
      <c r="C14" s="383" t="str">
        <f>IF(B14="","",VLOOKUP(B14,'様式4・小学部（低）'!$I$17:$Q$46,2,FALSE))</f>
        <v/>
      </c>
      <c r="D14" s="383" t="str">
        <f>IF(B14="","",VLOOKUP(B14,'様式4・小学部（低）'!$I$17:$Q$46,3,FALSE))</f>
        <v/>
      </c>
      <c r="E14" s="166" t="str">
        <f>IF(B14="","",VLOOKUP(B14,'様式4・小学部（低）'!$I$17:$Q$46,4,FALSE))</f>
        <v/>
      </c>
      <c r="F14" s="167" t="str">
        <f>IF(B14="","",VLOOKUP(B14,'様式4・小学部（低）'!$I$17:$Q$46,5,FALSE))</f>
        <v/>
      </c>
      <c r="G14" s="386" t="str">
        <f>IF(B14="","",VLOOKUP(B14,'様式4・小学部（低）'!$I$17:$Q$46,7,FALSE))</f>
        <v/>
      </c>
      <c r="H14" s="198"/>
    </row>
    <row r="15" spans="1:8" ht="80.099999999999994" customHeight="1" x14ac:dyDescent="0.45">
      <c r="A15" s="161" t="s">
        <v>2136</v>
      </c>
      <c r="B15" s="168"/>
      <c r="C15" s="384"/>
      <c r="D15" s="384"/>
      <c r="E15" s="169" t="str">
        <f>IF(B15="","",VLOOKUP(B15,ア!$A$2:$C$787,2,FALSE))</f>
        <v/>
      </c>
      <c r="F15" s="170" t="str">
        <f>IF(B15="","",VLOOKUP(B15,ア!$A$2:$C$787,3,FALSE))</f>
        <v/>
      </c>
      <c r="G15" s="387"/>
      <c r="H15" s="199"/>
    </row>
    <row r="16" spans="1:8" ht="80.099999999999994" customHeight="1" x14ac:dyDescent="0.45">
      <c r="A16" s="161" t="s">
        <v>2136</v>
      </c>
      <c r="B16" s="168"/>
      <c r="C16" s="385"/>
      <c r="D16" s="385"/>
      <c r="E16" s="169" t="str">
        <f>IF(B16="","",VLOOKUP(B16,ア!$A$2:$C$787,2,FALSE))</f>
        <v/>
      </c>
      <c r="F16" s="170" t="str">
        <f>IF(B16="","",VLOOKUP(B16,ア!$A$2:$C$787,3,FALSE))</f>
        <v/>
      </c>
      <c r="G16" s="388"/>
      <c r="H16" s="200"/>
    </row>
    <row r="17" spans="1:8" ht="80.099999999999994" customHeight="1" x14ac:dyDescent="0.45">
      <c r="A17" s="164">
        <v>4</v>
      </c>
      <c r="B17" s="165"/>
      <c r="C17" s="383" t="str">
        <f>IF(B17="","",VLOOKUP(B17,'様式4・小学部（低）'!$I$17:$Q$46,2,FALSE))</f>
        <v/>
      </c>
      <c r="D17" s="383" t="str">
        <f>IF(B17="","",VLOOKUP(B17,'様式4・小学部（低）'!$I$17:$Q$46,3,FALSE))</f>
        <v/>
      </c>
      <c r="E17" s="166" t="str">
        <f>IF(B17="","",VLOOKUP(B17,'様式4・小学部（低）'!$I$17:$Q$46,4,FALSE))</f>
        <v/>
      </c>
      <c r="F17" s="167" t="str">
        <f>IF(B17="","",VLOOKUP(B17,'様式4・小学部（低）'!$I$17:$Q$46,5,FALSE))</f>
        <v/>
      </c>
      <c r="G17" s="386" t="str">
        <f>IF(B17="","",VLOOKUP(B17,'様式4・小学部（低）'!$I$17:$Q$46,7,FALSE))</f>
        <v/>
      </c>
      <c r="H17" s="198"/>
    </row>
    <row r="18" spans="1:8" ht="80.099999999999994" customHeight="1" x14ac:dyDescent="0.45">
      <c r="A18" s="161" t="s">
        <v>2136</v>
      </c>
      <c r="B18" s="168"/>
      <c r="C18" s="384"/>
      <c r="D18" s="384"/>
      <c r="E18" s="169" t="str">
        <f>IF(B18="","",VLOOKUP(B18,ア!$A$2:$C$787,2,FALSE))</f>
        <v/>
      </c>
      <c r="F18" s="170" t="str">
        <f>IF(B18="","",VLOOKUP(B18,ア!$A$2:$C$787,3,FALSE))</f>
        <v/>
      </c>
      <c r="G18" s="387"/>
      <c r="H18" s="199"/>
    </row>
    <row r="19" spans="1:8" ht="80.099999999999994" customHeight="1" x14ac:dyDescent="0.45">
      <c r="A19" s="161" t="s">
        <v>2136</v>
      </c>
      <c r="B19" s="168"/>
      <c r="C19" s="385"/>
      <c r="D19" s="385"/>
      <c r="E19" s="169" t="str">
        <f>IF(B19="","",VLOOKUP(B19,ア!$A$2:$C$787,2,FALSE))</f>
        <v/>
      </c>
      <c r="F19" s="170" t="str">
        <f>IF(B19="","",VLOOKUP(B19,ア!$A$2:$C$787,3,FALSE))</f>
        <v/>
      </c>
      <c r="G19" s="388"/>
      <c r="H19" s="200"/>
    </row>
    <row r="20" spans="1:8" ht="80.099999999999994" customHeight="1" x14ac:dyDescent="0.45">
      <c r="A20" s="164">
        <v>5</v>
      </c>
      <c r="B20" s="165"/>
      <c r="C20" s="383" t="str">
        <f>IF(B20="","",VLOOKUP(B20,'様式4・小学部（低）'!$I$17:$Q$46,2,FALSE))</f>
        <v/>
      </c>
      <c r="D20" s="383" t="str">
        <f>IF(B20="","",VLOOKUP(B20,'様式4・小学部（低）'!$I$17:$Q$46,3,FALSE))</f>
        <v/>
      </c>
      <c r="E20" s="166" t="str">
        <f>IF(B20="","",VLOOKUP(B20,'様式4・小学部（低）'!$I$17:$Q$46,4,FALSE))</f>
        <v/>
      </c>
      <c r="F20" s="167" t="str">
        <f>IF(B20="","",VLOOKUP(B20,'様式4・小学部（低）'!$I$17:$Q$46,5,FALSE))</f>
        <v/>
      </c>
      <c r="G20" s="386" t="str">
        <f>IF(B20="","",VLOOKUP(B20,'様式4・小学部（低）'!$I$17:$Q$46,7,FALSE))</f>
        <v/>
      </c>
      <c r="H20" s="198"/>
    </row>
    <row r="21" spans="1:8" ht="80.099999999999994" customHeight="1" x14ac:dyDescent="0.45">
      <c r="A21" s="161" t="s">
        <v>2136</v>
      </c>
      <c r="B21" s="168"/>
      <c r="C21" s="384"/>
      <c r="D21" s="384"/>
      <c r="E21" s="169" t="str">
        <f>IF(B21="","",VLOOKUP(B21,ア!$A$2:$C$787,2,FALSE))</f>
        <v/>
      </c>
      <c r="F21" s="170" t="str">
        <f>IF(B21="","",VLOOKUP(B21,ア!$A$2:$C$787,3,FALSE))</f>
        <v/>
      </c>
      <c r="G21" s="387"/>
      <c r="H21" s="199"/>
    </row>
    <row r="22" spans="1:8" ht="80.099999999999994" customHeight="1" x14ac:dyDescent="0.45">
      <c r="A22" s="161" t="s">
        <v>2136</v>
      </c>
      <c r="B22" s="168"/>
      <c r="C22" s="385"/>
      <c r="D22" s="385"/>
      <c r="E22" s="169" t="str">
        <f>IF(B22="","",VLOOKUP(B22,ア!$A$2:$C$787,2,FALSE))</f>
        <v/>
      </c>
      <c r="F22" s="170" t="str">
        <f>IF(B22="","",VLOOKUP(B22,ア!$A$2:$C$787,3,FALSE))</f>
        <v/>
      </c>
      <c r="G22" s="388"/>
      <c r="H22" s="200"/>
    </row>
    <row r="23" spans="1:8" ht="80.099999999999994" customHeight="1" x14ac:dyDescent="0.45">
      <c r="A23" s="164">
        <v>6</v>
      </c>
      <c r="B23" s="165"/>
      <c r="C23" s="383" t="str">
        <f>IF(B23="","",VLOOKUP(B23,'様式4・小学部（低）'!$I$17:$Q$46,2,FALSE))</f>
        <v/>
      </c>
      <c r="D23" s="383" t="str">
        <f>IF(B23="","",VLOOKUP(B23,'様式4・小学部（低）'!$I$17:$Q$46,3,FALSE))</f>
        <v/>
      </c>
      <c r="E23" s="166" t="str">
        <f>IF(B23="","",VLOOKUP(B23,'様式4・小学部（低）'!$I$17:$Q$46,4,FALSE))</f>
        <v/>
      </c>
      <c r="F23" s="167" t="str">
        <f>IF(B23="","",VLOOKUP(B23,'様式4・小学部（低）'!$I$17:$Q$46,5,FALSE))</f>
        <v/>
      </c>
      <c r="G23" s="386" t="str">
        <f>IF(B23="","",VLOOKUP(B23,'様式4・小学部（低）'!$I$17:$Q$46,7,FALSE))</f>
        <v/>
      </c>
      <c r="H23" s="198"/>
    </row>
    <row r="24" spans="1:8" ht="80.099999999999994" customHeight="1" x14ac:dyDescent="0.45">
      <c r="A24" s="161" t="s">
        <v>2136</v>
      </c>
      <c r="B24" s="168"/>
      <c r="C24" s="384"/>
      <c r="D24" s="384"/>
      <c r="E24" s="169" t="str">
        <f>IF(B24="","",VLOOKUP(B24,ア!$A$2:$C$787,2,FALSE))</f>
        <v/>
      </c>
      <c r="F24" s="170" t="str">
        <f>IF(B24="","",VLOOKUP(B24,ア!$A$2:$C$787,3,FALSE))</f>
        <v/>
      </c>
      <c r="G24" s="387"/>
      <c r="H24" s="199"/>
    </row>
    <row r="25" spans="1:8" ht="80.099999999999994" customHeight="1" x14ac:dyDescent="0.45">
      <c r="A25" s="161" t="s">
        <v>2136</v>
      </c>
      <c r="B25" s="168"/>
      <c r="C25" s="385"/>
      <c r="D25" s="385"/>
      <c r="E25" s="169" t="str">
        <f>IF(B25="","",VLOOKUP(B25,ア!$A$2:$C$787,2,FALSE))</f>
        <v/>
      </c>
      <c r="F25" s="170" t="str">
        <f>IF(B25="","",VLOOKUP(B25,ア!$A$2:$C$787,3,FALSE))</f>
        <v/>
      </c>
      <c r="G25" s="388"/>
      <c r="H25" s="200"/>
    </row>
    <row r="26" spans="1:8" ht="80.099999999999994" customHeight="1" x14ac:dyDescent="0.45">
      <c r="A26" s="164">
        <v>7</v>
      </c>
      <c r="B26" s="165"/>
      <c r="C26" s="383" t="str">
        <f>IF(B26="","",VLOOKUP(B26,'様式4・小学部（低）'!$I$17:$Q$46,2,FALSE))</f>
        <v/>
      </c>
      <c r="D26" s="383" t="str">
        <f>IF(B26="","",VLOOKUP(B26,'様式4・小学部（低）'!$I$17:$Q$46,3,FALSE))</f>
        <v/>
      </c>
      <c r="E26" s="166" t="str">
        <f>IF(B26="","",VLOOKUP(B26,'様式4・小学部（低）'!$I$17:$Q$46,4,FALSE))</f>
        <v/>
      </c>
      <c r="F26" s="167" t="str">
        <f>IF(B26="","",VLOOKUP(B26,'様式4・小学部（低）'!$I$17:$Q$46,5,FALSE))</f>
        <v/>
      </c>
      <c r="G26" s="386" t="str">
        <f>IF(B26="","",VLOOKUP(B26,'様式4・小学部（低）'!$I$17:$Q$46,7,FALSE))</f>
        <v/>
      </c>
      <c r="H26" s="198"/>
    </row>
    <row r="27" spans="1:8" ht="80.099999999999994" customHeight="1" x14ac:dyDescent="0.45">
      <c r="A27" s="161" t="s">
        <v>2136</v>
      </c>
      <c r="B27" s="168"/>
      <c r="C27" s="384"/>
      <c r="D27" s="384"/>
      <c r="E27" s="169" t="str">
        <f>IF(B27="","",VLOOKUP(B27,ア!$A$2:$C$787,2,FALSE))</f>
        <v/>
      </c>
      <c r="F27" s="170" t="str">
        <f>IF(B27="","",VLOOKUP(B27,ア!$A$2:$C$787,3,FALSE))</f>
        <v/>
      </c>
      <c r="G27" s="387"/>
      <c r="H27" s="199"/>
    </row>
    <row r="28" spans="1:8" ht="80.099999999999994" customHeight="1" x14ac:dyDescent="0.45">
      <c r="A28" s="161" t="s">
        <v>2136</v>
      </c>
      <c r="B28" s="168"/>
      <c r="C28" s="385"/>
      <c r="D28" s="385"/>
      <c r="E28" s="169" t="str">
        <f>IF(B28="","",VLOOKUP(B28,ア!$A$2:$C$787,2,FALSE))</f>
        <v/>
      </c>
      <c r="F28" s="170" t="str">
        <f>IF(B28="","",VLOOKUP(B28,ア!$A$2:$C$787,3,FALSE))</f>
        <v/>
      </c>
      <c r="G28" s="388"/>
      <c r="H28" s="200"/>
    </row>
    <row r="29" spans="1:8" ht="80.099999999999994" customHeight="1" x14ac:dyDescent="0.45">
      <c r="A29" s="164">
        <v>8</v>
      </c>
      <c r="B29" s="165"/>
      <c r="C29" s="383" t="str">
        <f>IF(B29="","",VLOOKUP(B29,'様式4・小学部（低）'!$I$17:$Q$46,2,FALSE))</f>
        <v/>
      </c>
      <c r="D29" s="383" t="str">
        <f>IF(B29="","",VLOOKUP(B29,'様式4・小学部（低）'!$I$17:$Q$46,3,FALSE))</f>
        <v/>
      </c>
      <c r="E29" s="166" t="str">
        <f>IF(B29="","",VLOOKUP(B29,'様式4・小学部（低）'!$I$17:$Q$46,4,FALSE))</f>
        <v/>
      </c>
      <c r="F29" s="167" t="str">
        <f>IF(B29="","",VLOOKUP(B29,'様式4・小学部（低）'!$I$17:$Q$46,5,FALSE))</f>
        <v/>
      </c>
      <c r="G29" s="386" t="str">
        <f>IF(B29="","",VLOOKUP(B29,'様式4・小学部（低）'!$I$17:$Q$46,7,FALSE))</f>
        <v/>
      </c>
      <c r="H29" s="198"/>
    </row>
    <row r="30" spans="1:8" ht="80.099999999999994" customHeight="1" x14ac:dyDescent="0.45">
      <c r="A30" s="161" t="s">
        <v>2136</v>
      </c>
      <c r="B30" s="168"/>
      <c r="C30" s="384"/>
      <c r="D30" s="384"/>
      <c r="E30" s="169" t="str">
        <f>IF(B30="","",VLOOKUP(B30,ア!$A$2:$C$787,2,FALSE))</f>
        <v/>
      </c>
      <c r="F30" s="170" t="str">
        <f>IF(B30="","",VLOOKUP(B30,ア!$A$2:$C$787,3,FALSE))</f>
        <v/>
      </c>
      <c r="G30" s="387"/>
      <c r="H30" s="199"/>
    </row>
    <row r="31" spans="1:8" ht="80.099999999999994" customHeight="1" x14ac:dyDescent="0.45">
      <c r="A31" s="161" t="s">
        <v>2136</v>
      </c>
      <c r="B31" s="168"/>
      <c r="C31" s="385"/>
      <c r="D31" s="385"/>
      <c r="E31" s="169" t="str">
        <f>IF(B31="","",VLOOKUP(B31,ア!$A$2:$C$787,2,FALSE))</f>
        <v/>
      </c>
      <c r="F31" s="170" t="str">
        <f>IF(B31="","",VLOOKUP(B31,ア!$A$2:$C$787,3,FALSE))</f>
        <v/>
      </c>
      <c r="G31" s="388"/>
      <c r="H31" s="200"/>
    </row>
    <row r="32" spans="1:8" ht="80.099999999999994" customHeight="1" x14ac:dyDescent="0.45">
      <c r="A32" s="164">
        <v>9</v>
      </c>
      <c r="B32" s="165"/>
      <c r="C32" s="383" t="str">
        <f>IF(B32="","",VLOOKUP(B32,'様式4・小学部（低）'!$I$17:$Q$46,2,FALSE))</f>
        <v/>
      </c>
      <c r="D32" s="383" t="str">
        <f>IF(B32="","",VLOOKUP(B32,'様式4・小学部（低）'!$I$17:$Q$46,3,FALSE))</f>
        <v/>
      </c>
      <c r="E32" s="166" t="str">
        <f>IF(B32="","",VLOOKUP(B32,'様式4・小学部（低）'!$I$17:$Q$46,4,FALSE))</f>
        <v/>
      </c>
      <c r="F32" s="167" t="str">
        <f>IF(B32="","",VLOOKUP(B32,'様式4・小学部（低）'!$I$17:$Q$46,5,FALSE))</f>
        <v/>
      </c>
      <c r="G32" s="386" t="str">
        <f>IF(B32="","",VLOOKUP(B32,'様式4・小学部（低）'!$I$17:$Q$46,7,FALSE))</f>
        <v/>
      </c>
      <c r="H32" s="198"/>
    </row>
    <row r="33" spans="1:8" ht="80.099999999999994" customHeight="1" x14ac:dyDescent="0.45">
      <c r="A33" s="161" t="s">
        <v>2136</v>
      </c>
      <c r="B33" s="168"/>
      <c r="C33" s="384"/>
      <c r="D33" s="384"/>
      <c r="E33" s="169" t="str">
        <f>IF(B33="","",VLOOKUP(B33,ア!$A$2:$C$787,2,FALSE))</f>
        <v/>
      </c>
      <c r="F33" s="170" t="str">
        <f>IF(B33="","",VLOOKUP(B33,ア!$A$2:$C$787,3,FALSE))</f>
        <v/>
      </c>
      <c r="G33" s="387"/>
      <c r="H33" s="199"/>
    </row>
    <row r="34" spans="1:8" ht="80.099999999999994" customHeight="1" x14ac:dyDescent="0.45">
      <c r="A34" s="161" t="s">
        <v>2136</v>
      </c>
      <c r="B34" s="168"/>
      <c r="C34" s="385"/>
      <c r="D34" s="385"/>
      <c r="E34" s="169" t="str">
        <f>IF(B34="","",VLOOKUP(B34,ア!$A$2:$C$787,2,FALSE))</f>
        <v/>
      </c>
      <c r="F34" s="170" t="str">
        <f>IF(B34="","",VLOOKUP(B34,ア!$A$2:$C$787,3,FALSE))</f>
        <v/>
      </c>
      <c r="G34" s="388"/>
      <c r="H34" s="200"/>
    </row>
    <row r="35" spans="1:8" ht="80.099999999999994" customHeight="1" x14ac:dyDescent="0.45">
      <c r="A35" s="164">
        <v>10</v>
      </c>
      <c r="B35" s="165"/>
      <c r="C35" s="383" t="str">
        <f>IF(B35="","",VLOOKUP(B35,'様式4・小学部（低）'!$I$17:$Q$46,2,FALSE))</f>
        <v/>
      </c>
      <c r="D35" s="383" t="str">
        <f>IF(B35="","",VLOOKUP(B35,'様式4・小学部（低）'!$I$17:$Q$46,3,FALSE))</f>
        <v/>
      </c>
      <c r="E35" s="166" t="str">
        <f>IF(B35="","",VLOOKUP(B35,'様式4・小学部（低）'!$I$17:$Q$46,4,FALSE))</f>
        <v/>
      </c>
      <c r="F35" s="167" t="str">
        <f>IF(B35="","",VLOOKUP(B35,'様式4・小学部（低）'!$I$17:$Q$46,5,FALSE))</f>
        <v/>
      </c>
      <c r="G35" s="386" t="str">
        <f>IF(B35="","",VLOOKUP(B35,'様式4・小学部（低）'!$I$17:$Q$46,7,FALSE))</f>
        <v/>
      </c>
      <c r="H35" s="198"/>
    </row>
    <row r="36" spans="1:8" ht="80.099999999999994" customHeight="1" x14ac:dyDescent="0.45">
      <c r="A36" s="161" t="s">
        <v>2136</v>
      </c>
      <c r="B36" s="168"/>
      <c r="C36" s="384"/>
      <c r="D36" s="384"/>
      <c r="E36" s="169" t="str">
        <f>IF(B36="","",VLOOKUP(B36,ア!$A$2:$C$787,2,FALSE))</f>
        <v/>
      </c>
      <c r="F36" s="170" t="str">
        <f>IF(B36="","",VLOOKUP(B36,ア!$A$2:$C$787,3,FALSE))</f>
        <v/>
      </c>
      <c r="G36" s="387"/>
      <c r="H36" s="199"/>
    </row>
    <row r="37" spans="1:8" ht="80.099999999999994" customHeight="1" x14ac:dyDescent="0.45">
      <c r="A37" s="161" t="s">
        <v>2136</v>
      </c>
      <c r="B37" s="168"/>
      <c r="C37" s="385"/>
      <c r="D37" s="385"/>
      <c r="E37" s="169" t="str">
        <f>IF(B37="","",VLOOKUP(B37,ア!$A$2:$C$787,2,FALSE))</f>
        <v/>
      </c>
      <c r="F37" s="170" t="str">
        <f>IF(B37="","",VLOOKUP(B37,ア!$A$2:$C$787,3,FALSE))</f>
        <v/>
      </c>
      <c r="G37" s="388"/>
      <c r="H37" s="200"/>
    </row>
    <row r="38" spans="1:8" ht="80.099999999999994" customHeight="1" x14ac:dyDescent="0.45">
      <c r="A38" s="164">
        <v>11</v>
      </c>
      <c r="B38" s="165"/>
      <c r="C38" s="383" t="str">
        <f>IF(B38="","",VLOOKUP(B38,'様式4・小学部（低）'!$I$17:$Q$46,2,FALSE))</f>
        <v/>
      </c>
      <c r="D38" s="383" t="str">
        <f>IF(B38="","",VLOOKUP(B38,'様式4・小学部（低）'!$I$17:$Q$46,3,FALSE))</f>
        <v/>
      </c>
      <c r="E38" s="166" t="str">
        <f>IF(B38="","",VLOOKUP(B38,'様式4・小学部（低）'!$I$17:$Q$46,4,FALSE))</f>
        <v/>
      </c>
      <c r="F38" s="167" t="str">
        <f>IF(B38="","",VLOOKUP(B38,'様式4・小学部（低）'!$I$17:$Q$46,5,FALSE))</f>
        <v/>
      </c>
      <c r="G38" s="386" t="str">
        <f>IF(B38="","",VLOOKUP(B38,'様式4・小学部（低）'!$I$17:$Q$46,7,FALSE))</f>
        <v/>
      </c>
      <c r="H38" s="198"/>
    </row>
    <row r="39" spans="1:8" ht="80.099999999999994" customHeight="1" x14ac:dyDescent="0.45">
      <c r="A39" s="161" t="s">
        <v>2136</v>
      </c>
      <c r="B39" s="168"/>
      <c r="C39" s="384"/>
      <c r="D39" s="384"/>
      <c r="E39" s="169" t="str">
        <f>IF(B39="","",VLOOKUP(B39,ア!$A$2:$C$787,2,FALSE))</f>
        <v/>
      </c>
      <c r="F39" s="170" t="str">
        <f>IF(B39="","",VLOOKUP(B39,ア!$A$2:$C$787,3,FALSE))</f>
        <v/>
      </c>
      <c r="G39" s="387"/>
      <c r="H39" s="199"/>
    </row>
    <row r="40" spans="1:8" ht="80.099999999999994" customHeight="1" x14ac:dyDescent="0.45">
      <c r="A40" s="161" t="s">
        <v>2136</v>
      </c>
      <c r="B40" s="168"/>
      <c r="C40" s="385"/>
      <c r="D40" s="385"/>
      <c r="E40" s="169" t="str">
        <f>IF(B40="","",VLOOKUP(B40,ア!$A$2:$C$787,2,FALSE))</f>
        <v/>
      </c>
      <c r="F40" s="170" t="str">
        <f>IF(B40="","",VLOOKUP(B40,ア!$A$2:$C$787,3,FALSE))</f>
        <v/>
      </c>
      <c r="G40" s="388"/>
      <c r="H40" s="200"/>
    </row>
    <row r="41" spans="1:8" ht="80.099999999999994" customHeight="1" x14ac:dyDescent="0.45">
      <c r="A41" s="164">
        <v>12</v>
      </c>
      <c r="B41" s="165"/>
      <c r="C41" s="383" t="str">
        <f>IF(B41="","",VLOOKUP(B41,'様式4・小学部（低）'!$I$17:$Q$46,2,FALSE))</f>
        <v/>
      </c>
      <c r="D41" s="383" t="str">
        <f>IF(B41="","",VLOOKUP(B41,'様式4・小学部（低）'!$I$17:$Q$46,3,FALSE))</f>
        <v/>
      </c>
      <c r="E41" s="166" t="str">
        <f>IF(B41="","",VLOOKUP(B41,'様式4・小学部（低）'!$I$17:$Q$46,4,FALSE))</f>
        <v/>
      </c>
      <c r="F41" s="167" t="str">
        <f>IF(B41="","",VLOOKUP(B41,'様式4・小学部（低）'!$I$17:$Q$46,5,FALSE))</f>
        <v/>
      </c>
      <c r="G41" s="386" t="str">
        <f>IF(B41="","",VLOOKUP(B41,'様式4・小学部（低）'!$I$17:$Q$46,7,FALSE))</f>
        <v/>
      </c>
      <c r="H41" s="198"/>
    </row>
    <row r="42" spans="1:8" ht="80.099999999999994" customHeight="1" x14ac:dyDescent="0.45">
      <c r="A42" s="161" t="s">
        <v>2136</v>
      </c>
      <c r="B42" s="168"/>
      <c r="C42" s="384"/>
      <c r="D42" s="384"/>
      <c r="E42" s="169" t="str">
        <f>IF(B42="","",VLOOKUP(B42,ア!$A$2:$C$787,2,FALSE))</f>
        <v/>
      </c>
      <c r="F42" s="170" t="str">
        <f>IF(B42="","",VLOOKUP(B42,ア!$A$2:$C$787,3,FALSE))</f>
        <v/>
      </c>
      <c r="G42" s="387"/>
      <c r="H42" s="199"/>
    </row>
    <row r="43" spans="1:8" ht="80.099999999999994" customHeight="1" x14ac:dyDescent="0.45">
      <c r="A43" s="161" t="s">
        <v>2136</v>
      </c>
      <c r="B43" s="168"/>
      <c r="C43" s="385"/>
      <c r="D43" s="385"/>
      <c r="E43" s="169" t="str">
        <f>IF(B43="","",VLOOKUP(B43,ア!$A$2:$C$787,2,FALSE))</f>
        <v/>
      </c>
      <c r="F43" s="170" t="str">
        <f>IF(B43="","",VLOOKUP(B43,ア!$A$2:$C$787,3,FALSE))</f>
        <v/>
      </c>
      <c r="G43" s="388"/>
      <c r="H43" s="200"/>
    </row>
    <row r="44" spans="1:8" ht="80.099999999999994" customHeight="1" x14ac:dyDescent="0.45">
      <c r="A44" s="164">
        <v>13</v>
      </c>
      <c r="B44" s="165"/>
      <c r="C44" s="383" t="str">
        <f>IF(B44="","",VLOOKUP(B44,'様式4・小学部（低）'!$I$17:$Q$46,2,FALSE))</f>
        <v/>
      </c>
      <c r="D44" s="383" t="str">
        <f>IF(B44="","",VLOOKUP(B44,'様式4・小学部（低）'!$I$17:$Q$46,3,FALSE))</f>
        <v/>
      </c>
      <c r="E44" s="166" t="str">
        <f>IF(B44="","",VLOOKUP(B44,'様式4・小学部（低）'!$I$17:$Q$46,4,FALSE))</f>
        <v/>
      </c>
      <c r="F44" s="167" t="str">
        <f>IF(B44="","",VLOOKUP(B44,'様式4・小学部（低）'!$I$17:$Q$46,5,FALSE))</f>
        <v/>
      </c>
      <c r="G44" s="386" t="str">
        <f>IF(B44="","",VLOOKUP(B44,'様式4・小学部（低）'!$I$17:$Q$46,7,FALSE))</f>
        <v/>
      </c>
      <c r="H44" s="198"/>
    </row>
    <row r="45" spans="1:8" ht="80.099999999999994" customHeight="1" x14ac:dyDescent="0.45">
      <c r="A45" s="161" t="s">
        <v>2136</v>
      </c>
      <c r="B45" s="168"/>
      <c r="C45" s="384"/>
      <c r="D45" s="384"/>
      <c r="E45" s="169" t="str">
        <f>IF(B45="","",VLOOKUP(B45,ア!$A$2:$C$787,2,FALSE))</f>
        <v/>
      </c>
      <c r="F45" s="170" t="str">
        <f>IF(B45="","",VLOOKUP(B45,ア!$A$2:$C$787,3,FALSE))</f>
        <v/>
      </c>
      <c r="G45" s="387"/>
      <c r="H45" s="199"/>
    </row>
    <row r="46" spans="1:8" ht="80.099999999999994" customHeight="1" x14ac:dyDescent="0.45">
      <c r="A46" s="161" t="s">
        <v>2136</v>
      </c>
      <c r="B46" s="168"/>
      <c r="C46" s="385"/>
      <c r="D46" s="385"/>
      <c r="E46" s="169" t="str">
        <f>IF(B46="","",VLOOKUP(B46,ア!$A$2:$C$787,2,FALSE))</f>
        <v/>
      </c>
      <c r="F46" s="170" t="str">
        <f>IF(B46="","",VLOOKUP(B46,ア!$A$2:$C$787,3,FALSE))</f>
        <v/>
      </c>
      <c r="G46" s="388"/>
      <c r="H46" s="200"/>
    </row>
    <row r="47" spans="1:8" ht="80.099999999999994" customHeight="1" x14ac:dyDescent="0.45">
      <c r="A47" s="164">
        <v>14</v>
      </c>
      <c r="B47" s="165"/>
      <c r="C47" s="383" t="str">
        <f>IF(B47="","",VLOOKUP(B47,'様式4・小学部（低）'!$I$17:$Q$46,2,FALSE))</f>
        <v/>
      </c>
      <c r="D47" s="383" t="str">
        <f>IF(B47="","",VLOOKUP(B47,'様式4・小学部（低）'!$I$17:$Q$46,3,FALSE))</f>
        <v/>
      </c>
      <c r="E47" s="166" t="str">
        <f>IF(B47="","",VLOOKUP(B47,'様式4・小学部（低）'!$I$17:$Q$46,4,FALSE))</f>
        <v/>
      </c>
      <c r="F47" s="167" t="str">
        <f>IF(B47="","",VLOOKUP(B47,'様式4・小学部（低）'!$I$17:$Q$46,5,FALSE))</f>
        <v/>
      </c>
      <c r="G47" s="386" t="str">
        <f>IF(B47="","",VLOOKUP(B47,'様式4・小学部（低）'!$I$17:$Q$46,7,FALSE))</f>
        <v/>
      </c>
      <c r="H47" s="198"/>
    </row>
    <row r="48" spans="1:8" ht="80.099999999999994" customHeight="1" x14ac:dyDescent="0.45">
      <c r="A48" s="161" t="s">
        <v>2136</v>
      </c>
      <c r="B48" s="168"/>
      <c r="C48" s="384"/>
      <c r="D48" s="384"/>
      <c r="E48" s="169" t="str">
        <f>IF(B48="","",VLOOKUP(B48,ア!$A$2:$C$787,2,FALSE))</f>
        <v/>
      </c>
      <c r="F48" s="170" t="str">
        <f>IF(B48="","",VLOOKUP(B48,ア!$A$2:$C$787,3,FALSE))</f>
        <v/>
      </c>
      <c r="G48" s="387"/>
      <c r="H48" s="199"/>
    </row>
    <row r="49" spans="1:8" ht="80.099999999999994" customHeight="1" x14ac:dyDescent="0.45">
      <c r="A49" s="161" t="s">
        <v>2136</v>
      </c>
      <c r="B49" s="168"/>
      <c r="C49" s="385"/>
      <c r="D49" s="385"/>
      <c r="E49" s="169" t="str">
        <f>IF(B49="","",VLOOKUP(B49,ア!$A$2:$C$787,2,FALSE))</f>
        <v/>
      </c>
      <c r="F49" s="170" t="str">
        <f>IF(B49="","",VLOOKUP(B49,ア!$A$2:$C$787,3,FALSE))</f>
        <v/>
      </c>
      <c r="G49" s="388"/>
      <c r="H49" s="200"/>
    </row>
    <row r="50" spans="1:8" ht="80.099999999999994" customHeight="1" x14ac:dyDescent="0.45">
      <c r="A50" s="164">
        <v>15</v>
      </c>
      <c r="B50" s="165"/>
      <c r="C50" s="383" t="str">
        <f>IF(B50="","",VLOOKUP(B50,'様式4・小学部（低）'!$I$17:$Q$46,2,FALSE))</f>
        <v/>
      </c>
      <c r="D50" s="383" t="str">
        <f>IF(B50="","",VLOOKUP(B50,'様式4・小学部（低）'!$I$17:$Q$46,3,FALSE))</f>
        <v/>
      </c>
      <c r="E50" s="166" t="str">
        <f>IF(B50="","",VLOOKUP(B50,'様式4・小学部（低）'!$I$17:$Q$46,4,FALSE))</f>
        <v/>
      </c>
      <c r="F50" s="167" t="str">
        <f>IF(B50="","",VLOOKUP(B50,'様式4・小学部（低）'!$I$17:$Q$46,5,FALSE))</f>
        <v/>
      </c>
      <c r="G50" s="386" t="str">
        <f>IF(B50="","",VLOOKUP(B50,'様式4・小学部（低）'!$I$17:$Q$46,7,FALSE))</f>
        <v/>
      </c>
      <c r="H50" s="198"/>
    </row>
    <row r="51" spans="1:8" ht="80.099999999999994" customHeight="1" x14ac:dyDescent="0.45">
      <c r="A51" s="161" t="s">
        <v>2136</v>
      </c>
      <c r="B51" s="168"/>
      <c r="C51" s="384"/>
      <c r="D51" s="384"/>
      <c r="E51" s="169" t="str">
        <f>IF(B51="","",VLOOKUP(B51,ア!$A$2:$C$787,2,FALSE))</f>
        <v/>
      </c>
      <c r="F51" s="170" t="str">
        <f>IF(B51="","",VLOOKUP(B51,ア!$A$2:$C$787,3,FALSE))</f>
        <v/>
      </c>
      <c r="G51" s="387"/>
      <c r="H51" s="199"/>
    </row>
    <row r="52" spans="1:8" ht="80.099999999999994" customHeight="1" x14ac:dyDescent="0.45">
      <c r="A52" s="161" t="s">
        <v>2136</v>
      </c>
      <c r="B52" s="168"/>
      <c r="C52" s="385"/>
      <c r="D52" s="385"/>
      <c r="E52" s="169" t="str">
        <f>IF(B52="","",VLOOKUP(B52,ア!$A$2:$C$787,2,FALSE))</f>
        <v/>
      </c>
      <c r="F52" s="170" t="str">
        <f>IF(B52="","",VLOOKUP(B52,ア!$A$2:$C$787,3,FALSE))</f>
        <v/>
      </c>
      <c r="G52" s="388"/>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F27" sqref="F27:F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6" t="str">
        <f>'様式4・小学部（低）'!W3</f>
        <v>小学部（低）</v>
      </c>
      <c r="B1" s="377"/>
      <c r="C1" s="378" t="s">
        <v>5522</v>
      </c>
      <c r="D1" s="379"/>
      <c r="E1" s="157"/>
      <c r="F1" s="391"/>
      <c r="G1" s="391"/>
      <c r="H1" s="391"/>
      <c r="I1" s="391"/>
    </row>
    <row r="2" spans="1:9" ht="29.25" customHeight="1" x14ac:dyDescent="0.45">
      <c r="A2" s="381" t="str">
        <f>様式３・小１!$A$2</f>
        <v>令和８年度使用教科用図書図書選定理由一覧表（支援学校用）</v>
      </c>
      <c r="B2" s="381"/>
      <c r="C2" s="381"/>
      <c r="D2" s="381"/>
      <c r="E2" s="381"/>
      <c r="F2" s="381"/>
      <c r="G2" s="381"/>
      <c r="H2" s="381"/>
      <c r="I2" s="381"/>
    </row>
    <row r="3" spans="1:9" s="1" customFormat="1" ht="22.5" customHeight="1" x14ac:dyDescent="0.2">
      <c r="A3" s="397"/>
      <c r="B3" s="397"/>
      <c r="C3" s="397"/>
      <c r="D3" s="289"/>
      <c r="E3" s="289"/>
      <c r="F3" s="382" t="str">
        <f>様式３・小１!F3</f>
        <v>学校名　　　大阪府立出来島支援学校　　　小学部（低）</v>
      </c>
      <c r="G3" s="382"/>
      <c r="H3" s="382"/>
      <c r="I3" s="382"/>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9" t="s">
        <v>2015</v>
      </c>
      <c r="B5" s="389"/>
      <c r="C5" s="389"/>
      <c r="D5" s="171"/>
      <c r="E5" s="171"/>
    </row>
    <row r="6" spans="1:9" ht="20.399999999999999" customHeight="1" x14ac:dyDescent="0.45">
      <c r="A6" s="389"/>
      <c r="B6" s="389"/>
      <c r="C6" s="389"/>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IF(B8="","",VLOOKUP(B8,'様式4・小学部（低）'!$R$17:$Z$46,2,FALSE))</f>
        <v>国語</v>
      </c>
      <c r="D8" s="180" t="str">
        <f>IF(B8="","",VLOOKUP(B8,'様式4・小学部（低）'!$R$17:$Z$46,3,FALSE))</f>
        <v>国語</v>
      </c>
      <c r="E8" s="178" t="str">
        <f>IF(B8="","",VLOOKUP(B8,'様式4・小学部（低）'!$R$17:$Z$46,4,FALSE))</f>
        <v>08-1　く も ん 出 版</v>
      </c>
      <c r="F8" s="179" t="str">
        <f>IF(B8="","",VLOOKUP(B8,'様式4・小学部（低）'!$R$17:$Z$46,5,FALSE))</f>
        <v>あいうえおべんとう</v>
      </c>
      <c r="G8" s="181" t="str">
        <f>IF(B8="","",VLOOKUP(B8,'様式4・小学部（低）'!$R$17:$Z$46,6,FALSE))</f>
        <v>知</v>
      </c>
      <c r="H8" s="181" t="str">
        <f>IF(B8="","",VLOOKUP(B8,'様式4・小学部（低）'!$R$17:$Z$46,7,FALSE))</f>
        <v>BC</v>
      </c>
      <c r="I8" s="197" t="s">
        <v>7843</v>
      </c>
    </row>
    <row r="9" spans="1:9" ht="80.099999999999994" customHeight="1" x14ac:dyDescent="0.45">
      <c r="A9" s="303">
        <v>2</v>
      </c>
      <c r="B9" s="177" t="s">
        <v>2021</v>
      </c>
      <c r="C9" s="304" t="str">
        <f>IF(B9="","",VLOOKUP(B9,'様式4・小学部（低）'!$R$17:$Z$46,2,FALSE))</f>
        <v>国語</v>
      </c>
      <c r="D9" s="304" t="str">
        <f>IF(B9="","",VLOOKUP(B9,'様式4・小学部（低）'!$R$17:$Z$46,3,FALSE))</f>
        <v>国語</v>
      </c>
      <c r="E9" s="305" t="str">
        <f>IF(B9="","",VLOOKUP(B9,'様式4・小学部（低）'!$R$17:$Z$46,4,FALSE))</f>
        <v>06-1　偕　成　社</v>
      </c>
      <c r="F9" s="306" t="str">
        <f>IF(B9="","",VLOOKUP(B9,'様式4・小学部（低）'!$R$17:$Z$46,5,FALSE))</f>
        <v>エリック・カールの絵本くまさんくまさん
なにみてるの？</v>
      </c>
      <c r="G9" s="307" t="str">
        <f>IF(B9="","",VLOOKUP(B9,'様式4・小学部（低）'!$R$17:$Z$46,6,FALSE))</f>
        <v>知</v>
      </c>
      <c r="H9" s="307" t="str">
        <f>IF(B9="","",VLOOKUP(B9,'様式4・小学部（低）'!$R$17:$Z$46,7,FALSE))</f>
        <v>A</v>
      </c>
      <c r="I9" s="197" t="s">
        <v>7846</v>
      </c>
    </row>
    <row r="10" spans="1:9" ht="80.099999999999994" customHeight="1" x14ac:dyDescent="0.45">
      <c r="A10" s="176">
        <v>3</v>
      </c>
      <c r="B10" s="177" t="s">
        <v>2024</v>
      </c>
      <c r="C10" s="180" t="str">
        <f>IF(B10="","",VLOOKUP(B10,'様式4・小学部（低）'!$R$17:$Z$46,2,FALSE))</f>
        <v>算数</v>
      </c>
      <c r="D10" s="180" t="str">
        <f>IF(B10="","",VLOOKUP(B10,'様式4・小学部（低）'!$R$17:$Z$46,3,FALSE))</f>
        <v>算数</v>
      </c>
      <c r="E10" s="178" t="str">
        <f>IF(B10="","",VLOOKUP(B10,'様式4・小学部（低）'!$R$17:$Z$46,4,FALSE))</f>
        <v>30-2　ポ　プ　ラ　社　</v>
      </c>
      <c r="F10" s="179" t="str">
        <f>IF(B10="","",VLOOKUP(B10,'様式4・小学部（低）'!$R$17:$Z$46,5,FALSE))</f>
        <v>絵本・いつでもいっしょ２どうぶつ なんびき？</v>
      </c>
      <c r="G10" s="181" t="str">
        <f>IF(B10="","",VLOOKUP(B10,'様式4・小学部（低）'!$R$17:$Z$46,6,FALSE))</f>
        <v>知</v>
      </c>
      <c r="H10" s="181" t="str">
        <f>IF(B10="","",VLOOKUP(B10,'様式4・小学部（低）'!$R$17:$Z$46,7,FALSE))</f>
        <v>BC</v>
      </c>
      <c r="I10" s="197" t="s">
        <v>7847</v>
      </c>
    </row>
    <row r="11" spans="1:9" ht="80.099999999999994" customHeight="1" x14ac:dyDescent="0.45">
      <c r="A11" s="303">
        <v>4</v>
      </c>
      <c r="B11" s="177" t="s">
        <v>2027</v>
      </c>
      <c r="C11" s="304" t="str">
        <f>IF(B11="","",VLOOKUP(B11,'様式4・小学部（低）'!$R$17:$Z$46,2,FALSE))</f>
        <v>算数</v>
      </c>
      <c r="D11" s="304" t="str">
        <f>IF(B11="","",VLOOKUP(B11,'様式4・小学部（低）'!$R$17:$Z$46,3,FALSE))</f>
        <v>算数</v>
      </c>
      <c r="E11" s="305" t="str">
        <f>IF(B11="","",VLOOKUP(B11,'様式4・小学部（低）'!$R$17:$Z$46,4,FALSE))</f>
        <v>10-4　こ　ぐ　ま　社</v>
      </c>
      <c r="F11" s="306" t="str">
        <f>IF(B11="","",VLOOKUP(B11,'様式4・小学部（低）'!$R$17:$Z$46,5,FALSE))</f>
        <v>こぐまちゃんえほん別冊さよならさんかく</v>
      </c>
      <c r="G11" s="307" t="str">
        <f>IF(B11="","",VLOOKUP(B11,'様式4・小学部（低）'!$R$17:$Z$46,6,FALSE))</f>
        <v>知</v>
      </c>
      <c r="H11" s="307" t="str">
        <f>IF(B11="","",VLOOKUP(B11,'様式4・小学部（低）'!$R$17:$Z$46,7,FALSE))</f>
        <v>A</v>
      </c>
      <c r="I11" s="197" t="s">
        <v>7844</v>
      </c>
    </row>
    <row r="12" spans="1:9" ht="80.099999999999994" customHeight="1" x14ac:dyDescent="0.45">
      <c r="A12" s="176">
        <v>5</v>
      </c>
      <c r="B12" s="177" t="s">
        <v>2030</v>
      </c>
      <c r="C12" s="180" t="str">
        <f>IF(B12="","",VLOOKUP(B12,'様式4・小学部（低）'!$R$17:$Z$46,2,FALSE))</f>
        <v>生活</v>
      </c>
      <c r="D12" s="180" t="str">
        <f>IF(B12="","",VLOOKUP(B12,'様式4・小学部（低）'!$R$17:$Z$46,3,FALSE))</f>
        <v>生活</v>
      </c>
      <c r="E12" s="178" t="str">
        <f>IF(B12="","",VLOOKUP(B12,'様式4・小学部（低）'!$R$17:$Z$46,4,FALSE))</f>
        <v>06-1　偕　成　社</v>
      </c>
      <c r="F12" s="179" t="str">
        <f>IF(B12="","",VLOOKUP(B12,'様式4・小学部（低）'!$R$17:$Z$46,5,FALSE))</f>
        <v>木村裕一・しかけ絵本（８）がんばれはぶらしハーマン</v>
      </c>
      <c r="G12" s="181" t="str">
        <f>IF(B12="","",VLOOKUP(B12,'様式4・小学部（低）'!$R$17:$Z$46,6,FALSE))</f>
        <v>知</v>
      </c>
      <c r="H12" s="181" t="str">
        <f>IF(B12="","",VLOOKUP(B12,'様式4・小学部（低）'!$R$17:$Z$46,7,FALSE))</f>
        <v>全</v>
      </c>
      <c r="I12" s="197" t="s">
        <v>7837</v>
      </c>
    </row>
    <row r="13" spans="1:9" ht="80.099999999999994" customHeight="1" x14ac:dyDescent="0.45">
      <c r="A13" s="176">
        <v>6</v>
      </c>
      <c r="B13" s="177" t="s">
        <v>2033</v>
      </c>
      <c r="C13" s="180" t="str">
        <f>IF(B13="","",VLOOKUP(B13,'様式4・小学部（低）'!$R$17:$Z$46,2,FALSE))</f>
        <v>音楽</v>
      </c>
      <c r="D13" s="180" t="str">
        <f>IF(B13="","",VLOOKUP(B13,'様式4・小学部（低）'!$R$17:$Z$46,3,FALSE))</f>
        <v>音楽</v>
      </c>
      <c r="E13" s="178" t="str">
        <f>IF(B13="","",VLOOKUP(B13,'様式4・小学部（低）'!$R$17:$Z$46,4,FALSE))</f>
        <v>東書</v>
      </c>
      <c r="F13" s="179" t="str">
        <f>IF(B13="","",VLOOKUP(B13,'様式4・小学部（低）'!$R$17:$Z$46,5,FALSE))</f>
        <v>おんがく　☆</v>
      </c>
      <c r="G13" s="181" t="str">
        <f>IF(B13="","",VLOOKUP(B13,'様式4・小学部（低）'!$R$17:$Z$46,6,FALSE))</f>
        <v>知</v>
      </c>
      <c r="H13" s="181" t="str">
        <f>IF(B13="","",VLOOKUP(B13,'様式4・小学部（低）'!$R$17:$Z$46,7,FALSE))</f>
        <v>全</v>
      </c>
      <c r="I13" s="197" t="s">
        <v>7841</v>
      </c>
    </row>
    <row r="14" spans="1:9" ht="80.099999999999994" customHeight="1" x14ac:dyDescent="0.45">
      <c r="A14" s="176">
        <v>7</v>
      </c>
      <c r="B14" s="177" t="s">
        <v>2036</v>
      </c>
      <c r="C14" s="180" t="str">
        <f>IF(B14="","",VLOOKUP(B14,'様式4・小学部（低）'!$R$17:$Z$46,2,FALSE))</f>
        <v>図工</v>
      </c>
      <c r="D14" s="180" t="str">
        <f>IF(B14="","",VLOOKUP(B14,'様式4・小学部（低）'!$R$17:$Z$46,3,FALSE))</f>
        <v>図工</v>
      </c>
      <c r="E14" s="178" t="str">
        <f>IF(B14="","",VLOOKUP(B14,'様式4・小学部（低）'!$R$17:$Z$46,4,FALSE))</f>
        <v>02-1　岩　崎　書　店</v>
      </c>
      <c r="F14" s="179" t="str">
        <f>IF(B14="","",VLOOKUP(B14,'様式4・小学部（低）'!$R$17:$Z$46,5,FALSE))</f>
        <v>あそびの絵本えのぐあそび</v>
      </c>
      <c r="G14" s="181" t="str">
        <f>IF(B14="","",VLOOKUP(B14,'様式4・小学部（低）'!$R$17:$Z$46,6,FALSE))</f>
        <v>知</v>
      </c>
      <c r="H14" s="181" t="str">
        <f>IF(B14="","",VLOOKUP(B14,'様式4・小学部（低）'!$R$17:$Z$46,7,FALSE))</f>
        <v>全</v>
      </c>
      <c r="I14" s="197" t="s">
        <v>7838</v>
      </c>
    </row>
    <row r="15" spans="1:9" ht="80.099999999999994" customHeight="1" x14ac:dyDescent="0.45">
      <c r="A15" s="176">
        <v>8</v>
      </c>
      <c r="B15" s="177" t="s">
        <v>2039</v>
      </c>
      <c r="C15" s="180" t="str">
        <f>IF(B15="","",VLOOKUP(B15,'様式4・小学部（低）'!$R$17:$Z$46,2,FALSE))</f>
        <v>道徳</v>
      </c>
      <c r="D15" s="180" t="str">
        <f>IF(B15="","",VLOOKUP(B15,'様式4・小学部（低）'!$R$17:$Z$46,3,FALSE))</f>
        <v>道徳</v>
      </c>
      <c r="E15" s="178" t="str">
        <f>IF(B15="","",VLOOKUP(B15,'様式4・小学部（低）'!$R$17:$Z$46,4,FALSE))</f>
        <v>10-8　合　同　出　版　</v>
      </c>
      <c r="F15" s="179" t="str">
        <f>IF(B15="","",VLOOKUP(B15,'様式4・小学部（低）'!$R$17:$Z$46,5,FALSE))</f>
        <v>絵でわかる
こどものせいかつずかん１みのまわりのきほん</v>
      </c>
      <c r="G15" s="181" t="str">
        <f>IF(B15="","",VLOOKUP(B15,'様式4・小学部（低）'!$R$17:$Z$46,6,FALSE))</f>
        <v>知</v>
      </c>
      <c r="H15" s="181" t="str">
        <f>IF(B15="","",VLOOKUP(B15,'様式4・小学部（低）'!$R$17:$Z$46,7,FALSE))</f>
        <v>全</v>
      </c>
      <c r="I15" s="197" t="s">
        <v>7848</v>
      </c>
    </row>
    <row r="16" spans="1:9" ht="80.099999999999994" customHeight="1" x14ac:dyDescent="0.45">
      <c r="A16" s="176">
        <v>9</v>
      </c>
      <c r="B16" s="177"/>
      <c r="C16" s="180" t="str">
        <f>IF(B16="","",VLOOKUP(B16,'様式4・小学部（低）'!$R$17:$Z$46,2,FALSE))</f>
        <v/>
      </c>
      <c r="D16" s="180" t="str">
        <f>IF(B16="","",VLOOKUP(B16,'様式4・小学部（低）'!$R$17:$Z$46,3,FALSE))</f>
        <v/>
      </c>
      <c r="E16" s="178" t="str">
        <f>IF(B16="","",VLOOKUP(B16,'様式4・小学部（低）'!$R$17:$Z$46,4,FALSE))</f>
        <v/>
      </c>
      <c r="F16" s="179" t="str">
        <f>IF(B16="","",VLOOKUP(B16,'様式4・小学部（低）'!$R$17:$Z$46,5,FALSE))</f>
        <v/>
      </c>
      <c r="G16" s="181" t="str">
        <f>IF(B16="","",VLOOKUP(B16,'様式4・小学部（低）'!$R$17:$Z$46,6,FALSE))</f>
        <v/>
      </c>
      <c r="H16" s="181" t="str">
        <f>IF(B16="","",VLOOKUP(B16,'様式4・小学部（低）'!$R$17:$Z$46,7,FALSE))</f>
        <v/>
      </c>
      <c r="I16" s="197"/>
    </row>
    <row r="17" spans="1:9" ht="80.099999999999994" customHeight="1" x14ac:dyDescent="0.45">
      <c r="A17" s="176">
        <v>10</v>
      </c>
      <c r="B17" s="177"/>
      <c r="C17" s="180" t="str">
        <f>IF(B17="","",VLOOKUP(B17,'様式4・小学部（低）'!$R$17:$Z$46,2,FALSE))</f>
        <v/>
      </c>
      <c r="D17" s="180" t="str">
        <f>IF(B17="","",VLOOKUP(B17,'様式4・小学部（低）'!$R$17:$Z$46,3,FALSE))</f>
        <v/>
      </c>
      <c r="E17" s="178" t="str">
        <f>IF(B17="","",VLOOKUP(B17,'様式4・小学部（低）'!$R$17:$Z$46,4,FALSE))</f>
        <v/>
      </c>
      <c r="F17" s="179" t="str">
        <f>IF(B17="","",VLOOKUP(B17,'様式4・小学部（低）'!$R$17:$Z$46,5,FALSE))</f>
        <v/>
      </c>
      <c r="G17" s="181" t="str">
        <f>IF(B17="","",VLOOKUP(B17,'様式4・小学部（低）'!$R$17:$Z$46,6,FALSE))</f>
        <v/>
      </c>
      <c r="H17" s="181" t="str">
        <f>IF(B17="","",VLOOKUP(B17,'様式4・小学部（低）'!$R$17:$Z$46,7,FALSE))</f>
        <v/>
      </c>
      <c r="I17" s="197"/>
    </row>
    <row r="18" spans="1:9" ht="80.099999999999994" customHeight="1" x14ac:dyDescent="0.45">
      <c r="A18" s="176">
        <v>11</v>
      </c>
      <c r="B18" s="177"/>
      <c r="C18" s="180" t="str">
        <f>IF(B18="","",VLOOKUP(B18,'様式4・小学部（低）'!$R$17:$Z$46,2,FALSE))</f>
        <v/>
      </c>
      <c r="D18" s="180" t="str">
        <f>IF(B18="","",VLOOKUP(B18,'様式4・小学部（低）'!$R$17:$Z$46,3,FALSE))</f>
        <v/>
      </c>
      <c r="E18" s="178" t="str">
        <f>IF(B18="","",VLOOKUP(B18,'様式4・小学部（低）'!$R$17:$Z$46,4,FALSE))</f>
        <v/>
      </c>
      <c r="F18" s="179" t="str">
        <f>IF(B18="","",VLOOKUP(B18,'様式4・小学部（低）'!$R$17:$Z$46,5,FALSE))</f>
        <v/>
      </c>
      <c r="G18" s="181" t="str">
        <f>IF(B18="","",VLOOKUP(B18,'様式4・小学部（低）'!$R$17:$Z$46,6,FALSE))</f>
        <v/>
      </c>
      <c r="H18" s="181" t="str">
        <f>IF(B18="","",VLOOKUP(B18,'様式4・小学部（低）'!$R$17:$Z$46,7,FALSE))</f>
        <v/>
      </c>
      <c r="I18" s="197"/>
    </row>
    <row r="19" spans="1:9" ht="80.099999999999994" customHeight="1" x14ac:dyDescent="0.45">
      <c r="A19" s="176">
        <v>12</v>
      </c>
      <c r="B19" s="177"/>
      <c r="C19" s="180" t="str">
        <f>IF(B19="","",VLOOKUP(B19,'様式4・小学部（低）'!$R$17:$Z$46,2,FALSE))</f>
        <v/>
      </c>
      <c r="D19" s="180" t="str">
        <f>IF(B19="","",VLOOKUP(B19,'様式4・小学部（低）'!$R$17:$Z$46,3,FALSE))</f>
        <v/>
      </c>
      <c r="E19" s="178" t="str">
        <f>IF(B19="","",VLOOKUP(B19,'様式4・小学部（低）'!$R$17:$Z$46,4,FALSE))</f>
        <v/>
      </c>
      <c r="F19" s="179" t="str">
        <f>IF(B19="","",VLOOKUP(B19,'様式4・小学部（低）'!$R$17:$Z$46,5,FALSE))</f>
        <v/>
      </c>
      <c r="G19" s="181" t="str">
        <f>IF(B19="","",VLOOKUP(B19,'様式4・小学部（低）'!$R$17:$Z$46,6,FALSE))</f>
        <v/>
      </c>
      <c r="H19" s="181" t="str">
        <f>IF(B19="","",VLOOKUP(B19,'様式4・小学部（低）'!$R$17:$Z$46,7,FALSE))</f>
        <v/>
      </c>
      <c r="I19" s="197"/>
    </row>
    <row r="20" spans="1:9" ht="80.099999999999994" customHeight="1" x14ac:dyDescent="0.45">
      <c r="A20" s="176">
        <v>13</v>
      </c>
      <c r="B20" s="177"/>
      <c r="C20" s="180" t="str">
        <f>IF(B20="","",VLOOKUP(B20,'様式4・小学部（低）'!$R$17:$Z$46,2,FALSE))</f>
        <v/>
      </c>
      <c r="D20" s="180" t="str">
        <f>IF(B20="","",VLOOKUP(B20,'様式4・小学部（低）'!$R$17:$Z$46,3,FALSE))</f>
        <v/>
      </c>
      <c r="E20" s="178" t="str">
        <f>IF(B20="","",VLOOKUP(B20,'様式4・小学部（低）'!$R$17:$Z$46,4,FALSE))</f>
        <v/>
      </c>
      <c r="F20" s="179" t="str">
        <f>IF(B20="","",VLOOKUP(B20,'様式4・小学部（低）'!$R$17:$Z$46,5,FALSE))</f>
        <v/>
      </c>
      <c r="G20" s="181" t="str">
        <f>IF(B20="","",VLOOKUP(B20,'様式4・小学部（低）'!$R$17:$Z$46,6,FALSE))</f>
        <v/>
      </c>
      <c r="H20" s="181" t="str">
        <f>IF(B20="","",VLOOKUP(B20,'様式4・小学部（低）'!$R$17:$Z$46,7,FALSE))</f>
        <v/>
      </c>
      <c r="I20" s="197"/>
    </row>
    <row r="21" spans="1:9" ht="80.099999999999994" customHeight="1" x14ac:dyDescent="0.45">
      <c r="A21" s="176">
        <v>14</v>
      </c>
      <c r="B21" s="177"/>
      <c r="C21" s="180" t="str">
        <f>IF(B21="","",VLOOKUP(B21,'様式4・小学部（低）'!$R$17:$Z$46,2,FALSE))</f>
        <v/>
      </c>
      <c r="D21" s="180" t="str">
        <f>IF(B21="","",VLOOKUP(B21,'様式4・小学部（低）'!$R$17:$Z$46,3,FALSE))</f>
        <v/>
      </c>
      <c r="E21" s="178" t="str">
        <f>IF(B21="","",VLOOKUP(B21,'様式4・小学部（低）'!$R$17:$Z$46,4,FALSE))</f>
        <v/>
      </c>
      <c r="F21" s="179" t="str">
        <f>IF(B21="","",VLOOKUP(B21,'様式4・小学部（低）'!$R$17:$Z$46,5,FALSE))</f>
        <v/>
      </c>
      <c r="G21" s="181" t="str">
        <f>IF(B21="","",VLOOKUP(B21,'様式4・小学部（低）'!$R$17:$Z$46,6,FALSE))</f>
        <v/>
      </c>
      <c r="H21" s="181" t="str">
        <f>IF(B21="","",VLOOKUP(B21,'様式4・小学部（低）'!$R$17:$Z$46,7,FALSE))</f>
        <v/>
      </c>
      <c r="I21" s="197"/>
    </row>
    <row r="22" spans="1:9" ht="80.099999999999994" customHeight="1" x14ac:dyDescent="0.45">
      <c r="A22" s="176">
        <v>15</v>
      </c>
      <c r="B22" s="177"/>
      <c r="C22" s="180" t="str">
        <f>IF(B22="","",VLOOKUP(B22,'様式4・小学部（低）'!$R$17:$Z$46,2,FALSE))</f>
        <v/>
      </c>
      <c r="D22" s="180" t="str">
        <f>IF(B22="","",VLOOKUP(B22,'様式4・小学部（低）'!$R$17:$Z$46,3,FALSE))</f>
        <v/>
      </c>
      <c r="E22" s="178" t="str">
        <f>IF(B22="","",VLOOKUP(B22,'様式4・小学部（低）'!$R$17:$Z$46,4,FALSE))</f>
        <v/>
      </c>
      <c r="F22" s="179" t="str">
        <f>IF(B22="","",VLOOKUP(B22,'様式4・小学部（低）'!$R$17:$Z$46,5,FALSE))</f>
        <v/>
      </c>
      <c r="G22" s="181" t="str">
        <f>IF(B22="","",VLOOKUP(B22,'様式4・小学部（低）'!$R$17:$Z$46,6,FALSE))</f>
        <v/>
      </c>
      <c r="H22" s="181" t="str">
        <f>IF(B22="","",VLOOKUP(B22,'様式4・小学部（低）'!$R$17:$Z$46,7,FALSE))</f>
        <v/>
      </c>
      <c r="I22" s="197"/>
    </row>
    <row r="23" spans="1:9" ht="80.099999999999994" customHeight="1" x14ac:dyDescent="0.45">
      <c r="A23" s="176">
        <v>16</v>
      </c>
      <c r="B23" s="177"/>
      <c r="C23" s="180" t="str">
        <f>IF(B23="","",VLOOKUP(B23,'様式4・小学部（低）'!$R$17:$Z$46,2,FALSE))</f>
        <v/>
      </c>
      <c r="D23" s="180" t="str">
        <f>IF(B23="","",VLOOKUP(B23,'様式4・小学部（低）'!$R$17:$Z$46,3,FALSE))</f>
        <v/>
      </c>
      <c r="E23" s="178" t="str">
        <f>IF(B23="","",VLOOKUP(B23,'様式4・小学部（低）'!$R$17:$Z$46,4,FALSE))</f>
        <v/>
      </c>
      <c r="F23" s="179" t="str">
        <f>IF(B23="","",VLOOKUP(B23,'様式4・小学部（低）'!$R$17:$Z$46,5,FALSE))</f>
        <v/>
      </c>
      <c r="G23" s="181" t="str">
        <f>IF(B23="","",VLOOKUP(B23,'様式4・小学部（低）'!$R$17:$Z$46,6,FALSE))</f>
        <v/>
      </c>
      <c r="H23" s="181" t="str">
        <f>IF(B23="","",VLOOKUP(B23,'様式4・小学部（低）'!$R$17:$Z$46,7,FALSE))</f>
        <v/>
      </c>
      <c r="I23" s="197"/>
    </row>
    <row r="24" spans="1:9" ht="80.099999999999994" customHeight="1" x14ac:dyDescent="0.45">
      <c r="A24" s="176">
        <v>17</v>
      </c>
      <c r="B24" s="177"/>
      <c r="C24" s="180" t="str">
        <f>IF(B24="","",VLOOKUP(B24,'様式4・小学部（低）'!$R$17:$Z$46,2,FALSE))</f>
        <v/>
      </c>
      <c r="D24" s="180" t="str">
        <f>IF(B24="","",VLOOKUP(B24,'様式4・小学部（低）'!$R$17:$Z$46,3,FALSE))</f>
        <v/>
      </c>
      <c r="E24" s="178" t="str">
        <f>IF(B24="","",VLOOKUP(B24,'様式4・小学部（低）'!$R$17:$Z$46,4,FALSE))</f>
        <v/>
      </c>
      <c r="F24" s="179" t="str">
        <f>IF(B24="","",VLOOKUP(B24,'様式4・小学部（低）'!$R$17:$Z$46,5,FALSE))</f>
        <v/>
      </c>
      <c r="G24" s="181" t="str">
        <f>IF(B24="","",VLOOKUP(B24,'様式4・小学部（低）'!$R$17:$Z$46,6,FALSE))</f>
        <v/>
      </c>
      <c r="H24" s="181" t="str">
        <f>IF(B24="","",VLOOKUP(B24,'様式4・小学部（低）'!$R$17:$Z$46,7,FALSE))</f>
        <v/>
      </c>
      <c r="I24" s="197"/>
    </row>
    <row r="25" spans="1:9" ht="80.099999999999994" customHeight="1" x14ac:dyDescent="0.45">
      <c r="A25" s="176">
        <v>18</v>
      </c>
      <c r="B25" s="177"/>
      <c r="C25" s="180" t="str">
        <f>IF(B25="","",VLOOKUP(B25,'様式4・小学部（低）'!$R$17:$Z$46,2,FALSE))</f>
        <v/>
      </c>
      <c r="D25" s="180" t="str">
        <f>IF(B25="","",VLOOKUP(B25,'様式4・小学部（低）'!$R$17:$Z$46,3,FALSE))</f>
        <v/>
      </c>
      <c r="E25" s="178" t="str">
        <f>IF(B25="","",VLOOKUP(B25,'様式4・小学部（低）'!$R$17:$Z$46,4,FALSE))</f>
        <v/>
      </c>
      <c r="F25" s="179" t="str">
        <f>IF(B25="","",VLOOKUP(B25,'様式4・小学部（低）'!$R$17:$Z$46,5,FALSE))</f>
        <v/>
      </c>
      <c r="G25" s="181" t="str">
        <f>IF(B25="","",VLOOKUP(B25,'様式4・小学部（低）'!$R$17:$Z$46,6,FALSE))</f>
        <v/>
      </c>
      <c r="H25" s="181" t="str">
        <f>IF(B25="","",VLOOKUP(B25,'様式4・小学部（低）'!$R$17:$Z$46,7,FALSE))</f>
        <v/>
      </c>
      <c r="I25" s="197"/>
    </row>
    <row r="26" spans="1:9" ht="80.099999999999994" customHeight="1" x14ac:dyDescent="0.45">
      <c r="A26" s="176">
        <v>19</v>
      </c>
      <c r="B26" s="177"/>
      <c r="C26" s="180" t="str">
        <f>IF(B26="","",VLOOKUP(B26,'様式4・小学部（低）'!$R$17:$Z$46,2,FALSE))</f>
        <v/>
      </c>
      <c r="D26" s="180" t="str">
        <f>IF(B26="","",VLOOKUP(B26,'様式4・小学部（低）'!$R$17:$Z$46,3,FALSE))</f>
        <v/>
      </c>
      <c r="E26" s="178" t="str">
        <f>IF(B26="","",VLOOKUP(B26,'様式4・小学部（低）'!$R$17:$Z$46,4,FALSE))</f>
        <v/>
      </c>
      <c r="F26" s="179" t="str">
        <f>IF(B26="","",VLOOKUP(B26,'様式4・小学部（低）'!$R$17:$Z$46,5,FALSE))</f>
        <v/>
      </c>
      <c r="G26" s="181" t="str">
        <f>IF(B26="","",VLOOKUP(B26,'様式4・小学部（低）'!$R$17:$Z$46,6,FALSE))</f>
        <v/>
      </c>
      <c r="H26" s="181" t="str">
        <f>IF(B26="","",VLOOKUP(B26,'様式4・小学部（低）'!$R$17:$Z$46,7,FALSE))</f>
        <v/>
      </c>
      <c r="I26" s="197"/>
    </row>
    <row r="27" spans="1:9" ht="80.099999999999994" customHeight="1" x14ac:dyDescent="0.45">
      <c r="A27" s="176">
        <v>20</v>
      </c>
      <c r="B27" s="177"/>
      <c r="C27" s="180" t="str">
        <f>IF(B27="","",VLOOKUP(B27,'様式4・小学部（低）'!$R$17:$Z$46,2,FALSE))</f>
        <v/>
      </c>
      <c r="D27" s="180" t="str">
        <f>IF(B27="","",VLOOKUP(B27,'様式4・小学部（低）'!$R$17:$Z$46,3,FALSE))</f>
        <v/>
      </c>
      <c r="E27" s="178" t="str">
        <f>IF(B27="","",VLOOKUP(B27,'様式4・小学部（低）'!$R$17:$Z$46,4,FALSE))</f>
        <v/>
      </c>
      <c r="F27" s="179" t="str">
        <f>IF(B27="","",VLOOKUP(B27,'様式4・小学部（低）'!$R$17:$Z$46,5,FALSE))</f>
        <v/>
      </c>
      <c r="G27" s="181" t="str">
        <f>IF(B27="","",VLOOKUP(B27,'様式4・小学部（低）'!$R$17:$Z$46,6,FALSE))</f>
        <v/>
      </c>
      <c r="H27" s="181" t="str">
        <f>IF(B27="","",VLOOKUP(B27,'様式4・小学部（低）'!$R$17:$Z$46,7,FALSE))</f>
        <v/>
      </c>
      <c r="I27" s="197"/>
    </row>
    <row r="28" spans="1:9" ht="80.099999999999994" customHeight="1" x14ac:dyDescent="0.45">
      <c r="A28" s="176">
        <v>21</v>
      </c>
      <c r="B28" s="177"/>
      <c r="C28" s="180" t="str">
        <f>IF(B28="","",VLOOKUP(B28,'様式4・小学部（低）'!$R$17:$Z$46,2,FALSE))</f>
        <v/>
      </c>
      <c r="D28" s="180" t="str">
        <f>IF(B28="","",VLOOKUP(B28,'様式4・小学部（低）'!$R$17:$Z$46,3,FALSE))</f>
        <v/>
      </c>
      <c r="E28" s="178" t="str">
        <f>IF(B28="","",VLOOKUP(B28,'様式4・小学部（低）'!$R$17:$Z$46,4,FALSE))</f>
        <v/>
      </c>
      <c r="F28" s="179" t="str">
        <f>IF(B28="","",VLOOKUP(B28,'様式4・小学部（低）'!$R$17:$Z$46,5,FALSE))</f>
        <v/>
      </c>
      <c r="G28" s="181" t="str">
        <f>IF(B28="","",VLOOKUP(B28,'様式4・小学部（低）'!$R$17:$Z$46,6,FALSE))</f>
        <v/>
      </c>
      <c r="H28" s="181" t="str">
        <f>IF(B28="","",VLOOKUP(B28,'様式4・小学部（低）'!$R$17:$Z$46,7,FALSE))</f>
        <v/>
      </c>
      <c r="I28" s="197"/>
    </row>
    <row r="29" spans="1:9" ht="80.099999999999994" customHeight="1" x14ac:dyDescent="0.45">
      <c r="A29" s="176">
        <v>22</v>
      </c>
      <c r="B29" s="177"/>
      <c r="C29" s="180" t="str">
        <f>IF(B29="","",VLOOKUP(B29,'様式4・小学部（低）'!$R$17:$Z$46,2,FALSE))</f>
        <v/>
      </c>
      <c r="D29" s="180" t="str">
        <f>IF(B29="","",VLOOKUP(B29,'様式4・小学部（低）'!$R$17:$Z$46,3,FALSE))</f>
        <v/>
      </c>
      <c r="E29" s="178" t="str">
        <f>IF(B29="","",VLOOKUP(B29,'様式4・小学部（低）'!$R$17:$Z$46,4,FALSE))</f>
        <v/>
      </c>
      <c r="F29" s="179" t="str">
        <f>IF(B29="","",VLOOKUP(B29,'様式4・小学部（低）'!$R$17:$Z$46,5,FALSE))</f>
        <v/>
      </c>
      <c r="G29" s="181" t="str">
        <f>IF(B29="","",VLOOKUP(B29,'様式4・小学部（低）'!$R$17:$Z$46,6,FALSE))</f>
        <v/>
      </c>
      <c r="H29" s="181" t="str">
        <f>IF(B29="","",VLOOKUP(B29,'様式4・小学部（低）'!$R$17:$Z$46,7,FALSE))</f>
        <v/>
      </c>
      <c r="I29" s="197"/>
    </row>
    <row r="30" spans="1:9" ht="80.099999999999994" customHeight="1" x14ac:dyDescent="0.45">
      <c r="A30" s="176">
        <v>23</v>
      </c>
      <c r="B30" s="177"/>
      <c r="C30" s="180" t="str">
        <f>IF(B30="","",VLOOKUP(B30,'様式4・小学部（低）'!$R$17:$Z$46,2,FALSE))</f>
        <v/>
      </c>
      <c r="D30" s="180" t="str">
        <f>IF(B30="","",VLOOKUP(B30,'様式4・小学部（低）'!$R$17:$Z$46,3,FALSE))</f>
        <v/>
      </c>
      <c r="E30" s="178" t="str">
        <f>IF(B30="","",VLOOKUP(B30,'様式4・小学部（低）'!$R$17:$Z$46,4,FALSE))</f>
        <v/>
      </c>
      <c r="F30" s="179" t="str">
        <f>IF(B30="","",VLOOKUP(B30,'様式4・小学部（低）'!$R$17:$Z$46,5,FALSE))</f>
        <v/>
      </c>
      <c r="G30" s="181" t="str">
        <f>IF(B30="","",VLOOKUP(B30,'様式4・小学部（低）'!$R$17:$Z$46,6,FALSE))</f>
        <v/>
      </c>
      <c r="H30" s="181" t="str">
        <f>IF(B30="","",VLOOKUP(B30,'様式4・小学部（低）'!$R$17:$Z$46,7,FALSE))</f>
        <v/>
      </c>
      <c r="I30" s="197"/>
    </row>
    <row r="31" spans="1:9" ht="80.099999999999994" customHeight="1" x14ac:dyDescent="0.45">
      <c r="A31" s="176">
        <v>24</v>
      </c>
      <c r="B31" s="177"/>
      <c r="C31" s="180" t="str">
        <f>IF(B31="","",VLOOKUP(B31,'様式4・小学部（低）'!$R$17:$Z$46,2,FALSE))</f>
        <v/>
      </c>
      <c r="D31" s="180" t="str">
        <f>IF(B31="","",VLOOKUP(B31,'様式4・小学部（低）'!$R$17:$Z$46,3,FALSE))</f>
        <v/>
      </c>
      <c r="E31" s="178" t="str">
        <f>IF(B31="","",VLOOKUP(B31,'様式4・小学部（低）'!$R$17:$Z$46,4,FALSE))</f>
        <v/>
      </c>
      <c r="F31" s="179" t="str">
        <f>IF(B31="","",VLOOKUP(B31,'様式4・小学部（低）'!$R$17:$Z$46,5,FALSE))</f>
        <v/>
      </c>
      <c r="G31" s="181" t="str">
        <f>IF(B31="","",VLOOKUP(B31,'様式4・小学部（低）'!$R$17:$Z$46,6,FALSE))</f>
        <v/>
      </c>
      <c r="H31" s="181" t="str">
        <f>IF(B31="","",VLOOKUP(B31,'様式4・小学部（低）'!$R$17:$Z$46,7,FALSE))</f>
        <v/>
      </c>
      <c r="I31" s="197"/>
    </row>
    <row r="32" spans="1:9" ht="80.099999999999994" customHeight="1" x14ac:dyDescent="0.45">
      <c r="A32" s="176">
        <v>25</v>
      </c>
      <c r="B32" s="177"/>
      <c r="C32" s="180" t="str">
        <f>IF(B32="","",VLOOKUP(B32,'様式4・小学部（低）'!$R$17:$Z$46,2,FALSE))</f>
        <v/>
      </c>
      <c r="D32" s="180" t="str">
        <f>IF(B32="","",VLOOKUP(B32,'様式4・小学部（低）'!$R$17:$Z$46,3,FALSE))</f>
        <v/>
      </c>
      <c r="E32" s="178" t="str">
        <f>IF(B32="","",VLOOKUP(B32,'様式4・小学部（低）'!$R$17:$Z$46,4,FALSE))</f>
        <v/>
      </c>
      <c r="F32" s="179" t="str">
        <f>IF(B32="","",VLOOKUP(B32,'様式4・小学部（低）'!$R$17:$Z$46,5,FALSE))</f>
        <v/>
      </c>
      <c r="G32" s="181" t="str">
        <f>IF(B32="","",VLOOKUP(B32,'様式4・小学部（低）'!$R$17:$Z$46,6,FALSE))</f>
        <v/>
      </c>
      <c r="H32" s="181" t="str">
        <f>IF(B32="","",VLOOKUP(B32,'様式4・小学部（低）'!$R$17:$Z$46,7,FALSE))</f>
        <v/>
      </c>
      <c r="I32" s="197"/>
    </row>
    <row r="33" spans="1:9" ht="80.099999999999994" customHeight="1" x14ac:dyDescent="0.45">
      <c r="A33" s="176">
        <v>26</v>
      </c>
      <c r="B33" s="177"/>
      <c r="C33" s="180" t="str">
        <f>IF(B33="","",VLOOKUP(B33,'様式4・小学部（低）'!$R$17:$Z$46,2,FALSE))</f>
        <v/>
      </c>
      <c r="D33" s="180" t="str">
        <f>IF(B33="","",VLOOKUP(B33,'様式4・小学部（低）'!$R$17:$Z$46,3,FALSE))</f>
        <v/>
      </c>
      <c r="E33" s="178" t="str">
        <f>IF(B33="","",VLOOKUP(B33,'様式4・小学部（低）'!$R$17:$Z$46,4,FALSE))</f>
        <v/>
      </c>
      <c r="F33" s="179" t="str">
        <f>IF(B33="","",VLOOKUP(B33,'様式4・小学部（低）'!$R$17:$Z$46,5,FALSE))</f>
        <v/>
      </c>
      <c r="G33" s="181" t="str">
        <f>IF(B33="","",VLOOKUP(B33,'様式4・小学部（低）'!$R$17:$Z$46,6,FALSE))</f>
        <v/>
      </c>
      <c r="H33" s="181" t="str">
        <f>IF(B33="","",VLOOKUP(B33,'様式4・小学部（低）'!$R$17:$Z$46,7,FALSE))</f>
        <v/>
      </c>
      <c r="I33" s="197"/>
    </row>
    <row r="34" spans="1:9" ht="80.099999999999994" customHeight="1" x14ac:dyDescent="0.45">
      <c r="A34" s="176">
        <v>27</v>
      </c>
      <c r="B34" s="177"/>
      <c r="C34" s="180" t="str">
        <f>IF(B34="","",VLOOKUP(B34,'様式4・小学部（低）'!$R$17:$Z$46,2,FALSE))</f>
        <v/>
      </c>
      <c r="D34" s="180" t="str">
        <f>IF(B34="","",VLOOKUP(B34,'様式4・小学部（低）'!$R$17:$Z$46,3,FALSE))</f>
        <v/>
      </c>
      <c r="E34" s="178" t="str">
        <f>IF(B34="","",VLOOKUP(B34,'様式4・小学部（低）'!$R$17:$Z$46,4,FALSE))</f>
        <v/>
      </c>
      <c r="F34" s="179" t="str">
        <f>IF(B34="","",VLOOKUP(B34,'様式4・小学部（低）'!$R$17:$Z$46,5,FALSE))</f>
        <v/>
      </c>
      <c r="G34" s="181" t="str">
        <f>IF(B34="","",VLOOKUP(B34,'様式4・小学部（低）'!$R$17:$Z$46,6,FALSE))</f>
        <v/>
      </c>
      <c r="H34" s="181" t="str">
        <f>IF(B34="","",VLOOKUP(B34,'様式4・小学部（低）'!$R$17:$Z$46,7,FALSE))</f>
        <v/>
      </c>
      <c r="I34" s="197"/>
    </row>
    <row r="35" spans="1:9" ht="80.099999999999994" customHeight="1" x14ac:dyDescent="0.45">
      <c r="A35" s="176">
        <v>28</v>
      </c>
      <c r="B35" s="177"/>
      <c r="C35" s="180" t="str">
        <f>IF(B35="","",VLOOKUP(B35,'様式4・小学部（低）'!$R$17:$Z$46,2,FALSE))</f>
        <v/>
      </c>
      <c r="D35" s="180" t="str">
        <f>IF(B35="","",VLOOKUP(B35,'様式4・小学部（低）'!$R$17:$Z$46,3,FALSE))</f>
        <v/>
      </c>
      <c r="E35" s="178" t="str">
        <f>IF(B35="","",VLOOKUP(B35,'様式4・小学部（低）'!$R$17:$Z$46,4,FALSE))</f>
        <v/>
      </c>
      <c r="F35" s="179" t="str">
        <f>IF(B35="","",VLOOKUP(B35,'様式4・小学部（低）'!$R$17:$Z$46,5,FALSE))</f>
        <v/>
      </c>
      <c r="G35" s="181" t="str">
        <f>IF(B35="","",VLOOKUP(B35,'様式4・小学部（低）'!$R$17:$Z$46,6,FALSE))</f>
        <v/>
      </c>
      <c r="H35" s="181" t="str">
        <f>IF(B35="","",VLOOKUP(B35,'様式4・小学部（低）'!$R$17:$Z$46,7,FALSE))</f>
        <v/>
      </c>
      <c r="I35" s="197"/>
    </row>
    <row r="36" spans="1:9" ht="80.099999999999994" customHeight="1" x14ac:dyDescent="0.45">
      <c r="A36" s="176">
        <v>29</v>
      </c>
      <c r="B36" s="177"/>
      <c r="C36" s="180" t="str">
        <f>IF(B36="","",VLOOKUP(B36,'様式4・小学部（低）'!$R$17:$Z$46,2,FALSE))</f>
        <v/>
      </c>
      <c r="D36" s="180" t="str">
        <f>IF(B36="","",VLOOKUP(B36,'様式4・小学部（低）'!$R$17:$Z$46,3,FALSE))</f>
        <v/>
      </c>
      <c r="E36" s="178" t="str">
        <f>IF(B36="","",VLOOKUP(B36,'様式4・小学部（低）'!$R$17:$Z$46,4,FALSE))</f>
        <v/>
      </c>
      <c r="F36" s="179" t="str">
        <f>IF(B36="","",VLOOKUP(B36,'様式4・小学部（低）'!$R$17:$Z$46,5,FALSE))</f>
        <v/>
      </c>
      <c r="G36" s="181" t="str">
        <f>IF(B36="","",VLOOKUP(B36,'様式4・小学部（低）'!$R$17:$Z$46,6,FALSE))</f>
        <v/>
      </c>
      <c r="H36" s="181" t="str">
        <f>IF(B36="","",VLOOKUP(B36,'様式4・小学部（低）'!$R$17:$Z$46,7,FALSE))</f>
        <v/>
      </c>
      <c r="I36" s="197"/>
    </row>
    <row r="37" spans="1:9" ht="80.099999999999994" customHeight="1" x14ac:dyDescent="0.45">
      <c r="A37" s="176">
        <v>30</v>
      </c>
      <c r="B37" s="177"/>
      <c r="C37" s="180" t="str">
        <f>IF(B37="","",VLOOKUP(B37,'様式4・小学部（低）'!$R$17:$Z$46,2,FALSE))</f>
        <v/>
      </c>
      <c r="D37" s="180" t="str">
        <f>IF(B37="","",VLOOKUP(B37,'様式4・小学部（低）'!$R$17:$Z$46,3,FALSE))</f>
        <v/>
      </c>
      <c r="E37" s="178" t="str">
        <f>IF(B37="","",VLOOKUP(B37,'様式4・小学部（低）'!$R$17:$Z$46,4,FALSE))</f>
        <v/>
      </c>
      <c r="F37" s="179" t="str">
        <f>IF(B37="","",VLOOKUP(B37,'様式4・小学部（低）'!$R$17:$Z$46,5,FALSE))</f>
        <v/>
      </c>
      <c r="G37" s="181" t="str">
        <f>IF(B37="","",VLOOKUP(B37,'様式4・小学部（低）'!$R$17:$Z$46,6,FALSE))</f>
        <v/>
      </c>
      <c r="H37" s="181" t="str">
        <f>IF(B37="","",VLOOKUP(B37,'様式4・小学部（低）'!$R$17:$Z$46,7,FALSE))</f>
        <v/>
      </c>
      <c r="I37" s="197"/>
    </row>
    <row r="38" spans="1:9" ht="80.099999999999994" customHeight="1" x14ac:dyDescent="0.45">
      <c r="A38" s="176">
        <v>31</v>
      </c>
      <c r="B38" s="177"/>
      <c r="C38" s="180" t="str">
        <f>IF(B38="","",VLOOKUP(B38,'様式4・小学部（低）'!$R$17:$Z$46,2,FALSE))</f>
        <v/>
      </c>
      <c r="D38" s="180" t="str">
        <f>IF(B38="","",VLOOKUP(B38,'様式4・小学部（低）'!$R$17:$Z$46,3,FALSE))</f>
        <v/>
      </c>
      <c r="E38" s="178" t="str">
        <f>IF(B38="","",VLOOKUP(B38,'様式4・小学部（低）'!$R$17:$Z$46,4,FALSE))</f>
        <v/>
      </c>
      <c r="F38" s="179" t="str">
        <f>IF(B38="","",VLOOKUP(B38,'様式4・小学部（低）'!$R$17:$Z$46,5,FALSE))</f>
        <v/>
      </c>
      <c r="G38" s="181" t="str">
        <f>IF(B38="","",VLOOKUP(B38,'様式4・小学部（低）'!$R$17:$Z$46,6,FALSE))</f>
        <v/>
      </c>
      <c r="H38" s="181" t="str">
        <f>IF(B38="","",VLOOKUP(B38,'様式4・小学部（低）'!$R$17:$Z$46,7,FALSE))</f>
        <v/>
      </c>
      <c r="I38" s="197"/>
    </row>
    <row r="39" spans="1:9" ht="80.099999999999994" customHeight="1" x14ac:dyDescent="0.45">
      <c r="A39" s="176">
        <v>32</v>
      </c>
      <c r="B39" s="177"/>
      <c r="C39" s="180" t="str">
        <f>IF(B39="","",VLOOKUP(B39,'様式4・小学部（低）'!$R$17:$Z$46,2,FALSE))</f>
        <v/>
      </c>
      <c r="D39" s="180" t="str">
        <f>IF(B39="","",VLOOKUP(B39,'様式4・小学部（低）'!$R$17:$Z$46,3,FALSE))</f>
        <v/>
      </c>
      <c r="E39" s="178" t="str">
        <f>IF(B39="","",VLOOKUP(B39,'様式4・小学部（低）'!$R$17:$Z$46,4,FALSE))</f>
        <v/>
      </c>
      <c r="F39" s="179" t="str">
        <f>IF(B39="","",VLOOKUP(B39,'様式4・小学部（低）'!$R$17:$Z$46,5,FALSE))</f>
        <v/>
      </c>
      <c r="G39" s="181" t="str">
        <f>IF(B39="","",VLOOKUP(B39,'様式4・小学部（低）'!$R$17:$Z$46,6,FALSE))</f>
        <v/>
      </c>
      <c r="H39" s="181" t="str">
        <f>IF(B39="","",VLOOKUP(B39,'様式4・小学部（低）'!$R$17:$Z$46,7,FALSE))</f>
        <v/>
      </c>
      <c r="I39" s="197"/>
    </row>
    <row r="40" spans="1:9" ht="80.099999999999994" customHeight="1" x14ac:dyDescent="0.45">
      <c r="A40" s="176">
        <v>33</v>
      </c>
      <c r="B40" s="177"/>
      <c r="C40" s="180" t="str">
        <f>IF(B40="","",VLOOKUP(B40,'様式4・小学部（低）'!$R$17:$Z$46,2,FALSE))</f>
        <v/>
      </c>
      <c r="D40" s="180" t="str">
        <f>IF(B40="","",VLOOKUP(B40,'様式4・小学部（低）'!$R$17:$Z$46,3,FALSE))</f>
        <v/>
      </c>
      <c r="E40" s="178" t="str">
        <f>IF(B40="","",VLOOKUP(B40,'様式4・小学部（低）'!$R$17:$Z$46,4,FALSE))</f>
        <v/>
      </c>
      <c r="F40" s="179" t="str">
        <f>IF(B40="","",VLOOKUP(B40,'様式4・小学部（低）'!$R$17:$Z$46,5,FALSE))</f>
        <v/>
      </c>
      <c r="G40" s="181" t="str">
        <f>IF(B40="","",VLOOKUP(B40,'様式4・小学部（低）'!$R$17:$Z$46,6,FALSE))</f>
        <v/>
      </c>
      <c r="H40" s="181" t="str">
        <f>IF(B40="","",VLOOKUP(B40,'様式4・小学部（低）'!$R$17:$Z$46,7,FALSE))</f>
        <v/>
      </c>
      <c r="I40" s="197"/>
    </row>
    <row r="41" spans="1:9" ht="80.099999999999994" customHeight="1" x14ac:dyDescent="0.45">
      <c r="A41" s="176">
        <v>34</v>
      </c>
      <c r="B41" s="177"/>
      <c r="C41" s="180" t="str">
        <f>IF(B41="","",VLOOKUP(B41,'様式4・小学部（低）'!$R$17:$Z$46,2,FALSE))</f>
        <v/>
      </c>
      <c r="D41" s="180" t="str">
        <f>IF(B41="","",VLOOKUP(B41,'様式4・小学部（低）'!$R$17:$Z$46,3,FALSE))</f>
        <v/>
      </c>
      <c r="E41" s="178" t="str">
        <f>IF(B41="","",VLOOKUP(B41,'様式4・小学部（低）'!$R$17:$Z$46,4,FALSE))</f>
        <v/>
      </c>
      <c r="F41" s="179" t="str">
        <f>IF(B41="","",VLOOKUP(B41,'様式4・小学部（低）'!$R$17:$Z$46,5,FALSE))</f>
        <v/>
      </c>
      <c r="G41" s="181" t="str">
        <f>IF(B41="","",VLOOKUP(B41,'様式4・小学部（低）'!$R$17:$Z$46,6,FALSE))</f>
        <v/>
      </c>
      <c r="H41" s="181" t="str">
        <f>IF(B41="","",VLOOKUP(B41,'様式4・小学部（低）'!$R$17:$Z$46,7,FALSE))</f>
        <v/>
      </c>
      <c r="I41" s="197"/>
    </row>
    <row r="42" spans="1:9" ht="80.099999999999994" customHeight="1" x14ac:dyDescent="0.45">
      <c r="A42" s="176">
        <v>35</v>
      </c>
      <c r="B42" s="177"/>
      <c r="C42" s="180" t="str">
        <f>IF(B42="","",VLOOKUP(B42,'様式4・小学部（低）'!$R$17:$Z$46,2,FALSE))</f>
        <v/>
      </c>
      <c r="D42" s="180" t="str">
        <f>IF(B42="","",VLOOKUP(B42,'様式4・小学部（低）'!$R$17:$Z$46,3,FALSE))</f>
        <v/>
      </c>
      <c r="E42" s="178" t="str">
        <f>IF(B42="","",VLOOKUP(B42,'様式4・小学部（低）'!$R$17:$Z$46,4,FALSE))</f>
        <v/>
      </c>
      <c r="F42" s="179" t="str">
        <f>IF(B42="","",VLOOKUP(B42,'様式4・小学部（低）'!$R$17:$Z$46,5,FALSE))</f>
        <v/>
      </c>
      <c r="G42" s="181" t="str">
        <f>IF(B42="","",VLOOKUP(B42,'様式4・小学部（低）'!$R$17:$Z$46,6,FALSE))</f>
        <v/>
      </c>
      <c r="H42" s="181" t="str">
        <f>IF(B42="","",VLOOKUP(B42,'様式4・小学部（低）'!$R$17:$Z$46,7,FALSE))</f>
        <v/>
      </c>
      <c r="I42" s="197"/>
    </row>
    <row r="43" spans="1:9" ht="80.099999999999994" customHeight="1" x14ac:dyDescent="0.45">
      <c r="A43" s="176">
        <v>36</v>
      </c>
      <c r="B43" s="177"/>
      <c r="C43" s="180" t="str">
        <f>IF(B43="","",VLOOKUP(B43,'様式4・小学部（低）'!$R$17:$Z$46,2,FALSE))</f>
        <v/>
      </c>
      <c r="D43" s="180" t="str">
        <f>IF(B43="","",VLOOKUP(B43,'様式4・小学部（低）'!$R$17:$Z$46,3,FALSE))</f>
        <v/>
      </c>
      <c r="E43" s="178" t="str">
        <f>IF(B43="","",VLOOKUP(B43,'様式4・小学部（低）'!$R$17:$Z$46,4,FALSE))</f>
        <v/>
      </c>
      <c r="F43" s="179" t="str">
        <f>IF(B43="","",VLOOKUP(B43,'様式4・小学部（低）'!$R$17:$Z$46,5,FALSE))</f>
        <v/>
      </c>
      <c r="G43" s="181" t="str">
        <f>IF(B43="","",VLOOKUP(B43,'様式4・小学部（低）'!$R$17:$Z$46,6,FALSE))</f>
        <v/>
      </c>
      <c r="H43" s="181" t="str">
        <f>IF(B43="","",VLOOKUP(B43,'様式4・小学部（低）'!$R$17:$Z$46,7,FALSE))</f>
        <v/>
      </c>
      <c r="I43" s="197"/>
    </row>
    <row r="44" spans="1:9" ht="80.099999999999994" customHeight="1" x14ac:dyDescent="0.45">
      <c r="A44" s="176">
        <v>37</v>
      </c>
      <c r="B44" s="177"/>
      <c r="C44" s="180" t="str">
        <f>IF(B44="","",VLOOKUP(B44,'様式4・小学部（低）'!$R$17:$Z$46,2,FALSE))</f>
        <v/>
      </c>
      <c r="D44" s="180" t="str">
        <f>IF(B44="","",VLOOKUP(B44,'様式4・小学部（低）'!$R$17:$Z$46,3,FALSE))</f>
        <v/>
      </c>
      <c r="E44" s="178" t="str">
        <f>IF(B44="","",VLOOKUP(B44,'様式4・小学部（低）'!$R$17:$Z$46,4,FALSE))</f>
        <v/>
      </c>
      <c r="F44" s="179" t="str">
        <f>IF(B44="","",VLOOKUP(B44,'様式4・小学部（低）'!$R$17:$Z$46,5,FALSE))</f>
        <v/>
      </c>
      <c r="G44" s="181" t="str">
        <f>IF(B44="","",VLOOKUP(B44,'様式4・小学部（低）'!$R$17:$Z$46,6,FALSE))</f>
        <v/>
      </c>
      <c r="H44" s="181" t="str">
        <f>IF(B44="","",VLOOKUP(B44,'様式4・小学部（低）'!$R$17:$Z$46,7,FALSE))</f>
        <v/>
      </c>
      <c r="I44" s="197"/>
    </row>
    <row r="45" spans="1:9" ht="80.099999999999994" customHeight="1" x14ac:dyDescent="0.45">
      <c r="A45" s="176">
        <v>38</v>
      </c>
      <c r="B45" s="177"/>
      <c r="C45" s="180" t="str">
        <f>IF(B45="","",VLOOKUP(B45,'様式4・小学部（低）'!$R$17:$Z$46,2,FALSE))</f>
        <v/>
      </c>
      <c r="D45" s="180" t="str">
        <f>IF(B45="","",VLOOKUP(B45,'様式4・小学部（低）'!$R$17:$Z$46,3,FALSE))</f>
        <v/>
      </c>
      <c r="E45" s="178" t="str">
        <f>IF(B45="","",VLOOKUP(B45,'様式4・小学部（低）'!$R$17:$Z$46,4,FALSE))</f>
        <v/>
      </c>
      <c r="F45" s="179" t="str">
        <f>IF(B45="","",VLOOKUP(B45,'様式4・小学部（低）'!$R$17:$Z$46,5,FALSE))</f>
        <v/>
      </c>
      <c r="G45" s="181" t="str">
        <f>IF(B45="","",VLOOKUP(B45,'様式4・小学部（低）'!$R$17:$Z$46,6,FALSE))</f>
        <v/>
      </c>
      <c r="H45" s="181" t="str">
        <f>IF(B45="","",VLOOKUP(B45,'様式4・小学部（低）'!$R$17:$Z$46,7,FALSE))</f>
        <v/>
      </c>
      <c r="I45" s="197"/>
    </row>
    <row r="46" spans="1:9" ht="80.099999999999994" customHeight="1" x14ac:dyDescent="0.45">
      <c r="A46" s="176">
        <v>39</v>
      </c>
      <c r="B46" s="177"/>
      <c r="C46" s="180" t="str">
        <f>IF(B46="","",VLOOKUP(B46,'様式4・小学部（低）'!$R$17:$Z$46,2,FALSE))</f>
        <v/>
      </c>
      <c r="D46" s="180" t="str">
        <f>IF(B46="","",VLOOKUP(B46,'様式4・小学部（低）'!$R$17:$Z$46,3,FALSE))</f>
        <v/>
      </c>
      <c r="E46" s="178" t="str">
        <f>IF(B46="","",VLOOKUP(B46,'様式4・小学部（低）'!$R$17:$Z$46,4,FALSE))</f>
        <v/>
      </c>
      <c r="F46" s="179" t="str">
        <f>IF(B46="","",VLOOKUP(B46,'様式4・小学部（低）'!$R$17:$Z$46,5,FALSE))</f>
        <v/>
      </c>
      <c r="G46" s="181" t="str">
        <f>IF(B46="","",VLOOKUP(B46,'様式4・小学部（低）'!$R$17:$Z$46,6,FALSE))</f>
        <v/>
      </c>
      <c r="H46" s="181" t="str">
        <f>IF(B46="","",VLOOKUP(B46,'様式4・小学部（低）'!$R$17:$Z$46,7,FALSE))</f>
        <v/>
      </c>
      <c r="I46" s="197"/>
    </row>
    <row r="47" spans="1:9" ht="80.099999999999994" customHeight="1" x14ac:dyDescent="0.45">
      <c r="A47" s="176">
        <v>40</v>
      </c>
      <c r="B47" s="177"/>
      <c r="C47" s="180" t="str">
        <f>IF(B47="","",VLOOKUP(B47,'様式4・小学部（低）'!$R$17:$Z$46,2,FALSE))</f>
        <v/>
      </c>
      <c r="D47" s="180" t="str">
        <f>IF(B47="","",VLOOKUP(B47,'様式4・小学部（低）'!$R$17:$Z$46,3,FALSE))</f>
        <v/>
      </c>
      <c r="E47" s="178" t="str">
        <f>IF(B47="","",VLOOKUP(B47,'様式4・小学部（低）'!$R$17:$Z$46,4,FALSE))</f>
        <v/>
      </c>
      <c r="F47" s="179" t="str">
        <f>IF(B47="","",VLOOKUP(B47,'様式4・小学部（低）'!$R$17:$Z$46,5,FALSE))</f>
        <v/>
      </c>
      <c r="G47" s="181" t="str">
        <f>IF(B47="","",VLOOKUP(B47,'様式4・小学部（低）'!$R$17:$Z$46,6,FALSE))</f>
        <v/>
      </c>
      <c r="H47" s="181" t="str">
        <f>IF(B47="","",VLOOKUP(B47,'様式4・小学部（低）'!$R$17:$Z$46,7,FALSE))</f>
        <v/>
      </c>
      <c r="I47" s="197"/>
    </row>
    <row r="48" spans="1:9" ht="80.099999999999994" customHeight="1" x14ac:dyDescent="0.45">
      <c r="A48" s="176">
        <v>41</v>
      </c>
      <c r="B48" s="177"/>
      <c r="C48" s="180" t="str">
        <f>IF(B48="","",VLOOKUP(B48,'様式4・小学部（低）'!$R$17:$Z$46,2,FALSE))</f>
        <v/>
      </c>
      <c r="D48" s="180" t="str">
        <f>IF(B48="","",VLOOKUP(B48,'様式4・小学部（低）'!$R$17:$Z$46,3,FALSE))</f>
        <v/>
      </c>
      <c r="E48" s="178" t="str">
        <f>IF(B48="","",VLOOKUP(B48,'様式4・小学部（低）'!$R$17:$Z$46,4,FALSE))</f>
        <v/>
      </c>
      <c r="F48" s="179" t="str">
        <f>IF(B48="","",VLOOKUP(B48,'様式4・小学部（低）'!$R$17:$Z$46,5,FALSE))</f>
        <v/>
      </c>
      <c r="G48" s="181" t="str">
        <f>IF(B48="","",VLOOKUP(B48,'様式4・小学部（低）'!$R$17:$Z$46,6,FALSE))</f>
        <v/>
      </c>
      <c r="H48" s="181" t="str">
        <f>IF(B48="","",VLOOKUP(B48,'様式4・小学部（低）'!$R$17:$Z$46,7,FALSE))</f>
        <v/>
      </c>
      <c r="I48" s="197"/>
    </row>
    <row r="49" spans="1:9" ht="80.099999999999994" customHeight="1" x14ac:dyDescent="0.45">
      <c r="A49" s="176">
        <v>42</v>
      </c>
      <c r="B49" s="177"/>
      <c r="C49" s="180" t="str">
        <f>IF(B49="","",VLOOKUP(B49,'様式4・小学部（低）'!$R$17:$Z$46,2,FALSE))</f>
        <v/>
      </c>
      <c r="D49" s="180" t="str">
        <f>IF(B49="","",VLOOKUP(B49,'様式4・小学部（低）'!$R$17:$Z$46,3,FALSE))</f>
        <v/>
      </c>
      <c r="E49" s="178" t="str">
        <f>IF(B49="","",VLOOKUP(B49,'様式4・小学部（低）'!$R$17:$Z$46,4,FALSE))</f>
        <v/>
      </c>
      <c r="F49" s="179" t="str">
        <f>IF(B49="","",VLOOKUP(B49,'様式4・小学部（低）'!$R$17:$Z$46,5,FALSE))</f>
        <v/>
      </c>
      <c r="G49" s="181" t="str">
        <f>IF(B49="","",VLOOKUP(B49,'様式4・小学部（低）'!$R$17:$Z$46,6,FALSE))</f>
        <v/>
      </c>
      <c r="H49" s="181" t="str">
        <f>IF(B49="","",VLOOKUP(B49,'様式4・小学部（低）'!$R$17:$Z$46,7,FALSE))</f>
        <v/>
      </c>
      <c r="I49" s="197"/>
    </row>
    <row r="50" spans="1:9" ht="80.099999999999994" customHeight="1" x14ac:dyDescent="0.45">
      <c r="A50" s="176">
        <v>43</v>
      </c>
      <c r="B50" s="177"/>
      <c r="C50" s="180" t="str">
        <f>IF(B50="","",VLOOKUP(B50,'様式4・小学部（低）'!$R$17:$Z$46,2,FALSE))</f>
        <v/>
      </c>
      <c r="D50" s="180" t="str">
        <f>IF(B50="","",VLOOKUP(B50,'様式4・小学部（低）'!$R$17:$Z$46,3,FALSE))</f>
        <v/>
      </c>
      <c r="E50" s="178" t="str">
        <f>IF(B50="","",VLOOKUP(B50,'様式4・小学部（低）'!$R$17:$Z$46,4,FALSE))</f>
        <v/>
      </c>
      <c r="F50" s="179" t="str">
        <f>IF(B50="","",VLOOKUP(B50,'様式4・小学部（低）'!$R$17:$Z$46,5,FALSE))</f>
        <v/>
      </c>
      <c r="G50" s="181" t="str">
        <f>IF(B50="","",VLOOKUP(B50,'様式4・小学部（低）'!$R$17:$Z$46,6,FALSE))</f>
        <v/>
      </c>
      <c r="H50" s="181" t="str">
        <f>IF(B50="","",VLOOKUP(B50,'様式4・小学部（低）'!$R$17:$Z$46,7,FALSE))</f>
        <v/>
      </c>
      <c r="I50" s="197"/>
    </row>
    <row r="51" spans="1:9" ht="80.099999999999994" customHeight="1" x14ac:dyDescent="0.45">
      <c r="A51" s="176">
        <v>44</v>
      </c>
      <c r="B51" s="177"/>
      <c r="C51" s="180" t="str">
        <f>IF(B51="","",VLOOKUP(B51,'様式4・小学部（低）'!$R$17:$Z$46,2,FALSE))</f>
        <v/>
      </c>
      <c r="D51" s="180" t="str">
        <f>IF(B51="","",VLOOKUP(B51,'様式4・小学部（低）'!$R$17:$Z$46,3,FALSE))</f>
        <v/>
      </c>
      <c r="E51" s="178" t="str">
        <f>IF(B51="","",VLOOKUP(B51,'様式4・小学部（低）'!$R$17:$Z$46,4,FALSE))</f>
        <v/>
      </c>
      <c r="F51" s="179" t="str">
        <f>IF(B51="","",VLOOKUP(B51,'様式4・小学部（低）'!$R$17:$Z$46,5,FALSE))</f>
        <v/>
      </c>
      <c r="G51" s="181" t="str">
        <f>IF(B51="","",VLOOKUP(B51,'様式4・小学部（低）'!$R$17:$Z$46,6,FALSE))</f>
        <v/>
      </c>
      <c r="H51" s="181" t="str">
        <f>IF(B51="","",VLOOKUP(B51,'様式4・小学部（低）'!$R$17:$Z$46,7,FALSE))</f>
        <v/>
      </c>
      <c r="I51" s="197"/>
    </row>
    <row r="52" spans="1:9" ht="80.099999999999994" customHeight="1" x14ac:dyDescent="0.45">
      <c r="A52" s="176">
        <v>45</v>
      </c>
      <c r="B52" s="177"/>
      <c r="C52" s="180" t="str">
        <f>IF(B52="","",VLOOKUP(B52,'様式4・小学部（低）'!$R$17:$Z$46,2,FALSE))</f>
        <v/>
      </c>
      <c r="D52" s="180" t="str">
        <f>IF(B52="","",VLOOKUP(B52,'様式4・小学部（低）'!$R$17:$Z$46,3,FALSE))</f>
        <v/>
      </c>
      <c r="E52" s="178" t="str">
        <f>IF(B52="","",VLOOKUP(B52,'様式4・小学部（低）'!$R$17:$Z$46,4,FALSE))</f>
        <v/>
      </c>
      <c r="F52" s="179" t="str">
        <f>IF(B52="","",VLOOKUP(B52,'様式4・小学部（低）'!$R$17:$Z$46,5,FALSE))</f>
        <v/>
      </c>
      <c r="G52" s="181" t="str">
        <f>IF(B52="","",VLOOKUP(B52,'様式4・小学部（低）'!$R$17:$Z$46,6,FALSE))</f>
        <v/>
      </c>
      <c r="H52" s="181" t="str">
        <f>IF(B52="","",VLOOKUP(B52,'様式4・小学部（低）'!$R$17:$Z$46,7,FALSE))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F27" sqref="F27:F2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6" t="str">
        <f>'様式4・小学部（低）'!W3</f>
        <v>小学部（低）</v>
      </c>
      <c r="B1" s="377"/>
      <c r="C1" s="392" t="s">
        <v>5520</v>
      </c>
      <c r="D1" s="393"/>
      <c r="E1" s="157"/>
      <c r="F1" s="391" t="s">
        <v>7770</v>
      </c>
      <c r="G1" s="391"/>
      <c r="H1" s="391"/>
    </row>
    <row r="2" spans="1:8" ht="29.25" customHeight="1" x14ac:dyDescent="0.45">
      <c r="A2" s="395" t="str">
        <f>'様式4・小学部（低）'!F1&amp;"選定理由一覧表（検定済教科書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2" t="str">
        <f>様式３・小１!F3</f>
        <v>学校名　　　大阪府立出来島支援学校　　　小学部（低）</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389" t="s">
        <v>2015</v>
      </c>
      <c r="B5" s="389"/>
      <c r="C5" s="389"/>
      <c r="D5" s="159"/>
      <c r="E5" s="159"/>
      <c r="F5" s="285" t="s">
        <v>7707</v>
      </c>
      <c r="G5" s="285"/>
      <c r="H5" s="285"/>
    </row>
    <row r="6" spans="1:8" ht="20.399999999999999" customHeight="1" x14ac:dyDescent="0.45">
      <c r="A6" s="389"/>
      <c r="B6" s="389"/>
      <c r="C6" s="389"/>
      <c r="D6" s="160"/>
      <c r="E6" s="160"/>
      <c r="F6" s="285" t="s">
        <v>7708</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3" t="str">
        <f>IF(B8="","",VLOOKUP(B8,'様式4・小学部（低）'!$R$17:$Z$46,2,FALSE))</f>
        <v/>
      </c>
      <c r="D8" s="383" t="str">
        <f>IF(B8="","",VLOOKUP(B8,'様式4・小学部（低）'!$R$17:$Z$46,3,FALSE))</f>
        <v/>
      </c>
      <c r="E8" s="166" t="str">
        <f>IF(B8="","",VLOOKUP(B8,'様式4・小学部（低）'!$A$17:$H$46,4,FALSE))</f>
        <v/>
      </c>
      <c r="F8" s="167" t="str">
        <f>IF(B8="","",VLOOKUP(B8,'様式4・小学部（低）'!$R$17:$Z$46,5,FALSE))</f>
        <v/>
      </c>
      <c r="G8" s="386" t="str">
        <f>IF(B8="","",VLOOKUP(B8,'様式4・小学部（低）'!$R$17:$Z$46,7,FALSE))</f>
        <v/>
      </c>
      <c r="H8" s="198"/>
    </row>
    <row r="9" spans="1:8" ht="80.099999999999994" customHeight="1" x14ac:dyDescent="0.45">
      <c r="A9" s="161" t="s">
        <v>2136</v>
      </c>
      <c r="B9" s="168"/>
      <c r="C9" s="384"/>
      <c r="D9" s="384"/>
      <c r="E9" s="169" t="str">
        <f>IF(B9="","",VLOOKUP(B9,ア!$A$2:$C$787,2,FALSE))</f>
        <v/>
      </c>
      <c r="F9" s="170" t="str">
        <f>IF(B9="","",VLOOKUP(B9,ア!$A$2:$C$787,3,FALSE))</f>
        <v/>
      </c>
      <c r="G9" s="387"/>
      <c r="H9" s="199"/>
    </row>
    <row r="10" spans="1:8" ht="80.099999999999994" customHeight="1" x14ac:dyDescent="0.45">
      <c r="A10" s="161" t="s">
        <v>2136</v>
      </c>
      <c r="B10" s="168"/>
      <c r="C10" s="385"/>
      <c r="D10" s="385"/>
      <c r="E10" s="169" t="str">
        <f>IF(B10="","",VLOOKUP(B10,ア!$A$2:$C$787,2,FALSE))</f>
        <v/>
      </c>
      <c r="F10" s="170" t="str">
        <f>IF(B10="","",VLOOKUP(B10,ア!$A$2:$C$787,3,FALSE))</f>
        <v/>
      </c>
      <c r="G10" s="388"/>
      <c r="H10" s="200"/>
    </row>
    <row r="11" spans="1:8" ht="80.099999999999994" customHeight="1" x14ac:dyDescent="0.45">
      <c r="A11" s="164">
        <v>2</v>
      </c>
      <c r="B11" s="165"/>
      <c r="C11" s="383" t="str">
        <f>IF(B11="","",VLOOKUP(B11,'様式4・小学部（低）'!$R$17:$Z$46,2,FALSE))</f>
        <v/>
      </c>
      <c r="D11" s="383" t="str">
        <f>IF(B11="","",VLOOKUP(B11,'様式4・小学部（低）'!$R$17:$Z$46,3,FALSE))</f>
        <v/>
      </c>
      <c r="E11" s="166" t="str">
        <f>IF(B11="","",VLOOKUP(B11,'様式4・小学部（低）'!$R$17:$Z$46,4,FALSE))</f>
        <v/>
      </c>
      <c r="F11" s="167" t="str">
        <f>IF(B11="","",VLOOKUP(B11,'様式4・小学部（低）'!$R$17:$Z$46,5,FALSE))</f>
        <v/>
      </c>
      <c r="G11" s="386" t="str">
        <f>IF(B11="","",VLOOKUP(B11,'様式4・小学部（低）'!$R$17:$Z$46,7,FALSE))</f>
        <v/>
      </c>
      <c r="H11" s="198"/>
    </row>
    <row r="12" spans="1:8" ht="80.099999999999994" customHeight="1" x14ac:dyDescent="0.45">
      <c r="A12" s="161" t="s">
        <v>2136</v>
      </c>
      <c r="B12" s="168"/>
      <c r="C12" s="384"/>
      <c r="D12" s="384"/>
      <c r="E12" s="169" t="str">
        <f>IF(B12="","",VLOOKUP(B12,ア!$A$2:$C$787,2,FALSE))</f>
        <v/>
      </c>
      <c r="F12" s="170" t="str">
        <f>IF(B12="","",VLOOKUP(B12,ア!$A$2:$C$787,3,FALSE))</f>
        <v/>
      </c>
      <c r="G12" s="387"/>
      <c r="H12" s="199"/>
    </row>
    <row r="13" spans="1:8" ht="80.099999999999994" customHeight="1" x14ac:dyDescent="0.45">
      <c r="A13" s="161" t="s">
        <v>2136</v>
      </c>
      <c r="B13" s="168"/>
      <c r="C13" s="385"/>
      <c r="D13" s="385"/>
      <c r="E13" s="169" t="str">
        <f>IF(B13="","",VLOOKUP(B13,ア!$A$2:$C$787,2,FALSE))</f>
        <v/>
      </c>
      <c r="F13" s="170" t="str">
        <f>IF(B13="","",VLOOKUP(B13,ア!$A$2:$C$787,3,FALSE))</f>
        <v/>
      </c>
      <c r="G13" s="388"/>
      <c r="H13" s="200"/>
    </row>
    <row r="14" spans="1:8" ht="80.099999999999994" customHeight="1" x14ac:dyDescent="0.45">
      <c r="A14" s="164">
        <v>3</v>
      </c>
      <c r="B14" s="165"/>
      <c r="C14" s="383" t="str">
        <f>IF(B14="","",VLOOKUP(B14,'様式4・小学部（低）'!$R$17:$Z$46,2,FALSE))</f>
        <v/>
      </c>
      <c r="D14" s="383" t="str">
        <f>IF(B14="","",VLOOKUP(B14,'様式4・小学部（低）'!$R$17:$Z$46,3,FALSE))</f>
        <v/>
      </c>
      <c r="E14" s="166" t="str">
        <f>IF(B14="","",VLOOKUP(B14,'様式4・小学部（低）'!$R$17:$Z$46,4,FALSE))</f>
        <v/>
      </c>
      <c r="F14" s="167" t="str">
        <f>IF(B14="","",VLOOKUP(B14,'様式4・小学部（低）'!$R$17:$Z$46,5,FALSE))</f>
        <v/>
      </c>
      <c r="G14" s="386" t="str">
        <f>IF(B14="","",VLOOKUP(B14,'様式4・小学部（低）'!$R$17:$Z$46,7,FALSE))</f>
        <v/>
      </c>
      <c r="H14" s="198"/>
    </row>
    <row r="15" spans="1:8" ht="80.099999999999994" customHeight="1" x14ac:dyDescent="0.45">
      <c r="A15" s="161" t="s">
        <v>2136</v>
      </c>
      <c r="B15" s="168"/>
      <c r="C15" s="384"/>
      <c r="D15" s="384"/>
      <c r="E15" s="169" t="str">
        <f>IF(B15="","",VLOOKUP(B15,ア!$A$2:$C$787,2,FALSE))</f>
        <v/>
      </c>
      <c r="F15" s="170" t="str">
        <f>IF(B15="","",VLOOKUP(B15,ア!$A$2:$C$787,3,FALSE))</f>
        <v/>
      </c>
      <c r="G15" s="387"/>
      <c r="H15" s="199"/>
    </row>
    <row r="16" spans="1:8" ht="80.099999999999994" customHeight="1" x14ac:dyDescent="0.45">
      <c r="A16" s="161" t="s">
        <v>2136</v>
      </c>
      <c r="B16" s="168"/>
      <c r="C16" s="385"/>
      <c r="D16" s="385"/>
      <c r="E16" s="169" t="str">
        <f>IF(B16="","",VLOOKUP(B16,ア!$A$2:$C$787,2,FALSE))</f>
        <v/>
      </c>
      <c r="F16" s="170" t="str">
        <f>IF(B16="","",VLOOKUP(B16,ア!$A$2:$C$787,3,FALSE))</f>
        <v/>
      </c>
      <c r="G16" s="388"/>
      <c r="H16" s="200"/>
    </row>
    <row r="17" spans="1:8" ht="80.099999999999994" customHeight="1" x14ac:dyDescent="0.45">
      <c r="A17" s="164">
        <v>4</v>
      </c>
      <c r="B17" s="165"/>
      <c r="C17" s="383" t="str">
        <f>IF(B17="","",VLOOKUP(B17,'様式4・小学部（低）'!$R$17:$Z$46,2,FALSE))</f>
        <v/>
      </c>
      <c r="D17" s="383" t="str">
        <f>IF(B17="","",VLOOKUP(B17,'様式4・小学部（低）'!$R$17:$Z$46,3,FALSE))</f>
        <v/>
      </c>
      <c r="E17" s="166" t="str">
        <f>IF(B17="","",VLOOKUP(B17,'様式4・小学部（低）'!$R$17:$Z$46,4,FALSE))</f>
        <v/>
      </c>
      <c r="F17" s="167" t="str">
        <f>IF(B17="","",VLOOKUP(B17,'様式4・小学部（低）'!$R$17:$Z$46,5,FALSE))</f>
        <v/>
      </c>
      <c r="G17" s="386" t="str">
        <f>IF(B17="","",VLOOKUP(B17,'様式4・小学部（低）'!$R$17:$Z$46,7,FALSE))</f>
        <v/>
      </c>
      <c r="H17" s="198"/>
    </row>
    <row r="18" spans="1:8" ht="80.099999999999994" customHeight="1" x14ac:dyDescent="0.45">
      <c r="A18" s="161" t="s">
        <v>2136</v>
      </c>
      <c r="B18" s="168"/>
      <c r="C18" s="384"/>
      <c r="D18" s="384"/>
      <c r="E18" s="169" t="str">
        <f>IF(B18="","",VLOOKUP(B18,ア!$A$2:$C$787,2,FALSE))</f>
        <v/>
      </c>
      <c r="F18" s="170" t="str">
        <f>IF(B18="","",VLOOKUP(B18,ア!$A$2:$C$787,3,FALSE))</f>
        <v/>
      </c>
      <c r="G18" s="387"/>
      <c r="H18" s="199"/>
    </row>
    <row r="19" spans="1:8" ht="80.099999999999994" customHeight="1" x14ac:dyDescent="0.45">
      <c r="A19" s="161" t="s">
        <v>2136</v>
      </c>
      <c r="B19" s="168"/>
      <c r="C19" s="385"/>
      <c r="D19" s="385"/>
      <c r="E19" s="169" t="str">
        <f>IF(B19="","",VLOOKUP(B19,ア!$A$2:$C$787,2,FALSE))</f>
        <v/>
      </c>
      <c r="F19" s="170" t="str">
        <f>IF(B19="","",VLOOKUP(B19,ア!$A$2:$C$787,3,FALSE))</f>
        <v/>
      </c>
      <c r="G19" s="388"/>
      <c r="H19" s="200"/>
    </row>
    <row r="20" spans="1:8" ht="80.099999999999994" customHeight="1" x14ac:dyDescent="0.45">
      <c r="A20" s="164">
        <v>5</v>
      </c>
      <c r="B20" s="165"/>
      <c r="C20" s="383" t="str">
        <f>IF(B20="","",VLOOKUP(B20,'様式4・小学部（低）'!$R$17:$Z$46,2,FALSE))</f>
        <v/>
      </c>
      <c r="D20" s="383" t="str">
        <f>IF(B20="","",VLOOKUP(B20,'様式4・小学部（低）'!$R$17:$Z$46,3,FALSE))</f>
        <v/>
      </c>
      <c r="E20" s="166" t="str">
        <f>IF(B20="","",VLOOKUP(B20,'様式4・小学部（低）'!$R$17:$Z$46,4,FALSE))</f>
        <v/>
      </c>
      <c r="F20" s="167" t="str">
        <f>IF(B20="","",VLOOKUP(B20,'様式4・小学部（低）'!$R$17:$Z$46,5,FALSE))</f>
        <v/>
      </c>
      <c r="G20" s="386" t="str">
        <f>IF(B20="","",VLOOKUP(B20,'様式4・小学部（低）'!$R$17:$Z$46,7,FALSE))</f>
        <v/>
      </c>
      <c r="H20" s="198"/>
    </row>
    <row r="21" spans="1:8" ht="80.099999999999994" customHeight="1" x14ac:dyDescent="0.45">
      <c r="A21" s="161" t="s">
        <v>2136</v>
      </c>
      <c r="B21" s="168"/>
      <c r="C21" s="384"/>
      <c r="D21" s="384"/>
      <c r="E21" s="169" t="str">
        <f>IF(B21="","",VLOOKUP(B21,ア!$A$2:$C$787,2,FALSE))</f>
        <v/>
      </c>
      <c r="F21" s="170" t="str">
        <f>IF(B21="","",VLOOKUP(B21,ア!$A$2:$C$787,3,FALSE))</f>
        <v/>
      </c>
      <c r="G21" s="387"/>
      <c r="H21" s="199"/>
    </row>
    <row r="22" spans="1:8" ht="80.099999999999994" customHeight="1" x14ac:dyDescent="0.45">
      <c r="A22" s="161" t="s">
        <v>2136</v>
      </c>
      <c r="B22" s="168"/>
      <c r="C22" s="385"/>
      <c r="D22" s="385"/>
      <c r="E22" s="169" t="str">
        <f>IF(B22="","",VLOOKUP(B22,ア!$A$2:$C$787,2,FALSE))</f>
        <v/>
      </c>
      <c r="F22" s="170" t="str">
        <f>IF(B22="","",VLOOKUP(B22,ア!$A$2:$C$787,3,FALSE))</f>
        <v/>
      </c>
      <c r="G22" s="388"/>
      <c r="H22" s="200"/>
    </row>
    <row r="23" spans="1:8" ht="80.099999999999994" customHeight="1" x14ac:dyDescent="0.45">
      <c r="A23" s="164">
        <v>6</v>
      </c>
      <c r="B23" s="165"/>
      <c r="C23" s="383" t="str">
        <f>IF(B23="","",VLOOKUP(B23,'様式4・小学部（低）'!$R$17:$Z$46,2,FALSE))</f>
        <v/>
      </c>
      <c r="D23" s="383" t="str">
        <f>IF(B23="","",VLOOKUP(B23,'様式4・小学部（低）'!$R$17:$Z$46,3,FALSE))</f>
        <v/>
      </c>
      <c r="E23" s="166" t="str">
        <f>IF(B23="","",VLOOKUP(B23,'様式4・小学部（低）'!$R$17:$Z$46,4,FALSE))</f>
        <v/>
      </c>
      <c r="F23" s="167" t="str">
        <f>IF(B23="","",VLOOKUP(B23,'様式4・小学部（低）'!$R$17:$Z$46,5,FALSE))</f>
        <v/>
      </c>
      <c r="G23" s="386" t="str">
        <f>IF(B23="","",VLOOKUP(B23,'様式4・小学部（低）'!$R$17:$Z$46,7,FALSE))</f>
        <v/>
      </c>
      <c r="H23" s="198"/>
    </row>
    <row r="24" spans="1:8" ht="80.099999999999994" customHeight="1" x14ac:dyDescent="0.45">
      <c r="A24" s="161" t="s">
        <v>2136</v>
      </c>
      <c r="B24" s="168"/>
      <c r="C24" s="384"/>
      <c r="D24" s="384"/>
      <c r="E24" s="169" t="str">
        <f>IF(B24="","",VLOOKUP(B24,ア!$A$2:$C$787,2,FALSE))</f>
        <v/>
      </c>
      <c r="F24" s="170" t="str">
        <f>IF(B24="","",VLOOKUP(B24,ア!$A$2:$C$787,3,FALSE))</f>
        <v/>
      </c>
      <c r="G24" s="387"/>
      <c r="H24" s="199"/>
    </row>
    <row r="25" spans="1:8" ht="80.099999999999994" customHeight="1" x14ac:dyDescent="0.45">
      <c r="A25" s="161" t="s">
        <v>2136</v>
      </c>
      <c r="B25" s="168"/>
      <c r="C25" s="385"/>
      <c r="D25" s="385"/>
      <c r="E25" s="169" t="str">
        <f>IF(B25="","",VLOOKUP(B25,ア!$A$2:$C$787,2,FALSE))</f>
        <v/>
      </c>
      <c r="F25" s="170" t="str">
        <f>IF(B25="","",VLOOKUP(B25,ア!$A$2:$C$787,3,FALSE))</f>
        <v/>
      </c>
      <c r="G25" s="388"/>
      <c r="H25" s="200"/>
    </row>
    <row r="26" spans="1:8" ht="80.099999999999994" customHeight="1" x14ac:dyDescent="0.45">
      <c r="A26" s="164">
        <v>7</v>
      </c>
      <c r="B26" s="165"/>
      <c r="C26" s="383" t="str">
        <f>IF(B26="","",VLOOKUP(B26,'様式4・小学部（低）'!$R$17:$Z$46,2,FALSE))</f>
        <v/>
      </c>
      <c r="D26" s="383" t="str">
        <f>IF(B26="","",VLOOKUP(B26,'様式4・小学部（低）'!$R$17:$Z$46,3,FALSE))</f>
        <v/>
      </c>
      <c r="E26" s="166" t="str">
        <f>IF(B26="","",VLOOKUP(B26,'様式4・小学部（低）'!$R$17:$Z$46,4,FALSE))</f>
        <v/>
      </c>
      <c r="F26" s="167" t="str">
        <f>IF(B26="","",VLOOKUP(B26,'様式4・小学部（低）'!$R$17:$Z$46,5,FALSE))</f>
        <v/>
      </c>
      <c r="G26" s="386" t="str">
        <f>IF(B26="","",VLOOKUP(B26,'様式4・小学部（低）'!$R$17:$Z$46,7,FALSE))</f>
        <v/>
      </c>
      <c r="H26" s="198"/>
    </row>
    <row r="27" spans="1:8" ht="80.099999999999994" customHeight="1" x14ac:dyDescent="0.45">
      <c r="A27" s="161" t="s">
        <v>2136</v>
      </c>
      <c r="B27" s="168"/>
      <c r="C27" s="384"/>
      <c r="D27" s="384"/>
      <c r="E27" s="169" t="str">
        <f>IF(B27="","",VLOOKUP(B27,ア!$A$2:$C$787,2,FALSE))</f>
        <v/>
      </c>
      <c r="F27" s="170" t="str">
        <f>IF(B27="","",VLOOKUP(B27,ア!$A$2:$C$787,3,FALSE))</f>
        <v/>
      </c>
      <c r="G27" s="387"/>
      <c r="H27" s="199"/>
    </row>
    <row r="28" spans="1:8" ht="80.099999999999994" customHeight="1" x14ac:dyDescent="0.45">
      <c r="A28" s="161" t="s">
        <v>2136</v>
      </c>
      <c r="B28" s="168"/>
      <c r="C28" s="385"/>
      <c r="D28" s="385"/>
      <c r="E28" s="169" t="str">
        <f>IF(B28="","",VLOOKUP(B28,ア!$A$2:$C$787,2,FALSE))</f>
        <v/>
      </c>
      <c r="F28" s="170" t="str">
        <f>IF(B28="","",VLOOKUP(B28,ア!$A$2:$C$787,3,FALSE))</f>
        <v/>
      </c>
      <c r="G28" s="388"/>
      <c r="H28" s="200"/>
    </row>
    <row r="29" spans="1:8" ht="80.099999999999994" customHeight="1" x14ac:dyDescent="0.45">
      <c r="A29" s="164">
        <v>8</v>
      </c>
      <c r="B29" s="165"/>
      <c r="C29" s="383" t="str">
        <f>IF(B29="","",VLOOKUP(B29,'様式4・小学部（低）'!$R$17:$Z$46,2,FALSE))</f>
        <v/>
      </c>
      <c r="D29" s="383" t="str">
        <f>IF(B29="","",VLOOKUP(B29,'様式4・小学部（低）'!$R$17:$Z$46,3,FALSE))</f>
        <v/>
      </c>
      <c r="E29" s="166" t="str">
        <f>IF(B29="","",VLOOKUP(B29,'様式4・小学部（低）'!$R$17:$Z$46,4,FALSE))</f>
        <v/>
      </c>
      <c r="F29" s="167" t="str">
        <f>IF(B29="","",VLOOKUP(B29,'様式4・小学部（低）'!$R$17:$Z$46,5,FALSE))</f>
        <v/>
      </c>
      <c r="G29" s="386" t="str">
        <f>IF(B29="","",VLOOKUP(B29,'様式4・小学部（低）'!$R$17:$Z$46,7,FALSE))</f>
        <v/>
      </c>
      <c r="H29" s="198"/>
    </row>
    <row r="30" spans="1:8" ht="80.099999999999994" customHeight="1" x14ac:dyDescent="0.45">
      <c r="A30" s="161" t="s">
        <v>2136</v>
      </c>
      <c r="B30" s="168"/>
      <c r="C30" s="384"/>
      <c r="D30" s="384"/>
      <c r="E30" s="169" t="str">
        <f>IF(B30="","",VLOOKUP(B30,ア!$A$2:$C$787,2,FALSE))</f>
        <v/>
      </c>
      <c r="F30" s="170" t="str">
        <f>IF(B30="","",VLOOKUP(B30,ア!$A$2:$C$787,3,FALSE))</f>
        <v/>
      </c>
      <c r="G30" s="387"/>
      <c r="H30" s="199"/>
    </row>
    <row r="31" spans="1:8" ht="80.099999999999994" customHeight="1" x14ac:dyDescent="0.45">
      <c r="A31" s="161" t="s">
        <v>2136</v>
      </c>
      <c r="B31" s="168"/>
      <c r="C31" s="385"/>
      <c r="D31" s="385"/>
      <c r="E31" s="169" t="str">
        <f>IF(B31="","",VLOOKUP(B31,ア!$A$2:$C$787,2,FALSE))</f>
        <v/>
      </c>
      <c r="F31" s="170" t="str">
        <f>IF(B31="","",VLOOKUP(B31,ア!$A$2:$C$787,3,FALSE))</f>
        <v/>
      </c>
      <c r="G31" s="388"/>
      <c r="H31" s="200"/>
    </row>
    <row r="32" spans="1:8" ht="80.099999999999994" customHeight="1" x14ac:dyDescent="0.45">
      <c r="A32" s="164">
        <v>9</v>
      </c>
      <c r="B32" s="165"/>
      <c r="C32" s="383" t="str">
        <f>IF(B32="","",VLOOKUP(B32,'様式4・小学部（低）'!$R$17:$Z$46,2,FALSE))</f>
        <v/>
      </c>
      <c r="D32" s="383" t="str">
        <f>IF(B32="","",VLOOKUP(B32,'様式4・小学部（低）'!$R$17:$Z$46,3,FALSE))</f>
        <v/>
      </c>
      <c r="E32" s="166" t="str">
        <f>IF(B32="","",VLOOKUP(B32,'様式4・小学部（低）'!$R$17:$Z$46,4,FALSE))</f>
        <v/>
      </c>
      <c r="F32" s="167" t="str">
        <f>IF(B32="","",VLOOKUP(B32,'様式4・小学部（低）'!$R$17:$Z$46,5,FALSE))</f>
        <v/>
      </c>
      <c r="G32" s="386" t="str">
        <f>IF(B32="","",VLOOKUP(B32,'様式4・小学部（低）'!$R$17:$Z$46,7,FALSE))</f>
        <v/>
      </c>
      <c r="H32" s="198"/>
    </row>
    <row r="33" spans="1:8" ht="80.099999999999994" customHeight="1" x14ac:dyDescent="0.45">
      <c r="A33" s="161" t="s">
        <v>2136</v>
      </c>
      <c r="B33" s="168"/>
      <c r="C33" s="384"/>
      <c r="D33" s="384"/>
      <c r="E33" s="169" t="str">
        <f>IF(B33="","",VLOOKUP(B33,ア!$A$2:$C$787,2,FALSE))</f>
        <v/>
      </c>
      <c r="F33" s="170" t="str">
        <f>IF(B33="","",VLOOKUP(B33,ア!$A$2:$C$787,3,FALSE))</f>
        <v/>
      </c>
      <c r="G33" s="387"/>
      <c r="H33" s="199"/>
    </row>
    <row r="34" spans="1:8" ht="80.099999999999994" customHeight="1" x14ac:dyDescent="0.45">
      <c r="A34" s="161" t="s">
        <v>2136</v>
      </c>
      <c r="B34" s="168"/>
      <c r="C34" s="385"/>
      <c r="D34" s="385"/>
      <c r="E34" s="169" t="str">
        <f>IF(B34="","",VLOOKUP(B34,ア!$A$2:$C$787,2,FALSE))</f>
        <v/>
      </c>
      <c r="F34" s="170" t="str">
        <f>IF(B34="","",VLOOKUP(B34,ア!$A$2:$C$787,3,FALSE))</f>
        <v/>
      </c>
      <c r="G34" s="388"/>
      <c r="H34" s="200"/>
    </row>
    <row r="35" spans="1:8" ht="80.099999999999994" customHeight="1" x14ac:dyDescent="0.45">
      <c r="A35" s="164">
        <v>10</v>
      </c>
      <c r="B35" s="165"/>
      <c r="C35" s="383" t="str">
        <f>IF(B35="","",VLOOKUP(B35,'様式4・小学部（低）'!$R$17:$Z$46,2,FALSE))</f>
        <v/>
      </c>
      <c r="D35" s="383" t="str">
        <f>IF(B35="","",VLOOKUP(B35,'様式4・小学部（低）'!$R$17:$Z$46,3,FALSE))</f>
        <v/>
      </c>
      <c r="E35" s="166" t="str">
        <f>IF(B35="","",VLOOKUP(B35,'様式4・小学部（低）'!$R$17:$Z$46,4,FALSE))</f>
        <v/>
      </c>
      <c r="F35" s="167" t="str">
        <f>IF(B35="","",VLOOKUP(B35,'様式4・小学部（低）'!$R$17:$Z$46,5,FALSE))</f>
        <v/>
      </c>
      <c r="G35" s="386" t="str">
        <f>IF(B35="","",VLOOKUP(B35,'様式4・小学部（低）'!$R$17:$Z$46,7,FALSE))</f>
        <v/>
      </c>
      <c r="H35" s="198"/>
    </row>
    <row r="36" spans="1:8" ht="80.099999999999994" customHeight="1" x14ac:dyDescent="0.45">
      <c r="A36" s="161" t="s">
        <v>2136</v>
      </c>
      <c r="B36" s="168"/>
      <c r="C36" s="384"/>
      <c r="D36" s="384"/>
      <c r="E36" s="169" t="str">
        <f>IF(B36="","",VLOOKUP(B36,ア!$A$2:$C$787,2,FALSE))</f>
        <v/>
      </c>
      <c r="F36" s="170" t="str">
        <f>IF(B36="","",VLOOKUP(B36,ア!$A$2:$C$787,3,FALSE))</f>
        <v/>
      </c>
      <c r="G36" s="387"/>
      <c r="H36" s="199"/>
    </row>
    <row r="37" spans="1:8" ht="80.099999999999994" customHeight="1" x14ac:dyDescent="0.45">
      <c r="A37" s="161" t="s">
        <v>2136</v>
      </c>
      <c r="B37" s="168"/>
      <c r="C37" s="385"/>
      <c r="D37" s="385"/>
      <c r="E37" s="169" t="str">
        <f>IF(B37="","",VLOOKUP(B37,ア!$A$2:$C$787,2,FALSE))</f>
        <v/>
      </c>
      <c r="F37" s="170" t="str">
        <f>IF(B37="","",VLOOKUP(B37,ア!$A$2:$C$787,3,FALSE))</f>
        <v/>
      </c>
      <c r="G37" s="388"/>
      <c r="H37" s="200"/>
    </row>
    <row r="38" spans="1:8" ht="80.099999999999994" customHeight="1" x14ac:dyDescent="0.45">
      <c r="A38" s="164">
        <v>11</v>
      </c>
      <c r="B38" s="165"/>
      <c r="C38" s="383" t="str">
        <f>IF(B38="","",VLOOKUP(B38,'様式4・小学部（低）'!$R$17:$Z$46,2,FALSE))</f>
        <v/>
      </c>
      <c r="D38" s="383" t="str">
        <f>IF(B38="","",VLOOKUP(B38,'様式4・小学部（低）'!$R$17:$Z$46,3,FALSE))</f>
        <v/>
      </c>
      <c r="E38" s="166" t="str">
        <f>IF(B38="","",VLOOKUP(B38,'様式4・小学部（低）'!$R$17:$Z$46,4,FALSE))</f>
        <v/>
      </c>
      <c r="F38" s="167" t="str">
        <f>IF(B38="","",VLOOKUP(B38,'様式4・小学部（低）'!$R$17:$Z$46,5,FALSE))</f>
        <v/>
      </c>
      <c r="G38" s="386" t="str">
        <f>IF(B38="","",VLOOKUP(B38,'様式4・小学部（低）'!$R$17:$Z$46,7,FALSE))</f>
        <v/>
      </c>
      <c r="H38" s="198"/>
    </row>
    <row r="39" spans="1:8" ht="80.099999999999994" customHeight="1" x14ac:dyDescent="0.45">
      <c r="A39" s="161" t="s">
        <v>2136</v>
      </c>
      <c r="B39" s="168"/>
      <c r="C39" s="384"/>
      <c r="D39" s="384"/>
      <c r="E39" s="169" t="str">
        <f>IF(B39="","",VLOOKUP(B39,ア!$A$2:$C$787,2,FALSE))</f>
        <v/>
      </c>
      <c r="F39" s="170" t="str">
        <f>IF(B39="","",VLOOKUP(B39,ア!$A$2:$C$787,3,FALSE))</f>
        <v/>
      </c>
      <c r="G39" s="387"/>
      <c r="H39" s="199"/>
    </row>
    <row r="40" spans="1:8" ht="80.099999999999994" customHeight="1" x14ac:dyDescent="0.45">
      <c r="A40" s="161" t="s">
        <v>2136</v>
      </c>
      <c r="B40" s="168"/>
      <c r="C40" s="385"/>
      <c r="D40" s="385"/>
      <c r="E40" s="169" t="str">
        <f>IF(B40="","",VLOOKUP(B40,ア!$A$2:$C$787,2,FALSE))</f>
        <v/>
      </c>
      <c r="F40" s="170" t="str">
        <f>IF(B40="","",VLOOKUP(B40,ア!$A$2:$C$787,3,FALSE))</f>
        <v/>
      </c>
      <c r="G40" s="388"/>
      <c r="H40" s="200"/>
    </row>
    <row r="41" spans="1:8" ht="80.099999999999994" customHeight="1" x14ac:dyDescent="0.45">
      <c r="A41" s="164">
        <v>12</v>
      </c>
      <c r="B41" s="165"/>
      <c r="C41" s="383" t="str">
        <f>IF(B41="","",VLOOKUP(B41,'様式4・小学部（低）'!$R$17:$Z$46,2,FALSE))</f>
        <v/>
      </c>
      <c r="D41" s="383" t="str">
        <f>IF(B41="","",VLOOKUP(B41,'様式4・小学部（低）'!$R$17:$Z$46,3,FALSE))</f>
        <v/>
      </c>
      <c r="E41" s="166" t="str">
        <f>IF(B41="","",VLOOKUP(B41,'様式4・小学部（低）'!$R$17:$Z$46,4,FALSE))</f>
        <v/>
      </c>
      <c r="F41" s="167" t="str">
        <f>IF(B41="","",VLOOKUP(B41,'様式4・小学部（低）'!$R$17:$Z$46,5,FALSE))</f>
        <v/>
      </c>
      <c r="G41" s="386" t="str">
        <f>IF(B41="","",VLOOKUP(B41,'様式4・小学部（低）'!$R$17:$Z$46,7,FALSE))</f>
        <v/>
      </c>
      <c r="H41" s="198"/>
    </row>
    <row r="42" spans="1:8" ht="80.099999999999994" customHeight="1" x14ac:dyDescent="0.45">
      <c r="A42" s="161" t="s">
        <v>2136</v>
      </c>
      <c r="B42" s="168"/>
      <c r="C42" s="384"/>
      <c r="D42" s="384"/>
      <c r="E42" s="169" t="str">
        <f>IF(B42="","",VLOOKUP(B42,ア!$A$2:$C$787,2,FALSE))</f>
        <v/>
      </c>
      <c r="F42" s="170" t="str">
        <f>IF(B42="","",VLOOKUP(B42,ア!$A$2:$C$787,3,FALSE))</f>
        <v/>
      </c>
      <c r="G42" s="387"/>
      <c r="H42" s="199"/>
    </row>
    <row r="43" spans="1:8" ht="80.099999999999994" customHeight="1" x14ac:dyDescent="0.45">
      <c r="A43" s="161" t="s">
        <v>2136</v>
      </c>
      <c r="B43" s="168"/>
      <c r="C43" s="385"/>
      <c r="D43" s="385"/>
      <c r="E43" s="169" t="str">
        <f>IF(B43="","",VLOOKUP(B43,ア!$A$2:$C$787,2,FALSE))</f>
        <v/>
      </c>
      <c r="F43" s="170" t="str">
        <f>IF(B43="","",VLOOKUP(B43,ア!$A$2:$C$787,3,FALSE))</f>
        <v/>
      </c>
      <c r="G43" s="388"/>
      <c r="H43" s="200"/>
    </row>
    <row r="44" spans="1:8" ht="80.099999999999994" customHeight="1" x14ac:dyDescent="0.45">
      <c r="A44" s="164">
        <v>13</v>
      </c>
      <c r="B44" s="165"/>
      <c r="C44" s="383" t="str">
        <f>IF(B44="","",VLOOKUP(B44,'様式4・小学部（低）'!$R$17:$Z$46,2,FALSE))</f>
        <v/>
      </c>
      <c r="D44" s="383" t="str">
        <f>IF(B44="","",VLOOKUP(B44,'様式4・小学部（低）'!$R$17:$Z$46,3,FALSE))</f>
        <v/>
      </c>
      <c r="E44" s="166" t="str">
        <f>IF(B44="","",VLOOKUP(B44,'様式4・小学部（低）'!$R$17:$Z$46,4,FALSE))</f>
        <v/>
      </c>
      <c r="F44" s="167" t="str">
        <f>IF(B44="","",VLOOKUP(B44,'様式4・小学部（低）'!$R$17:$Z$46,5,FALSE))</f>
        <v/>
      </c>
      <c r="G44" s="386" t="str">
        <f>IF(B44="","",VLOOKUP(B44,'様式4・小学部（低）'!$R$17:$Z$46,7,FALSE))</f>
        <v/>
      </c>
      <c r="H44" s="198"/>
    </row>
    <row r="45" spans="1:8" ht="80.099999999999994" customHeight="1" x14ac:dyDescent="0.45">
      <c r="A45" s="161" t="s">
        <v>2136</v>
      </c>
      <c r="B45" s="168"/>
      <c r="C45" s="384"/>
      <c r="D45" s="384"/>
      <c r="E45" s="169" t="str">
        <f>IF(B45="","",VLOOKUP(B45,ア!$A$2:$C$787,2,FALSE))</f>
        <v/>
      </c>
      <c r="F45" s="170" t="str">
        <f>IF(B45="","",VLOOKUP(B45,ア!$A$2:$C$787,3,FALSE))</f>
        <v/>
      </c>
      <c r="G45" s="387"/>
      <c r="H45" s="199"/>
    </row>
    <row r="46" spans="1:8" ht="80.099999999999994" customHeight="1" x14ac:dyDescent="0.45">
      <c r="A46" s="161" t="s">
        <v>2136</v>
      </c>
      <c r="B46" s="168"/>
      <c r="C46" s="385"/>
      <c r="D46" s="385"/>
      <c r="E46" s="169" t="str">
        <f>IF(B46="","",VLOOKUP(B46,ア!$A$2:$C$787,2,FALSE))</f>
        <v/>
      </c>
      <c r="F46" s="170" t="str">
        <f>IF(B46="","",VLOOKUP(B46,ア!$A$2:$C$787,3,FALSE))</f>
        <v/>
      </c>
      <c r="G46" s="388"/>
      <c r="H46" s="200"/>
    </row>
    <row r="47" spans="1:8" ht="80.099999999999994" customHeight="1" x14ac:dyDescent="0.45">
      <c r="A47" s="164">
        <v>14</v>
      </c>
      <c r="B47" s="165"/>
      <c r="C47" s="383" t="str">
        <f>IF(B47="","",VLOOKUP(B47,'様式4・小学部（低）'!$R$17:$Z$46,2,FALSE))</f>
        <v/>
      </c>
      <c r="D47" s="383" t="str">
        <f>IF(B47="","",VLOOKUP(B47,'様式4・小学部（低）'!$R$17:$Z$46,3,FALSE))</f>
        <v/>
      </c>
      <c r="E47" s="166" t="str">
        <f>IF(B47="","",VLOOKUP(B47,'様式4・小学部（低）'!$R$17:$Z$46,4,FALSE))</f>
        <v/>
      </c>
      <c r="F47" s="167" t="str">
        <f>IF(B47="","",VLOOKUP(B47,'様式4・小学部（低）'!$R$17:$Z$46,5,FALSE))</f>
        <v/>
      </c>
      <c r="G47" s="386" t="str">
        <f>IF(B47="","",VLOOKUP(B47,'様式4・小学部（低）'!$R$17:$Z$46,7,FALSE))</f>
        <v/>
      </c>
      <c r="H47" s="198"/>
    </row>
    <row r="48" spans="1:8" ht="80.099999999999994" customHeight="1" x14ac:dyDescent="0.45">
      <c r="A48" s="161" t="s">
        <v>2136</v>
      </c>
      <c r="B48" s="168"/>
      <c r="C48" s="384"/>
      <c r="D48" s="384"/>
      <c r="E48" s="169" t="str">
        <f>IF(B48="","",VLOOKUP(B48,ア!$A$2:$C$787,2,FALSE))</f>
        <v/>
      </c>
      <c r="F48" s="170" t="str">
        <f>IF(B48="","",VLOOKUP(B48,ア!$A$2:$C$787,3,FALSE))</f>
        <v/>
      </c>
      <c r="G48" s="387"/>
      <c r="H48" s="199"/>
    </row>
    <row r="49" spans="1:8" ht="80.099999999999994" customHeight="1" x14ac:dyDescent="0.45">
      <c r="A49" s="161" t="s">
        <v>2136</v>
      </c>
      <c r="B49" s="168"/>
      <c r="C49" s="385"/>
      <c r="D49" s="385"/>
      <c r="E49" s="169" t="str">
        <f>IF(B49="","",VLOOKUP(B49,ア!$A$2:$C$787,2,FALSE))</f>
        <v/>
      </c>
      <c r="F49" s="170" t="str">
        <f>IF(B49="","",VLOOKUP(B49,ア!$A$2:$C$787,3,FALSE))</f>
        <v/>
      </c>
      <c r="G49" s="388"/>
      <c r="H49" s="200"/>
    </row>
    <row r="50" spans="1:8" ht="80.099999999999994" customHeight="1" x14ac:dyDescent="0.45">
      <c r="A50" s="164">
        <v>15</v>
      </c>
      <c r="B50" s="165"/>
      <c r="C50" s="383" t="str">
        <f>IF(B50="","",VLOOKUP(B50,'様式4・小学部（低）'!$R$17:$Z$46,2,FALSE))</f>
        <v/>
      </c>
      <c r="D50" s="383" t="str">
        <f>IF(B50="","",VLOOKUP(B50,'様式4・小学部（低）'!$R$17:$Z$46,3,FALSE))</f>
        <v/>
      </c>
      <c r="E50" s="166" t="str">
        <f>IF(B50="","",VLOOKUP(B50,'様式4・小学部（低）'!$R$17:$Z$46,4,FALSE))</f>
        <v/>
      </c>
      <c r="F50" s="167" t="str">
        <f>IF(B50="","",VLOOKUP(B50,'様式4・小学部（低）'!$R$17:$Z$46,5,FALSE))</f>
        <v/>
      </c>
      <c r="G50" s="386" t="str">
        <f>IF(B50="","",VLOOKUP(B50,'様式4・小学部（低）'!$R$17:$Z$46,7,FALSE))</f>
        <v/>
      </c>
      <c r="H50" s="198"/>
    </row>
    <row r="51" spans="1:8" ht="80.099999999999994" customHeight="1" x14ac:dyDescent="0.45">
      <c r="A51" s="161" t="s">
        <v>2136</v>
      </c>
      <c r="B51" s="168"/>
      <c r="C51" s="384"/>
      <c r="D51" s="384"/>
      <c r="E51" s="169" t="str">
        <f>IF(B51="","",VLOOKUP(B51,ア!$A$2:$C$787,2,FALSE))</f>
        <v/>
      </c>
      <c r="F51" s="170" t="str">
        <f>IF(B51="","",VLOOKUP(B51,ア!$A$2:$C$787,3,FALSE))</f>
        <v/>
      </c>
      <c r="G51" s="387"/>
      <c r="H51" s="199"/>
    </row>
    <row r="52" spans="1:8" ht="80.099999999999994" customHeight="1" x14ac:dyDescent="0.45">
      <c r="A52" s="161" t="s">
        <v>2136</v>
      </c>
      <c r="B52" s="168"/>
      <c r="C52" s="385"/>
      <c r="D52" s="385"/>
      <c r="E52" s="169" t="str">
        <f>IF(B52="","",VLOOKUP(B52,ア!$A$2:$C$787,2,FALSE))</f>
        <v/>
      </c>
      <c r="F52" s="170" t="str">
        <f>IF(B52="","",VLOOKUP(B52,ア!$A$2:$C$787,3,FALSE))</f>
        <v/>
      </c>
      <c r="G52" s="388"/>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6050</v>
      </c>
      <c r="B743" s="193" t="s">
        <v>7080</v>
      </c>
      <c r="C743" s="189" t="s">
        <v>7215</v>
      </c>
    </row>
    <row r="744" spans="1:3" ht="17.399999999999999" customHeight="1" x14ac:dyDescent="0.45">
      <c r="A744" s="188" t="s">
        <v>6051</v>
      </c>
      <c r="B744" s="193" t="s">
        <v>7213</v>
      </c>
      <c r="C744" s="189" t="s">
        <v>7216</v>
      </c>
    </row>
    <row r="745" spans="1:3" ht="17.399999999999999" customHeight="1" x14ac:dyDescent="0.45">
      <c r="A745" s="188" t="s">
        <v>6052</v>
      </c>
      <c r="B745" s="193" t="s">
        <v>7152</v>
      </c>
      <c r="C745" s="189" t="s">
        <v>7217</v>
      </c>
    </row>
    <row r="746" spans="1:3" ht="17.399999999999999" customHeight="1" x14ac:dyDescent="0.45">
      <c r="A746" s="188" t="s">
        <v>6054</v>
      </c>
      <c r="B746" s="193" t="s">
        <v>7080</v>
      </c>
      <c r="C746" s="189" t="s">
        <v>7218</v>
      </c>
    </row>
    <row r="747" spans="1:3" ht="17.399999999999999" customHeight="1" x14ac:dyDescent="0.45">
      <c r="A747" s="188" t="s">
        <v>6055</v>
      </c>
      <c r="B747" s="193" t="s">
        <v>7080</v>
      </c>
      <c r="C747" s="189" t="s">
        <v>7219</v>
      </c>
    </row>
    <row r="748" spans="1:3" ht="17.399999999999999" customHeight="1" x14ac:dyDescent="0.45">
      <c r="A748" s="188" t="s">
        <v>6056</v>
      </c>
      <c r="B748" s="193" t="s">
        <v>7080</v>
      </c>
      <c r="C748" s="189" t="s">
        <v>7220</v>
      </c>
    </row>
    <row r="749" spans="1:3" ht="17.399999999999999" customHeight="1" x14ac:dyDescent="0.45">
      <c r="A749" s="188" t="s">
        <v>6057</v>
      </c>
      <c r="B749" s="193" t="s">
        <v>7152</v>
      </c>
      <c r="C749" s="189" t="s">
        <v>6064</v>
      </c>
    </row>
    <row r="750" spans="1:3" ht="17.399999999999999" customHeight="1" x14ac:dyDescent="0.45">
      <c r="A750" s="188" t="s">
        <v>6058</v>
      </c>
      <c r="B750" s="193" t="s">
        <v>7152</v>
      </c>
      <c r="C750" s="189" t="s">
        <v>6066</v>
      </c>
    </row>
    <row r="751" spans="1:3" ht="17.399999999999999" customHeight="1" x14ac:dyDescent="0.45">
      <c r="A751" s="188" t="s">
        <v>6059</v>
      </c>
      <c r="B751" s="193" t="s">
        <v>7152</v>
      </c>
      <c r="C751" s="189" t="s">
        <v>6068</v>
      </c>
    </row>
    <row r="752" spans="1:3" ht="17.399999999999999" customHeight="1" x14ac:dyDescent="0.45">
      <c r="A752" s="188" t="s">
        <v>6060</v>
      </c>
      <c r="B752" s="193" t="s">
        <v>7171</v>
      </c>
      <c r="C752" s="189" t="s">
        <v>6070</v>
      </c>
    </row>
    <row r="753" spans="1:3" ht="17.399999999999999" customHeight="1" x14ac:dyDescent="0.45">
      <c r="A753" s="188" t="s">
        <v>6061</v>
      </c>
      <c r="B753" s="193" t="s">
        <v>7171</v>
      </c>
      <c r="C753" s="189" t="s">
        <v>6072</v>
      </c>
    </row>
    <row r="754" spans="1:3" ht="17.399999999999999" customHeight="1" x14ac:dyDescent="0.45">
      <c r="A754" s="188" t="s">
        <v>6063</v>
      </c>
      <c r="B754" s="193" t="s">
        <v>7171</v>
      </c>
      <c r="C754" s="189" t="s">
        <v>6074</v>
      </c>
    </row>
    <row r="755" spans="1:3" ht="17.399999999999999" customHeight="1" x14ac:dyDescent="0.45">
      <c r="A755" s="188" t="s">
        <v>6065</v>
      </c>
      <c r="B755" s="193" t="s">
        <v>7086</v>
      </c>
      <c r="C755" s="189" t="s">
        <v>6076</v>
      </c>
    </row>
    <row r="756" spans="1:3" ht="17.399999999999999" customHeight="1" x14ac:dyDescent="0.45">
      <c r="A756" s="188" t="s">
        <v>6067</v>
      </c>
      <c r="B756" s="193" t="s">
        <v>7086</v>
      </c>
      <c r="C756" s="189" t="s">
        <v>6078</v>
      </c>
    </row>
    <row r="757" spans="1:3" ht="17.399999999999999" customHeight="1" x14ac:dyDescent="0.45">
      <c r="A757" s="188" t="s">
        <v>6069</v>
      </c>
      <c r="B757" s="193" t="s">
        <v>7086</v>
      </c>
      <c r="C757" s="189" t="s">
        <v>6080</v>
      </c>
    </row>
    <row r="758" spans="1:3" ht="17.399999999999999" customHeight="1" x14ac:dyDescent="0.45">
      <c r="A758" s="188" t="s">
        <v>6071</v>
      </c>
      <c r="B758" s="193" t="s">
        <v>7093</v>
      </c>
      <c r="C758" s="189" t="s">
        <v>6082</v>
      </c>
    </row>
    <row r="759" spans="1:3" ht="17.399999999999999" customHeight="1" x14ac:dyDescent="0.45">
      <c r="A759" s="188" t="s">
        <v>6073</v>
      </c>
      <c r="B759" s="193" t="s">
        <v>7093</v>
      </c>
      <c r="C759" s="189" t="s">
        <v>6084</v>
      </c>
    </row>
    <row r="760" spans="1:3" ht="17.399999999999999" customHeight="1" x14ac:dyDescent="0.45">
      <c r="A760" s="188" t="s">
        <v>6075</v>
      </c>
      <c r="B760" s="193" t="s">
        <v>7093</v>
      </c>
      <c r="C760" s="189" t="s">
        <v>6086</v>
      </c>
    </row>
    <row r="761" spans="1:3" ht="17.399999999999999" customHeight="1" x14ac:dyDescent="0.45">
      <c r="A761" s="188" t="s">
        <v>6077</v>
      </c>
      <c r="B761" s="193" t="s">
        <v>7127</v>
      </c>
      <c r="C761" s="189" t="s">
        <v>6088</v>
      </c>
    </row>
    <row r="762" spans="1:3" ht="17.399999999999999" customHeight="1" x14ac:dyDescent="0.45">
      <c r="A762" s="188" t="s">
        <v>6079</v>
      </c>
      <c r="B762" s="193" t="s">
        <v>7127</v>
      </c>
      <c r="C762" s="189" t="s">
        <v>6090</v>
      </c>
    </row>
    <row r="763" spans="1:3" ht="17.399999999999999" customHeight="1" x14ac:dyDescent="0.45">
      <c r="A763" s="188" t="s">
        <v>6081</v>
      </c>
      <c r="B763" s="193" t="s">
        <v>7127</v>
      </c>
      <c r="C763" s="189" t="s">
        <v>7221</v>
      </c>
    </row>
    <row r="764" spans="1:3" ht="17.399999999999999" customHeight="1" x14ac:dyDescent="0.45">
      <c r="A764" s="188" t="s">
        <v>6083</v>
      </c>
      <c r="B764" s="193" t="s">
        <v>7080</v>
      </c>
      <c r="C764" s="189" t="s">
        <v>6094</v>
      </c>
    </row>
    <row r="765" spans="1:3" ht="17.399999999999999" customHeight="1" x14ac:dyDescent="0.45">
      <c r="A765" s="188" t="s">
        <v>6085</v>
      </c>
      <c r="B765" s="193" t="s">
        <v>7080</v>
      </c>
      <c r="C765" s="189" t="s">
        <v>6096</v>
      </c>
    </row>
    <row r="766" spans="1:3" ht="17.399999999999999" customHeight="1" x14ac:dyDescent="0.45">
      <c r="A766" s="188" t="s">
        <v>6087</v>
      </c>
      <c r="B766" s="193" t="s">
        <v>7080</v>
      </c>
      <c r="C766" s="189" t="s">
        <v>6098</v>
      </c>
    </row>
    <row r="767" spans="1:3" ht="17.399999999999999" customHeight="1" x14ac:dyDescent="0.45">
      <c r="A767" s="188" t="s">
        <v>6089</v>
      </c>
      <c r="B767" s="193" t="s">
        <v>7086</v>
      </c>
      <c r="C767" s="189" t="s">
        <v>6100</v>
      </c>
    </row>
    <row r="768" spans="1:3" ht="17.399999999999999" customHeight="1" x14ac:dyDescent="0.45">
      <c r="A768" s="188" t="s">
        <v>6091</v>
      </c>
      <c r="B768" s="193" t="s">
        <v>7086</v>
      </c>
      <c r="C768" s="189" t="s">
        <v>6102</v>
      </c>
    </row>
    <row r="769" spans="1:3" ht="17.399999999999999" customHeight="1" x14ac:dyDescent="0.45">
      <c r="A769" s="188" t="s">
        <v>6093</v>
      </c>
      <c r="B769" s="193" t="s">
        <v>7086</v>
      </c>
      <c r="C769" s="189" t="s">
        <v>1858</v>
      </c>
    </row>
    <row r="770" spans="1:3" ht="17.399999999999999" customHeight="1" x14ac:dyDescent="0.45">
      <c r="A770" s="188" t="s">
        <v>6095</v>
      </c>
      <c r="B770" s="193" t="s">
        <v>7093</v>
      </c>
      <c r="C770" s="189" t="s">
        <v>7222</v>
      </c>
    </row>
    <row r="771" spans="1:3" ht="17.399999999999999" customHeight="1" x14ac:dyDescent="0.45">
      <c r="A771" s="188" t="s">
        <v>6097</v>
      </c>
      <c r="B771" s="193" t="s">
        <v>7093</v>
      </c>
      <c r="C771" s="189" t="s">
        <v>7223</v>
      </c>
    </row>
    <row r="772" spans="1:3" ht="17.399999999999999" customHeight="1" x14ac:dyDescent="0.45">
      <c r="A772" s="188" t="s">
        <v>6099</v>
      </c>
      <c r="B772" s="193" t="s">
        <v>7093</v>
      </c>
      <c r="C772" s="189" t="s">
        <v>7224</v>
      </c>
    </row>
    <row r="773" spans="1:3" ht="17.399999999999999" customHeight="1" x14ac:dyDescent="0.45">
      <c r="A773" s="188" t="s">
        <v>6101</v>
      </c>
      <c r="B773" s="193" t="s">
        <v>7103</v>
      </c>
      <c r="C773" s="189" t="s">
        <v>7225</v>
      </c>
    </row>
    <row r="774" spans="1:3" ht="17.399999999999999" customHeight="1" x14ac:dyDescent="0.45">
      <c r="A774" s="188" t="s">
        <v>6103</v>
      </c>
      <c r="B774" s="193" t="s">
        <v>7103</v>
      </c>
      <c r="C774" s="189" t="s">
        <v>7226</v>
      </c>
    </row>
    <row r="775" spans="1:3" ht="17.399999999999999" customHeight="1" x14ac:dyDescent="0.45">
      <c r="A775" s="188" t="s">
        <v>6104</v>
      </c>
      <c r="B775" s="193" t="s">
        <v>7103</v>
      </c>
      <c r="C775" s="189" t="s">
        <v>7227</v>
      </c>
    </row>
    <row r="776" spans="1:3" ht="17.399999999999999" customHeight="1" x14ac:dyDescent="0.45">
      <c r="A776" s="188" t="s">
        <v>6105</v>
      </c>
      <c r="B776" s="193" t="s">
        <v>7164</v>
      </c>
      <c r="C776" s="189" t="s">
        <v>6114</v>
      </c>
    </row>
    <row r="777" spans="1:3" ht="17.399999999999999" customHeight="1" x14ac:dyDescent="0.45">
      <c r="A777" s="188" t="s">
        <v>6106</v>
      </c>
      <c r="B777" s="193" t="s">
        <v>7164</v>
      </c>
      <c r="C777" s="189" t="s">
        <v>6115</v>
      </c>
    </row>
    <row r="778" spans="1:3" ht="17.399999999999999" customHeight="1" x14ac:dyDescent="0.45">
      <c r="A778" s="188" t="s">
        <v>6107</v>
      </c>
      <c r="B778" s="193" t="s">
        <v>7164</v>
      </c>
      <c r="C778" s="189" t="s">
        <v>7228</v>
      </c>
    </row>
    <row r="779" spans="1:3" ht="17.399999999999999" customHeight="1" x14ac:dyDescent="0.45">
      <c r="A779" s="188" t="s">
        <v>6108</v>
      </c>
      <c r="B779" s="193" t="s">
        <v>7229</v>
      </c>
      <c r="C779" s="189" t="s">
        <v>6117</v>
      </c>
    </row>
    <row r="780" spans="1:3" ht="17.399999999999999" customHeight="1" x14ac:dyDescent="0.45">
      <c r="A780" s="188" t="s">
        <v>6109</v>
      </c>
      <c r="B780" s="193" t="s">
        <v>7229</v>
      </c>
      <c r="C780" s="189" t="s">
        <v>6118</v>
      </c>
    </row>
    <row r="781" spans="1:3" ht="17.399999999999999" customHeight="1" x14ac:dyDescent="0.45">
      <c r="A781" s="188" t="s">
        <v>6110</v>
      </c>
      <c r="B781" s="193" t="s">
        <v>7229</v>
      </c>
      <c r="C781" s="189" t="s">
        <v>6119</v>
      </c>
    </row>
    <row r="782" spans="1:3" ht="17.399999999999999" customHeight="1" x14ac:dyDescent="0.45">
      <c r="A782" s="188" t="s">
        <v>6111</v>
      </c>
      <c r="B782" s="193" t="s">
        <v>7230</v>
      </c>
      <c r="C782" s="189" t="s">
        <v>6121</v>
      </c>
    </row>
    <row r="783" spans="1:3" ht="17.399999999999999" customHeight="1" x14ac:dyDescent="0.45">
      <c r="A783" s="188" t="s">
        <v>6112</v>
      </c>
      <c r="B783" s="193" t="s">
        <v>7230</v>
      </c>
      <c r="C783" s="189" t="s">
        <v>6122</v>
      </c>
    </row>
    <row r="784" spans="1:3" ht="17.399999999999999" customHeight="1" x14ac:dyDescent="0.45">
      <c r="A784" s="188" t="s">
        <v>6113</v>
      </c>
      <c r="B784" s="193" t="s">
        <v>7230</v>
      </c>
      <c r="C784" s="189" t="s">
        <v>7231</v>
      </c>
    </row>
    <row r="785" spans="1:3" ht="17.399999999999999" customHeight="1" x14ac:dyDescent="0.45">
      <c r="A785" s="188" t="s">
        <v>6123</v>
      </c>
      <c r="B785" s="193" t="s">
        <v>7080</v>
      </c>
      <c r="C785" s="189" t="s">
        <v>6464</v>
      </c>
    </row>
    <row r="786" spans="1:3" ht="17.399999999999999" customHeight="1" x14ac:dyDescent="0.45">
      <c r="A786" s="188" t="s">
        <v>1859</v>
      </c>
      <c r="B786" s="193" t="s">
        <v>7080</v>
      </c>
      <c r="C786" s="189" t="s">
        <v>6465</v>
      </c>
    </row>
    <row r="787" spans="1:3" ht="17.399999999999999" customHeight="1" x14ac:dyDescent="0.45">
      <c r="A787" s="188" t="s">
        <v>1860</v>
      </c>
      <c r="B787" s="193" t="s">
        <v>7080</v>
      </c>
      <c r="C787" s="189" t="s">
        <v>6466</v>
      </c>
    </row>
    <row r="788" spans="1:3" ht="17.399999999999999" customHeight="1" x14ac:dyDescent="0.45">
      <c r="A788" s="188" t="s">
        <v>1861</v>
      </c>
      <c r="B788" s="193" t="s">
        <v>7171</v>
      </c>
      <c r="C788" s="189" t="s">
        <v>7232</v>
      </c>
    </row>
    <row r="789" spans="1:3" ht="17.399999999999999" customHeight="1" x14ac:dyDescent="0.45">
      <c r="A789" s="188" t="s">
        <v>1862</v>
      </c>
      <c r="B789" s="193" t="s">
        <v>7171</v>
      </c>
      <c r="C789" s="189" t="s">
        <v>7233</v>
      </c>
    </row>
    <row r="790" spans="1:3" ht="17.399999999999999" customHeight="1" x14ac:dyDescent="0.45">
      <c r="A790" s="188" t="s">
        <v>1863</v>
      </c>
      <c r="B790" s="193" t="s">
        <v>7161</v>
      </c>
      <c r="C790" s="189" t="s">
        <v>7234</v>
      </c>
    </row>
    <row r="791" spans="1:3" ht="17.399999999999999" customHeight="1" x14ac:dyDescent="0.45">
      <c r="A791" s="188" t="s">
        <v>1864</v>
      </c>
      <c r="B791" s="193" t="s">
        <v>7161</v>
      </c>
      <c r="C791" s="189" t="s">
        <v>7235</v>
      </c>
    </row>
    <row r="792" spans="1:3" ht="17.399999999999999" customHeight="1" x14ac:dyDescent="0.45">
      <c r="A792" s="188" t="s">
        <v>1865</v>
      </c>
      <c r="B792" s="193" t="s">
        <v>7203</v>
      </c>
      <c r="C792" s="189" t="s">
        <v>7236</v>
      </c>
    </row>
    <row r="793" spans="1:3" ht="17.399999999999999" customHeight="1" x14ac:dyDescent="0.45">
      <c r="A793" s="188" t="s">
        <v>1866</v>
      </c>
      <c r="B793" s="193" t="s">
        <v>7203</v>
      </c>
      <c r="C793" s="189" t="s">
        <v>7237</v>
      </c>
    </row>
    <row r="794" spans="1:3" ht="17.399999999999999" customHeight="1" x14ac:dyDescent="0.45">
      <c r="A794" s="188" t="s">
        <v>1867</v>
      </c>
      <c r="B794" s="193" t="s">
        <v>7203</v>
      </c>
      <c r="C794" s="189" t="s">
        <v>7238</v>
      </c>
    </row>
    <row r="795" spans="1:3" ht="17.399999999999999" customHeight="1" x14ac:dyDescent="0.45">
      <c r="A795" s="188" t="s">
        <v>1868</v>
      </c>
      <c r="B795" s="193" t="s">
        <v>7203</v>
      </c>
      <c r="C795" s="189" t="s">
        <v>7239</v>
      </c>
    </row>
    <row r="796" spans="1:3" ht="17.399999999999999" customHeight="1" x14ac:dyDescent="0.45">
      <c r="A796" s="188" t="s">
        <v>1869</v>
      </c>
      <c r="B796" s="193" t="s">
        <v>7240</v>
      </c>
      <c r="C796" s="189" t="s">
        <v>7241</v>
      </c>
    </row>
    <row r="797" spans="1:3" ht="17.399999999999999" customHeight="1" x14ac:dyDescent="0.45">
      <c r="A797" s="188" t="s">
        <v>1870</v>
      </c>
      <c r="B797" s="193" t="s">
        <v>7242</v>
      </c>
      <c r="C797" s="189" t="s">
        <v>7243</v>
      </c>
    </row>
    <row r="798" spans="1:3" ht="17.399999999999999" customHeight="1" x14ac:dyDescent="0.45">
      <c r="A798" s="188" t="s">
        <v>1871</v>
      </c>
      <c r="B798" s="193" t="s">
        <v>7242</v>
      </c>
      <c r="C798" s="189" t="s">
        <v>7244</v>
      </c>
    </row>
    <row r="799" spans="1:3" ht="17.399999999999999" customHeight="1" x14ac:dyDescent="0.45">
      <c r="A799" s="188" t="s">
        <v>1872</v>
      </c>
      <c r="B799" s="193" t="s">
        <v>7245</v>
      </c>
      <c r="C799" s="189" t="s">
        <v>7246</v>
      </c>
    </row>
    <row r="800" spans="1:3" ht="17.399999999999999" customHeight="1" x14ac:dyDescent="0.45">
      <c r="A800" s="188" t="s">
        <v>1873</v>
      </c>
      <c r="B800" s="193" t="s">
        <v>7245</v>
      </c>
      <c r="C800" s="189" t="s">
        <v>7247</v>
      </c>
    </row>
    <row r="801" spans="1:3" ht="17.399999999999999" customHeight="1" x14ac:dyDescent="0.45">
      <c r="A801" s="188" t="s">
        <v>1874</v>
      </c>
      <c r="B801" s="193" t="s">
        <v>7245</v>
      </c>
      <c r="C801" s="189" t="s">
        <v>7248</v>
      </c>
    </row>
    <row r="802" spans="1:3" ht="17.399999999999999" customHeight="1" x14ac:dyDescent="0.45">
      <c r="A802" s="188" t="s">
        <v>2496</v>
      </c>
      <c r="B802" s="193" t="s">
        <v>7245</v>
      </c>
      <c r="C802" s="189" t="s">
        <v>7249</v>
      </c>
    </row>
    <row r="803" spans="1:3" ht="17.399999999999999" customHeight="1" x14ac:dyDescent="0.45">
      <c r="A803" s="188" t="s">
        <v>2497</v>
      </c>
      <c r="B803" s="193" t="s">
        <v>7245</v>
      </c>
      <c r="C803" s="189" t="s">
        <v>6467</v>
      </c>
    </row>
    <row r="804" spans="1:3" ht="17.399999999999999" customHeight="1" x14ac:dyDescent="0.45">
      <c r="A804" s="188" t="s">
        <v>2498</v>
      </c>
      <c r="B804" s="193" t="s">
        <v>7245</v>
      </c>
      <c r="C804" s="189" t="s">
        <v>6468</v>
      </c>
    </row>
    <row r="805" spans="1:3" ht="17.399999999999999" customHeight="1" x14ac:dyDescent="0.45">
      <c r="A805" s="188" t="s">
        <v>2499</v>
      </c>
      <c r="B805" s="193" t="s">
        <v>7250</v>
      </c>
      <c r="C805" s="189" t="s">
        <v>7251</v>
      </c>
    </row>
    <row r="806" spans="1:3" ht="17.399999999999999" customHeight="1" x14ac:dyDescent="0.45">
      <c r="A806" s="188" t="s">
        <v>2500</v>
      </c>
      <c r="B806" s="193" t="s">
        <v>7250</v>
      </c>
      <c r="C806" s="189" t="s">
        <v>7252</v>
      </c>
    </row>
    <row r="807" spans="1:3" ht="17.399999999999999" customHeight="1" x14ac:dyDescent="0.45">
      <c r="A807" s="188" t="s">
        <v>2501</v>
      </c>
      <c r="B807" s="193" t="s">
        <v>7080</v>
      </c>
      <c r="C807" s="189" t="s">
        <v>6469</v>
      </c>
    </row>
    <row r="808" spans="1:3" ht="17.399999999999999" customHeight="1" x14ac:dyDescent="0.45">
      <c r="A808" s="188" t="s">
        <v>2502</v>
      </c>
      <c r="B808" s="193" t="s">
        <v>7080</v>
      </c>
      <c r="C808" s="189" t="s">
        <v>6470</v>
      </c>
    </row>
    <row r="809" spans="1:3" ht="17.399999999999999" customHeight="1" x14ac:dyDescent="0.45">
      <c r="A809" s="188" t="s">
        <v>2503</v>
      </c>
      <c r="B809" s="193" t="s">
        <v>7171</v>
      </c>
      <c r="C809" s="189" t="s">
        <v>7253</v>
      </c>
    </row>
    <row r="810" spans="1:3" ht="17.399999999999999" customHeight="1" x14ac:dyDescent="0.45">
      <c r="A810" s="188" t="s">
        <v>2504</v>
      </c>
      <c r="B810" s="193" t="s">
        <v>7171</v>
      </c>
      <c r="C810" s="189" t="s">
        <v>7254</v>
      </c>
    </row>
    <row r="811" spans="1:3" ht="17.399999999999999" customHeight="1" x14ac:dyDescent="0.45">
      <c r="A811" s="188" t="s">
        <v>2505</v>
      </c>
      <c r="B811" s="193" t="s">
        <v>7161</v>
      </c>
      <c r="C811" s="189" t="s">
        <v>7255</v>
      </c>
    </row>
    <row r="812" spans="1:3" ht="17.399999999999999" customHeight="1" x14ac:dyDescent="0.45">
      <c r="A812" s="188" t="s">
        <v>2506</v>
      </c>
      <c r="B812" s="193" t="s">
        <v>7161</v>
      </c>
      <c r="C812" s="189" t="s">
        <v>7256</v>
      </c>
    </row>
    <row r="813" spans="1:3" ht="17.399999999999999" customHeight="1" x14ac:dyDescent="0.45">
      <c r="A813" s="188" t="s">
        <v>2507</v>
      </c>
      <c r="B813" s="193" t="s">
        <v>7203</v>
      </c>
      <c r="C813" s="189" t="s">
        <v>7257</v>
      </c>
    </row>
    <row r="814" spans="1:3" ht="17.399999999999999" customHeight="1" x14ac:dyDescent="0.45">
      <c r="A814" s="188" t="s">
        <v>2508</v>
      </c>
      <c r="B814" s="193" t="s">
        <v>7203</v>
      </c>
      <c r="C814" s="189" t="s">
        <v>7258</v>
      </c>
    </row>
    <row r="815" spans="1:3" ht="17.399999999999999" customHeight="1" x14ac:dyDescent="0.45">
      <c r="A815" s="188" t="s">
        <v>2509</v>
      </c>
      <c r="B815" s="193" t="s">
        <v>7203</v>
      </c>
      <c r="C815" s="189" t="s">
        <v>7259</v>
      </c>
    </row>
    <row r="816" spans="1:3" ht="17.399999999999999" customHeight="1" x14ac:dyDescent="0.45">
      <c r="A816" s="188" t="s">
        <v>2510</v>
      </c>
      <c r="B816" s="193" t="s">
        <v>7260</v>
      </c>
      <c r="C816" s="189" t="s">
        <v>6471</v>
      </c>
    </row>
    <row r="817" spans="1:3" ht="17.399999999999999" customHeight="1" x14ac:dyDescent="0.45">
      <c r="A817" s="188" t="s">
        <v>2511</v>
      </c>
      <c r="B817" s="193" t="s">
        <v>7240</v>
      </c>
      <c r="C817" s="189" t="s">
        <v>7261</v>
      </c>
    </row>
    <row r="818" spans="1:3" ht="17.399999999999999" customHeight="1" x14ac:dyDescent="0.45">
      <c r="A818" s="188" t="s">
        <v>2512</v>
      </c>
      <c r="B818" s="193" t="s">
        <v>7242</v>
      </c>
      <c r="C818" s="189" t="s">
        <v>7262</v>
      </c>
    </row>
    <row r="819" spans="1:3" ht="17.399999999999999" customHeight="1" x14ac:dyDescent="0.45">
      <c r="A819" s="188" t="s">
        <v>2513</v>
      </c>
      <c r="B819" s="193" t="s">
        <v>7242</v>
      </c>
      <c r="C819" s="189" t="s">
        <v>7263</v>
      </c>
    </row>
    <row r="820" spans="1:3" ht="17.399999999999999" customHeight="1" x14ac:dyDescent="0.45">
      <c r="A820" s="188" t="s">
        <v>2515</v>
      </c>
      <c r="B820" s="193" t="s">
        <v>7245</v>
      </c>
      <c r="C820" s="189" t="s">
        <v>7264</v>
      </c>
    </row>
    <row r="821" spans="1:3" ht="17.399999999999999" customHeight="1" x14ac:dyDescent="0.45">
      <c r="A821" s="188" t="s">
        <v>2517</v>
      </c>
      <c r="B821" s="193" t="s">
        <v>7245</v>
      </c>
      <c r="C821" s="189" t="s">
        <v>7265</v>
      </c>
    </row>
    <row r="822" spans="1:3" ht="17.399999999999999" customHeight="1" x14ac:dyDescent="0.45">
      <c r="A822" s="188" t="s">
        <v>2518</v>
      </c>
      <c r="B822" s="193" t="s">
        <v>7245</v>
      </c>
      <c r="C822" s="189" t="s">
        <v>6472</v>
      </c>
    </row>
    <row r="823" spans="1:3" ht="17.399999999999999" customHeight="1" x14ac:dyDescent="0.45">
      <c r="A823" s="188" t="s">
        <v>2519</v>
      </c>
      <c r="B823" s="193" t="s">
        <v>7245</v>
      </c>
      <c r="C823" s="189" t="s">
        <v>6473</v>
      </c>
    </row>
    <row r="824" spans="1:3" ht="17.399999999999999" customHeight="1" x14ac:dyDescent="0.45">
      <c r="A824" s="188" t="s">
        <v>2521</v>
      </c>
      <c r="B824" s="193" t="s">
        <v>7245</v>
      </c>
      <c r="C824" s="189" t="s">
        <v>6474</v>
      </c>
    </row>
    <row r="825" spans="1:3" ht="17.399999999999999" customHeight="1" x14ac:dyDescent="0.45">
      <c r="A825" s="188" t="s">
        <v>2522</v>
      </c>
      <c r="B825" s="193" t="s">
        <v>7250</v>
      </c>
      <c r="C825" s="189" t="s">
        <v>7266</v>
      </c>
    </row>
    <row r="826" spans="1:3" ht="17.399999999999999" customHeight="1" x14ac:dyDescent="0.45">
      <c r="A826" s="188" t="s">
        <v>2524</v>
      </c>
      <c r="B826" s="193" t="s">
        <v>7080</v>
      </c>
      <c r="C826" s="189" t="s">
        <v>2514</v>
      </c>
    </row>
    <row r="827" spans="1:3" ht="17.399999999999999" customHeight="1" x14ac:dyDescent="0.45">
      <c r="A827" s="188" t="s">
        <v>2525</v>
      </c>
      <c r="B827" s="193" t="s">
        <v>7080</v>
      </c>
      <c r="C827" s="189" t="s">
        <v>2516</v>
      </c>
    </row>
    <row r="828" spans="1:3" ht="17.399999999999999" customHeight="1" x14ac:dyDescent="0.45">
      <c r="A828" s="188" t="s">
        <v>2526</v>
      </c>
      <c r="B828" s="193" t="s">
        <v>7171</v>
      </c>
      <c r="C828" s="189" t="s">
        <v>6475</v>
      </c>
    </row>
    <row r="829" spans="1:3" ht="17.399999999999999" customHeight="1" x14ac:dyDescent="0.45">
      <c r="A829" s="188" t="s">
        <v>2527</v>
      </c>
      <c r="B829" s="193" t="s">
        <v>7171</v>
      </c>
      <c r="C829" s="189" t="s">
        <v>6476</v>
      </c>
    </row>
    <row r="830" spans="1:3" ht="17.399999999999999" customHeight="1" x14ac:dyDescent="0.45">
      <c r="A830" s="188" t="s">
        <v>2529</v>
      </c>
      <c r="B830" s="193" t="s">
        <v>7161</v>
      </c>
      <c r="C830" s="189" t="s">
        <v>2520</v>
      </c>
    </row>
    <row r="831" spans="1:3" ht="17.399999999999999" customHeight="1" x14ac:dyDescent="0.45">
      <c r="A831" s="188" t="s">
        <v>2531</v>
      </c>
      <c r="B831" s="193" t="s">
        <v>7161</v>
      </c>
      <c r="C831" s="189" t="s">
        <v>7267</v>
      </c>
    </row>
    <row r="832" spans="1:3" ht="17.399999999999999" customHeight="1" x14ac:dyDescent="0.45">
      <c r="A832" s="188" t="s">
        <v>2532</v>
      </c>
      <c r="B832" s="193" t="s">
        <v>7203</v>
      </c>
      <c r="C832" s="189" t="s">
        <v>2523</v>
      </c>
    </row>
    <row r="833" spans="1:3" ht="17.399999999999999" customHeight="1" x14ac:dyDescent="0.45">
      <c r="A833" s="188" t="s">
        <v>2534</v>
      </c>
      <c r="B833" s="193" t="s">
        <v>7203</v>
      </c>
      <c r="C833" s="189" t="s">
        <v>2520</v>
      </c>
    </row>
    <row r="834" spans="1:3" ht="17.399999999999999" customHeight="1" x14ac:dyDescent="0.45">
      <c r="A834" s="188" t="s">
        <v>2535</v>
      </c>
      <c r="B834" s="193" t="s">
        <v>7240</v>
      </c>
      <c r="C834" s="189" t="s">
        <v>2523</v>
      </c>
    </row>
    <row r="835" spans="1:3" ht="17.399999999999999" customHeight="1" x14ac:dyDescent="0.45">
      <c r="A835" s="188" t="s">
        <v>2536</v>
      </c>
      <c r="B835" s="193" t="s">
        <v>7242</v>
      </c>
      <c r="C835" s="189" t="s">
        <v>2520</v>
      </c>
    </row>
    <row r="836" spans="1:3" ht="17.399999999999999" customHeight="1" x14ac:dyDescent="0.45">
      <c r="A836" s="188" t="s">
        <v>2537</v>
      </c>
      <c r="B836" s="193" t="s">
        <v>7245</v>
      </c>
      <c r="C836" s="189" t="s">
        <v>2528</v>
      </c>
    </row>
    <row r="837" spans="1:3" ht="17.399999999999999" customHeight="1" x14ac:dyDescent="0.45">
      <c r="A837" s="188" t="s">
        <v>2538</v>
      </c>
      <c r="B837" s="193" t="s">
        <v>7245</v>
      </c>
      <c r="C837" s="189" t="s">
        <v>2530</v>
      </c>
    </row>
    <row r="838" spans="1:3" ht="17.399999999999999" customHeight="1" x14ac:dyDescent="0.45">
      <c r="A838" s="188" t="s">
        <v>2539</v>
      </c>
      <c r="B838" s="193" t="s">
        <v>7250</v>
      </c>
      <c r="C838" s="189" t="s">
        <v>7268</v>
      </c>
    </row>
    <row r="839" spans="1:3" ht="17.399999999999999" customHeight="1" x14ac:dyDescent="0.45">
      <c r="A839" s="188" t="s">
        <v>2541</v>
      </c>
      <c r="B839" s="193" t="s">
        <v>7080</v>
      </c>
      <c r="C839" s="189" t="s">
        <v>2533</v>
      </c>
    </row>
    <row r="840" spans="1:3" ht="17.399999999999999" customHeight="1" x14ac:dyDescent="0.45">
      <c r="A840" s="188" t="s">
        <v>2542</v>
      </c>
      <c r="B840" s="193" t="s">
        <v>7171</v>
      </c>
      <c r="C840" s="189" t="s">
        <v>6477</v>
      </c>
    </row>
    <row r="841" spans="1:3" ht="17.399999999999999" customHeight="1" x14ac:dyDescent="0.45">
      <c r="A841" s="188" t="s">
        <v>2544</v>
      </c>
      <c r="B841" s="193" t="s">
        <v>7171</v>
      </c>
      <c r="C841" s="189" t="s">
        <v>6478</v>
      </c>
    </row>
    <row r="842" spans="1:3" ht="17.399999999999999" customHeight="1" x14ac:dyDescent="0.45">
      <c r="A842" s="188" t="s">
        <v>2546</v>
      </c>
      <c r="B842" s="193" t="s">
        <v>7161</v>
      </c>
      <c r="C842" s="189" t="s">
        <v>2533</v>
      </c>
    </row>
    <row r="843" spans="1:3" ht="17.399999999999999" customHeight="1" x14ac:dyDescent="0.45">
      <c r="A843" s="188" t="s">
        <v>2547</v>
      </c>
      <c r="B843" s="193" t="s">
        <v>7161</v>
      </c>
      <c r="C843" s="189" t="s">
        <v>7269</v>
      </c>
    </row>
    <row r="844" spans="1:3" ht="17.399999999999999" customHeight="1" x14ac:dyDescent="0.45">
      <c r="A844" s="188" t="s">
        <v>2548</v>
      </c>
      <c r="B844" s="193" t="s">
        <v>7203</v>
      </c>
      <c r="C844" s="189" t="s">
        <v>2533</v>
      </c>
    </row>
    <row r="845" spans="1:3" ht="17.399999999999999" customHeight="1" x14ac:dyDescent="0.45">
      <c r="A845" s="188" t="s">
        <v>2550</v>
      </c>
      <c r="B845" s="193" t="s">
        <v>7240</v>
      </c>
      <c r="C845" s="189" t="s">
        <v>2540</v>
      </c>
    </row>
    <row r="846" spans="1:3" ht="17.399999999999999" customHeight="1" x14ac:dyDescent="0.45">
      <c r="A846" s="188" t="s">
        <v>2552</v>
      </c>
      <c r="B846" s="193" t="s">
        <v>7242</v>
      </c>
      <c r="C846" s="189" t="s">
        <v>2533</v>
      </c>
    </row>
    <row r="847" spans="1:3" ht="17.399999999999999" customHeight="1" x14ac:dyDescent="0.45">
      <c r="A847" s="188" t="s">
        <v>2554</v>
      </c>
      <c r="B847" s="193" t="s">
        <v>7245</v>
      </c>
      <c r="C847" s="189" t="s">
        <v>2543</v>
      </c>
    </row>
    <row r="848" spans="1:3" ht="17.399999999999999" customHeight="1" x14ac:dyDescent="0.45">
      <c r="A848" s="188" t="s">
        <v>2555</v>
      </c>
      <c r="B848" s="193" t="s">
        <v>7245</v>
      </c>
      <c r="C848" s="189" t="s">
        <v>2545</v>
      </c>
    </row>
    <row r="849" spans="1:3" ht="17.399999999999999" customHeight="1" x14ac:dyDescent="0.45">
      <c r="A849" s="188" t="s">
        <v>2556</v>
      </c>
      <c r="B849" s="193" t="s">
        <v>7250</v>
      </c>
      <c r="C849" s="189" t="s">
        <v>7270</v>
      </c>
    </row>
    <row r="850" spans="1:3" ht="17.399999999999999" customHeight="1" x14ac:dyDescent="0.45">
      <c r="A850" s="188" t="s">
        <v>2558</v>
      </c>
      <c r="B850" s="193" t="s">
        <v>7080</v>
      </c>
      <c r="C850" s="189" t="s">
        <v>6479</v>
      </c>
    </row>
    <row r="851" spans="1:3" ht="17.399999999999999" customHeight="1" x14ac:dyDescent="0.45">
      <c r="A851" s="188" t="s">
        <v>2560</v>
      </c>
      <c r="B851" s="193" t="s">
        <v>7161</v>
      </c>
      <c r="C851" s="189" t="s">
        <v>7271</v>
      </c>
    </row>
    <row r="852" spans="1:3" ht="17.399999999999999" customHeight="1" x14ac:dyDescent="0.45">
      <c r="A852" s="188" t="s">
        <v>2561</v>
      </c>
      <c r="B852" s="193" t="s">
        <v>7080</v>
      </c>
      <c r="C852" s="189" t="s">
        <v>2549</v>
      </c>
    </row>
    <row r="853" spans="1:3" ht="17.399999999999999" customHeight="1" x14ac:dyDescent="0.45">
      <c r="A853" s="188" t="s">
        <v>2562</v>
      </c>
      <c r="B853" s="193" t="s">
        <v>7080</v>
      </c>
      <c r="C853" s="189" t="s">
        <v>2551</v>
      </c>
    </row>
    <row r="854" spans="1:3" ht="17.399999999999999" customHeight="1" x14ac:dyDescent="0.45">
      <c r="A854" t="s">
        <v>2563</v>
      </c>
      <c r="B854" t="s">
        <v>7080</v>
      </c>
      <c r="C854" t="s">
        <v>2553</v>
      </c>
    </row>
    <row r="855" spans="1:3" ht="17.399999999999999" customHeight="1" x14ac:dyDescent="0.45">
      <c r="A855" t="s">
        <v>2565</v>
      </c>
      <c r="B855" t="s">
        <v>7171</v>
      </c>
      <c r="C855" t="s">
        <v>6480</v>
      </c>
    </row>
    <row r="856" spans="1:3" ht="17.399999999999999" customHeight="1" x14ac:dyDescent="0.45">
      <c r="A856" t="s">
        <v>2567</v>
      </c>
      <c r="B856" t="s">
        <v>7171</v>
      </c>
      <c r="C856" t="s">
        <v>6481</v>
      </c>
    </row>
    <row r="857" spans="1:3" ht="17.399999999999999" customHeight="1" x14ac:dyDescent="0.45">
      <c r="A857" t="s">
        <v>2569</v>
      </c>
      <c r="B857" t="s">
        <v>7161</v>
      </c>
      <c r="C857" t="s">
        <v>7272</v>
      </c>
    </row>
    <row r="858" spans="1:3" ht="17.399999999999999" customHeight="1" x14ac:dyDescent="0.45">
      <c r="A858" t="s">
        <v>2571</v>
      </c>
      <c r="B858" t="s">
        <v>7161</v>
      </c>
      <c r="C858" t="s">
        <v>7273</v>
      </c>
    </row>
    <row r="859" spans="1:3" ht="17.399999999999999" customHeight="1" x14ac:dyDescent="0.45">
      <c r="A859" t="s">
        <v>2572</v>
      </c>
      <c r="B859" t="s">
        <v>7161</v>
      </c>
      <c r="C859" t="s">
        <v>7274</v>
      </c>
    </row>
    <row r="860" spans="1:3" ht="17.399999999999999" customHeight="1" x14ac:dyDescent="0.45">
      <c r="A860" t="s">
        <v>2573</v>
      </c>
      <c r="B860" t="s">
        <v>7203</v>
      </c>
      <c r="C860" t="s">
        <v>2557</v>
      </c>
    </row>
    <row r="861" spans="1:3" ht="17.399999999999999" customHeight="1" x14ac:dyDescent="0.45">
      <c r="A861" t="s">
        <v>2575</v>
      </c>
      <c r="B861" t="s">
        <v>7203</v>
      </c>
      <c r="C861" t="s">
        <v>2559</v>
      </c>
    </row>
    <row r="862" spans="1:3" ht="17.399999999999999" customHeight="1" x14ac:dyDescent="0.45">
      <c r="A862" t="s">
        <v>2576</v>
      </c>
      <c r="B862" t="s">
        <v>7203</v>
      </c>
      <c r="C862" t="s">
        <v>2564</v>
      </c>
    </row>
    <row r="863" spans="1:3" ht="17.399999999999999" customHeight="1" x14ac:dyDescent="0.45">
      <c r="A863" t="s">
        <v>2578</v>
      </c>
      <c r="B863" t="s">
        <v>7260</v>
      </c>
      <c r="C863" t="s">
        <v>2566</v>
      </c>
    </row>
    <row r="864" spans="1:3" ht="17.399999999999999" customHeight="1" x14ac:dyDescent="0.45">
      <c r="A864" t="s">
        <v>2580</v>
      </c>
      <c r="B864" t="s">
        <v>7240</v>
      </c>
      <c r="C864" t="s">
        <v>2568</v>
      </c>
    </row>
    <row r="865" spans="1:3" ht="17.399999999999999" customHeight="1" x14ac:dyDescent="0.45">
      <c r="A865" t="s">
        <v>2582</v>
      </c>
      <c r="B865" t="s">
        <v>7240</v>
      </c>
      <c r="C865" t="s">
        <v>2570</v>
      </c>
    </row>
    <row r="866" spans="1:3" ht="17.399999999999999" customHeight="1" x14ac:dyDescent="0.45">
      <c r="A866" t="s">
        <v>2583</v>
      </c>
      <c r="B866" t="s">
        <v>7242</v>
      </c>
      <c r="C866" t="s">
        <v>2557</v>
      </c>
    </row>
    <row r="867" spans="1:3" ht="17.399999999999999" customHeight="1" x14ac:dyDescent="0.45">
      <c r="A867" t="s">
        <v>2584</v>
      </c>
      <c r="B867" t="s">
        <v>7242</v>
      </c>
      <c r="C867" t="s">
        <v>2559</v>
      </c>
    </row>
    <row r="868" spans="1:3" ht="17.399999999999999" customHeight="1" x14ac:dyDescent="0.45">
      <c r="A868" t="s">
        <v>2585</v>
      </c>
      <c r="B868" t="s">
        <v>7245</v>
      </c>
      <c r="C868" t="s">
        <v>2574</v>
      </c>
    </row>
    <row r="869" spans="1:3" ht="17.399999999999999" customHeight="1" x14ac:dyDescent="0.45">
      <c r="A869" t="s">
        <v>2586</v>
      </c>
      <c r="B869" t="s">
        <v>7245</v>
      </c>
      <c r="C869" t="s">
        <v>7275</v>
      </c>
    </row>
    <row r="870" spans="1:3" ht="17.399999999999999" customHeight="1" x14ac:dyDescent="0.45">
      <c r="A870" t="s">
        <v>2587</v>
      </c>
      <c r="B870" t="s">
        <v>7245</v>
      </c>
      <c r="C870" t="s">
        <v>2577</v>
      </c>
    </row>
    <row r="871" spans="1:3" ht="17.399999999999999" customHeight="1" x14ac:dyDescent="0.45">
      <c r="A871" t="s">
        <v>2588</v>
      </c>
      <c r="B871" t="s">
        <v>7245</v>
      </c>
      <c r="C871" t="s">
        <v>2579</v>
      </c>
    </row>
    <row r="872" spans="1:3" ht="17.399999999999999" customHeight="1" x14ac:dyDescent="0.45">
      <c r="A872" t="s">
        <v>2589</v>
      </c>
      <c r="B872" t="s">
        <v>7250</v>
      </c>
      <c r="C872" t="s">
        <v>2581</v>
      </c>
    </row>
    <row r="873" spans="1:3" ht="17.399999999999999" customHeight="1" x14ac:dyDescent="0.45">
      <c r="A873" t="s">
        <v>2591</v>
      </c>
      <c r="B873" t="s">
        <v>7250</v>
      </c>
      <c r="C873" t="s">
        <v>7276</v>
      </c>
    </row>
    <row r="874" spans="1:3" ht="17.399999999999999" customHeight="1" x14ac:dyDescent="0.45">
      <c r="A874" t="s">
        <v>2592</v>
      </c>
      <c r="B874" t="s">
        <v>7080</v>
      </c>
      <c r="C874" t="s">
        <v>6482</v>
      </c>
    </row>
    <row r="875" spans="1:3" ht="17.399999999999999" customHeight="1" x14ac:dyDescent="0.45">
      <c r="A875" t="s">
        <v>2593</v>
      </c>
      <c r="B875" t="s">
        <v>7277</v>
      </c>
      <c r="C875" t="s">
        <v>7278</v>
      </c>
    </row>
    <row r="876" spans="1:3" ht="17.399999999999999" customHeight="1" x14ac:dyDescent="0.45">
      <c r="A876" t="s">
        <v>2594</v>
      </c>
      <c r="B876" t="s">
        <v>7105</v>
      </c>
      <c r="C876" t="s">
        <v>6483</v>
      </c>
    </row>
    <row r="877" spans="1:3" ht="17.399999999999999" customHeight="1" x14ac:dyDescent="0.45">
      <c r="A877" t="s">
        <v>2595</v>
      </c>
      <c r="B877" t="s">
        <v>7105</v>
      </c>
      <c r="C877" t="s">
        <v>2590</v>
      </c>
    </row>
    <row r="878" spans="1:3" ht="17.399999999999999" customHeight="1" x14ac:dyDescent="0.45">
      <c r="A878" t="s">
        <v>2596</v>
      </c>
      <c r="B878" t="s">
        <v>7193</v>
      </c>
      <c r="C878" t="s">
        <v>7279</v>
      </c>
    </row>
    <row r="879" spans="1:3" ht="17.399999999999999" customHeight="1" x14ac:dyDescent="0.45">
      <c r="A879" t="s">
        <v>2597</v>
      </c>
      <c r="B879" t="s">
        <v>7193</v>
      </c>
      <c r="C879" t="s">
        <v>7280</v>
      </c>
    </row>
    <row r="880" spans="1:3" ht="17.399999999999999" customHeight="1" x14ac:dyDescent="0.45">
      <c r="A880" t="s">
        <v>2598</v>
      </c>
      <c r="B880" t="s">
        <v>7245</v>
      </c>
      <c r="C880" t="s">
        <v>7281</v>
      </c>
    </row>
    <row r="881" spans="1:3" ht="17.399999999999999" customHeight="1" x14ac:dyDescent="0.45">
      <c r="A881" t="s">
        <v>2599</v>
      </c>
      <c r="B881" t="s">
        <v>7245</v>
      </c>
      <c r="C881" t="s">
        <v>7282</v>
      </c>
    </row>
    <row r="882" spans="1:3" ht="17.399999999999999" customHeight="1" x14ac:dyDescent="0.45">
      <c r="A882" t="s">
        <v>2600</v>
      </c>
      <c r="B882" t="s">
        <v>7080</v>
      </c>
      <c r="C882" t="s">
        <v>6484</v>
      </c>
    </row>
    <row r="883" spans="1:3" ht="17.399999999999999" customHeight="1" x14ac:dyDescent="0.45">
      <c r="A883" t="s">
        <v>2601</v>
      </c>
      <c r="B883" t="s">
        <v>7105</v>
      </c>
      <c r="C883" t="s">
        <v>6485</v>
      </c>
    </row>
    <row r="884" spans="1:3" ht="17.399999999999999" customHeight="1" x14ac:dyDescent="0.45">
      <c r="A884" t="s">
        <v>2602</v>
      </c>
      <c r="B884" t="s">
        <v>7193</v>
      </c>
      <c r="C884" t="s">
        <v>7283</v>
      </c>
    </row>
    <row r="885" spans="1:3" ht="17.399999999999999" customHeight="1" x14ac:dyDescent="0.45">
      <c r="A885" t="s">
        <v>2603</v>
      </c>
      <c r="B885" t="s">
        <v>7080</v>
      </c>
      <c r="C885" t="s">
        <v>6486</v>
      </c>
    </row>
    <row r="886" spans="1:3" ht="17.399999999999999" customHeight="1" x14ac:dyDescent="0.45">
      <c r="A886" t="s">
        <v>1875</v>
      </c>
      <c r="B886" t="s">
        <v>7080</v>
      </c>
      <c r="C886" t="s">
        <v>7284</v>
      </c>
    </row>
    <row r="887" spans="1:3" ht="17.399999999999999" customHeight="1" x14ac:dyDescent="0.45">
      <c r="A887" t="s">
        <v>1876</v>
      </c>
      <c r="B887" t="s">
        <v>7277</v>
      </c>
      <c r="C887" t="s">
        <v>7285</v>
      </c>
    </row>
    <row r="888" spans="1:3" ht="17.399999999999999" customHeight="1" x14ac:dyDescent="0.45">
      <c r="A888" t="s">
        <v>1877</v>
      </c>
      <c r="B888" t="s">
        <v>7277</v>
      </c>
      <c r="C888" t="s">
        <v>7286</v>
      </c>
    </row>
    <row r="889" spans="1:3" ht="17.399999999999999" customHeight="1" x14ac:dyDescent="0.45">
      <c r="A889" t="s">
        <v>1878</v>
      </c>
      <c r="B889" t="s">
        <v>7287</v>
      </c>
      <c r="C889" t="s">
        <v>7288</v>
      </c>
    </row>
    <row r="890" spans="1:3" ht="17.399999999999999" customHeight="1" x14ac:dyDescent="0.45">
      <c r="A890" t="s">
        <v>1879</v>
      </c>
      <c r="B890" t="s">
        <v>7105</v>
      </c>
      <c r="C890" t="s">
        <v>6487</v>
      </c>
    </row>
    <row r="891" spans="1:3" ht="17.399999999999999" customHeight="1" x14ac:dyDescent="0.45">
      <c r="A891" t="s">
        <v>1880</v>
      </c>
      <c r="B891" t="s">
        <v>7193</v>
      </c>
      <c r="C891" t="s">
        <v>7289</v>
      </c>
    </row>
    <row r="892" spans="1:3" ht="17.399999999999999" customHeight="1" x14ac:dyDescent="0.45">
      <c r="A892" t="s">
        <v>1881</v>
      </c>
      <c r="B892" t="s">
        <v>7193</v>
      </c>
      <c r="C892" t="s">
        <v>7290</v>
      </c>
    </row>
    <row r="893" spans="1:3" ht="17.399999999999999" customHeight="1" x14ac:dyDescent="0.45">
      <c r="A893" t="s">
        <v>1882</v>
      </c>
      <c r="B893" t="s">
        <v>7193</v>
      </c>
      <c r="C893" t="s">
        <v>7291</v>
      </c>
    </row>
    <row r="894" spans="1:3" ht="17.399999999999999" customHeight="1" x14ac:dyDescent="0.45">
      <c r="A894" t="s">
        <v>1883</v>
      </c>
      <c r="B894" t="s">
        <v>7245</v>
      </c>
      <c r="C894" t="s">
        <v>7292</v>
      </c>
    </row>
    <row r="895" spans="1:3" ht="17.399999999999999" customHeight="1" x14ac:dyDescent="0.45">
      <c r="A895" t="s">
        <v>1884</v>
      </c>
      <c r="B895" t="s">
        <v>7245</v>
      </c>
      <c r="C895" t="s">
        <v>7293</v>
      </c>
    </row>
    <row r="896" spans="1:3" ht="17.399999999999999" customHeight="1" x14ac:dyDescent="0.45">
      <c r="A896" t="s">
        <v>1885</v>
      </c>
      <c r="B896" t="s">
        <v>7245</v>
      </c>
      <c r="C896" t="s">
        <v>6488</v>
      </c>
    </row>
    <row r="897" spans="1:3" ht="17.399999999999999" customHeight="1" x14ac:dyDescent="0.45">
      <c r="A897" t="s">
        <v>1886</v>
      </c>
      <c r="B897" t="s">
        <v>7294</v>
      </c>
      <c r="C897" t="s">
        <v>7295</v>
      </c>
    </row>
    <row r="898" spans="1:3" ht="17.399999999999999" customHeight="1" x14ac:dyDescent="0.45">
      <c r="A898" t="s">
        <v>1887</v>
      </c>
      <c r="B898" t="s">
        <v>7080</v>
      </c>
      <c r="C898" t="s">
        <v>6489</v>
      </c>
    </row>
    <row r="899" spans="1:3" ht="17.399999999999999" customHeight="1" x14ac:dyDescent="0.45">
      <c r="A899" t="s">
        <v>1888</v>
      </c>
      <c r="B899" t="s">
        <v>7277</v>
      </c>
      <c r="C899" t="s">
        <v>6489</v>
      </c>
    </row>
    <row r="900" spans="1:3" ht="17.399999999999999" customHeight="1" x14ac:dyDescent="0.45">
      <c r="A900" t="s">
        <v>1889</v>
      </c>
      <c r="B900" t="s">
        <v>7277</v>
      </c>
      <c r="C900" t="s">
        <v>6490</v>
      </c>
    </row>
    <row r="901" spans="1:3" ht="17.399999999999999" customHeight="1" x14ac:dyDescent="0.45">
      <c r="A901" t="s">
        <v>1890</v>
      </c>
      <c r="B901" t="s">
        <v>7287</v>
      </c>
      <c r="C901" t="s">
        <v>6491</v>
      </c>
    </row>
    <row r="902" spans="1:3" ht="17.399999999999999" customHeight="1" x14ac:dyDescent="0.45">
      <c r="A902" t="s">
        <v>2604</v>
      </c>
      <c r="B902" t="s">
        <v>7193</v>
      </c>
      <c r="C902" t="s">
        <v>6492</v>
      </c>
    </row>
    <row r="903" spans="1:3" ht="17.399999999999999" customHeight="1" x14ac:dyDescent="0.45">
      <c r="A903" t="s">
        <v>2605</v>
      </c>
      <c r="B903" t="s">
        <v>7193</v>
      </c>
      <c r="C903" t="s">
        <v>6493</v>
      </c>
    </row>
    <row r="904" spans="1:3" ht="17.399999999999999" customHeight="1" x14ac:dyDescent="0.45">
      <c r="A904" t="s">
        <v>2606</v>
      </c>
      <c r="B904" t="s">
        <v>7245</v>
      </c>
      <c r="C904" t="s">
        <v>7296</v>
      </c>
    </row>
    <row r="905" spans="1:3" ht="17.399999999999999" customHeight="1" x14ac:dyDescent="0.45">
      <c r="A905" t="s">
        <v>2607</v>
      </c>
      <c r="B905" t="s">
        <v>7080</v>
      </c>
      <c r="C905" t="s">
        <v>6494</v>
      </c>
    </row>
    <row r="906" spans="1:3" ht="17.399999999999999" customHeight="1" x14ac:dyDescent="0.45">
      <c r="A906" t="s">
        <v>2608</v>
      </c>
      <c r="B906" t="s">
        <v>7277</v>
      </c>
      <c r="C906" t="s">
        <v>6494</v>
      </c>
    </row>
    <row r="907" spans="1:3" ht="17.399999999999999" customHeight="1" x14ac:dyDescent="0.45">
      <c r="A907" t="s">
        <v>2609</v>
      </c>
      <c r="B907" t="s">
        <v>7105</v>
      </c>
      <c r="C907" t="s">
        <v>6495</v>
      </c>
    </row>
    <row r="908" spans="1:3" ht="17.399999999999999" customHeight="1" x14ac:dyDescent="0.45">
      <c r="A908" t="s">
        <v>2610</v>
      </c>
      <c r="B908" t="s">
        <v>7193</v>
      </c>
      <c r="C908" t="s">
        <v>6496</v>
      </c>
    </row>
    <row r="909" spans="1:3" ht="17.399999999999999" customHeight="1" x14ac:dyDescent="0.45">
      <c r="A909" t="s">
        <v>2611</v>
      </c>
      <c r="B909" t="s">
        <v>7193</v>
      </c>
      <c r="C909" t="s">
        <v>6497</v>
      </c>
    </row>
    <row r="910" spans="1:3" ht="17.399999999999999" customHeight="1" x14ac:dyDescent="0.45">
      <c r="A910" t="s">
        <v>2612</v>
      </c>
      <c r="B910" t="s">
        <v>7193</v>
      </c>
      <c r="C910" t="s">
        <v>6498</v>
      </c>
    </row>
    <row r="911" spans="1:3" ht="17.399999999999999" customHeight="1" x14ac:dyDescent="0.45">
      <c r="A911" t="s">
        <v>2613</v>
      </c>
      <c r="B911" t="s">
        <v>7245</v>
      </c>
      <c r="C911" t="s">
        <v>7297</v>
      </c>
    </row>
    <row r="912" spans="1:3" ht="17.399999999999999" customHeight="1" x14ac:dyDescent="0.45">
      <c r="A912" t="s">
        <v>2614</v>
      </c>
      <c r="B912" t="s">
        <v>7105</v>
      </c>
      <c r="C912" t="s">
        <v>6499</v>
      </c>
    </row>
    <row r="913" spans="1:3" ht="17.399999999999999" customHeight="1" x14ac:dyDescent="0.45">
      <c r="A913" t="s">
        <v>2615</v>
      </c>
      <c r="B913" t="s">
        <v>7105</v>
      </c>
      <c r="C913" t="s">
        <v>6500</v>
      </c>
    </row>
    <row r="914" spans="1:3" ht="17.399999999999999" customHeight="1" x14ac:dyDescent="0.45">
      <c r="A914" t="s">
        <v>2616</v>
      </c>
      <c r="B914" t="s">
        <v>7193</v>
      </c>
      <c r="C914" t="s">
        <v>7298</v>
      </c>
    </row>
    <row r="915" spans="1:3" ht="17.399999999999999" customHeight="1" x14ac:dyDescent="0.45">
      <c r="A915" t="s">
        <v>2617</v>
      </c>
      <c r="B915" t="s">
        <v>7193</v>
      </c>
      <c r="C915" t="s">
        <v>7299</v>
      </c>
    </row>
    <row r="916" spans="1:3" ht="17.399999999999999" customHeight="1" x14ac:dyDescent="0.45">
      <c r="A916" t="s">
        <v>2618</v>
      </c>
      <c r="B916" t="s">
        <v>7193</v>
      </c>
      <c r="C916" t="s">
        <v>6501</v>
      </c>
    </row>
    <row r="917" spans="1:3" ht="17.399999999999999" customHeight="1" x14ac:dyDescent="0.45">
      <c r="A917" t="s">
        <v>2619</v>
      </c>
      <c r="B917" t="s">
        <v>7193</v>
      </c>
      <c r="C917" t="s">
        <v>7300</v>
      </c>
    </row>
    <row r="918" spans="1:3" ht="17.399999999999999" customHeight="1" x14ac:dyDescent="0.45">
      <c r="A918" t="s">
        <v>2620</v>
      </c>
      <c r="B918" t="s">
        <v>7080</v>
      </c>
      <c r="C918" t="s">
        <v>6502</v>
      </c>
    </row>
    <row r="919" spans="1:3" ht="17.399999999999999" customHeight="1" x14ac:dyDescent="0.45">
      <c r="A919" t="s">
        <v>2621</v>
      </c>
      <c r="B919" t="s">
        <v>7213</v>
      </c>
      <c r="C919" t="s">
        <v>7301</v>
      </c>
    </row>
    <row r="920" spans="1:3" ht="17.399999999999999" customHeight="1" x14ac:dyDescent="0.45">
      <c r="A920" t="s">
        <v>2622</v>
      </c>
      <c r="B920" t="s">
        <v>7277</v>
      </c>
      <c r="C920" t="s">
        <v>7302</v>
      </c>
    </row>
    <row r="921" spans="1:3" ht="17.399999999999999" customHeight="1" x14ac:dyDescent="0.45">
      <c r="A921" t="s">
        <v>2623</v>
      </c>
      <c r="B921" t="s">
        <v>7277</v>
      </c>
      <c r="C921" t="s">
        <v>7303</v>
      </c>
    </row>
    <row r="922" spans="1:3" ht="17.399999999999999" customHeight="1" x14ac:dyDescent="0.45">
      <c r="A922" t="s">
        <v>2624</v>
      </c>
      <c r="B922" t="s">
        <v>7287</v>
      </c>
      <c r="C922" t="s">
        <v>7304</v>
      </c>
    </row>
    <row r="923" spans="1:3" ht="17.399999999999999" customHeight="1" x14ac:dyDescent="0.45">
      <c r="A923" t="s">
        <v>2625</v>
      </c>
      <c r="B923" t="s">
        <v>7287</v>
      </c>
      <c r="C923" t="s">
        <v>7305</v>
      </c>
    </row>
    <row r="924" spans="1:3" ht="17.399999999999999" customHeight="1" x14ac:dyDescent="0.45">
      <c r="A924" t="s">
        <v>2626</v>
      </c>
      <c r="B924" t="s">
        <v>7105</v>
      </c>
      <c r="C924" t="s">
        <v>7306</v>
      </c>
    </row>
    <row r="925" spans="1:3" ht="17.399999999999999" customHeight="1" x14ac:dyDescent="0.45">
      <c r="A925" t="s">
        <v>2627</v>
      </c>
      <c r="B925" t="s">
        <v>7203</v>
      </c>
      <c r="C925" t="s">
        <v>7307</v>
      </c>
    </row>
    <row r="926" spans="1:3" ht="17.399999999999999" customHeight="1" x14ac:dyDescent="0.45">
      <c r="A926" t="s">
        <v>2628</v>
      </c>
      <c r="B926" t="s">
        <v>7203</v>
      </c>
      <c r="C926" t="s">
        <v>7308</v>
      </c>
    </row>
    <row r="927" spans="1:3" ht="17.399999999999999" customHeight="1" x14ac:dyDescent="0.45">
      <c r="A927" t="s">
        <v>2629</v>
      </c>
      <c r="B927" t="s">
        <v>7245</v>
      </c>
      <c r="C927" t="s">
        <v>7309</v>
      </c>
    </row>
    <row r="928" spans="1:3" ht="17.399999999999999" customHeight="1" x14ac:dyDescent="0.45">
      <c r="A928" t="s">
        <v>2630</v>
      </c>
      <c r="B928" t="s">
        <v>7245</v>
      </c>
      <c r="C928" t="s">
        <v>7310</v>
      </c>
    </row>
    <row r="929" spans="1:3" ht="17.399999999999999" customHeight="1" x14ac:dyDescent="0.45">
      <c r="A929" t="s">
        <v>2631</v>
      </c>
      <c r="B929" t="s">
        <v>7245</v>
      </c>
      <c r="C929" t="s">
        <v>6503</v>
      </c>
    </row>
    <row r="930" spans="1:3" ht="17.399999999999999" customHeight="1" x14ac:dyDescent="0.45">
      <c r="A930" t="s">
        <v>2632</v>
      </c>
      <c r="B930" t="s">
        <v>7311</v>
      </c>
      <c r="C930" t="s">
        <v>7312</v>
      </c>
    </row>
    <row r="931" spans="1:3" ht="17.399999999999999" customHeight="1" x14ac:dyDescent="0.45">
      <c r="A931" t="s">
        <v>2633</v>
      </c>
      <c r="B931" t="s">
        <v>7080</v>
      </c>
      <c r="C931" t="s">
        <v>6504</v>
      </c>
    </row>
    <row r="932" spans="1:3" ht="17.399999999999999" customHeight="1" x14ac:dyDescent="0.45">
      <c r="A932" t="s">
        <v>2634</v>
      </c>
      <c r="B932" t="s">
        <v>7277</v>
      </c>
      <c r="C932" t="s">
        <v>6505</v>
      </c>
    </row>
    <row r="933" spans="1:3" ht="17.399999999999999" customHeight="1" x14ac:dyDescent="0.45">
      <c r="A933" t="s">
        <v>2635</v>
      </c>
      <c r="B933" t="s">
        <v>7287</v>
      </c>
      <c r="C933" t="s">
        <v>6506</v>
      </c>
    </row>
    <row r="934" spans="1:3" ht="17.399999999999999" customHeight="1" x14ac:dyDescent="0.45">
      <c r="A934" t="s">
        <v>2636</v>
      </c>
      <c r="B934" t="s">
        <v>7203</v>
      </c>
      <c r="C934" t="s">
        <v>6504</v>
      </c>
    </row>
    <row r="935" spans="1:3" ht="17.399999999999999" customHeight="1" x14ac:dyDescent="0.45">
      <c r="A935" t="s">
        <v>2637</v>
      </c>
      <c r="B935" t="s">
        <v>7245</v>
      </c>
      <c r="C935" t="s">
        <v>7313</v>
      </c>
    </row>
    <row r="936" spans="1:3" ht="17.399999999999999" customHeight="1" x14ac:dyDescent="0.45">
      <c r="A936" t="s">
        <v>2638</v>
      </c>
      <c r="B936" t="s">
        <v>7080</v>
      </c>
      <c r="C936" t="s">
        <v>6507</v>
      </c>
    </row>
    <row r="937" spans="1:3" ht="17.399999999999999" customHeight="1" x14ac:dyDescent="0.45">
      <c r="A937" t="s">
        <v>2639</v>
      </c>
      <c r="B937" t="s">
        <v>7213</v>
      </c>
      <c r="C937" t="s">
        <v>6507</v>
      </c>
    </row>
    <row r="938" spans="1:3" ht="17.399999999999999" customHeight="1" x14ac:dyDescent="0.45">
      <c r="A938" t="s">
        <v>2640</v>
      </c>
      <c r="B938" t="s">
        <v>7277</v>
      </c>
      <c r="C938" t="s">
        <v>6508</v>
      </c>
    </row>
    <row r="939" spans="1:3" ht="17.399999999999999" customHeight="1" x14ac:dyDescent="0.45">
      <c r="A939" t="s">
        <v>2641</v>
      </c>
      <c r="B939" t="s">
        <v>7277</v>
      </c>
      <c r="C939" t="s">
        <v>6509</v>
      </c>
    </row>
    <row r="940" spans="1:3" ht="17.399999999999999" customHeight="1" x14ac:dyDescent="0.45">
      <c r="A940" t="s">
        <v>2642</v>
      </c>
      <c r="B940" t="s">
        <v>7287</v>
      </c>
      <c r="C940" t="s">
        <v>6510</v>
      </c>
    </row>
    <row r="941" spans="1:3" ht="17.399999999999999" customHeight="1" x14ac:dyDescent="0.45">
      <c r="A941" t="s">
        <v>2643</v>
      </c>
      <c r="B941" t="s">
        <v>7203</v>
      </c>
      <c r="C941" t="s">
        <v>6507</v>
      </c>
    </row>
    <row r="942" spans="1:3" ht="17.399999999999999" customHeight="1" x14ac:dyDescent="0.45">
      <c r="A942" t="s">
        <v>2644</v>
      </c>
      <c r="B942" t="s">
        <v>7245</v>
      </c>
      <c r="C942" t="s">
        <v>7314</v>
      </c>
    </row>
    <row r="943" spans="1:3" ht="17.399999999999999" customHeight="1" x14ac:dyDescent="0.45">
      <c r="A943" t="s">
        <v>2645</v>
      </c>
      <c r="B943" t="s">
        <v>7080</v>
      </c>
      <c r="C943" t="s">
        <v>7315</v>
      </c>
    </row>
    <row r="944" spans="1:3" ht="17.399999999999999" customHeight="1" x14ac:dyDescent="0.45">
      <c r="A944" t="s">
        <v>2646</v>
      </c>
      <c r="B944" t="s">
        <v>7080</v>
      </c>
      <c r="C944" t="s">
        <v>7316</v>
      </c>
    </row>
    <row r="945" spans="1:3" ht="17.399999999999999" customHeight="1" x14ac:dyDescent="0.45">
      <c r="A945" t="s">
        <v>2647</v>
      </c>
      <c r="B945" t="s">
        <v>7080</v>
      </c>
      <c r="C945" t="s">
        <v>7317</v>
      </c>
    </row>
    <row r="946" spans="1:3" ht="17.399999999999999" customHeight="1" x14ac:dyDescent="0.45">
      <c r="A946" t="s">
        <v>2648</v>
      </c>
      <c r="B946" t="s">
        <v>7080</v>
      </c>
      <c r="C946" t="s">
        <v>7318</v>
      </c>
    </row>
    <row r="947" spans="1:3" ht="17.399999999999999" customHeight="1" x14ac:dyDescent="0.45">
      <c r="A947" t="s">
        <v>2649</v>
      </c>
      <c r="B947" t="s">
        <v>7080</v>
      </c>
      <c r="C947" t="s">
        <v>7319</v>
      </c>
    </row>
    <row r="948" spans="1:3" ht="17.399999999999999" customHeight="1" x14ac:dyDescent="0.45">
      <c r="A948" t="s">
        <v>2650</v>
      </c>
      <c r="B948" t="s">
        <v>7080</v>
      </c>
      <c r="C948" t="s">
        <v>7320</v>
      </c>
    </row>
    <row r="949" spans="1:3" ht="17.399999999999999" customHeight="1" x14ac:dyDescent="0.45">
      <c r="A949" t="s">
        <v>2651</v>
      </c>
      <c r="B949" t="s">
        <v>7080</v>
      </c>
      <c r="C949" t="s">
        <v>7321</v>
      </c>
    </row>
    <row r="950" spans="1:3" ht="17.399999999999999" customHeight="1" x14ac:dyDescent="0.45">
      <c r="A950" t="s">
        <v>2652</v>
      </c>
      <c r="B950" t="s">
        <v>7080</v>
      </c>
      <c r="C950" t="s">
        <v>6511</v>
      </c>
    </row>
    <row r="951" spans="1:3" ht="17.399999999999999" customHeight="1" x14ac:dyDescent="0.45">
      <c r="A951" t="s">
        <v>2653</v>
      </c>
      <c r="B951" t="s">
        <v>7080</v>
      </c>
      <c r="C951" t="s">
        <v>6512</v>
      </c>
    </row>
    <row r="952" spans="1:3" ht="17.399999999999999" customHeight="1" x14ac:dyDescent="0.45">
      <c r="A952" t="s">
        <v>2654</v>
      </c>
      <c r="B952" t="s">
        <v>7277</v>
      </c>
      <c r="C952" t="s">
        <v>7322</v>
      </c>
    </row>
    <row r="953" spans="1:3" ht="17.399999999999999" customHeight="1" x14ac:dyDescent="0.45">
      <c r="A953" t="s">
        <v>2655</v>
      </c>
      <c r="B953" t="s">
        <v>7277</v>
      </c>
      <c r="C953" t="s">
        <v>7323</v>
      </c>
    </row>
    <row r="954" spans="1:3" ht="17.399999999999999" customHeight="1" x14ac:dyDescent="0.45">
      <c r="A954" t="s">
        <v>2656</v>
      </c>
      <c r="B954" t="s">
        <v>7277</v>
      </c>
      <c r="C954" t="s">
        <v>7324</v>
      </c>
    </row>
    <row r="955" spans="1:3" ht="17.399999999999999" customHeight="1" x14ac:dyDescent="0.45">
      <c r="A955" t="s">
        <v>2657</v>
      </c>
      <c r="B955" t="s">
        <v>7127</v>
      </c>
      <c r="C955" t="s">
        <v>7325</v>
      </c>
    </row>
    <row r="956" spans="1:3" ht="17.399999999999999" customHeight="1" x14ac:dyDescent="0.45">
      <c r="A956" t="s">
        <v>2658</v>
      </c>
      <c r="B956" t="s">
        <v>7127</v>
      </c>
      <c r="C956" t="s">
        <v>7326</v>
      </c>
    </row>
    <row r="957" spans="1:3" ht="17.399999999999999" customHeight="1" x14ac:dyDescent="0.45">
      <c r="A957" t="s">
        <v>2659</v>
      </c>
      <c r="B957" t="s">
        <v>7127</v>
      </c>
      <c r="C957" t="s">
        <v>7327</v>
      </c>
    </row>
    <row r="958" spans="1:3" ht="17.399999999999999" customHeight="1" x14ac:dyDescent="0.45">
      <c r="A958" t="s">
        <v>2660</v>
      </c>
      <c r="B958" t="s">
        <v>7127</v>
      </c>
      <c r="C958" t="s">
        <v>7328</v>
      </c>
    </row>
    <row r="959" spans="1:3" ht="17.399999999999999" customHeight="1" x14ac:dyDescent="0.45">
      <c r="A959" t="s">
        <v>2661</v>
      </c>
      <c r="B959" t="s">
        <v>7127</v>
      </c>
      <c r="C959" t="s">
        <v>6514</v>
      </c>
    </row>
    <row r="960" spans="1:3" ht="17.399999999999999" customHeight="1" x14ac:dyDescent="0.45">
      <c r="A960" t="s">
        <v>2662</v>
      </c>
      <c r="B960" t="s">
        <v>7127</v>
      </c>
      <c r="C960" t="s">
        <v>6513</v>
      </c>
    </row>
    <row r="961" spans="1:3" ht="17.399999999999999" customHeight="1" x14ac:dyDescent="0.45">
      <c r="A961" t="s">
        <v>2663</v>
      </c>
      <c r="B961" t="s">
        <v>7127</v>
      </c>
      <c r="C961" t="s">
        <v>7329</v>
      </c>
    </row>
    <row r="962" spans="1:3" ht="17.399999999999999" customHeight="1" x14ac:dyDescent="0.45">
      <c r="A962" t="s">
        <v>2664</v>
      </c>
      <c r="B962" t="s">
        <v>7203</v>
      </c>
      <c r="C962" t="s">
        <v>7330</v>
      </c>
    </row>
    <row r="963" spans="1:3" ht="17.399999999999999" customHeight="1" x14ac:dyDescent="0.45">
      <c r="A963" t="s">
        <v>2665</v>
      </c>
      <c r="B963" t="s">
        <v>7203</v>
      </c>
      <c r="C963" t="s">
        <v>7331</v>
      </c>
    </row>
    <row r="964" spans="1:3" ht="17.399999999999999" customHeight="1" x14ac:dyDescent="0.45">
      <c r="A964" t="s">
        <v>2666</v>
      </c>
      <c r="B964" t="s">
        <v>7203</v>
      </c>
      <c r="C964" t="s">
        <v>7332</v>
      </c>
    </row>
    <row r="965" spans="1:3" ht="17.399999999999999" customHeight="1" x14ac:dyDescent="0.45">
      <c r="A965" t="s">
        <v>2667</v>
      </c>
      <c r="B965" t="s">
        <v>7203</v>
      </c>
      <c r="C965" t="s">
        <v>7333</v>
      </c>
    </row>
    <row r="966" spans="1:3" ht="17.399999999999999" customHeight="1" x14ac:dyDescent="0.45">
      <c r="A966" t="s">
        <v>2668</v>
      </c>
      <c r="B966" t="s">
        <v>7203</v>
      </c>
      <c r="C966" t="s">
        <v>7334</v>
      </c>
    </row>
    <row r="967" spans="1:3" ht="17.399999999999999" customHeight="1" x14ac:dyDescent="0.45">
      <c r="A967" t="s">
        <v>2669</v>
      </c>
      <c r="B967" t="s">
        <v>7203</v>
      </c>
      <c r="C967" t="s">
        <v>7335</v>
      </c>
    </row>
    <row r="968" spans="1:3" ht="17.399999999999999" customHeight="1" x14ac:dyDescent="0.45">
      <c r="A968" t="s">
        <v>2670</v>
      </c>
      <c r="B968" t="s">
        <v>7203</v>
      </c>
      <c r="C968" t="s">
        <v>6514</v>
      </c>
    </row>
    <row r="969" spans="1:3" ht="17.399999999999999" customHeight="1" x14ac:dyDescent="0.45">
      <c r="A969" t="s">
        <v>2671</v>
      </c>
      <c r="B969" t="s">
        <v>7203</v>
      </c>
      <c r="C969" t="s">
        <v>6515</v>
      </c>
    </row>
    <row r="970" spans="1:3" ht="17.399999999999999" customHeight="1" x14ac:dyDescent="0.45">
      <c r="A970" t="s">
        <v>2672</v>
      </c>
      <c r="B970" t="s">
        <v>7203</v>
      </c>
      <c r="C970" t="s">
        <v>6516</v>
      </c>
    </row>
    <row r="971" spans="1:3" ht="17.399999999999999" customHeight="1" x14ac:dyDescent="0.45">
      <c r="A971" t="s">
        <v>2673</v>
      </c>
      <c r="B971" t="s">
        <v>7203</v>
      </c>
      <c r="C971" t="s">
        <v>6517</v>
      </c>
    </row>
    <row r="972" spans="1:3" ht="17.399999999999999" customHeight="1" x14ac:dyDescent="0.45">
      <c r="A972" t="s">
        <v>2675</v>
      </c>
      <c r="B972" t="s">
        <v>7203</v>
      </c>
      <c r="C972" t="s">
        <v>6518</v>
      </c>
    </row>
    <row r="973" spans="1:3" ht="17.399999999999999" customHeight="1" x14ac:dyDescent="0.45">
      <c r="A973" t="s">
        <v>2677</v>
      </c>
      <c r="B973" t="s">
        <v>7203</v>
      </c>
      <c r="C973" t="s">
        <v>6519</v>
      </c>
    </row>
    <row r="974" spans="1:3" ht="17.399999999999999" customHeight="1" x14ac:dyDescent="0.45">
      <c r="A974" t="s">
        <v>2679</v>
      </c>
      <c r="B974" t="s">
        <v>7245</v>
      </c>
      <c r="C974" t="s">
        <v>7336</v>
      </c>
    </row>
    <row r="975" spans="1:3" ht="17.399999999999999" customHeight="1" x14ac:dyDescent="0.45">
      <c r="A975" t="s">
        <v>2681</v>
      </c>
      <c r="B975" t="s">
        <v>7245</v>
      </c>
      <c r="C975" t="s">
        <v>6513</v>
      </c>
    </row>
    <row r="976" spans="1:3" ht="17.399999999999999" customHeight="1" x14ac:dyDescent="0.45">
      <c r="A976" t="s">
        <v>2682</v>
      </c>
      <c r="B976" t="s">
        <v>7245</v>
      </c>
      <c r="C976" t="s">
        <v>7337</v>
      </c>
    </row>
    <row r="977" spans="1:3" ht="17.399999999999999" customHeight="1" x14ac:dyDescent="0.45">
      <c r="A977" t="s">
        <v>2684</v>
      </c>
      <c r="B977" t="s">
        <v>7080</v>
      </c>
      <c r="C977" t="s">
        <v>6520</v>
      </c>
    </row>
    <row r="978" spans="1:3" ht="17.399999999999999" customHeight="1" x14ac:dyDescent="0.45">
      <c r="A978" t="s">
        <v>2685</v>
      </c>
      <c r="B978" t="s">
        <v>7080</v>
      </c>
      <c r="C978" t="s">
        <v>6521</v>
      </c>
    </row>
    <row r="979" spans="1:3" ht="17.399999999999999" customHeight="1" x14ac:dyDescent="0.45">
      <c r="A979" t="s">
        <v>2687</v>
      </c>
      <c r="B979" t="s">
        <v>7080</v>
      </c>
      <c r="C979" t="s">
        <v>6522</v>
      </c>
    </row>
    <row r="980" spans="1:3" ht="17.399999999999999" customHeight="1" x14ac:dyDescent="0.45">
      <c r="A980" t="s">
        <v>2689</v>
      </c>
      <c r="B980" t="s">
        <v>7080</v>
      </c>
      <c r="C980" t="s">
        <v>6523</v>
      </c>
    </row>
    <row r="981" spans="1:3" ht="17.399999999999999" customHeight="1" x14ac:dyDescent="0.45">
      <c r="A981" t="s">
        <v>2691</v>
      </c>
      <c r="B981" t="s">
        <v>7080</v>
      </c>
      <c r="C981" t="s">
        <v>6524</v>
      </c>
    </row>
    <row r="982" spans="1:3" ht="17.399999999999999" customHeight="1" x14ac:dyDescent="0.45">
      <c r="A982" t="s">
        <v>2693</v>
      </c>
      <c r="B982" t="s">
        <v>7277</v>
      </c>
      <c r="C982" t="s">
        <v>6525</v>
      </c>
    </row>
    <row r="983" spans="1:3" ht="17.399999999999999" customHeight="1" x14ac:dyDescent="0.45">
      <c r="A983" t="s">
        <v>2694</v>
      </c>
      <c r="B983" t="s">
        <v>7277</v>
      </c>
      <c r="C983" t="s">
        <v>6526</v>
      </c>
    </row>
    <row r="984" spans="1:3" ht="17.399999999999999" customHeight="1" x14ac:dyDescent="0.45">
      <c r="A984" t="s">
        <v>2695</v>
      </c>
      <c r="B984" t="s">
        <v>7277</v>
      </c>
      <c r="C984" t="s">
        <v>6527</v>
      </c>
    </row>
    <row r="985" spans="1:3" ht="17.399999999999999" customHeight="1" x14ac:dyDescent="0.45">
      <c r="A985" t="s">
        <v>2696</v>
      </c>
      <c r="B985" t="s">
        <v>7127</v>
      </c>
      <c r="C985" t="s">
        <v>6528</v>
      </c>
    </row>
    <row r="986" spans="1:3" ht="17.399999999999999" customHeight="1" x14ac:dyDescent="0.45">
      <c r="A986" t="s">
        <v>1891</v>
      </c>
      <c r="B986" t="s">
        <v>7127</v>
      </c>
      <c r="C986" t="s">
        <v>6526</v>
      </c>
    </row>
    <row r="987" spans="1:3" ht="17.399999999999999" customHeight="1" x14ac:dyDescent="0.45">
      <c r="A987" t="s">
        <v>1892</v>
      </c>
      <c r="B987" t="s">
        <v>7127</v>
      </c>
      <c r="C987" t="s">
        <v>6529</v>
      </c>
    </row>
    <row r="988" spans="1:3" ht="17.399999999999999" customHeight="1" x14ac:dyDescent="0.45">
      <c r="A988" t="s">
        <v>1893</v>
      </c>
      <c r="B988" t="s">
        <v>7203</v>
      </c>
      <c r="C988" t="s">
        <v>6530</v>
      </c>
    </row>
    <row r="989" spans="1:3" ht="17.399999999999999" customHeight="1" x14ac:dyDescent="0.45">
      <c r="A989" t="s">
        <v>1894</v>
      </c>
      <c r="B989" t="s">
        <v>7203</v>
      </c>
      <c r="C989" t="s">
        <v>6528</v>
      </c>
    </row>
    <row r="990" spans="1:3" ht="17.399999999999999" customHeight="1" x14ac:dyDescent="0.45">
      <c r="A990" t="s">
        <v>1895</v>
      </c>
      <c r="B990" t="s">
        <v>7203</v>
      </c>
      <c r="C990" t="s">
        <v>6531</v>
      </c>
    </row>
    <row r="991" spans="1:3" ht="17.399999999999999" customHeight="1" x14ac:dyDescent="0.45">
      <c r="A991" t="s">
        <v>2697</v>
      </c>
      <c r="B991" t="s">
        <v>7203</v>
      </c>
      <c r="C991" t="s">
        <v>6532</v>
      </c>
    </row>
    <row r="992" spans="1:3" ht="17.399999999999999" customHeight="1" x14ac:dyDescent="0.45">
      <c r="A992" t="s">
        <v>2698</v>
      </c>
      <c r="B992" t="s">
        <v>7203</v>
      </c>
      <c r="C992" t="s">
        <v>6533</v>
      </c>
    </row>
    <row r="993" spans="1:3" ht="17.399999999999999" customHeight="1" x14ac:dyDescent="0.45">
      <c r="A993" t="s">
        <v>2699</v>
      </c>
      <c r="B993" t="s">
        <v>7203</v>
      </c>
      <c r="C993" t="s">
        <v>6534</v>
      </c>
    </row>
    <row r="994" spans="1:3" ht="17.399999999999999" customHeight="1" x14ac:dyDescent="0.45">
      <c r="A994" t="s">
        <v>2700</v>
      </c>
      <c r="B994" t="s">
        <v>7245</v>
      </c>
      <c r="C994" t="s">
        <v>6526</v>
      </c>
    </row>
    <row r="995" spans="1:3" ht="17.399999999999999" customHeight="1" x14ac:dyDescent="0.45">
      <c r="A995" t="s">
        <v>2701</v>
      </c>
      <c r="B995" t="s">
        <v>7245</v>
      </c>
      <c r="C995" t="s">
        <v>7338</v>
      </c>
    </row>
    <row r="996" spans="1:3" ht="17.399999999999999" customHeight="1" x14ac:dyDescent="0.45">
      <c r="A996" t="s">
        <v>2702</v>
      </c>
      <c r="B996" t="s">
        <v>7080</v>
      </c>
      <c r="C996" t="s">
        <v>6535</v>
      </c>
    </row>
    <row r="997" spans="1:3" ht="17.399999999999999" customHeight="1" x14ac:dyDescent="0.45">
      <c r="A997" t="s">
        <v>2703</v>
      </c>
      <c r="B997" t="s">
        <v>7080</v>
      </c>
      <c r="C997" t="s">
        <v>2674</v>
      </c>
    </row>
    <row r="998" spans="1:3" ht="17.399999999999999" customHeight="1" x14ac:dyDescent="0.45">
      <c r="A998" t="s">
        <v>2704</v>
      </c>
      <c r="B998" t="s">
        <v>7277</v>
      </c>
      <c r="C998" t="s">
        <v>6536</v>
      </c>
    </row>
    <row r="999" spans="1:3" ht="17.399999999999999" customHeight="1" x14ac:dyDescent="0.45">
      <c r="A999" t="s">
        <v>2705</v>
      </c>
      <c r="B999" t="s">
        <v>7277</v>
      </c>
      <c r="C999" t="s">
        <v>2676</v>
      </c>
    </row>
    <row r="1000" spans="1:3" ht="17.399999999999999" customHeight="1" x14ac:dyDescent="0.45">
      <c r="A1000" t="s">
        <v>2706</v>
      </c>
      <c r="B1000" t="s">
        <v>7277</v>
      </c>
      <c r="C1000" t="s">
        <v>2678</v>
      </c>
    </row>
    <row r="1001" spans="1:3" ht="17.399999999999999" customHeight="1" x14ac:dyDescent="0.45">
      <c r="A1001" t="s">
        <v>2707</v>
      </c>
      <c r="B1001" t="s">
        <v>7127</v>
      </c>
      <c r="C1001" t="s">
        <v>2680</v>
      </c>
    </row>
    <row r="1002" spans="1:3" ht="17.399999999999999" customHeight="1" x14ac:dyDescent="0.45">
      <c r="A1002" t="s">
        <v>2709</v>
      </c>
      <c r="B1002" t="s">
        <v>7127</v>
      </c>
      <c r="C1002" t="s">
        <v>2678</v>
      </c>
    </row>
    <row r="1003" spans="1:3" ht="17.399999999999999" customHeight="1" x14ac:dyDescent="0.45">
      <c r="A1003" t="s">
        <v>2711</v>
      </c>
      <c r="B1003" t="s">
        <v>7127</v>
      </c>
      <c r="C1003" t="s">
        <v>2683</v>
      </c>
    </row>
    <row r="1004" spans="1:3" ht="17.399999999999999" customHeight="1" x14ac:dyDescent="0.45">
      <c r="A1004" t="s">
        <v>2713</v>
      </c>
      <c r="B1004" t="s">
        <v>7203</v>
      </c>
      <c r="C1004" t="s">
        <v>2680</v>
      </c>
    </row>
    <row r="1005" spans="1:3" ht="17.399999999999999" customHeight="1" x14ac:dyDescent="0.45">
      <c r="A1005" t="s">
        <v>2715</v>
      </c>
      <c r="B1005" t="s">
        <v>7203</v>
      </c>
      <c r="C1005" t="s">
        <v>2686</v>
      </c>
    </row>
    <row r="1006" spans="1:3" ht="17.399999999999999" customHeight="1" x14ac:dyDescent="0.45">
      <c r="A1006" t="s">
        <v>2717</v>
      </c>
      <c r="B1006" t="s">
        <v>7203</v>
      </c>
      <c r="C1006" t="s">
        <v>2688</v>
      </c>
    </row>
    <row r="1007" spans="1:3" ht="17.399999999999999" customHeight="1" x14ac:dyDescent="0.45">
      <c r="A1007" t="s">
        <v>2719</v>
      </c>
      <c r="B1007" t="s">
        <v>7203</v>
      </c>
      <c r="C1007" t="s">
        <v>2690</v>
      </c>
    </row>
    <row r="1008" spans="1:3" ht="17.399999999999999" customHeight="1" x14ac:dyDescent="0.45">
      <c r="A1008" t="s">
        <v>2721</v>
      </c>
      <c r="B1008" t="s">
        <v>7203</v>
      </c>
      <c r="C1008" t="s">
        <v>2692</v>
      </c>
    </row>
    <row r="1009" spans="1:3" ht="17.399999999999999" customHeight="1" x14ac:dyDescent="0.45">
      <c r="A1009" t="s">
        <v>2722</v>
      </c>
      <c r="B1009" t="s">
        <v>7245</v>
      </c>
      <c r="C1009" t="s">
        <v>7339</v>
      </c>
    </row>
    <row r="1010" spans="1:3" ht="17.399999999999999" customHeight="1" x14ac:dyDescent="0.45">
      <c r="A1010" t="s">
        <v>2724</v>
      </c>
      <c r="B1010" t="s">
        <v>7080</v>
      </c>
      <c r="C1010" t="s">
        <v>7340</v>
      </c>
    </row>
    <row r="1011" spans="1:3" ht="17.399999999999999" customHeight="1" x14ac:dyDescent="0.45">
      <c r="A1011" t="s">
        <v>2725</v>
      </c>
      <c r="B1011" t="s">
        <v>7080</v>
      </c>
      <c r="C1011" t="s">
        <v>7341</v>
      </c>
    </row>
    <row r="1012" spans="1:3" ht="17.399999999999999" customHeight="1" x14ac:dyDescent="0.45">
      <c r="A1012" t="s">
        <v>2727</v>
      </c>
      <c r="B1012" t="s">
        <v>7080</v>
      </c>
      <c r="C1012" t="s">
        <v>7342</v>
      </c>
    </row>
    <row r="1013" spans="1:3" ht="17.399999999999999" customHeight="1" x14ac:dyDescent="0.45">
      <c r="A1013" t="s">
        <v>2729</v>
      </c>
      <c r="B1013" t="s">
        <v>7080</v>
      </c>
      <c r="C1013" t="s">
        <v>7343</v>
      </c>
    </row>
    <row r="1014" spans="1:3" ht="17.399999999999999" customHeight="1" x14ac:dyDescent="0.45">
      <c r="A1014" t="s">
        <v>2731</v>
      </c>
      <c r="B1014" t="s">
        <v>7080</v>
      </c>
      <c r="C1014" t="s">
        <v>7344</v>
      </c>
    </row>
    <row r="1015" spans="1:3" ht="17.399999999999999" customHeight="1" x14ac:dyDescent="0.45">
      <c r="A1015" t="s">
        <v>2733</v>
      </c>
      <c r="B1015" t="s">
        <v>7080</v>
      </c>
      <c r="C1015" t="s">
        <v>7345</v>
      </c>
    </row>
    <row r="1016" spans="1:3" ht="17.399999999999999" customHeight="1" x14ac:dyDescent="0.45">
      <c r="A1016" t="s">
        <v>2735</v>
      </c>
      <c r="B1016" t="s">
        <v>7080</v>
      </c>
      <c r="C1016" t="s">
        <v>7346</v>
      </c>
    </row>
    <row r="1017" spans="1:3" ht="17.399999999999999" customHeight="1" x14ac:dyDescent="0.45">
      <c r="A1017" t="s">
        <v>2736</v>
      </c>
      <c r="B1017" t="s">
        <v>7080</v>
      </c>
      <c r="C1017" t="s">
        <v>6537</v>
      </c>
    </row>
    <row r="1018" spans="1:3" ht="17.399999999999999" customHeight="1" x14ac:dyDescent="0.45">
      <c r="A1018" t="s">
        <v>2738</v>
      </c>
      <c r="B1018" t="s">
        <v>7080</v>
      </c>
      <c r="C1018" t="s">
        <v>6538</v>
      </c>
    </row>
    <row r="1019" spans="1:3" ht="17.399999999999999" customHeight="1" x14ac:dyDescent="0.45">
      <c r="A1019" t="s">
        <v>2740</v>
      </c>
      <c r="B1019" t="s">
        <v>7277</v>
      </c>
      <c r="C1019" t="s">
        <v>7347</v>
      </c>
    </row>
    <row r="1020" spans="1:3" ht="17.399999999999999" customHeight="1" x14ac:dyDescent="0.45">
      <c r="A1020" t="s">
        <v>2742</v>
      </c>
      <c r="B1020" t="s">
        <v>7277</v>
      </c>
      <c r="C1020" t="s">
        <v>7348</v>
      </c>
    </row>
    <row r="1021" spans="1:3" ht="17.399999999999999" customHeight="1" x14ac:dyDescent="0.45">
      <c r="A1021" t="s">
        <v>2744</v>
      </c>
      <c r="B1021" t="s">
        <v>7277</v>
      </c>
      <c r="C1021" t="s">
        <v>7349</v>
      </c>
    </row>
    <row r="1022" spans="1:3" ht="17.399999999999999" customHeight="1" x14ac:dyDescent="0.45">
      <c r="A1022" t="s">
        <v>2746</v>
      </c>
      <c r="B1022" t="s">
        <v>7127</v>
      </c>
      <c r="C1022" t="s">
        <v>7350</v>
      </c>
    </row>
    <row r="1023" spans="1:3" ht="17.399999999999999" customHeight="1" x14ac:dyDescent="0.45">
      <c r="A1023" t="s">
        <v>2747</v>
      </c>
      <c r="B1023" t="s">
        <v>7127</v>
      </c>
      <c r="C1023" t="s">
        <v>7351</v>
      </c>
    </row>
    <row r="1024" spans="1:3" ht="17.399999999999999" customHeight="1" x14ac:dyDescent="0.45">
      <c r="A1024" t="s">
        <v>2749</v>
      </c>
      <c r="B1024" t="s">
        <v>7127</v>
      </c>
      <c r="C1024" t="s">
        <v>7352</v>
      </c>
    </row>
    <row r="1025" spans="1:3" ht="17.399999999999999" customHeight="1" x14ac:dyDescent="0.45">
      <c r="A1025" t="s">
        <v>2751</v>
      </c>
      <c r="B1025" t="s">
        <v>7127</v>
      </c>
      <c r="C1025" t="s">
        <v>7353</v>
      </c>
    </row>
    <row r="1026" spans="1:3" ht="17.399999999999999" customHeight="1" x14ac:dyDescent="0.45">
      <c r="A1026" t="s">
        <v>2753</v>
      </c>
      <c r="B1026" t="s">
        <v>7127</v>
      </c>
      <c r="C1026" t="s">
        <v>6540</v>
      </c>
    </row>
    <row r="1027" spans="1:3" ht="17.399999999999999" customHeight="1" x14ac:dyDescent="0.45">
      <c r="A1027" t="s">
        <v>2755</v>
      </c>
      <c r="B1027" t="s">
        <v>7127</v>
      </c>
      <c r="C1027" t="s">
        <v>6539</v>
      </c>
    </row>
    <row r="1028" spans="1:3" ht="17.399999999999999" customHeight="1" x14ac:dyDescent="0.45">
      <c r="A1028" t="s">
        <v>2757</v>
      </c>
      <c r="B1028" t="s">
        <v>7127</v>
      </c>
      <c r="C1028" t="s">
        <v>7354</v>
      </c>
    </row>
    <row r="1029" spans="1:3" ht="17.399999999999999" customHeight="1" x14ac:dyDescent="0.45">
      <c r="A1029" t="s">
        <v>2759</v>
      </c>
      <c r="B1029" t="s">
        <v>7203</v>
      </c>
      <c r="C1029" t="s">
        <v>7355</v>
      </c>
    </row>
    <row r="1030" spans="1:3" ht="17.399999999999999" customHeight="1" x14ac:dyDescent="0.45">
      <c r="A1030" t="s">
        <v>2760</v>
      </c>
      <c r="B1030" t="s">
        <v>7203</v>
      </c>
      <c r="C1030" t="s">
        <v>7356</v>
      </c>
    </row>
    <row r="1031" spans="1:3" ht="17.399999999999999" customHeight="1" x14ac:dyDescent="0.45">
      <c r="A1031" t="s">
        <v>2761</v>
      </c>
      <c r="B1031" t="s">
        <v>7203</v>
      </c>
      <c r="C1031" t="s">
        <v>7357</v>
      </c>
    </row>
    <row r="1032" spans="1:3" ht="17.399999999999999" customHeight="1" x14ac:dyDescent="0.45">
      <c r="A1032" t="s">
        <v>2762</v>
      </c>
      <c r="B1032" t="s">
        <v>7203</v>
      </c>
      <c r="C1032" t="s">
        <v>7358</v>
      </c>
    </row>
    <row r="1033" spans="1:3" ht="17.399999999999999" customHeight="1" x14ac:dyDescent="0.45">
      <c r="A1033" t="s">
        <v>2763</v>
      </c>
      <c r="B1033" t="s">
        <v>7203</v>
      </c>
      <c r="C1033" t="s">
        <v>7359</v>
      </c>
    </row>
    <row r="1034" spans="1:3" ht="17.399999999999999" customHeight="1" x14ac:dyDescent="0.45">
      <c r="A1034" t="s">
        <v>2764</v>
      </c>
      <c r="B1034" t="s">
        <v>7203</v>
      </c>
      <c r="C1034" t="s">
        <v>7360</v>
      </c>
    </row>
    <row r="1035" spans="1:3" ht="17.399999999999999" customHeight="1" x14ac:dyDescent="0.45">
      <c r="A1035" t="s">
        <v>2765</v>
      </c>
      <c r="B1035" t="s">
        <v>7203</v>
      </c>
      <c r="C1035" t="s">
        <v>6540</v>
      </c>
    </row>
    <row r="1036" spans="1:3" ht="17.399999999999999" customHeight="1" x14ac:dyDescent="0.45">
      <c r="A1036" t="s">
        <v>2766</v>
      </c>
      <c r="B1036" t="s">
        <v>7203</v>
      </c>
      <c r="C1036" t="s">
        <v>6541</v>
      </c>
    </row>
    <row r="1037" spans="1:3" ht="17.399999999999999" customHeight="1" x14ac:dyDescent="0.45">
      <c r="A1037" t="s">
        <v>2767</v>
      </c>
      <c r="B1037" t="s">
        <v>7203</v>
      </c>
      <c r="C1037" t="s">
        <v>6542</v>
      </c>
    </row>
    <row r="1038" spans="1:3" ht="17.399999999999999" customHeight="1" x14ac:dyDescent="0.45">
      <c r="A1038" t="s">
        <v>2768</v>
      </c>
      <c r="B1038" t="s">
        <v>7203</v>
      </c>
      <c r="C1038" t="s">
        <v>6543</v>
      </c>
    </row>
    <row r="1039" spans="1:3" ht="17.399999999999999" customHeight="1" x14ac:dyDescent="0.45">
      <c r="A1039" t="s">
        <v>2769</v>
      </c>
      <c r="B1039" t="s">
        <v>7203</v>
      </c>
      <c r="C1039" t="s">
        <v>6544</v>
      </c>
    </row>
    <row r="1040" spans="1:3" ht="17.399999999999999" customHeight="1" x14ac:dyDescent="0.45">
      <c r="A1040" t="s">
        <v>2770</v>
      </c>
      <c r="B1040" t="s">
        <v>7203</v>
      </c>
      <c r="C1040" t="s">
        <v>6545</v>
      </c>
    </row>
    <row r="1041" spans="1:3" ht="17.399999999999999" customHeight="1" x14ac:dyDescent="0.45">
      <c r="A1041" t="s">
        <v>2771</v>
      </c>
      <c r="B1041" t="s">
        <v>7245</v>
      </c>
      <c r="C1041" t="s">
        <v>7361</v>
      </c>
    </row>
    <row r="1042" spans="1:3" ht="17.399999999999999" customHeight="1" x14ac:dyDescent="0.45">
      <c r="A1042" t="s">
        <v>2772</v>
      </c>
      <c r="B1042" t="s">
        <v>7245</v>
      </c>
      <c r="C1042" t="s">
        <v>6546</v>
      </c>
    </row>
    <row r="1043" spans="1:3" ht="17.399999999999999" customHeight="1" x14ac:dyDescent="0.45">
      <c r="A1043" t="s">
        <v>2773</v>
      </c>
      <c r="B1043" t="s">
        <v>7245</v>
      </c>
      <c r="C1043" t="s">
        <v>7362</v>
      </c>
    </row>
    <row r="1044" spans="1:3" ht="17.399999999999999" customHeight="1" x14ac:dyDescent="0.45">
      <c r="A1044" t="s">
        <v>2774</v>
      </c>
      <c r="B1044" t="s">
        <v>7080</v>
      </c>
      <c r="C1044" t="s">
        <v>2708</v>
      </c>
    </row>
    <row r="1045" spans="1:3" ht="17.399999999999999" customHeight="1" x14ac:dyDescent="0.45">
      <c r="A1045" t="s">
        <v>2775</v>
      </c>
      <c r="B1045" t="s">
        <v>7080</v>
      </c>
      <c r="C1045" t="s">
        <v>2710</v>
      </c>
    </row>
    <row r="1046" spans="1:3" ht="17.399999999999999" customHeight="1" x14ac:dyDescent="0.45">
      <c r="A1046" t="s">
        <v>2777</v>
      </c>
      <c r="B1046" t="s">
        <v>7080</v>
      </c>
      <c r="C1046" t="s">
        <v>2712</v>
      </c>
    </row>
    <row r="1047" spans="1:3" ht="17.399999999999999" customHeight="1" x14ac:dyDescent="0.45">
      <c r="A1047" t="s">
        <v>2778</v>
      </c>
      <c r="B1047" t="s">
        <v>7277</v>
      </c>
      <c r="C1047" t="s">
        <v>2714</v>
      </c>
    </row>
    <row r="1048" spans="1:3" ht="17.399999999999999" customHeight="1" x14ac:dyDescent="0.45">
      <c r="A1048" t="s">
        <v>2779</v>
      </c>
      <c r="B1048" t="s">
        <v>7277</v>
      </c>
      <c r="C1048" t="s">
        <v>2716</v>
      </c>
    </row>
    <row r="1049" spans="1:3" ht="17.399999999999999" customHeight="1" x14ac:dyDescent="0.45">
      <c r="A1049" t="s">
        <v>2780</v>
      </c>
      <c r="B1049" t="s">
        <v>7277</v>
      </c>
      <c r="C1049" t="s">
        <v>2718</v>
      </c>
    </row>
    <row r="1050" spans="1:3" ht="17.399999999999999" customHeight="1" x14ac:dyDescent="0.45">
      <c r="A1050" t="s">
        <v>2781</v>
      </c>
      <c r="B1050" t="s">
        <v>7127</v>
      </c>
      <c r="C1050" t="s">
        <v>2720</v>
      </c>
    </row>
    <row r="1051" spans="1:3" ht="17.399999999999999" customHeight="1" x14ac:dyDescent="0.45">
      <c r="A1051" t="s">
        <v>2782</v>
      </c>
      <c r="B1051" t="s">
        <v>7127</v>
      </c>
      <c r="C1051" t="s">
        <v>2716</v>
      </c>
    </row>
    <row r="1052" spans="1:3" ht="17.399999999999999" customHeight="1" x14ac:dyDescent="0.45">
      <c r="A1052" t="s">
        <v>2784</v>
      </c>
      <c r="B1052" t="s">
        <v>7127</v>
      </c>
      <c r="C1052" t="s">
        <v>2723</v>
      </c>
    </row>
    <row r="1053" spans="1:3" ht="17.399999999999999" customHeight="1" x14ac:dyDescent="0.45">
      <c r="A1053" t="s">
        <v>2786</v>
      </c>
      <c r="B1053" t="s">
        <v>7203</v>
      </c>
      <c r="C1053" t="s">
        <v>2720</v>
      </c>
    </row>
    <row r="1054" spans="1:3" ht="17.399999999999999" customHeight="1" x14ac:dyDescent="0.45">
      <c r="A1054" t="s">
        <v>2787</v>
      </c>
      <c r="B1054" t="s">
        <v>7203</v>
      </c>
      <c r="C1054" t="s">
        <v>2726</v>
      </c>
    </row>
    <row r="1055" spans="1:3" ht="17.399999999999999" customHeight="1" x14ac:dyDescent="0.45">
      <c r="A1055" t="s">
        <v>2788</v>
      </c>
      <c r="B1055" t="s">
        <v>7203</v>
      </c>
      <c r="C1055" t="s">
        <v>2728</v>
      </c>
    </row>
    <row r="1056" spans="1:3" ht="17.399999999999999" customHeight="1" x14ac:dyDescent="0.45">
      <c r="A1056" t="s">
        <v>2789</v>
      </c>
      <c r="B1056" t="s">
        <v>7203</v>
      </c>
      <c r="C1056" t="s">
        <v>2730</v>
      </c>
    </row>
    <row r="1057" spans="1:3" ht="17.399999999999999" customHeight="1" x14ac:dyDescent="0.45">
      <c r="A1057" t="s">
        <v>2790</v>
      </c>
      <c r="B1057" t="s">
        <v>7203</v>
      </c>
      <c r="C1057" t="s">
        <v>2732</v>
      </c>
    </row>
    <row r="1058" spans="1:3" ht="17.399999999999999" customHeight="1" x14ac:dyDescent="0.45">
      <c r="A1058" t="s">
        <v>2791</v>
      </c>
      <c r="B1058" t="s">
        <v>7203</v>
      </c>
      <c r="C1058" t="s">
        <v>2734</v>
      </c>
    </row>
    <row r="1059" spans="1:3" ht="17.399999999999999" customHeight="1" x14ac:dyDescent="0.45">
      <c r="A1059" t="s">
        <v>2792</v>
      </c>
      <c r="B1059" t="s">
        <v>7245</v>
      </c>
      <c r="C1059" t="s">
        <v>7363</v>
      </c>
    </row>
    <row r="1060" spans="1:3" ht="17.399999999999999" customHeight="1" x14ac:dyDescent="0.45">
      <c r="A1060" t="s">
        <v>2793</v>
      </c>
      <c r="B1060" t="s">
        <v>7080</v>
      </c>
      <c r="C1060" t="s">
        <v>2737</v>
      </c>
    </row>
    <row r="1061" spans="1:3" ht="17.399999999999999" customHeight="1" x14ac:dyDescent="0.45">
      <c r="A1061" t="s">
        <v>2794</v>
      </c>
      <c r="B1061" t="s">
        <v>7080</v>
      </c>
      <c r="C1061" t="s">
        <v>2739</v>
      </c>
    </row>
    <row r="1062" spans="1:3" ht="17.399999999999999" customHeight="1" x14ac:dyDescent="0.45">
      <c r="A1062" t="s">
        <v>2795</v>
      </c>
      <c r="B1062" t="s">
        <v>7277</v>
      </c>
      <c r="C1062" t="s">
        <v>2741</v>
      </c>
    </row>
    <row r="1063" spans="1:3" ht="17.399999999999999" customHeight="1" x14ac:dyDescent="0.45">
      <c r="A1063" t="s">
        <v>2796</v>
      </c>
      <c r="B1063" t="s">
        <v>7277</v>
      </c>
      <c r="C1063" t="s">
        <v>2743</v>
      </c>
    </row>
    <row r="1064" spans="1:3" ht="17.399999999999999" customHeight="1" x14ac:dyDescent="0.45">
      <c r="A1064" t="s">
        <v>2797</v>
      </c>
      <c r="B1064" t="s">
        <v>7127</v>
      </c>
      <c r="C1064" t="s">
        <v>2745</v>
      </c>
    </row>
    <row r="1065" spans="1:3" ht="17.399999999999999" customHeight="1" x14ac:dyDescent="0.45">
      <c r="A1065" t="s">
        <v>2798</v>
      </c>
      <c r="B1065" t="s">
        <v>7127</v>
      </c>
      <c r="C1065" t="s">
        <v>2743</v>
      </c>
    </row>
    <row r="1066" spans="1:3" ht="17.399999999999999" customHeight="1" x14ac:dyDescent="0.45">
      <c r="A1066" t="s">
        <v>2799</v>
      </c>
      <c r="B1066" t="s">
        <v>7127</v>
      </c>
      <c r="C1066" t="s">
        <v>2748</v>
      </c>
    </row>
    <row r="1067" spans="1:3" ht="17.399999999999999" customHeight="1" x14ac:dyDescent="0.45">
      <c r="A1067" t="s">
        <v>2800</v>
      </c>
      <c r="B1067" t="s">
        <v>7203</v>
      </c>
      <c r="C1067" t="s">
        <v>2750</v>
      </c>
    </row>
    <row r="1068" spans="1:3" ht="17.399999999999999" customHeight="1" x14ac:dyDescent="0.45">
      <c r="A1068" t="s">
        <v>2802</v>
      </c>
      <c r="B1068" t="s">
        <v>7203</v>
      </c>
      <c r="C1068" t="s">
        <v>2752</v>
      </c>
    </row>
    <row r="1069" spans="1:3" ht="17.399999999999999" customHeight="1" x14ac:dyDescent="0.45">
      <c r="A1069" t="s">
        <v>2804</v>
      </c>
      <c r="B1069" t="s">
        <v>7203</v>
      </c>
      <c r="C1069" t="s">
        <v>2754</v>
      </c>
    </row>
    <row r="1070" spans="1:3" ht="17.399999999999999" customHeight="1" x14ac:dyDescent="0.45">
      <c r="A1070" t="s">
        <v>2806</v>
      </c>
      <c r="B1070" t="s">
        <v>7203</v>
      </c>
      <c r="C1070" t="s">
        <v>2756</v>
      </c>
    </row>
    <row r="1071" spans="1:3" ht="17.399999999999999" customHeight="1" x14ac:dyDescent="0.45">
      <c r="A1071" t="s">
        <v>2807</v>
      </c>
      <c r="B1071" t="s">
        <v>7203</v>
      </c>
      <c r="C1071" t="s">
        <v>2758</v>
      </c>
    </row>
    <row r="1072" spans="1:3" ht="17.399999999999999" customHeight="1" x14ac:dyDescent="0.45">
      <c r="A1072" t="s">
        <v>2808</v>
      </c>
      <c r="B1072" t="s">
        <v>7245</v>
      </c>
      <c r="C1072" t="s">
        <v>7364</v>
      </c>
    </row>
    <row r="1073" spans="1:3" ht="17.399999999999999" customHeight="1" x14ac:dyDescent="0.45">
      <c r="A1073" t="s">
        <v>2810</v>
      </c>
      <c r="B1073" t="s">
        <v>7080</v>
      </c>
      <c r="C1073" t="s">
        <v>7365</v>
      </c>
    </row>
    <row r="1074" spans="1:3" ht="17.399999999999999" customHeight="1" x14ac:dyDescent="0.45">
      <c r="A1074" t="s">
        <v>2811</v>
      </c>
      <c r="B1074" t="s">
        <v>7277</v>
      </c>
      <c r="C1074" t="s">
        <v>7366</v>
      </c>
    </row>
    <row r="1075" spans="1:3" ht="17.399999999999999" customHeight="1" x14ac:dyDescent="0.45">
      <c r="A1075" t="s">
        <v>2812</v>
      </c>
      <c r="B1075" t="s">
        <v>7127</v>
      </c>
      <c r="C1075" t="s">
        <v>7367</v>
      </c>
    </row>
    <row r="1076" spans="1:3" ht="17.399999999999999" customHeight="1" x14ac:dyDescent="0.45">
      <c r="A1076" t="s">
        <v>2813</v>
      </c>
      <c r="B1076" t="s">
        <v>7127</v>
      </c>
      <c r="C1076" t="s">
        <v>6547</v>
      </c>
    </row>
    <row r="1077" spans="1:3" ht="17.399999999999999" customHeight="1" x14ac:dyDescent="0.45">
      <c r="A1077" t="s">
        <v>2814</v>
      </c>
      <c r="B1077" t="s">
        <v>7203</v>
      </c>
      <c r="C1077" t="s">
        <v>7368</v>
      </c>
    </row>
    <row r="1078" spans="1:3" ht="17.399999999999999" customHeight="1" x14ac:dyDescent="0.45">
      <c r="A1078" t="s">
        <v>2815</v>
      </c>
      <c r="B1078" t="s">
        <v>7245</v>
      </c>
      <c r="C1078" t="s">
        <v>7369</v>
      </c>
    </row>
    <row r="1079" spans="1:3" ht="17.399999999999999" customHeight="1" x14ac:dyDescent="0.45">
      <c r="A1079" t="s">
        <v>2816</v>
      </c>
      <c r="B1079" t="s">
        <v>7245</v>
      </c>
      <c r="C1079" t="s">
        <v>7370</v>
      </c>
    </row>
    <row r="1080" spans="1:3" ht="17.399999999999999" customHeight="1" x14ac:dyDescent="0.45">
      <c r="A1080" t="s">
        <v>2817</v>
      </c>
      <c r="B1080" t="s">
        <v>7080</v>
      </c>
      <c r="C1080" t="s">
        <v>7371</v>
      </c>
    </row>
    <row r="1081" spans="1:3" ht="17.399999999999999" customHeight="1" x14ac:dyDescent="0.45">
      <c r="A1081" t="s">
        <v>2818</v>
      </c>
      <c r="B1081" t="s">
        <v>7080</v>
      </c>
      <c r="C1081" t="s">
        <v>7372</v>
      </c>
    </row>
    <row r="1082" spans="1:3" ht="17.399999999999999" customHeight="1" x14ac:dyDescent="0.45">
      <c r="A1082" t="s">
        <v>2819</v>
      </c>
      <c r="B1082" t="s">
        <v>7277</v>
      </c>
      <c r="C1082" t="s">
        <v>7373</v>
      </c>
    </row>
    <row r="1083" spans="1:3" ht="17.399999999999999" customHeight="1" x14ac:dyDescent="0.45">
      <c r="A1083" t="s">
        <v>2820</v>
      </c>
      <c r="B1083" t="s">
        <v>7277</v>
      </c>
      <c r="C1083" t="s">
        <v>7374</v>
      </c>
    </row>
    <row r="1084" spans="1:3" ht="17.399999999999999" customHeight="1" x14ac:dyDescent="0.45">
      <c r="A1084" t="s">
        <v>2821</v>
      </c>
      <c r="B1084" t="s">
        <v>7127</v>
      </c>
      <c r="C1084" t="s">
        <v>7375</v>
      </c>
    </row>
    <row r="1085" spans="1:3" ht="17.399999999999999" customHeight="1" x14ac:dyDescent="0.45">
      <c r="A1085" t="s">
        <v>2822</v>
      </c>
      <c r="B1085" t="s">
        <v>7127</v>
      </c>
      <c r="C1085" t="s">
        <v>7376</v>
      </c>
    </row>
    <row r="1086" spans="1:3" ht="17.399999999999999" customHeight="1" x14ac:dyDescent="0.45">
      <c r="A1086" t="s">
        <v>1896</v>
      </c>
      <c r="B1086" t="s">
        <v>7127</v>
      </c>
      <c r="C1086" t="s">
        <v>6548</v>
      </c>
    </row>
    <row r="1087" spans="1:3" ht="17.399999999999999" customHeight="1" x14ac:dyDescent="0.45">
      <c r="A1087" t="s">
        <v>1897</v>
      </c>
      <c r="B1087" t="s">
        <v>7127</v>
      </c>
      <c r="C1087" t="s">
        <v>6549</v>
      </c>
    </row>
    <row r="1088" spans="1:3" ht="17.399999999999999" customHeight="1" x14ac:dyDescent="0.45">
      <c r="A1088" t="s">
        <v>1898</v>
      </c>
      <c r="B1088" t="s">
        <v>7203</v>
      </c>
      <c r="C1088" t="s">
        <v>7377</v>
      </c>
    </row>
    <row r="1089" spans="1:3" ht="17.399999999999999" customHeight="1" x14ac:dyDescent="0.45">
      <c r="A1089" t="s">
        <v>1899</v>
      </c>
      <c r="B1089" t="s">
        <v>7203</v>
      </c>
      <c r="C1089" t="s">
        <v>7378</v>
      </c>
    </row>
    <row r="1090" spans="1:3" ht="17.399999999999999" customHeight="1" x14ac:dyDescent="0.45">
      <c r="A1090" t="s">
        <v>1900</v>
      </c>
      <c r="B1090" t="s">
        <v>7245</v>
      </c>
      <c r="C1090" t="s">
        <v>7379</v>
      </c>
    </row>
    <row r="1091" spans="1:3" ht="17.399999999999999" customHeight="1" x14ac:dyDescent="0.45">
      <c r="A1091" t="s">
        <v>1901</v>
      </c>
      <c r="B1091" t="s">
        <v>7245</v>
      </c>
      <c r="C1091" t="s">
        <v>7380</v>
      </c>
    </row>
    <row r="1092" spans="1:3" ht="17.399999999999999" customHeight="1" x14ac:dyDescent="0.45">
      <c r="A1092" t="s">
        <v>1902</v>
      </c>
      <c r="B1092" t="s">
        <v>7245</v>
      </c>
      <c r="C1092" t="s">
        <v>7381</v>
      </c>
    </row>
    <row r="1093" spans="1:3" ht="17.399999999999999" customHeight="1" x14ac:dyDescent="0.45">
      <c r="A1093" t="s">
        <v>1903</v>
      </c>
      <c r="B1093" t="s">
        <v>7080</v>
      </c>
      <c r="C1093" t="s">
        <v>2776</v>
      </c>
    </row>
    <row r="1094" spans="1:3" ht="17.399999999999999" customHeight="1" x14ac:dyDescent="0.45">
      <c r="A1094" t="s">
        <v>1904</v>
      </c>
      <c r="B1094" t="s">
        <v>7277</v>
      </c>
      <c r="C1094" t="s">
        <v>2776</v>
      </c>
    </row>
    <row r="1095" spans="1:3" ht="17.399999999999999" customHeight="1" x14ac:dyDescent="0.45">
      <c r="A1095" t="s">
        <v>1905</v>
      </c>
      <c r="B1095" t="s">
        <v>7127</v>
      </c>
      <c r="C1095" t="s">
        <v>6550</v>
      </c>
    </row>
    <row r="1096" spans="1:3" ht="17.399999999999999" customHeight="1" x14ac:dyDescent="0.45">
      <c r="A1096" t="s">
        <v>1906</v>
      </c>
      <c r="B1096" t="s">
        <v>7127</v>
      </c>
      <c r="C1096" t="s">
        <v>6551</v>
      </c>
    </row>
    <row r="1097" spans="1:3" ht="17.399999999999999" customHeight="1" x14ac:dyDescent="0.45">
      <c r="A1097" t="s">
        <v>2824</v>
      </c>
      <c r="B1097" t="s">
        <v>7127</v>
      </c>
      <c r="C1097" t="s">
        <v>6552</v>
      </c>
    </row>
    <row r="1098" spans="1:3" ht="17.399999999999999" customHeight="1" x14ac:dyDescent="0.45">
      <c r="A1098" t="s">
        <v>2825</v>
      </c>
      <c r="B1098" t="s">
        <v>7203</v>
      </c>
      <c r="C1098" t="s">
        <v>2776</v>
      </c>
    </row>
    <row r="1099" spans="1:3" ht="17.399999999999999" customHeight="1" x14ac:dyDescent="0.45">
      <c r="A1099" t="s">
        <v>2826</v>
      </c>
      <c r="B1099" t="s">
        <v>7203</v>
      </c>
      <c r="C1099" t="s">
        <v>2783</v>
      </c>
    </row>
    <row r="1100" spans="1:3" ht="17.399999999999999" customHeight="1" x14ac:dyDescent="0.45">
      <c r="A1100" t="s">
        <v>2827</v>
      </c>
      <c r="B1100" t="s">
        <v>7203</v>
      </c>
      <c r="C1100" t="s">
        <v>2785</v>
      </c>
    </row>
    <row r="1101" spans="1:3" ht="17.399999999999999" customHeight="1" x14ac:dyDescent="0.45">
      <c r="A1101" t="s">
        <v>2828</v>
      </c>
      <c r="B1101" t="s">
        <v>7245</v>
      </c>
      <c r="C1101" t="s">
        <v>7382</v>
      </c>
    </row>
    <row r="1102" spans="1:3" ht="17.399999999999999" customHeight="1" x14ac:dyDescent="0.45">
      <c r="A1102" t="s">
        <v>2829</v>
      </c>
      <c r="B1102" t="s">
        <v>7080</v>
      </c>
      <c r="C1102" t="s">
        <v>7383</v>
      </c>
    </row>
    <row r="1103" spans="1:3" ht="17.399999999999999" customHeight="1" x14ac:dyDescent="0.45">
      <c r="A1103" t="s">
        <v>2830</v>
      </c>
      <c r="B1103" t="s">
        <v>7080</v>
      </c>
      <c r="C1103" t="s">
        <v>7384</v>
      </c>
    </row>
    <row r="1104" spans="1:3" ht="17.399999999999999" customHeight="1" x14ac:dyDescent="0.45">
      <c r="A1104" t="s">
        <v>2831</v>
      </c>
      <c r="B1104" t="s">
        <v>7277</v>
      </c>
      <c r="C1104" t="s">
        <v>7385</v>
      </c>
    </row>
    <row r="1105" spans="1:3" ht="17.399999999999999" customHeight="1" x14ac:dyDescent="0.45">
      <c r="A1105" t="s">
        <v>2832</v>
      </c>
      <c r="B1105" t="s">
        <v>7277</v>
      </c>
      <c r="C1105" t="s">
        <v>7386</v>
      </c>
    </row>
    <row r="1106" spans="1:3" ht="17.399999999999999" customHeight="1" x14ac:dyDescent="0.45">
      <c r="A1106" t="s">
        <v>2833</v>
      </c>
      <c r="B1106" t="s">
        <v>7277</v>
      </c>
      <c r="C1106" t="s">
        <v>7387</v>
      </c>
    </row>
    <row r="1107" spans="1:3" ht="17.399999999999999" customHeight="1" x14ac:dyDescent="0.45">
      <c r="A1107" t="s">
        <v>2834</v>
      </c>
      <c r="B1107" t="s">
        <v>7127</v>
      </c>
      <c r="C1107" t="s">
        <v>7388</v>
      </c>
    </row>
    <row r="1108" spans="1:3" ht="17.399999999999999" customHeight="1" x14ac:dyDescent="0.45">
      <c r="A1108" t="s">
        <v>2835</v>
      </c>
      <c r="B1108" t="s">
        <v>7127</v>
      </c>
      <c r="C1108" t="s">
        <v>7389</v>
      </c>
    </row>
    <row r="1109" spans="1:3" ht="17.399999999999999" customHeight="1" x14ac:dyDescent="0.45">
      <c r="A1109" t="s">
        <v>2836</v>
      </c>
      <c r="B1109" t="s">
        <v>7127</v>
      </c>
      <c r="C1109" t="s">
        <v>6553</v>
      </c>
    </row>
    <row r="1110" spans="1:3" ht="17.399999999999999" customHeight="1" x14ac:dyDescent="0.45">
      <c r="A1110" t="s">
        <v>2837</v>
      </c>
      <c r="B1110" t="s">
        <v>7127</v>
      </c>
      <c r="C1110" t="s">
        <v>7390</v>
      </c>
    </row>
    <row r="1111" spans="1:3" ht="17.399999999999999" customHeight="1" x14ac:dyDescent="0.45">
      <c r="A1111" t="s">
        <v>2838</v>
      </c>
      <c r="B1111" t="s">
        <v>7203</v>
      </c>
      <c r="C1111" t="s">
        <v>7391</v>
      </c>
    </row>
    <row r="1112" spans="1:3" ht="17.399999999999999" customHeight="1" x14ac:dyDescent="0.45">
      <c r="A1112" t="s">
        <v>2839</v>
      </c>
      <c r="B1112" t="s">
        <v>7203</v>
      </c>
      <c r="C1112" t="s">
        <v>7392</v>
      </c>
    </row>
    <row r="1113" spans="1:3" ht="17.399999999999999" customHeight="1" x14ac:dyDescent="0.45">
      <c r="A1113" t="s">
        <v>2840</v>
      </c>
      <c r="B1113" t="s">
        <v>7203</v>
      </c>
      <c r="C1113" t="s">
        <v>7393</v>
      </c>
    </row>
    <row r="1114" spans="1:3" ht="17.399999999999999" customHeight="1" x14ac:dyDescent="0.45">
      <c r="A1114" t="s">
        <v>2841</v>
      </c>
      <c r="B1114" t="s">
        <v>7245</v>
      </c>
      <c r="C1114" t="s">
        <v>7394</v>
      </c>
    </row>
    <row r="1115" spans="1:3" ht="17.399999999999999" customHeight="1" x14ac:dyDescent="0.45">
      <c r="A1115" t="s">
        <v>2842</v>
      </c>
      <c r="B1115" t="s">
        <v>7245</v>
      </c>
      <c r="C1115" t="s">
        <v>7395</v>
      </c>
    </row>
    <row r="1116" spans="1:3" ht="17.399999999999999" customHeight="1" x14ac:dyDescent="0.45">
      <c r="A1116" t="s">
        <v>2843</v>
      </c>
      <c r="B1116" t="s">
        <v>7245</v>
      </c>
      <c r="C1116" t="s">
        <v>7396</v>
      </c>
    </row>
    <row r="1117" spans="1:3" ht="17.399999999999999" customHeight="1" x14ac:dyDescent="0.45">
      <c r="A1117" t="s">
        <v>2844</v>
      </c>
      <c r="B1117" t="s">
        <v>7080</v>
      </c>
      <c r="C1117" t="s">
        <v>6554</v>
      </c>
    </row>
    <row r="1118" spans="1:3" ht="17.399999999999999" customHeight="1" x14ac:dyDescent="0.45">
      <c r="A1118" t="s">
        <v>2845</v>
      </c>
      <c r="B1118" t="s">
        <v>7080</v>
      </c>
      <c r="C1118" t="s">
        <v>2801</v>
      </c>
    </row>
    <row r="1119" spans="1:3" ht="17.399999999999999" customHeight="1" x14ac:dyDescent="0.45">
      <c r="A1119" t="s">
        <v>2846</v>
      </c>
      <c r="B1119" t="s">
        <v>7277</v>
      </c>
      <c r="C1119" t="s">
        <v>2803</v>
      </c>
    </row>
    <row r="1120" spans="1:3" ht="17.399999999999999" customHeight="1" x14ac:dyDescent="0.45">
      <c r="A1120" t="s">
        <v>2847</v>
      </c>
      <c r="B1120" t="s">
        <v>7277</v>
      </c>
      <c r="C1120" t="s">
        <v>2805</v>
      </c>
    </row>
    <row r="1121" spans="1:3" ht="17.399999999999999" customHeight="1" x14ac:dyDescent="0.45">
      <c r="A1121" t="s">
        <v>2849</v>
      </c>
      <c r="B1121" t="s">
        <v>7127</v>
      </c>
      <c r="C1121" t="s">
        <v>6555</v>
      </c>
    </row>
    <row r="1122" spans="1:3" ht="17.399999999999999" customHeight="1" x14ac:dyDescent="0.45">
      <c r="A1122" t="s">
        <v>2851</v>
      </c>
      <c r="B1122" t="s">
        <v>7203</v>
      </c>
      <c r="C1122" t="s">
        <v>2805</v>
      </c>
    </row>
    <row r="1123" spans="1:3" ht="17.399999999999999" customHeight="1" x14ac:dyDescent="0.45">
      <c r="A1123" t="s">
        <v>2852</v>
      </c>
      <c r="B1123" t="s">
        <v>7203</v>
      </c>
      <c r="C1123" t="s">
        <v>2809</v>
      </c>
    </row>
    <row r="1124" spans="1:3" ht="17.399999999999999" customHeight="1" x14ac:dyDescent="0.45">
      <c r="A1124" t="s">
        <v>2853</v>
      </c>
      <c r="B1124" t="s">
        <v>7245</v>
      </c>
      <c r="C1124" t="s">
        <v>7397</v>
      </c>
    </row>
    <row r="1125" spans="1:3" ht="17.399999999999999" customHeight="1" x14ac:dyDescent="0.45">
      <c r="A1125" t="s">
        <v>2854</v>
      </c>
      <c r="B1125" t="s">
        <v>7080</v>
      </c>
      <c r="C1125" t="s">
        <v>7398</v>
      </c>
    </row>
    <row r="1126" spans="1:3" ht="17.399999999999999" customHeight="1" x14ac:dyDescent="0.45">
      <c r="A1126" t="s">
        <v>2855</v>
      </c>
      <c r="B1126" t="s">
        <v>7080</v>
      </c>
      <c r="C1126" t="s">
        <v>7399</v>
      </c>
    </row>
    <row r="1127" spans="1:3" ht="17.399999999999999" customHeight="1" x14ac:dyDescent="0.45">
      <c r="A1127" t="s">
        <v>2856</v>
      </c>
      <c r="B1127" t="s">
        <v>7277</v>
      </c>
      <c r="C1127" t="s">
        <v>7400</v>
      </c>
    </row>
    <row r="1128" spans="1:3" ht="17.399999999999999" customHeight="1" x14ac:dyDescent="0.45">
      <c r="A1128" t="s">
        <v>2857</v>
      </c>
      <c r="B1128" t="s">
        <v>7277</v>
      </c>
      <c r="C1128" t="s">
        <v>7401</v>
      </c>
    </row>
    <row r="1129" spans="1:3" ht="17.399999999999999" customHeight="1" x14ac:dyDescent="0.45">
      <c r="A1129" t="s">
        <v>2858</v>
      </c>
      <c r="B1129" t="s">
        <v>7127</v>
      </c>
      <c r="C1129" t="s">
        <v>7402</v>
      </c>
    </row>
    <row r="1130" spans="1:3" ht="17.399999999999999" customHeight="1" x14ac:dyDescent="0.45">
      <c r="A1130" t="s">
        <v>2859</v>
      </c>
      <c r="B1130" t="s">
        <v>7127</v>
      </c>
      <c r="C1130" t="s">
        <v>7403</v>
      </c>
    </row>
    <row r="1131" spans="1:3" ht="17.399999999999999" customHeight="1" x14ac:dyDescent="0.45">
      <c r="A1131" t="s">
        <v>2860</v>
      </c>
      <c r="B1131" t="s">
        <v>7127</v>
      </c>
      <c r="C1131" t="s">
        <v>6556</v>
      </c>
    </row>
    <row r="1132" spans="1:3" ht="17.399999999999999" customHeight="1" x14ac:dyDescent="0.45">
      <c r="A1132" t="s">
        <v>2861</v>
      </c>
      <c r="B1132" t="s">
        <v>7127</v>
      </c>
      <c r="C1132" t="s">
        <v>7404</v>
      </c>
    </row>
    <row r="1133" spans="1:3" ht="17.399999999999999" customHeight="1" x14ac:dyDescent="0.45">
      <c r="A1133" t="s">
        <v>2862</v>
      </c>
      <c r="B1133" t="s">
        <v>7203</v>
      </c>
      <c r="C1133" t="s">
        <v>7405</v>
      </c>
    </row>
    <row r="1134" spans="1:3" ht="17.399999999999999" customHeight="1" x14ac:dyDescent="0.45">
      <c r="A1134" t="s">
        <v>2863</v>
      </c>
      <c r="B1134" t="s">
        <v>7203</v>
      </c>
      <c r="C1134" t="s">
        <v>7406</v>
      </c>
    </row>
    <row r="1135" spans="1:3" ht="17.399999999999999" customHeight="1" x14ac:dyDescent="0.45">
      <c r="A1135" t="s">
        <v>2864</v>
      </c>
      <c r="B1135" t="s">
        <v>7203</v>
      </c>
      <c r="C1135" t="s">
        <v>7407</v>
      </c>
    </row>
    <row r="1136" spans="1:3" ht="17.399999999999999" customHeight="1" x14ac:dyDescent="0.45">
      <c r="A1136" t="s">
        <v>2865</v>
      </c>
      <c r="B1136" t="s">
        <v>7245</v>
      </c>
      <c r="C1136" t="s">
        <v>7408</v>
      </c>
    </row>
    <row r="1137" spans="1:3" ht="17.399999999999999" customHeight="1" x14ac:dyDescent="0.45">
      <c r="A1137" t="s">
        <v>2866</v>
      </c>
      <c r="B1137" t="s">
        <v>7245</v>
      </c>
      <c r="C1137" t="s">
        <v>7409</v>
      </c>
    </row>
    <row r="1138" spans="1:3" ht="17.399999999999999" customHeight="1" x14ac:dyDescent="0.45">
      <c r="A1138" t="s">
        <v>2867</v>
      </c>
      <c r="B1138" t="s">
        <v>7245</v>
      </c>
      <c r="C1138" t="s">
        <v>7410</v>
      </c>
    </row>
    <row r="1139" spans="1:3" ht="17.399999999999999" customHeight="1" x14ac:dyDescent="0.45">
      <c r="A1139" t="s">
        <v>2868</v>
      </c>
      <c r="B1139" t="s">
        <v>7080</v>
      </c>
      <c r="C1139" t="s">
        <v>2823</v>
      </c>
    </row>
    <row r="1140" spans="1:3" ht="17.399999999999999" customHeight="1" x14ac:dyDescent="0.45">
      <c r="A1140" t="s">
        <v>2869</v>
      </c>
      <c r="B1140" t="s">
        <v>7277</v>
      </c>
      <c r="C1140" t="s">
        <v>2823</v>
      </c>
    </row>
    <row r="1141" spans="1:3" ht="17.399999999999999" customHeight="1" x14ac:dyDescent="0.45">
      <c r="A1141" t="s">
        <v>2870</v>
      </c>
      <c r="B1141" t="s">
        <v>7127</v>
      </c>
      <c r="C1141" t="s">
        <v>6557</v>
      </c>
    </row>
    <row r="1142" spans="1:3" ht="17.399999999999999" customHeight="1" x14ac:dyDescent="0.45">
      <c r="A1142" t="s">
        <v>2871</v>
      </c>
      <c r="B1142" t="s">
        <v>7203</v>
      </c>
      <c r="C1142" t="s">
        <v>2823</v>
      </c>
    </row>
    <row r="1143" spans="1:3" ht="17.399999999999999" customHeight="1" x14ac:dyDescent="0.45">
      <c r="A1143" t="s">
        <v>2872</v>
      </c>
      <c r="B1143" t="s">
        <v>7245</v>
      </c>
      <c r="C1143" t="s">
        <v>7411</v>
      </c>
    </row>
    <row r="1144" spans="1:3" ht="17.399999999999999" customHeight="1" x14ac:dyDescent="0.45">
      <c r="A1144" t="s">
        <v>2873</v>
      </c>
      <c r="B1144" t="s">
        <v>7080</v>
      </c>
      <c r="C1144" t="s">
        <v>7412</v>
      </c>
    </row>
    <row r="1145" spans="1:3" ht="17.399999999999999" customHeight="1" x14ac:dyDescent="0.45">
      <c r="A1145" t="s">
        <v>2874</v>
      </c>
      <c r="B1145" t="s">
        <v>7277</v>
      </c>
      <c r="C1145" t="s">
        <v>7413</v>
      </c>
    </row>
    <row r="1146" spans="1:3" ht="17.399999999999999" customHeight="1" x14ac:dyDescent="0.45">
      <c r="A1146" t="s">
        <v>2875</v>
      </c>
      <c r="B1146" t="s">
        <v>7127</v>
      </c>
      <c r="C1146" t="s">
        <v>7414</v>
      </c>
    </row>
    <row r="1147" spans="1:3" ht="17.399999999999999" customHeight="1" x14ac:dyDescent="0.45">
      <c r="A1147" t="s">
        <v>2876</v>
      </c>
      <c r="B1147" t="s">
        <v>7127</v>
      </c>
      <c r="C1147" t="s">
        <v>6558</v>
      </c>
    </row>
    <row r="1148" spans="1:3" ht="17.399999999999999" customHeight="1" x14ac:dyDescent="0.45">
      <c r="A1148" t="s">
        <v>2877</v>
      </c>
      <c r="B1148" t="s">
        <v>7203</v>
      </c>
      <c r="C1148" t="s">
        <v>7415</v>
      </c>
    </row>
    <row r="1149" spans="1:3" ht="17.399999999999999" customHeight="1" x14ac:dyDescent="0.45">
      <c r="A1149" t="s">
        <v>2878</v>
      </c>
      <c r="B1149" t="s">
        <v>7245</v>
      </c>
      <c r="C1149" t="s">
        <v>7416</v>
      </c>
    </row>
    <row r="1150" spans="1:3" ht="17.399999999999999" customHeight="1" x14ac:dyDescent="0.45">
      <c r="A1150" t="s">
        <v>2879</v>
      </c>
      <c r="B1150" t="s">
        <v>7245</v>
      </c>
      <c r="C1150" t="s">
        <v>7417</v>
      </c>
    </row>
    <row r="1151" spans="1:3" ht="17.399999999999999" customHeight="1" x14ac:dyDescent="0.45">
      <c r="A1151" t="s">
        <v>2880</v>
      </c>
      <c r="B1151" t="s">
        <v>7127</v>
      </c>
      <c r="C1151" t="s">
        <v>7418</v>
      </c>
    </row>
    <row r="1152" spans="1:3" ht="17.399999999999999" customHeight="1" x14ac:dyDescent="0.45">
      <c r="A1152" t="s">
        <v>2881</v>
      </c>
      <c r="B1152" t="s">
        <v>7161</v>
      </c>
      <c r="C1152" t="s">
        <v>7419</v>
      </c>
    </row>
    <row r="1153" spans="1:3" ht="17.399999999999999" customHeight="1" x14ac:dyDescent="0.45">
      <c r="A1153" t="s">
        <v>2882</v>
      </c>
      <c r="B1153" t="s">
        <v>7161</v>
      </c>
      <c r="C1153" t="s">
        <v>7420</v>
      </c>
    </row>
    <row r="1154" spans="1:3" ht="17.399999999999999" customHeight="1" x14ac:dyDescent="0.45">
      <c r="A1154" t="s">
        <v>2883</v>
      </c>
      <c r="B1154" t="s">
        <v>7245</v>
      </c>
      <c r="C1154" t="s">
        <v>7421</v>
      </c>
    </row>
    <row r="1155" spans="1:3" ht="17.399999999999999" customHeight="1" x14ac:dyDescent="0.45">
      <c r="A1155" t="s">
        <v>2884</v>
      </c>
      <c r="B1155" t="s">
        <v>7245</v>
      </c>
      <c r="C1155" t="s">
        <v>7422</v>
      </c>
    </row>
    <row r="1156" spans="1:3" ht="17.399999999999999" customHeight="1" x14ac:dyDescent="0.45">
      <c r="A1156" t="s">
        <v>2885</v>
      </c>
      <c r="B1156" t="s">
        <v>7245</v>
      </c>
      <c r="C1156" t="s">
        <v>6559</v>
      </c>
    </row>
    <row r="1157" spans="1:3" ht="17.399999999999999" customHeight="1" x14ac:dyDescent="0.45">
      <c r="A1157" t="s">
        <v>2886</v>
      </c>
      <c r="B1157" t="s">
        <v>7245</v>
      </c>
      <c r="C1157" t="s">
        <v>7423</v>
      </c>
    </row>
    <row r="1158" spans="1:3" ht="17.399999999999999" customHeight="1" x14ac:dyDescent="0.45">
      <c r="A1158" t="s">
        <v>2888</v>
      </c>
      <c r="B1158" t="s">
        <v>7150</v>
      </c>
      <c r="C1158" t="s">
        <v>6561</v>
      </c>
    </row>
    <row r="1159" spans="1:3" ht="17.399999999999999" customHeight="1" x14ac:dyDescent="0.45">
      <c r="A1159" t="s">
        <v>2890</v>
      </c>
      <c r="B1159" t="s">
        <v>7150</v>
      </c>
      <c r="C1159" t="s">
        <v>6560</v>
      </c>
    </row>
    <row r="1160" spans="1:3" ht="17.399999999999999" customHeight="1" x14ac:dyDescent="0.45">
      <c r="A1160" t="s">
        <v>2891</v>
      </c>
      <c r="B1160" t="s">
        <v>7161</v>
      </c>
      <c r="C1160" t="s">
        <v>7424</v>
      </c>
    </row>
    <row r="1161" spans="1:3" ht="17.399999999999999" customHeight="1" x14ac:dyDescent="0.45">
      <c r="A1161" t="s">
        <v>2892</v>
      </c>
      <c r="B1161" t="s">
        <v>7425</v>
      </c>
      <c r="C1161" t="s">
        <v>7426</v>
      </c>
    </row>
    <row r="1162" spans="1:3" ht="17.399999999999999" customHeight="1" x14ac:dyDescent="0.45">
      <c r="A1162" t="s">
        <v>2893</v>
      </c>
      <c r="B1162" t="s">
        <v>7150</v>
      </c>
      <c r="C1162" t="s">
        <v>6563</v>
      </c>
    </row>
    <row r="1163" spans="1:3" ht="17.399999999999999" customHeight="1" x14ac:dyDescent="0.45">
      <c r="A1163" t="s">
        <v>2894</v>
      </c>
      <c r="B1163" t="s">
        <v>7150</v>
      </c>
      <c r="C1163" t="s">
        <v>6564</v>
      </c>
    </row>
    <row r="1164" spans="1:3" ht="17.399999999999999" customHeight="1" x14ac:dyDescent="0.45">
      <c r="A1164" t="s">
        <v>2895</v>
      </c>
      <c r="B1164" t="s">
        <v>7161</v>
      </c>
      <c r="C1164" t="s">
        <v>6562</v>
      </c>
    </row>
    <row r="1165" spans="1:3" ht="17.399999999999999" customHeight="1" x14ac:dyDescent="0.45">
      <c r="A1165" t="s">
        <v>2896</v>
      </c>
      <c r="B1165" t="s">
        <v>7425</v>
      </c>
      <c r="C1165" t="s">
        <v>7427</v>
      </c>
    </row>
    <row r="1166" spans="1:3" ht="17.399999999999999" customHeight="1" x14ac:dyDescent="0.45">
      <c r="A1166" t="s">
        <v>2898</v>
      </c>
      <c r="B1166" t="s">
        <v>7150</v>
      </c>
      <c r="C1166" t="s">
        <v>6565</v>
      </c>
    </row>
    <row r="1167" spans="1:3" ht="17.399999999999999" customHeight="1" x14ac:dyDescent="0.45">
      <c r="A1167" t="s">
        <v>2899</v>
      </c>
      <c r="B1167" t="s">
        <v>7425</v>
      </c>
      <c r="C1167" t="s">
        <v>7428</v>
      </c>
    </row>
    <row r="1168" spans="1:3" ht="17.399999999999999" customHeight="1" x14ac:dyDescent="0.45">
      <c r="A1168" t="s">
        <v>2901</v>
      </c>
      <c r="B1168" t="s">
        <v>7093</v>
      </c>
      <c r="C1168" t="s">
        <v>6566</v>
      </c>
    </row>
    <row r="1169" spans="1:3" ht="17.399999999999999" customHeight="1" x14ac:dyDescent="0.45">
      <c r="A1169" t="s">
        <v>2903</v>
      </c>
      <c r="B1169" t="s">
        <v>7093</v>
      </c>
      <c r="C1169" t="s">
        <v>6566</v>
      </c>
    </row>
    <row r="1170" spans="1:3" ht="17.399999999999999" customHeight="1" x14ac:dyDescent="0.45">
      <c r="A1170" t="s">
        <v>2904</v>
      </c>
      <c r="B1170" t="s">
        <v>7103</v>
      </c>
      <c r="C1170" t="s">
        <v>7429</v>
      </c>
    </row>
    <row r="1171" spans="1:3" ht="17.399999999999999" customHeight="1" x14ac:dyDescent="0.45">
      <c r="A1171" t="s">
        <v>2905</v>
      </c>
      <c r="B1171" t="s">
        <v>7103</v>
      </c>
      <c r="C1171" t="s">
        <v>6567</v>
      </c>
    </row>
    <row r="1172" spans="1:3" ht="17.399999999999999" customHeight="1" x14ac:dyDescent="0.45">
      <c r="A1172" t="s">
        <v>2906</v>
      </c>
      <c r="B1172" t="s">
        <v>7103</v>
      </c>
      <c r="C1172" t="s">
        <v>7430</v>
      </c>
    </row>
    <row r="1173" spans="1:3" ht="17.399999999999999" customHeight="1" x14ac:dyDescent="0.45">
      <c r="A1173" t="s">
        <v>2907</v>
      </c>
      <c r="B1173" t="s">
        <v>7093</v>
      </c>
      <c r="C1173" t="s">
        <v>6568</v>
      </c>
    </row>
    <row r="1174" spans="1:3" ht="17.399999999999999" customHeight="1" x14ac:dyDescent="0.45">
      <c r="A1174" t="s">
        <v>2908</v>
      </c>
      <c r="B1174" t="s">
        <v>7103</v>
      </c>
      <c r="C1174" t="s">
        <v>7431</v>
      </c>
    </row>
    <row r="1175" spans="1:3" ht="17.399999999999999" customHeight="1" x14ac:dyDescent="0.45">
      <c r="A1175" t="s">
        <v>2909</v>
      </c>
      <c r="B1175" t="s">
        <v>7093</v>
      </c>
      <c r="C1175" t="s">
        <v>6569</v>
      </c>
    </row>
    <row r="1176" spans="1:3" ht="17.399999999999999" customHeight="1" x14ac:dyDescent="0.45">
      <c r="A1176" t="s">
        <v>2910</v>
      </c>
      <c r="B1176" t="s">
        <v>7103</v>
      </c>
      <c r="C1176" t="s">
        <v>7432</v>
      </c>
    </row>
    <row r="1177" spans="1:3" ht="17.399999999999999" customHeight="1" x14ac:dyDescent="0.45">
      <c r="A1177" t="s">
        <v>2911</v>
      </c>
      <c r="B1177" t="s">
        <v>7103</v>
      </c>
      <c r="C1177" t="s">
        <v>7433</v>
      </c>
    </row>
    <row r="1178" spans="1:3" ht="17.399999999999999" customHeight="1" x14ac:dyDescent="0.45">
      <c r="A1178" t="s">
        <v>2912</v>
      </c>
      <c r="B1178" t="s">
        <v>7103</v>
      </c>
      <c r="C1178" t="s">
        <v>7434</v>
      </c>
    </row>
    <row r="1179" spans="1:3" ht="17.399999999999999" customHeight="1" x14ac:dyDescent="0.45">
      <c r="A1179" t="s">
        <v>2913</v>
      </c>
      <c r="B1179" t="s">
        <v>7080</v>
      </c>
      <c r="C1179" t="s">
        <v>6570</v>
      </c>
    </row>
    <row r="1180" spans="1:3" ht="17.399999999999999" customHeight="1" x14ac:dyDescent="0.45">
      <c r="A1180" t="s">
        <v>2914</v>
      </c>
      <c r="B1180" t="s">
        <v>7213</v>
      </c>
      <c r="C1180" t="s">
        <v>6571</v>
      </c>
    </row>
    <row r="1181" spans="1:3" ht="17.399999999999999" customHeight="1" x14ac:dyDescent="0.45">
      <c r="A1181" t="s">
        <v>2915</v>
      </c>
      <c r="B1181" t="s">
        <v>7093</v>
      </c>
      <c r="C1181" t="s">
        <v>6571</v>
      </c>
    </row>
    <row r="1182" spans="1:3" ht="17.399999999999999" customHeight="1" x14ac:dyDescent="0.45">
      <c r="A1182" t="s">
        <v>2916</v>
      </c>
      <c r="B1182" t="s">
        <v>7093</v>
      </c>
      <c r="C1182" t="s">
        <v>6571</v>
      </c>
    </row>
    <row r="1183" spans="1:3" ht="17.399999999999999" customHeight="1" x14ac:dyDescent="0.45">
      <c r="A1183" t="s">
        <v>2917</v>
      </c>
      <c r="B1183" t="s">
        <v>7161</v>
      </c>
      <c r="C1183" t="s">
        <v>7435</v>
      </c>
    </row>
    <row r="1184" spans="1:3" ht="17.399999999999999" customHeight="1" x14ac:dyDescent="0.45">
      <c r="A1184" t="s">
        <v>2918</v>
      </c>
      <c r="B1184" t="s">
        <v>7080</v>
      </c>
      <c r="C1184" t="s">
        <v>2848</v>
      </c>
    </row>
    <row r="1185" spans="1:3" ht="17.399999999999999" customHeight="1" x14ac:dyDescent="0.45">
      <c r="A1185" t="s">
        <v>2919</v>
      </c>
      <c r="B1185" t="s">
        <v>7213</v>
      </c>
      <c r="C1185" t="s">
        <v>2850</v>
      </c>
    </row>
    <row r="1186" spans="1:3" ht="17.399999999999999" customHeight="1" x14ac:dyDescent="0.45">
      <c r="A1186" t="s">
        <v>1907</v>
      </c>
      <c r="B1186" t="s">
        <v>7093</v>
      </c>
      <c r="C1186" t="s">
        <v>2850</v>
      </c>
    </row>
    <row r="1187" spans="1:3" ht="17.399999999999999" customHeight="1" x14ac:dyDescent="0.45">
      <c r="A1187" t="s">
        <v>1908</v>
      </c>
      <c r="B1187" t="s">
        <v>7161</v>
      </c>
      <c r="C1187" t="s">
        <v>7436</v>
      </c>
    </row>
    <row r="1188" spans="1:3" ht="17.399999999999999" customHeight="1" x14ac:dyDescent="0.45">
      <c r="A1188" t="s">
        <v>1909</v>
      </c>
      <c r="B1188" t="s">
        <v>7080</v>
      </c>
      <c r="C1188" t="s">
        <v>6572</v>
      </c>
    </row>
    <row r="1189" spans="1:3" ht="17.399999999999999" customHeight="1" x14ac:dyDescent="0.45">
      <c r="A1189" t="s">
        <v>1910</v>
      </c>
      <c r="B1189" t="s">
        <v>7213</v>
      </c>
      <c r="C1189" t="s">
        <v>6573</v>
      </c>
    </row>
    <row r="1190" spans="1:3" ht="17.399999999999999" customHeight="1" x14ac:dyDescent="0.45">
      <c r="A1190" t="s">
        <v>1911</v>
      </c>
      <c r="B1190" t="s">
        <v>7093</v>
      </c>
      <c r="C1190" t="s">
        <v>7437</v>
      </c>
    </row>
    <row r="1191" spans="1:3" ht="17.399999999999999" customHeight="1" x14ac:dyDescent="0.45">
      <c r="A1191" t="s">
        <v>2920</v>
      </c>
      <c r="B1191" t="s">
        <v>7080</v>
      </c>
      <c r="C1191" t="s">
        <v>7438</v>
      </c>
    </row>
    <row r="1192" spans="1:3" ht="17.399999999999999" customHeight="1" x14ac:dyDescent="0.45">
      <c r="A1192" t="s">
        <v>2921</v>
      </c>
      <c r="B1192" t="s">
        <v>7080</v>
      </c>
      <c r="C1192" t="s">
        <v>7439</v>
      </c>
    </row>
    <row r="1193" spans="1:3" ht="17.399999999999999" customHeight="1" x14ac:dyDescent="0.45">
      <c r="A1193" t="s">
        <v>2922</v>
      </c>
      <c r="B1193" t="s">
        <v>7080</v>
      </c>
      <c r="C1193" t="s">
        <v>7440</v>
      </c>
    </row>
    <row r="1194" spans="1:3" ht="17.399999999999999" customHeight="1" x14ac:dyDescent="0.45">
      <c r="A1194" t="s">
        <v>2923</v>
      </c>
      <c r="B1194" t="s">
        <v>7080</v>
      </c>
      <c r="C1194" t="s">
        <v>7441</v>
      </c>
    </row>
    <row r="1195" spans="1:3" ht="17.399999999999999" customHeight="1" x14ac:dyDescent="0.45">
      <c r="A1195" t="s">
        <v>2924</v>
      </c>
      <c r="B1195" t="s">
        <v>7152</v>
      </c>
      <c r="C1195" t="s">
        <v>7442</v>
      </c>
    </row>
    <row r="1196" spans="1:3" ht="17.399999999999999" customHeight="1" x14ac:dyDescent="0.45">
      <c r="A1196" t="s">
        <v>2925</v>
      </c>
      <c r="B1196" t="s">
        <v>7152</v>
      </c>
      <c r="C1196" t="s">
        <v>7443</v>
      </c>
    </row>
    <row r="1197" spans="1:3" ht="17.399999999999999" customHeight="1" x14ac:dyDescent="0.45">
      <c r="A1197" t="s">
        <v>2927</v>
      </c>
      <c r="B1197" t="s">
        <v>7152</v>
      </c>
      <c r="C1197" t="s">
        <v>7444</v>
      </c>
    </row>
    <row r="1198" spans="1:3" ht="17.399999999999999" customHeight="1" x14ac:dyDescent="0.45">
      <c r="A1198" t="s">
        <v>2928</v>
      </c>
      <c r="B1198" t="s">
        <v>7171</v>
      </c>
      <c r="C1198" t="s">
        <v>7445</v>
      </c>
    </row>
    <row r="1199" spans="1:3" ht="17.399999999999999" customHeight="1" x14ac:dyDescent="0.45">
      <c r="A1199" t="s">
        <v>2930</v>
      </c>
      <c r="B1199" t="s">
        <v>7171</v>
      </c>
      <c r="C1199" t="s">
        <v>7446</v>
      </c>
    </row>
    <row r="1200" spans="1:3" ht="17.399999999999999" customHeight="1" x14ac:dyDescent="0.45">
      <c r="A1200" t="s">
        <v>2931</v>
      </c>
      <c r="B1200" t="s">
        <v>7171</v>
      </c>
      <c r="C1200" t="s">
        <v>7447</v>
      </c>
    </row>
    <row r="1201" spans="1:3" ht="17.399999999999999" customHeight="1" x14ac:dyDescent="0.45">
      <c r="A1201" t="s">
        <v>2932</v>
      </c>
      <c r="B1201" t="s">
        <v>7161</v>
      </c>
      <c r="C1201" t="s">
        <v>7448</v>
      </c>
    </row>
    <row r="1202" spans="1:3" ht="17.399999999999999" customHeight="1" x14ac:dyDescent="0.45">
      <c r="A1202" t="s">
        <v>2933</v>
      </c>
      <c r="B1202" t="s">
        <v>7161</v>
      </c>
      <c r="C1202" t="s">
        <v>7449</v>
      </c>
    </row>
    <row r="1203" spans="1:3" ht="17.399999999999999" customHeight="1" x14ac:dyDescent="0.45">
      <c r="A1203" t="s">
        <v>2934</v>
      </c>
      <c r="B1203" t="s">
        <v>7127</v>
      </c>
      <c r="C1203" t="s">
        <v>7450</v>
      </c>
    </row>
    <row r="1204" spans="1:3" ht="17.399999999999999" customHeight="1" x14ac:dyDescent="0.45">
      <c r="A1204" t="s">
        <v>2935</v>
      </c>
      <c r="B1204" t="s">
        <v>7127</v>
      </c>
      <c r="C1204" t="s">
        <v>7451</v>
      </c>
    </row>
    <row r="1205" spans="1:3" ht="17.399999999999999" customHeight="1" x14ac:dyDescent="0.45">
      <c r="A1205" t="s">
        <v>2936</v>
      </c>
      <c r="B1205" t="s">
        <v>7127</v>
      </c>
      <c r="C1205" t="s">
        <v>7452</v>
      </c>
    </row>
    <row r="1206" spans="1:3" ht="17.399999999999999" customHeight="1" x14ac:dyDescent="0.45">
      <c r="A1206" t="s">
        <v>2937</v>
      </c>
      <c r="B1206" t="s">
        <v>7127</v>
      </c>
      <c r="C1206" t="s">
        <v>6574</v>
      </c>
    </row>
    <row r="1207" spans="1:3" ht="17.399999999999999" customHeight="1" x14ac:dyDescent="0.45">
      <c r="A1207" t="s">
        <v>2938</v>
      </c>
      <c r="B1207" t="s">
        <v>7127</v>
      </c>
      <c r="C1207" t="s">
        <v>6575</v>
      </c>
    </row>
    <row r="1208" spans="1:3" ht="17.399999999999999" customHeight="1" x14ac:dyDescent="0.45">
      <c r="A1208" t="s">
        <v>2939</v>
      </c>
      <c r="B1208" t="s">
        <v>7127</v>
      </c>
      <c r="C1208" t="s">
        <v>6576</v>
      </c>
    </row>
    <row r="1209" spans="1:3" ht="17.399999999999999" customHeight="1" x14ac:dyDescent="0.45">
      <c r="A1209" t="s">
        <v>2940</v>
      </c>
      <c r="B1209" t="s">
        <v>7203</v>
      </c>
      <c r="C1209" t="s">
        <v>7453</v>
      </c>
    </row>
    <row r="1210" spans="1:3" ht="17.399999999999999" customHeight="1" x14ac:dyDescent="0.45">
      <c r="A1210" t="s">
        <v>2941</v>
      </c>
      <c r="B1210" t="s">
        <v>7203</v>
      </c>
      <c r="C1210" t="s">
        <v>7454</v>
      </c>
    </row>
    <row r="1211" spans="1:3" ht="17.399999999999999" customHeight="1" x14ac:dyDescent="0.45">
      <c r="A1211" t="s">
        <v>2942</v>
      </c>
      <c r="B1211" t="s">
        <v>7203</v>
      </c>
      <c r="C1211" t="s">
        <v>7455</v>
      </c>
    </row>
    <row r="1212" spans="1:3" ht="17.399999999999999" customHeight="1" x14ac:dyDescent="0.45">
      <c r="A1212" t="s">
        <v>2943</v>
      </c>
      <c r="B1212" t="s">
        <v>7260</v>
      </c>
      <c r="C1212" t="s">
        <v>7456</v>
      </c>
    </row>
    <row r="1213" spans="1:3" ht="17.399999999999999" customHeight="1" x14ac:dyDescent="0.45">
      <c r="A1213" t="s">
        <v>2944</v>
      </c>
      <c r="B1213" t="s">
        <v>7457</v>
      </c>
      <c r="C1213" t="s">
        <v>7458</v>
      </c>
    </row>
    <row r="1214" spans="1:3" ht="17.399999999999999" customHeight="1" x14ac:dyDescent="0.45">
      <c r="A1214" t="s">
        <v>2945</v>
      </c>
      <c r="B1214" t="s">
        <v>7245</v>
      </c>
      <c r="C1214" t="s">
        <v>7459</v>
      </c>
    </row>
    <row r="1215" spans="1:3" ht="17.399999999999999" customHeight="1" x14ac:dyDescent="0.45">
      <c r="A1215" t="s">
        <v>2946</v>
      </c>
      <c r="B1215" t="s">
        <v>7245</v>
      </c>
      <c r="C1215" t="s">
        <v>7460</v>
      </c>
    </row>
    <row r="1216" spans="1:3" ht="17.399999999999999" customHeight="1" x14ac:dyDescent="0.45">
      <c r="A1216" t="s">
        <v>2947</v>
      </c>
      <c r="B1216" t="s">
        <v>7245</v>
      </c>
      <c r="C1216" t="s">
        <v>6577</v>
      </c>
    </row>
    <row r="1217" spans="1:3" ht="17.399999999999999" customHeight="1" x14ac:dyDescent="0.45">
      <c r="A1217" t="s">
        <v>2948</v>
      </c>
      <c r="B1217" t="s">
        <v>7250</v>
      </c>
      <c r="C1217" t="s">
        <v>7461</v>
      </c>
    </row>
    <row r="1218" spans="1:3" ht="17.399999999999999" customHeight="1" x14ac:dyDescent="0.45">
      <c r="A1218" t="s">
        <v>2949</v>
      </c>
      <c r="B1218" t="s">
        <v>7462</v>
      </c>
      <c r="C1218" t="s">
        <v>7463</v>
      </c>
    </row>
    <row r="1219" spans="1:3" ht="17.399999999999999" customHeight="1" x14ac:dyDescent="0.45">
      <c r="A1219" t="s">
        <v>2950</v>
      </c>
      <c r="B1219" t="s">
        <v>7080</v>
      </c>
      <c r="C1219" t="s">
        <v>6578</v>
      </c>
    </row>
    <row r="1220" spans="1:3" ht="17.399999999999999" customHeight="1" x14ac:dyDescent="0.45">
      <c r="A1220" t="s">
        <v>2951</v>
      </c>
      <c r="B1220" t="s">
        <v>7080</v>
      </c>
      <c r="C1220" t="s">
        <v>6579</v>
      </c>
    </row>
    <row r="1221" spans="1:3" ht="17.399999999999999" customHeight="1" x14ac:dyDescent="0.45">
      <c r="A1221" t="s">
        <v>2952</v>
      </c>
      <c r="B1221" t="s">
        <v>7080</v>
      </c>
      <c r="C1221" t="s">
        <v>6580</v>
      </c>
    </row>
    <row r="1222" spans="1:3" ht="17.399999999999999" customHeight="1" x14ac:dyDescent="0.45">
      <c r="A1222" t="s">
        <v>2953</v>
      </c>
      <c r="B1222" t="s">
        <v>7152</v>
      </c>
      <c r="C1222" t="s">
        <v>6581</v>
      </c>
    </row>
    <row r="1223" spans="1:3" ht="17.399999999999999" customHeight="1" x14ac:dyDescent="0.45">
      <c r="A1223" t="s">
        <v>2954</v>
      </c>
      <c r="B1223" t="s">
        <v>7152</v>
      </c>
      <c r="C1223" t="s">
        <v>6582</v>
      </c>
    </row>
    <row r="1224" spans="1:3" ht="17.399999999999999" customHeight="1" x14ac:dyDescent="0.45">
      <c r="A1224" t="s">
        <v>2955</v>
      </c>
      <c r="B1224" t="s">
        <v>7152</v>
      </c>
      <c r="C1224" t="s">
        <v>6583</v>
      </c>
    </row>
    <row r="1225" spans="1:3" ht="17.399999999999999" customHeight="1" x14ac:dyDescent="0.45">
      <c r="A1225" t="s">
        <v>2956</v>
      </c>
      <c r="B1225" t="s">
        <v>7171</v>
      </c>
      <c r="C1225" t="s">
        <v>6584</v>
      </c>
    </row>
    <row r="1226" spans="1:3" ht="17.399999999999999" customHeight="1" x14ac:dyDescent="0.45">
      <c r="A1226" t="s">
        <v>2957</v>
      </c>
      <c r="B1226" t="s">
        <v>7171</v>
      </c>
      <c r="C1226" t="s">
        <v>6585</v>
      </c>
    </row>
    <row r="1227" spans="1:3" ht="17.399999999999999" customHeight="1" x14ac:dyDescent="0.45">
      <c r="A1227" t="s">
        <v>2958</v>
      </c>
      <c r="B1227" t="s">
        <v>7171</v>
      </c>
      <c r="C1227" t="s">
        <v>6586</v>
      </c>
    </row>
    <row r="1228" spans="1:3" ht="17.399999999999999" customHeight="1" x14ac:dyDescent="0.45">
      <c r="A1228" t="s">
        <v>2959</v>
      </c>
      <c r="B1228" t="s">
        <v>7161</v>
      </c>
      <c r="C1228" t="s">
        <v>2887</v>
      </c>
    </row>
    <row r="1229" spans="1:3" ht="17.399999999999999" customHeight="1" x14ac:dyDescent="0.45">
      <c r="A1229" t="s">
        <v>2960</v>
      </c>
      <c r="B1229" t="s">
        <v>7161</v>
      </c>
      <c r="C1229" t="s">
        <v>2889</v>
      </c>
    </row>
    <row r="1230" spans="1:3" ht="17.399999999999999" customHeight="1" x14ac:dyDescent="0.45">
      <c r="A1230" t="s">
        <v>2961</v>
      </c>
      <c r="B1230" t="s">
        <v>7127</v>
      </c>
      <c r="C1230" t="s">
        <v>6587</v>
      </c>
    </row>
    <row r="1231" spans="1:3" ht="17.399999999999999" customHeight="1" x14ac:dyDescent="0.45">
      <c r="A1231" t="s">
        <v>2962</v>
      </c>
      <c r="B1231" t="s">
        <v>7127</v>
      </c>
      <c r="C1231" t="s">
        <v>6588</v>
      </c>
    </row>
    <row r="1232" spans="1:3" ht="17.399999999999999" customHeight="1" x14ac:dyDescent="0.45">
      <c r="A1232" t="s">
        <v>2963</v>
      </c>
      <c r="B1232" t="s">
        <v>7127</v>
      </c>
      <c r="C1232" t="s">
        <v>6589</v>
      </c>
    </row>
    <row r="1233" spans="1:3" ht="17.399999999999999" customHeight="1" x14ac:dyDescent="0.45">
      <c r="A1233" t="s">
        <v>2964</v>
      </c>
      <c r="B1233" t="s">
        <v>7203</v>
      </c>
      <c r="C1233" t="s">
        <v>6590</v>
      </c>
    </row>
    <row r="1234" spans="1:3" ht="17.399999999999999" customHeight="1" x14ac:dyDescent="0.45">
      <c r="A1234" t="s">
        <v>2965</v>
      </c>
      <c r="B1234" t="s">
        <v>7203</v>
      </c>
      <c r="C1234" t="s">
        <v>6591</v>
      </c>
    </row>
    <row r="1235" spans="1:3" ht="17.399999999999999" customHeight="1" x14ac:dyDescent="0.45">
      <c r="A1235" t="s">
        <v>2966</v>
      </c>
      <c r="B1235" t="s">
        <v>7203</v>
      </c>
      <c r="C1235" t="s">
        <v>6592</v>
      </c>
    </row>
    <row r="1236" spans="1:3" ht="17.399999999999999" customHeight="1" x14ac:dyDescent="0.45">
      <c r="A1236" t="s">
        <v>2967</v>
      </c>
      <c r="B1236" t="s">
        <v>7260</v>
      </c>
      <c r="C1236" t="s">
        <v>2897</v>
      </c>
    </row>
    <row r="1237" spans="1:3" ht="17.399999999999999" customHeight="1" x14ac:dyDescent="0.45">
      <c r="A1237" t="s">
        <v>2969</v>
      </c>
      <c r="B1237" t="s">
        <v>7457</v>
      </c>
      <c r="C1237" t="s">
        <v>7464</v>
      </c>
    </row>
    <row r="1238" spans="1:3" ht="17.399999999999999" customHeight="1" x14ac:dyDescent="0.45">
      <c r="A1238" t="s">
        <v>2970</v>
      </c>
      <c r="B1238" t="s">
        <v>7245</v>
      </c>
      <c r="C1238" t="s">
        <v>2900</v>
      </c>
    </row>
    <row r="1239" spans="1:3" ht="17.399999999999999" customHeight="1" x14ac:dyDescent="0.45">
      <c r="A1239" t="s">
        <v>2971</v>
      </c>
      <c r="B1239" t="s">
        <v>7245</v>
      </c>
      <c r="C1239" t="s">
        <v>2902</v>
      </c>
    </row>
    <row r="1240" spans="1:3" ht="17.399999999999999" customHeight="1" x14ac:dyDescent="0.45">
      <c r="A1240" t="s">
        <v>2972</v>
      </c>
      <c r="B1240" t="s">
        <v>7250</v>
      </c>
      <c r="C1240" t="s">
        <v>6593</v>
      </c>
    </row>
    <row r="1241" spans="1:3" ht="17.399999999999999" customHeight="1" x14ac:dyDescent="0.45">
      <c r="A1241" t="s">
        <v>2973</v>
      </c>
      <c r="B1241" t="s">
        <v>7462</v>
      </c>
      <c r="C1241" t="s">
        <v>7465</v>
      </c>
    </row>
    <row r="1242" spans="1:3" ht="17.399999999999999" customHeight="1" x14ac:dyDescent="0.45">
      <c r="A1242" t="s">
        <v>2974</v>
      </c>
      <c r="B1242" t="s">
        <v>7080</v>
      </c>
      <c r="C1242" t="s">
        <v>6594</v>
      </c>
    </row>
    <row r="1243" spans="1:3" ht="17.399999999999999" customHeight="1" x14ac:dyDescent="0.45">
      <c r="A1243" t="s">
        <v>2975</v>
      </c>
      <c r="B1243" t="s">
        <v>7080</v>
      </c>
      <c r="C1243" t="s">
        <v>6595</v>
      </c>
    </row>
    <row r="1244" spans="1:3" ht="17.399999999999999" customHeight="1" x14ac:dyDescent="0.45">
      <c r="A1244" t="s">
        <v>2977</v>
      </c>
      <c r="B1244" t="s">
        <v>7080</v>
      </c>
      <c r="C1244" t="s">
        <v>6596</v>
      </c>
    </row>
    <row r="1245" spans="1:3" ht="17.399999999999999" customHeight="1" x14ac:dyDescent="0.45">
      <c r="A1245" t="s">
        <v>2979</v>
      </c>
      <c r="B1245" t="s">
        <v>7152</v>
      </c>
      <c r="C1245" t="s">
        <v>6597</v>
      </c>
    </row>
    <row r="1246" spans="1:3" ht="17.399999999999999" customHeight="1" x14ac:dyDescent="0.45">
      <c r="A1246" t="s">
        <v>2981</v>
      </c>
      <c r="B1246" t="s">
        <v>7152</v>
      </c>
      <c r="C1246" t="s">
        <v>6598</v>
      </c>
    </row>
    <row r="1247" spans="1:3" ht="17.399999999999999" customHeight="1" x14ac:dyDescent="0.45">
      <c r="A1247" t="s">
        <v>2982</v>
      </c>
      <c r="B1247" t="s">
        <v>7171</v>
      </c>
      <c r="C1247" t="s">
        <v>6599</v>
      </c>
    </row>
    <row r="1248" spans="1:3" ht="17.399999999999999" customHeight="1" x14ac:dyDescent="0.45">
      <c r="A1248" t="s">
        <v>2983</v>
      </c>
      <c r="B1248" t="s">
        <v>7171</v>
      </c>
      <c r="C1248" t="s">
        <v>6600</v>
      </c>
    </row>
    <row r="1249" spans="1:3" ht="17.399999999999999" customHeight="1" x14ac:dyDescent="0.45">
      <c r="A1249" t="s">
        <v>2985</v>
      </c>
      <c r="B1249" t="s">
        <v>7171</v>
      </c>
      <c r="C1249" t="s">
        <v>6601</v>
      </c>
    </row>
    <row r="1250" spans="1:3" ht="17.399999999999999" customHeight="1" x14ac:dyDescent="0.45">
      <c r="A1250" t="s">
        <v>2986</v>
      </c>
      <c r="B1250" t="s">
        <v>7161</v>
      </c>
      <c r="C1250" t="s">
        <v>6602</v>
      </c>
    </row>
    <row r="1251" spans="1:3" ht="17.399999999999999" customHeight="1" x14ac:dyDescent="0.45">
      <c r="A1251" t="s">
        <v>2987</v>
      </c>
      <c r="B1251" t="s">
        <v>7161</v>
      </c>
      <c r="C1251" t="s">
        <v>6603</v>
      </c>
    </row>
    <row r="1252" spans="1:3" ht="17.399999999999999" customHeight="1" x14ac:dyDescent="0.45">
      <c r="A1252" t="s">
        <v>2988</v>
      </c>
      <c r="B1252" t="s">
        <v>7127</v>
      </c>
      <c r="C1252" t="s">
        <v>6604</v>
      </c>
    </row>
    <row r="1253" spans="1:3" ht="17.399999999999999" customHeight="1" x14ac:dyDescent="0.45">
      <c r="A1253" t="s">
        <v>2989</v>
      </c>
      <c r="B1253" t="s">
        <v>7127</v>
      </c>
      <c r="C1253" t="s">
        <v>6605</v>
      </c>
    </row>
    <row r="1254" spans="1:3" ht="17.399999999999999" customHeight="1" x14ac:dyDescent="0.45">
      <c r="A1254" t="s">
        <v>2990</v>
      </c>
      <c r="B1254" t="s">
        <v>7127</v>
      </c>
      <c r="C1254" t="s">
        <v>7466</v>
      </c>
    </row>
    <row r="1255" spans="1:3" ht="17.399999999999999" customHeight="1" x14ac:dyDescent="0.45">
      <c r="A1255" t="s">
        <v>2991</v>
      </c>
      <c r="B1255" t="s">
        <v>7203</v>
      </c>
      <c r="C1255" t="s">
        <v>6606</v>
      </c>
    </row>
    <row r="1256" spans="1:3" ht="17.399999999999999" customHeight="1" x14ac:dyDescent="0.45">
      <c r="A1256" t="s">
        <v>2992</v>
      </c>
      <c r="B1256" t="s">
        <v>7203</v>
      </c>
      <c r="C1256" t="s">
        <v>6607</v>
      </c>
    </row>
    <row r="1257" spans="1:3" ht="17.399999999999999" customHeight="1" x14ac:dyDescent="0.45">
      <c r="A1257" t="s">
        <v>2993</v>
      </c>
      <c r="B1257" t="s">
        <v>7203</v>
      </c>
      <c r="C1257" t="s">
        <v>6608</v>
      </c>
    </row>
    <row r="1258" spans="1:3" ht="17.399999999999999" customHeight="1" x14ac:dyDescent="0.45">
      <c r="A1258" t="s">
        <v>2994</v>
      </c>
      <c r="B1258" t="s">
        <v>7260</v>
      </c>
      <c r="C1258" t="s">
        <v>6609</v>
      </c>
    </row>
    <row r="1259" spans="1:3" ht="17.399999999999999" customHeight="1" x14ac:dyDescent="0.45">
      <c r="A1259" t="s">
        <v>2995</v>
      </c>
      <c r="B1259" t="s">
        <v>7457</v>
      </c>
      <c r="C1259" t="s">
        <v>6610</v>
      </c>
    </row>
    <row r="1260" spans="1:3" ht="17.399999999999999" customHeight="1" x14ac:dyDescent="0.45">
      <c r="A1260" t="s">
        <v>2996</v>
      </c>
      <c r="B1260" t="s">
        <v>7245</v>
      </c>
      <c r="C1260" t="s">
        <v>6611</v>
      </c>
    </row>
    <row r="1261" spans="1:3" ht="17.399999999999999" customHeight="1" x14ac:dyDescent="0.45">
      <c r="A1261" t="s">
        <v>2997</v>
      </c>
      <c r="B1261" t="s">
        <v>7245</v>
      </c>
      <c r="C1261" t="s">
        <v>6612</v>
      </c>
    </row>
    <row r="1262" spans="1:3" ht="17.399999999999999" customHeight="1" x14ac:dyDescent="0.45">
      <c r="A1262" t="s">
        <v>2998</v>
      </c>
      <c r="B1262" t="s">
        <v>7250</v>
      </c>
      <c r="C1262" t="s">
        <v>6613</v>
      </c>
    </row>
    <row r="1263" spans="1:3" ht="17.399999999999999" customHeight="1" x14ac:dyDescent="0.45">
      <c r="A1263" t="s">
        <v>3000</v>
      </c>
      <c r="B1263" t="s">
        <v>7462</v>
      </c>
      <c r="C1263" t="s">
        <v>7467</v>
      </c>
    </row>
    <row r="1264" spans="1:3" ht="17.399999999999999" customHeight="1" x14ac:dyDescent="0.45">
      <c r="A1264" t="s">
        <v>3002</v>
      </c>
      <c r="B1264" t="s">
        <v>7080</v>
      </c>
      <c r="C1264" t="s">
        <v>7468</v>
      </c>
    </row>
    <row r="1265" spans="1:3" ht="17.399999999999999" customHeight="1" x14ac:dyDescent="0.45">
      <c r="A1265" t="s">
        <v>3003</v>
      </c>
      <c r="B1265" t="s">
        <v>7152</v>
      </c>
      <c r="C1265" t="s">
        <v>7469</v>
      </c>
    </row>
    <row r="1266" spans="1:3" ht="17.399999999999999" customHeight="1" x14ac:dyDescent="0.45">
      <c r="A1266" t="s">
        <v>3005</v>
      </c>
      <c r="B1266" t="s">
        <v>7152</v>
      </c>
      <c r="C1266" t="s">
        <v>7470</v>
      </c>
    </row>
    <row r="1267" spans="1:3" ht="17.399999999999999" customHeight="1" x14ac:dyDescent="0.45">
      <c r="A1267" t="s">
        <v>3006</v>
      </c>
      <c r="B1267" t="s">
        <v>7171</v>
      </c>
      <c r="C1267" t="s">
        <v>7471</v>
      </c>
    </row>
    <row r="1268" spans="1:3" ht="17.399999999999999" customHeight="1" x14ac:dyDescent="0.45">
      <c r="A1268" t="s">
        <v>3007</v>
      </c>
      <c r="B1268" t="s">
        <v>7171</v>
      </c>
      <c r="C1268" t="s">
        <v>7472</v>
      </c>
    </row>
    <row r="1269" spans="1:3" ht="17.399999999999999" customHeight="1" x14ac:dyDescent="0.45">
      <c r="A1269" t="s">
        <v>3008</v>
      </c>
      <c r="B1269" t="s">
        <v>7171</v>
      </c>
      <c r="C1269" t="s">
        <v>7473</v>
      </c>
    </row>
    <row r="1270" spans="1:3" ht="17.399999999999999" customHeight="1" x14ac:dyDescent="0.45">
      <c r="A1270" t="s">
        <v>3009</v>
      </c>
      <c r="B1270" t="s">
        <v>7161</v>
      </c>
      <c r="C1270" t="s">
        <v>7474</v>
      </c>
    </row>
    <row r="1271" spans="1:3" ht="17.399999999999999" customHeight="1" x14ac:dyDescent="0.45">
      <c r="A1271" t="s">
        <v>3011</v>
      </c>
      <c r="B1271" t="s">
        <v>7127</v>
      </c>
      <c r="C1271" t="s">
        <v>7475</v>
      </c>
    </row>
    <row r="1272" spans="1:3" ht="17.399999999999999" customHeight="1" x14ac:dyDescent="0.45">
      <c r="A1272" t="s">
        <v>3012</v>
      </c>
      <c r="B1272" t="s">
        <v>7127</v>
      </c>
      <c r="C1272" t="s">
        <v>7476</v>
      </c>
    </row>
    <row r="1273" spans="1:3" ht="17.399999999999999" customHeight="1" x14ac:dyDescent="0.45">
      <c r="A1273" t="s">
        <v>3013</v>
      </c>
      <c r="B1273" t="s">
        <v>7127</v>
      </c>
      <c r="C1273" t="s">
        <v>6614</v>
      </c>
    </row>
    <row r="1274" spans="1:3" ht="17.399999999999999" customHeight="1" x14ac:dyDescent="0.45">
      <c r="A1274" t="s">
        <v>3014</v>
      </c>
      <c r="B1274" t="s">
        <v>7127</v>
      </c>
      <c r="C1274" t="s">
        <v>6615</v>
      </c>
    </row>
    <row r="1275" spans="1:3" ht="17.399999999999999" customHeight="1" x14ac:dyDescent="0.45">
      <c r="A1275" t="s">
        <v>3016</v>
      </c>
      <c r="B1275" t="s">
        <v>7203</v>
      </c>
      <c r="C1275" t="s">
        <v>7477</v>
      </c>
    </row>
    <row r="1276" spans="1:3" ht="17.399999999999999" customHeight="1" x14ac:dyDescent="0.45">
      <c r="A1276" t="s">
        <v>3017</v>
      </c>
      <c r="B1276" t="s">
        <v>7203</v>
      </c>
      <c r="C1276" t="s">
        <v>7478</v>
      </c>
    </row>
    <row r="1277" spans="1:3" ht="17.399999999999999" customHeight="1" x14ac:dyDescent="0.45">
      <c r="A1277" t="s">
        <v>3018</v>
      </c>
      <c r="B1277" t="s">
        <v>7203</v>
      </c>
      <c r="C1277" t="s">
        <v>7479</v>
      </c>
    </row>
    <row r="1278" spans="1:3" ht="17.399999999999999" customHeight="1" x14ac:dyDescent="0.45">
      <c r="A1278" t="s">
        <v>3019</v>
      </c>
      <c r="B1278" t="s">
        <v>7203</v>
      </c>
      <c r="C1278" t="s">
        <v>7480</v>
      </c>
    </row>
    <row r="1279" spans="1:3" ht="17.399999999999999" customHeight="1" x14ac:dyDescent="0.45">
      <c r="A1279" t="s">
        <v>3020</v>
      </c>
      <c r="B1279" t="s">
        <v>7457</v>
      </c>
      <c r="C1279" t="s">
        <v>7481</v>
      </c>
    </row>
    <row r="1280" spans="1:3" ht="17.399999999999999" customHeight="1" x14ac:dyDescent="0.45">
      <c r="A1280" t="s">
        <v>3021</v>
      </c>
      <c r="B1280" t="s">
        <v>7250</v>
      </c>
      <c r="C1280" t="s">
        <v>7482</v>
      </c>
    </row>
    <row r="1281" spans="1:3" ht="17.399999999999999" customHeight="1" x14ac:dyDescent="0.45">
      <c r="A1281" t="s">
        <v>3023</v>
      </c>
      <c r="B1281" t="s">
        <v>7483</v>
      </c>
      <c r="C1281" t="s">
        <v>6616</v>
      </c>
    </row>
    <row r="1282" spans="1:3" ht="17.399999999999999" customHeight="1" x14ac:dyDescent="0.45">
      <c r="A1282" t="s">
        <v>3024</v>
      </c>
      <c r="B1282" t="s">
        <v>7462</v>
      </c>
      <c r="C1282" t="s">
        <v>7484</v>
      </c>
    </row>
    <row r="1283" spans="1:3" ht="17.399999999999999" customHeight="1" x14ac:dyDescent="0.45">
      <c r="A1283" t="s">
        <v>3025</v>
      </c>
      <c r="B1283" t="s">
        <v>7462</v>
      </c>
      <c r="C1283" t="s">
        <v>7485</v>
      </c>
    </row>
    <row r="1284" spans="1:3" ht="17.399999999999999" customHeight="1" x14ac:dyDescent="0.45">
      <c r="A1284" t="s">
        <v>3027</v>
      </c>
      <c r="B1284" t="s">
        <v>7462</v>
      </c>
      <c r="C1284" t="s">
        <v>7486</v>
      </c>
    </row>
    <row r="1285" spans="1:3" ht="17.399999999999999" customHeight="1" x14ac:dyDescent="0.45">
      <c r="A1285" t="s">
        <v>3028</v>
      </c>
      <c r="B1285" t="s">
        <v>7080</v>
      </c>
      <c r="C1285" t="s">
        <v>6617</v>
      </c>
    </row>
    <row r="1286" spans="1:3" ht="17.399999999999999" customHeight="1" x14ac:dyDescent="0.45">
      <c r="A1286" t="s">
        <v>1912</v>
      </c>
      <c r="B1286" t="s">
        <v>7152</v>
      </c>
      <c r="C1286" t="s">
        <v>6618</v>
      </c>
    </row>
    <row r="1287" spans="1:3" ht="17.399999999999999" customHeight="1" x14ac:dyDescent="0.45">
      <c r="A1287" t="s">
        <v>1913</v>
      </c>
      <c r="B1287" t="s">
        <v>7152</v>
      </c>
      <c r="C1287" t="s">
        <v>6619</v>
      </c>
    </row>
    <row r="1288" spans="1:3" ht="17.399999999999999" customHeight="1" x14ac:dyDescent="0.45">
      <c r="A1288" t="s">
        <v>1914</v>
      </c>
      <c r="B1288" t="s">
        <v>7171</v>
      </c>
      <c r="C1288" t="s">
        <v>6620</v>
      </c>
    </row>
    <row r="1289" spans="1:3" ht="17.399999999999999" customHeight="1" x14ac:dyDescent="0.45">
      <c r="A1289" t="s">
        <v>1915</v>
      </c>
      <c r="B1289" t="s">
        <v>7171</v>
      </c>
      <c r="C1289" t="s">
        <v>7487</v>
      </c>
    </row>
    <row r="1290" spans="1:3" ht="17.399999999999999" customHeight="1" x14ac:dyDescent="0.45">
      <c r="A1290" t="s">
        <v>1916</v>
      </c>
      <c r="B1290" t="s">
        <v>7171</v>
      </c>
      <c r="C1290" t="s">
        <v>6621</v>
      </c>
    </row>
    <row r="1291" spans="1:3" ht="17.399999999999999" customHeight="1" x14ac:dyDescent="0.45">
      <c r="A1291" t="s">
        <v>1917</v>
      </c>
      <c r="B1291" t="s">
        <v>7161</v>
      </c>
      <c r="C1291" t="s">
        <v>2926</v>
      </c>
    </row>
    <row r="1292" spans="1:3" ht="17.399999999999999" customHeight="1" x14ac:dyDescent="0.45">
      <c r="A1292" t="s">
        <v>1918</v>
      </c>
      <c r="B1292" t="s">
        <v>7127</v>
      </c>
      <c r="C1292" t="s">
        <v>6622</v>
      </c>
    </row>
    <row r="1293" spans="1:3" ht="17.399999999999999" customHeight="1" x14ac:dyDescent="0.45">
      <c r="A1293" t="s">
        <v>1919</v>
      </c>
      <c r="B1293" t="s">
        <v>7127</v>
      </c>
      <c r="C1293" t="s">
        <v>2929</v>
      </c>
    </row>
    <row r="1294" spans="1:3" ht="17.399999999999999" customHeight="1" x14ac:dyDescent="0.45">
      <c r="A1294" t="s">
        <v>1920</v>
      </c>
      <c r="B1294" t="s">
        <v>7203</v>
      </c>
      <c r="C1294" t="s">
        <v>6623</v>
      </c>
    </row>
    <row r="1295" spans="1:3" ht="17.399999999999999" customHeight="1" x14ac:dyDescent="0.45">
      <c r="A1295" t="s">
        <v>1921</v>
      </c>
      <c r="B1295" t="s">
        <v>7203</v>
      </c>
      <c r="C1295" t="s">
        <v>6624</v>
      </c>
    </row>
    <row r="1296" spans="1:3" ht="17.399999999999999" customHeight="1" x14ac:dyDescent="0.45">
      <c r="A1296" t="s">
        <v>1922</v>
      </c>
      <c r="B1296" t="s">
        <v>7203</v>
      </c>
      <c r="C1296" t="s">
        <v>6625</v>
      </c>
    </row>
    <row r="1297" spans="1:3" ht="17.399999999999999" customHeight="1" x14ac:dyDescent="0.45">
      <c r="A1297" t="s">
        <v>3036</v>
      </c>
      <c r="B1297" t="s">
        <v>7457</v>
      </c>
      <c r="C1297" t="s">
        <v>6626</v>
      </c>
    </row>
    <row r="1298" spans="1:3" ht="17.399999999999999" customHeight="1" x14ac:dyDescent="0.45">
      <c r="A1298" t="s">
        <v>3037</v>
      </c>
      <c r="B1298" t="s">
        <v>7250</v>
      </c>
      <c r="C1298" t="s">
        <v>6627</v>
      </c>
    </row>
    <row r="1299" spans="1:3" ht="17.399999999999999" customHeight="1" x14ac:dyDescent="0.45">
      <c r="A1299" t="s">
        <v>3039</v>
      </c>
      <c r="B1299" t="s">
        <v>7462</v>
      </c>
      <c r="C1299" t="s">
        <v>6628</v>
      </c>
    </row>
    <row r="1300" spans="1:3" ht="17.399999999999999" customHeight="1" x14ac:dyDescent="0.45">
      <c r="A1300" t="s">
        <v>3041</v>
      </c>
      <c r="B1300" t="s">
        <v>7462</v>
      </c>
      <c r="C1300" t="s">
        <v>6629</v>
      </c>
    </row>
    <row r="1301" spans="1:3" ht="17.399999999999999" customHeight="1" x14ac:dyDescent="0.45">
      <c r="A1301" t="s">
        <v>3043</v>
      </c>
      <c r="B1301" t="s">
        <v>7462</v>
      </c>
      <c r="C1301" t="s">
        <v>7488</v>
      </c>
    </row>
    <row r="1302" spans="1:3" ht="17.399999999999999" customHeight="1" x14ac:dyDescent="0.45">
      <c r="A1302" t="s">
        <v>3044</v>
      </c>
      <c r="B1302" t="s">
        <v>7080</v>
      </c>
      <c r="C1302" t="s">
        <v>6630</v>
      </c>
    </row>
    <row r="1303" spans="1:3" ht="17.399999999999999" customHeight="1" x14ac:dyDescent="0.45">
      <c r="A1303" t="s">
        <v>3045</v>
      </c>
      <c r="B1303" t="s">
        <v>7152</v>
      </c>
      <c r="C1303" t="s">
        <v>6631</v>
      </c>
    </row>
    <row r="1304" spans="1:3" ht="17.399999999999999" customHeight="1" x14ac:dyDescent="0.45">
      <c r="A1304" t="s">
        <v>3047</v>
      </c>
      <c r="B1304" t="s">
        <v>7171</v>
      </c>
      <c r="C1304" t="s">
        <v>6632</v>
      </c>
    </row>
    <row r="1305" spans="1:3" ht="17.399999999999999" customHeight="1" x14ac:dyDescent="0.45">
      <c r="A1305" t="s">
        <v>3048</v>
      </c>
      <c r="B1305" t="s">
        <v>7171</v>
      </c>
      <c r="C1305" t="s">
        <v>7489</v>
      </c>
    </row>
    <row r="1306" spans="1:3" ht="17.399999999999999" customHeight="1" x14ac:dyDescent="0.45">
      <c r="A1306" t="s">
        <v>3049</v>
      </c>
      <c r="B1306" t="s">
        <v>7161</v>
      </c>
      <c r="C1306" t="s">
        <v>6633</v>
      </c>
    </row>
    <row r="1307" spans="1:3" ht="17.399999999999999" customHeight="1" x14ac:dyDescent="0.45">
      <c r="A1307" t="s">
        <v>3050</v>
      </c>
      <c r="B1307" t="s">
        <v>7127</v>
      </c>
      <c r="C1307" t="s">
        <v>6634</v>
      </c>
    </row>
    <row r="1308" spans="1:3" ht="17.399999999999999" customHeight="1" x14ac:dyDescent="0.45">
      <c r="A1308" t="s">
        <v>3051</v>
      </c>
      <c r="B1308" t="s">
        <v>7203</v>
      </c>
      <c r="C1308" t="s">
        <v>6635</v>
      </c>
    </row>
    <row r="1309" spans="1:3" ht="17.399999999999999" customHeight="1" x14ac:dyDescent="0.45">
      <c r="A1309" t="s">
        <v>3052</v>
      </c>
      <c r="B1309" t="s">
        <v>7203</v>
      </c>
      <c r="C1309" t="s">
        <v>6636</v>
      </c>
    </row>
    <row r="1310" spans="1:3" ht="17.399999999999999" customHeight="1" x14ac:dyDescent="0.45">
      <c r="A1310" t="s">
        <v>3053</v>
      </c>
      <c r="B1310" t="s">
        <v>7457</v>
      </c>
      <c r="C1310" t="s">
        <v>6637</v>
      </c>
    </row>
    <row r="1311" spans="1:3" ht="17.399999999999999" customHeight="1" x14ac:dyDescent="0.45">
      <c r="A1311" t="s">
        <v>3054</v>
      </c>
      <c r="B1311" t="s">
        <v>7250</v>
      </c>
      <c r="C1311" t="s">
        <v>6638</v>
      </c>
    </row>
    <row r="1312" spans="1:3" ht="17.399999999999999" customHeight="1" x14ac:dyDescent="0.45">
      <c r="A1312" t="s">
        <v>3055</v>
      </c>
      <c r="B1312" t="s">
        <v>7462</v>
      </c>
      <c r="C1312" t="s">
        <v>6639</v>
      </c>
    </row>
    <row r="1313" spans="1:3" ht="17.399999999999999" customHeight="1" x14ac:dyDescent="0.45">
      <c r="A1313" t="s">
        <v>3056</v>
      </c>
      <c r="B1313" t="s">
        <v>7462</v>
      </c>
      <c r="C1313" t="s">
        <v>6640</v>
      </c>
    </row>
    <row r="1314" spans="1:3" ht="17.399999999999999" customHeight="1" x14ac:dyDescent="0.45">
      <c r="A1314" t="s">
        <v>3057</v>
      </c>
      <c r="B1314" t="s">
        <v>7462</v>
      </c>
      <c r="C1314" t="s">
        <v>7490</v>
      </c>
    </row>
    <row r="1315" spans="1:3" ht="17.399999999999999" customHeight="1" x14ac:dyDescent="0.45">
      <c r="A1315" t="s">
        <v>3058</v>
      </c>
      <c r="B1315" t="s">
        <v>7080</v>
      </c>
      <c r="C1315" t="s">
        <v>6641</v>
      </c>
    </row>
    <row r="1316" spans="1:3" ht="17.399999999999999" customHeight="1" x14ac:dyDescent="0.45">
      <c r="A1316" t="s">
        <v>3059</v>
      </c>
      <c r="B1316" t="s">
        <v>7213</v>
      </c>
      <c r="C1316" t="s">
        <v>7491</v>
      </c>
    </row>
    <row r="1317" spans="1:3" ht="17.399999999999999" customHeight="1" x14ac:dyDescent="0.45">
      <c r="A1317" t="s">
        <v>3060</v>
      </c>
      <c r="B1317" t="s">
        <v>7213</v>
      </c>
      <c r="C1317" t="s">
        <v>7492</v>
      </c>
    </row>
    <row r="1318" spans="1:3" ht="17.399999999999999" customHeight="1" x14ac:dyDescent="0.45">
      <c r="A1318" t="s">
        <v>3061</v>
      </c>
      <c r="B1318" t="s">
        <v>7213</v>
      </c>
      <c r="C1318" t="s">
        <v>7493</v>
      </c>
    </row>
    <row r="1319" spans="1:3" ht="17.399999999999999" customHeight="1" x14ac:dyDescent="0.45">
      <c r="A1319" t="s">
        <v>3062</v>
      </c>
      <c r="B1319" t="s">
        <v>7277</v>
      </c>
      <c r="C1319" t="s">
        <v>7494</v>
      </c>
    </row>
    <row r="1320" spans="1:3" ht="17.399999999999999" customHeight="1" x14ac:dyDescent="0.45">
      <c r="A1320" t="s">
        <v>3063</v>
      </c>
      <c r="B1320" t="s">
        <v>7277</v>
      </c>
      <c r="C1320" t="s">
        <v>7495</v>
      </c>
    </row>
    <row r="1321" spans="1:3" ht="17.399999999999999" customHeight="1" x14ac:dyDescent="0.45">
      <c r="A1321" t="s">
        <v>3064</v>
      </c>
      <c r="B1321" t="s">
        <v>7277</v>
      </c>
      <c r="C1321" t="s">
        <v>7496</v>
      </c>
    </row>
    <row r="1322" spans="1:3" ht="17.399999999999999" customHeight="1" x14ac:dyDescent="0.45">
      <c r="A1322" t="s">
        <v>3065</v>
      </c>
      <c r="B1322" t="s">
        <v>7152</v>
      </c>
      <c r="C1322" t="s">
        <v>7497</v>
      </c>
    </row>
    <row r="1323" spans="1:3" ht="17.399999999999999" customHeight="1" x14ac:dyDescent="0.45">
      <c r="A1323" t="s">
        <v>3066</v>
      </c>
      <c r="B1323" t="s">
        <v>7161</v>
      </c>
      <c r="C1323" t="s">
        <v>7498</v>
      </c>
    </row>
    <row r="1324" spans="1:3" ht="17.399999999999999" customHeight="1" x14ac:dyDescent="0.45">
      <c r="A1324" t="s">
        <v>3067</v>
      </c>
      <c r="B1324" t="s">
        <v>7161</v>
      </c>
      <c r="C1324" t="s">
        <v>7499</v>
      </c>
    </row>
    <row r="1325" spans="1:3" ht="17.399999999999999" customHeight="1" x14ac:dyDescent="0.45">
      <c r="A1325" t="s">
        <v>3069</v>
      </c>
      <c r="B1325" t="s">
        <v>7161</v>
      </c>
      <c r="C1325" t="s">
        <v>7500</v>
      </c>
    </row>
    <row r="1326" spans="1:3" ht="17.399999999999999" customHeight="1" x14ac:dyDescent="0.45">
      <c r="A1326" t="s">
        <v>3070</v>
      </c>
      <c r="B1326" t="s">
        <v>7245</v>
      </c>
      <c r="C1326" t="s">
        <v>7501</v>
      </c>
    </row>
    <row r="1327" spans="1:3" ht="17.399999999999999" customHeight="1" x14ac:dyDescent="0.45">
      <c r="A1327" t="s">
        <v>3071</v>
      </c>
      <c r="B1327" t="s">
        <v>7245</v>
      </c>
      <c r="C1327" t="s">
        <v>7502</v>
      </c>
    </row>
    <row r="1328" spans="1:3" ht="17.399999999999999" customHeight="1" x14ac:dyDescent="0.45">
      <c r="A1328" t="s">
        <v>3072</v>
      </c>
      <c r="B1328" t="s">
        <v>7080</v>
      </c>
      <c r="C1328" t="s">
        <v>6642</v>
      </c>
    </row>
    <row r="1329" spans="1:3" ht="17.399999999999999" customHeight="1" x14ac:dyDescent="0.45">
      <c r="A1329" t="s">
        <v>3073</v>
      </c>
      <c r="B1329" t="s">
        <v>7213</v>
      </c>
      <c r="C1329" t="s">
        <v>7503</v>
      </c>
    </row>
    <row r="1330" spans="1:3" ht="17.399999999999999" customHeight="1" x14ac:dyDescent="0.45">
      <c r="A1330" t="s">
        <v>3074</v>
      </c>
      <c r="B1330" t="s">
        <v>7277</v>
      </c>
      <c r="C1330" t="s">
        <v>7504</v>
      </c>
    </row>
    <row r="1331" spans="1:3" ht="17.399999999999999" customHeight="1" x14ac:dyDescent="0.45">
      <c r="A1331" t="s">
        <v>3075</v>
      </c>
      <c r="B1331" t="s">
        <v>7152</v>
      </c>
      <c r="C1331" t="s">
        <v>7505</v>
      </c>
    </row>
    <row r="1332" spans="1:3" ht="17.399999999999999" customHeight="1" x14ac:dyDescent="0.45">
      <c r="A1332" t="s">
        <v>3076</v>
      </c>
      <c r="B1332" t="s">
        <v>7161</v>
      </c>
      <c r="C1332" t="s">
        <v>7506</v>
      </c>
    </row>
    <row r="1333" spans="1:3" ht="17.399999999999999" customHeight="1" x14ac:dyDescent="0.45">
      <c r="A1333" t="s">
        <v>3077</v>
      </c>
      <c r="B1333" t="s">
        <v>7245</v>
      </c>
      <c r="C1333" t="s">
        <v>7507</v>
      </c>
    </row>
    <row r="1334" spans="1:3" ht="17.399999999999999" customHeight="1" x14ac:dyDescent="0.45">
      <c r="A1334" t="s">
        <v>3078</v>
      </c>
      <c r="B1334" t="s">
        <v>7245</v>
      </c>
      <c r="C1334" t="s">
        <v>7508</v>
      </c>
    </row>
    <row r="1335" spans="1:3" ht="17.399999999999999" customHeight="1" x14ac:dyDescent="0.45">
      <c r="A1335" t="s">
        <v>3079</v>
      </c>
      <c r="B1335" t="s">
        <v>7080</v>
      </c>
      <c r="C1335" t="s">
        <v>6643</v>
      </c>
    </row>
    <row r="1336" spans="1:3" ht="17.399999999999999" customHeight="1" x14ac:dyDescent="0.45">
      <c r="A1336" t="s">
        <v>3080</v>
      </c>
      <c r="B1336" t="s">
        <v>7080</v>
      </c>
      <c r="C1336" t="s">
        <v>7509</v>
      </c>
    </row>
    <row r="1337" spans="1:3" ht="17.399999999999999" customHeight="1" x14ac:dyDescent="0.45">
      <c r="A1337" t="s">
        <v>3081</v>
      </c>
      <c r="B1337" t="s">
        <v>7277</v>
      </c>
      <c r="C1337" t="s">
        <v>7510</v>
      </c>
    </row>
    <row r="1338" spans="1:3" ht="17.399999999999999" customHeight="1" x14ac:dyDescent="0.45">
      <c r="A1338" t="s">
        <v>3082</v>
      </c>
      <c r="B1338" t="s">
        <v>7277</v>
      </c>
      <c r="C1338" t="s">
        <v>7511</v>
      </c>
    </row>
    <row r="1339" spans="1:3" ht="17.399999999999999" customHeight="1" x14ac:dyDescent="0.45">
      <c r="A1339" t="s">
        <v>3083</v>
      </c>
      <c r="B1339" t="s">
        <v>7277</v>
      </c>
      <c r="C1339" t="s">
        <v>7512</v>
      </c>
    </row>
    <row r="1340" spans="1:3" ht="17.399999999999999" customHeight="1" x14ac:dyDescent="0.45">
      <c r="A1340" t="s">
        <v>3084</v>
      </c>
      <c r="B1340" t="s">
        <v>7277</v>
      </c>
      <c r="C1340" t="s">
        <v>7513</v>
      </c>
    </row>
    <row r="1341" spans="1:3" ht="17.399999999999999" customHeight="1" x14ac:dyDescent="0.45">
      <c r="A1341" t="s">
        <v>3085</v>
      </c>
      <c r="B1341" t="s">
        <v>7277</v>
      </c>
      <c r="C1341" t="s">
        <v>6644</v>
      </c>
    </row>
    <row r="1342" spans="1:3" ht="17.399999999999999" customHeight="1" x14ac:dyDescent="0.45">
      <c r="A1342" t="s">
        <v>3086</v>
      </c>
      <c r="B1342" t="s">
        <v>7152</v>
      </c>
      <c r="C1342" t="s">
        <v>6645</v>
      </c>
    </row>
    <row r="1343" spans="1:3" ht="17.399999999999999" customHeight="1" x14ac:dyDescent="0.45">
      <c r="A1343" t="s">
        <v>3087</v>
      </c>
      <c r="B1343" t="s">
        <v>7161</v>
      </c>
      <c r="C1343" t="s">
        <v>7514</v>
      </c>
    </row>
    <row r="1344" spans="1:3" ht="17.399999999999999" customHeight="1" x14ac:dyDescent="0.45">
      <c r="A1344" t="s">
        <v>3088</v>
      </c>
      <c r="B1344" t="s">
        <v>7203</v>
      </c>
      <c r="C1344" t="s">
        <v>7515</v>
      </c>
    </row>
    <row r="1345" spans="1:3" ht="17.399999999999999" customHeight="1" x14ac:dyDescent="0.45">
      <c r="A1345" t="s">
        <v>3089</v>
      </c>
      <c r="B1345" t="s">
        <v>7203</v>
      </c>
      <c r="C1345" t="s">
        <v>7516</v>
      </c>
    </row>
    <row r="1346" spans="1:3" ht="17.399999999999999" customHeight="1" x14ac:dyDescent="0.45">
      <c r="A1346" t="s">
        <v>3090</v>
      </c>
      <c r="B1346" t="s">
        <v>7103</v>
      </c>
      <c r="C1346" t="s">
        <v>6646</v>
      </c>
    </row>
    <row r="1347" spans="1:3" ht="17.399999999999999" customHeight="1" x14ac:dyDescent="0.45">
      <c r="A1347" t="s">
        <v>3091</v>
      </c>
      <c r="B1347" t="s">
        <v>7103</v>
      </c>
      <c r="C1347" t="s">
        <v>7517</v>
      </c>
    </row>
    <row r="1348" spans="1:3" ht="17.399999999999999" customHeight="1" x14ac:dyDescent="0.45">
      <c r="A1348" t="s">
        <v>3093</v>
      </c>
      <c r="B1348" t="s">
        <v>7103</v>
      </c>
      <c r="C1348" t="s">
        <v>6647</v>
      </c>
    </row>
    <row r="1349" spans="1:3" ht="17.399999999999999" customHeight="1" x14ac:dyDescent="0.45">
      <c r="A1349" t="s">
        <v>3094</v>
      </c>
      <c r="B1349" t="s">
        <v>7103</v>
      </c>
      <c r="C1349" t="s">
        <v>6648</v>
      </c>
    </row>
    <row r="1350" spans="1:3" ht="17.399999999999999" customHeight="1" x14ac:dyDescent="0.45">
      <c r="A1350" t="s">
        <v>3095</v>
      </c>
      <c r="B1350" t="s">
        <v>7245</v>
      </c>
      <c r="C1350" t="s">
        <v>7518</v>
      </c>
    </row>
    <row r="1351" spans="1:3" ht="17.399999999999999" customHeight="1" x14ac:dyDescent="0.45">
      <c r="A1351" t="s">
        <v>3096</v>
      </c>
      <c r="B1351" t="s">
        <v>7245</v>
      </c>
      <c r="C1351" t="s">
        <v>7519</v>
      </c>
    </row>
    <row r="1352" spans="1:3" ht="17.399999999999999" customHeight="1" x14ac:dyDescent="0.45">
      <c r="A1352" t="s">
        <v>3097</v>
      </c>
      <c r="B1352" t="s">
        <v>7080</v>
      </c>
      <c r="C1352" t="s">
        <v>2968</v>
      </c>
    </row>
    <row r="1353" spans="1:3" ht="17.399999999999999" customHeight="1" x14ac:dyDescent="0.45">
      <c r="A1353" t="s">
        <v>3098</v>
      </c>
      <c r="B1353" t="s">
        <v>7277</v>
      </c>
      <c r="C1353" t="s">
        <v>2968</v>
      </c>
    </row>
    <row r="1354" spans="1:3" ht="17.399999999999999" customHeight="1" x14ac:dyDescent="0.45">
      <c r="A1354" t="s">
        <v>3099</v>
      </c>
      <c r="B1354" t="s">
        <v>7103</v>
      </c>
      <c r="C1354" t="s">
        <v>7520</v>
      </c>
    </row>
    <row r="1355" spans="1:3" ht="17.399999999999999" customHeight="1" x14ac:dyDescent="0.45">
      <c r="A1355" t="s">
        <v>3100</v>
      </c>
      <c r="B1355" t="s">
        <v>7127</v>
      </c>
      <c r="C1355" t="s">
        <v>7521</v>
      </c>
    </row>
    <row r="1356" spans="1:3" ht="17.399999999999999" customHeight="1" x14ac:dyDescent="0.45">
      <c r="A1356" t="s">
        <v>3101</v>
      </c>
      <c r="B1356" t="s">
        <v>7127</v>
      </c>
      <c r="C1356" t="s">
        <v>6649</v>
      </c>
    </row>
    <row r="1357" spans="1:3" ht="17.399999999999999" customHeight="1" x14ac:dyDescent="0.45">
      <c r="A1357" t="s">
        <v>3102</v>
      </c>
      <c r="B1357" t="s">
        <v>7203</v>
      </c>
      <c r="C1357" t="s">
        <v>7522</v>
      </c>
    </row>
    <row r="1358" spans="1:3" ht="17.399999999999999" customHeight="1" x14ac:dyDescent="0.45">
      <c r="A1358" t="s">
        <v>3103</v>
      </c>
      <c r="B1358" t="s">
        <v>7277</v>
      </c>
      <c r="C1358" t="s">
        <v>6650</v>
      </c>
    </row>
    <row r="1359" spans="1:3" ht="17.399999999999999" customHeight="1" x14ac:dyDescent="0.45">
      <c r="A1359" t="s">
        <v>3104</v>
      </c>
      <c r="B1359" t="s">
        <v>7277</v>
      </c>
      <c r="C1359" t="s">
        <v>6651</v>
      </c>
    </row>
    <row r="1360" spans="1:3" ht="17.399999999999999" customHeight="1" x14ac:dyDescent="0.45">
      <c r="A1360" t="s">
        <v>3105</v>
      </c>
      <c r="B1360" t="s">
        <v>7277</v>
      </c>
      <c r="C1360" t="s">
        <v>6652</v>
      </c>
    </row>
    <row r="1361" spans="1:3" ht="17.399999999999999" customHeight="1" x14ac:dyDescent="0.45">
      <c r="A1361" t="s">
        <v>3106</v>
      </c>
      <c r="B1361" t="s">
        <v>7277</v>
      </c>
      <c r="C1361" t="s">
        <v>6653</v>
      </c>
    </row>
    <row r="1362" spans="1:3" ht="17.399999999999999" customHeight="1" x14ac:dyDescent="0.45">
      <c r="A1362" t="s">
        <v>3107</v>
      </c>
      <c r="B1362" t="s">
        <v>7277</v>
      </c>
      <c r="C1362" t="s">
        <v>6654</v>
      </c>
    </row>
    <row r="1363" spans="1:3" ht="17.399999999999999" customHeight="1" x14ac:dyDescent="0.45">
      <c r="A1363" t="s">
        <v>3108</v>
      </c>
      <c r="B1363" t="s">
        <v>7277</v>
      </c>
      <c r="C1363" t="s">
        <v>2976</v>
      </c>
    </row>
    <row r="1364" spans="1:3" ht="17.399999999999999" customHeight="1" x14ac:dyDescent="0.45">
      <c r="A1364" t="s">
        <v>3109</v>
      </c>
      <c r="B1364" t="s">
        <v>7277</v>
      </c>
      <c r="C1364" t="s">
        <v>6655</v>
      </c>
    </row>
    <row r="1365" spans="1:3" ht="17.399999999999999" customHeight="1" x14ac:dyDescent="0.45">
      <c r="A1365" t="s">
        <v>3111</v>
      </c>
      <c r="B1365" t="s">
        <v>7277</v>
      </c>
      <c r="C1365" t="s">
        <v>2978</v>
      </c>
    </row>
    <row r="1366" spans="1:3" ht="17.399999999999999" customHeight="1" x14ac:dyDescent="0.45">
      <c r="A1366" t="s">
        <v>3113</v>
      </c>
      <c r="B1366" t="s">
        <v>7277</v>
      </c>
      <c r="C1366" t="s">
        <v>6656</v>
      </c>
    </row>
    <row r="1367" spans="1:3" ht="17.399999999999999" customHeight="1" x14ac:dyDescent="0.45">
      <c r="A1367" t="s">
        <v>3115</v>
      </c>
      <c r="B1367" t="s">
        <v>7277</v>
      </c>
      <c r="C1367" t="s">
        <v>2980</v>
      </c>
    </row>
    <row r="1368" spans="1:3" ht="17.399999999999999" customHeight="1" x14ac:dyDescent="0.45">
      <c r="A1368" t="s">
        <v>3117</v>
      </c>
      <c r="B1368" t="s">
        <v>7277</v>
      </c>
      <c r="C1368" t="s">
        <v>6657</v>
      </c>
    </row>
    <row r="1369" spans="1:3" ht="17.399999999999999" customHeight="1" x14ac:dyDescent="0.45">
      <c r="A1369" t="s">
        <v>3118</v>
      </c>
      <c r="B1369" t="s">
        <v>7277</v>
      </c>
      <c r="C1369" t="s">
        <v>6658</v>
      </c>
    </row>
    <row r="1370" spans="1:3" ht="17.399999999999999" customHeight="1" x14ac:dyDescent="0.45">
      <c r="A1370" t="s">
        <v>3119</v>
      </c>
      <c r="B1370" t="s">
        <v>7277</v>
      </c>
      <c r="C1370" t="s">
        <v>2984</v>
      </c>
    </row>
    <row r="1371" spans="1:3" ht="17.399999999999999" customHeight="1" x14ac:dyDescent="0.45">
      <c r="A1371" t="s">
        <v>3120</v>
      </c>
      <c r="B1371" t="s">
        <v>7277</v>
      </c>
      <c r="C1371" t="s">
        <v>7523</v>
      </c>
    </row>
    <row r="1372" spans="1:3" ht="17.399999999999999" customHeight="1" x14ac:dyDescent="0.45">
      <c r="A1372" t="s">
        <v>3121</v>
      </c>
      <c r="B1372" t="s">
        <v>7524</v>
      </c>
      <c r="C1372" t="s">
        <v>6659</v>
      </c>
    </row>
    <row r="1373" spans="1:3" ht="17.399999999999999" customHeight="1" x14ac:dyDescent="0.45">
      <c r="A1373" t="s">
        <v>3122</v>
      </c>
      <c r="B1373" t="s">
        <v>7277</v>
      </c>
      <c r="C1373" t="s">
        <v>6660</v>
      </c>
    </row>
    <row r="1374" spans="1:3" ht="17.399999999999999" customHeight="1" x14ac:dyDescent="0.45">
      <c r="A1374" t="s">
        <v>3123</v>
      </c>
      <c r="B1374" t="s">
        <v>7277</v>
      </c>
      <c r="C1374" t="s">
        <v>6661</v>
      </c>
    </row>
    <row r="1375" spans="1:3" ht="17.399999999999999" customHeight="1" x14ac:dyDescent="0.45">
      <c r="A1375" t="s">
        <v>3124</v>
      </c>
      <c r="B1375" t="s">
        <v>7277</v>
      </c>
      <c r="C1375" t="s">
        <v>6662</v>
      </c>
    </row>
    <row r="1376" spans="1:3" ht="17.399999999999999" customHeight="1" x14ac:dyDescent="0.45">
      <c r="A1376" t="s">
        <v>3125</v>
      </c>
      <c r="B1376" t="s">
        <v>7277</v>
      </c>
      <c r="C1376" t="s">
        <v>6663</v>
      </c>
    </row>
    <row r="1377" spans="1:3" ht="17.399999999999999" customHeight="1" x14ac:dyDescent="0.45">
      <c r="A1377" t="s">
        <v>3126</v>
      </c>
      <c r="B1377" t="s">
        <v>7525</v>
      </c>
      <c r="C1377" t="s">
        <v>6664</v>
      </c>
    </row>
    <row r="1378" spans="1:3" ht="17.399999999999999" customHeight="1" x14ac:dyDescent="0.45">
      <c r="A1378" t="s">
        <v>3128</v>
      </c>
      <c r="B1378" t="s">
        <v>7277</v>
      </c>
      <c r="C1378" t="s">
        <v>6665</v>
      </c>
    </row>
    <row r="1379" spans="1:3" ht="17.399999999999999" customHeight="1" x14ac:dyDescent="0.45">
      <c r="A1379" t="s">
        <v>3129</v>
      </c>
      <c r="B1379" t="s">
        <v>7277</v>
      </c>
      <c r="C1379" t="s">
        <v>6666</v>
      </c>
    </row>
    <row r="1380" spans="1:3" ht="17.399999999999999" customHeight="1" x14ac:dyDescent="0.45">
      <c r="A1380" t="s">
        <v>3130</v>
      </c>
      <c r="B1380" t="s">
        <v>7525</v>
      </c>
      <c r="C1380" t="s">
        <v>6667</v>
      </c>
    </row>
    <row r="1381" spans="1:3" ht="17.399999999999999" customHeight="1" x14ac:dyDescent="0.45">
      <c r="A1381" t="s">
        <v>3131</v>
      </c>
      <c r="B1381" t="s">
        <v>7277</v>
      </c>
      <c r="C1381" t="s">
        <v>7526</v>
      </c>
    </row>
    <row r="1382" spans="1:3" ht="17.399999999999999" customHeight="1" x14ac:dyDescent="0.45">
      <c r="A1382" t="s">
        <v>3132</v>
      </c>
      <c r="B1382" t="s">
        <v>7277</v>
      </c>
      <c r="C1382" t="s">
        <v>6668</v>
      </c>
    </row>
    <row r="1383" spans="1:3" ht="17.399999999999999" customHeight="1" x14ac:dyDescent="0.45">
      <c r="A1383" t="s">
        <v>3133</v>
      </c>
      <c r="B1383" t="s">
        <v>7277</v>
      </c>
      <c r="C1383" t="s">
        <v>6669</v>
      </c>
    </row>
    <row r="1384" spans="1:3" ht="17.399999999999999" customHeight="1" x14ac:dyDescent="0.45">
      <c r="A1384" t="s">
        <v>3134</v>
      </c>
      <c r="B1384" t="s">
        <v>7277</v>
      </c>
      <c r="C1384" t="s">
        <v>6670</v>
      </c>
    </row>
    <row r="1385" spans="1:3" ht="17.399999999999999" customHeight="1" x14ac:dyDescent="0.45">
      <c r="A1385" t="s">
        <v>6124</v>
      </c>
      <c r="B1385" t="s">
        <v>7277</v>
      </c>
      <c r="C1385" t="s">
        <v>6671</v>
      </c>
    </row>
    <row r="1386" spans="1:3" ht="17.399999999999999" customHeight="1" x14ac:dyDescent="0.45">
      <c r="A1386" t="s">
        <v>6710</v>
      </c>
      <c r="B1386" t="s">
        <v>7277</v>
      </c>
      <c r="C1386" t="s">
        <v>6672</v>
      </c>
    </row>
    <row r="1387" spans="1:3" ht="17.399999999999999" customHeight="1" x14ac:dyDescent="0.45">
      <c r="A1387" t="s">
        <v>6712</v>
      </c>
      <c r="B1387" t="s">
        <v>7277</v>
      </c>
      <c r="C1387" t="s">
        <v>6673</v>
      </c>
    </row>
    <row r="1388" spans="1:3" ht="17.399999999999999" customHeight="1" x14ac:dyDescent="0.45">
      <c r="A1388" t="s">
        <v>6713</v>
      </c>
      <c r="B1388" t="s">
        <v>7277</v>
      </c>
      <c r="C1388" t="s">
        <v>6674</v>
      </c>
    </row>
    <row r="1389" spans="1:3" ht="17.399999999999999" customHeight="1" x14ac:dyDescent="0.45">
      <c r="A1389" t="s">
        <v>6714</v>
      </c>
      <c r="B1389" t="s">
        <v>7277</v>
      </c>
      <c r="C1389" t="s">
        <v>7527</v>
      </c>
    </row>
    <row r="1390" spans="1:3" ht="17.399999999999999" customHeight="1" x14ac:dyDescent="0.45">
      <c r="A1390" t="s">
        <v>6715</v>
      </c>
      <c r="B1390" t="s">
        <v>7277</v>
      </c>
      <c r="C1390" t="s">
        <v>3001</v>
      </c>
    </row>
    <row r="1391" spans="1:3" ht="17.399999999999999" customHeight="1" x14ac:dyDescent="0.45">
      <c r="A1391" t="s">
        <v>6716</v>
      </c>
      <c r="B1391" t="s">
        <v>7528</v>
      </c>
      <c r="C1391" t="s">
        <v>2999</v>
      </c>
    </row>
    <row r="1392" spans="1:3" ht="17.399999999999999" customHeight="1" x14ac:dyDescent="0.45">
      <c r="A1392" t="s">
        <v>6718</v>
      </c>
      <c r="B1392" t="s">
        <v>7277</v>
      </c>
      <c r="C1392" t="s">
        <v>3004</v>
      </c>
    </row>
    <row r="1393" spans="1:3" ht="17.399999999999999" customHeight="1" x14ac:dyDescent="0.45">
      <c r="A1393" t="s">
        <v>6719</v>
      </c>
      <c r="B1393" t="s">
        <v>7277</v>
      </c>
      <c r="C1393" t="s">
        <v>7529</v>
      </c>
    </row>
    <row r="1394" spans="1:3" ht="17.399999999999999" customHeight="1" x14ac:dyDescent="0.45">
      <c r="A1394" t="s">
        <v>6720</v>
      </c>
      <c r="B1394" t="s">
        <v>7277</v>
      </c>
      <c r="C1394" t="s">
        <v>7530</v>
      </c>
    </row>
    <row r="1395" spans="1:3" ht="17.399999999999999" customHeight="1" x14ac:dyDescent="0.45">
      <c r="A1395" t="s">
        <v>6721</v>
      </c>
      <c r="B1395" t="s">
        <v>7277</v>
      </c>
      <c r="C1395" t="s">
        <v>7531</v>
      </c>
    </row>
    <row r="1396" spans="1:3" ht="17.399999999999999" customHeight="1" x14ac:dyDescent="0.45">
      <c r="A1396" t="s">
        <v>6723</v>
      </c>
      <c r="B1396" t="s">
        <v>7277</v>
      </c>
      <c r="C1396" t="s">
        <v>7532</v>
      </c>
    </row>
    <row r="1397" spans="1:3" ht="17.399999999999999" customHeight="1" x14ac:dyDescent="0.45">
      <c r="A1397" t="s">
        <v>6724</v>
      </c>
      <c r="B1397" t="s">
        <v>7277</v>
      </c>
      <c r="C1397" t="s">
        <v>6675</v>
      </c>
    </row>
    <row r="1398" spans="1:3" ht="17.399999999999999" customHeight="1" x14ac:dyDescent="0.45">
      <c r="A1398" t="s">
        <v>6726</v>
      </c>
      <c r="B1398" t="s">
        <v>7277</v>
      </c>
      <c r="C1398" t="s">
        <v>3010</v>
      </c>
    </row>
    <row r="1399" spans="1:3" ht="17.399999999999999" customHeight="1" x14ac:dyDescent="0.45">
      <c r="A1399" t="s">
        <v>6727</v>
      </c>
      <c r="B1399" t="s">
        <v>7277</v>
      </c>
      <c r="C1399" t="s">
        <v>7533</v>
      </c>
    </row>
    <row r="1400" spans="1:3" ht="17.399999999999999" customHeight="1" x14ac:dyDescent="0.45">
      <c r="A1400" t="s">
        <v>6729</v>
      </c>
      <c r="B1400" t="s">
        <v>7277</v>
      </c>
      <c r="C1400" t="s">
        <v>6676</v>
      </c>
    </row>
    <row r="1401" spans="1:3" ht="17.399999999999999" customHeight="1" x14ac:dyDescent="0.45">
      <c r="A1401" t="s">
        <v>6730</v>
      </c>
      <c r="B1401" t="s">
        <v>7277</v>
      </c>
      <c r="C1401" t="s">
        <v>6677</v>
      </c>
    </row>
    <row r="1402" spans="1:3" ht="17.399999999999999" customHeight="1" x14ac:dyDescent="0.45">
      <c r="A1402" t="s">
        <v>6732</v>
      </c>
      <c r="B1402" t="s">
        <v>7277</v>
      </c>
      <c r="C1402" t="s">
        <v>3015</v>
      </c>
    </row>
    <row r="1403" spans="1:3" ht="17.399999999999999" customHeight="1" x14ac:dyDescent="0.45">
      <c r="A1403" t="s">
        <v>6733</v>
      </c>
      <c r="B1403" t="s">
        <v>7277</v>
      </c>
      <c r="C1403" t="s">
        <v>7534</v>
      </c>
    </row>
    <row r="1404" spans="1:3" ht="17.399999999999999" customHeight="1" x14ac:dyDescent="0.45">
      <c r="A1404" t="s">
        <v>6734</v>
      </c>
      <c r="B1404" t="s">
        <v>7277</v>
      </c>
      <c r="C1404" t="s">
        <v>7535</v>
      </c>
    </row>
    <row r="1405" spans="1:3" ht="17.399999999999999" customHeight="1" x14ac:dyDescent="0.45">
      <c r="A1405" t="s">
        <v>6735</v>
      </c>
      <c r="B1405" t="s">
        <v>7277</v>
      </c>
      <c r="C1405" t="s">
        <v>7536</v>
      </c>
    </row>
    <row r="1406" spans="1:3" ht="17.399999999999999" customHeight="1" x14ac:dyDescent="0.45">
      <c r="A1406" t="s">
        <v>6736</v>
      </c>
      <c r="B1406" t="s">
        <v>7528</v>
      </c>
      <c r="C1406" t="s">
        <v>6678</v>
      </c>
    </row>
    <row r="1407" spans="1:3" ht="17.399999999999999" customHeight="1" x14ac:dyDescent="0.45">
      <c r="A1407" t="s">
        <v>6738</v>
      </c>
      <c r="B1407" t="s">
        <v>7528</v>
      </c>
      <c r="C1407" t="s">
        <v>6679</v>
      </c>
    </row>
    <row r="1408" spans="1:3" ht="17.399999999999999" customHeight="1" x14ac:dyDescent="0.45">
      <c r="A1408" t="s">
        <v>6739</v>
      </c>
      <c r="B1408" t="s">
        <v>7537</v>
      </c>
      <c r="C1408" t="s">
        <v>3022</v>
      </c>
    </row>
    <row r="1409" spans="1:3" ht="17.399999999999999" customHeight="1" x14ac:dyDescent="0.45">
      <c r="A1409" t="s">
        <v>6741</v>
      </c>
      <c r="B1409" t="s">
        <v>7537</v>
      </c>
      <c r="C1409" t="s">
        <v>6680</v>
      </c>
    </row>
    <row r="1410" spans="1:3" ht="17.399999999999999" customHeight="1" x14ac:dyDescent="0.45">
      <c r="A1410" t="s">
        <v>6743</v>
      </c>
      <c r="B1410" t="s">
        <v>7537</v>
      </c>
      <c r="C1410" t="s">
        <v>6681</v>
      </c>
    </row>
    <row r="1411" spans="1:3" ht="17.399999999999999" customHeight="1" x14ac:dyDescent="0.45">
      <c r="A1411" t="s">
        <v>6745</v>
      </c>
      <c r="B1411" t="s">
        <v>7277</v>
      </c>
      <c r="C1411" t="s">
        <v>3026</v>
      </c>
    </row>
    <row r="1412" spans="1:3" ht="17.399999999999999" customHeight="1" x14ac:dyDescent="0.45">
      <c r="A1412" t="s">
        <v>6746</v>
      </c>
      <c r="B1412" t="s">
        <v>7528</v>
      </c>
      <c r="C1412" t="s">
        <v>3026</v>
      </c>
    </row>
    <row r="1413" spans="1:3" ht="17.399999999999999" customHeight="1" x14ac:dyDescent="0.45">
      <c r="A1413" t="s">
        <v>6748</v>
      </c>
      <c r="B1413" t="s">
        <v>7277</v>
      </c>
      <c r="C1413" t="s">
        <v>3029</v>
      </c>
    </row>
    <row r="1414" spans="1:3" ht="17.399999999999999" customHeight="1" x14ac:dyDescent="0.45">
      <c r="A1414" t="s">
        <v>6749</v>
      </c>
      <c r="B1414" t="s">
        <v>7277</v>
      </c>
      <c r="C1414" t="s">
        <v>3030</v>
      </c>
    </row>
    <row r="1415" spans="1:3" ht="17.399999999999999" customHeight="1" x14ac:dyDescent="0.45">
      <c r="A1415" t="s">
        <v>6750</v>
      </c>
      <c r="B1415" t="s">
        <v>7528</v>
      </c>
      <c r="C1415" t="s">
        <v>6682</v>
      </c>
    </row>
    <row r="1416" spans="1:3" ht="17.399999999999999" customHeight="1" x14ac:dyDescent="0.45">
      <c r="A1416" t="s">
        <v>6751</v>
      </c>
      <c r="B1416" t="s">
        <v>7528</v>
      </c>
      <c r="C1416" t="s">
        <v>6683</v>
      </c>
    </row>
    <row r="1417" spans="1:3" ht="17.399999999999999" customHeight="1" x14ac:dyDescent="0.45">
      <c r="A1417" t="s">
        <v>6753</v>
      </c>
      <c r="B1417" t="s">
        <v>7277</v>
      </c>
      <c r="C1417" t="s">
        <v>3031</v>
      </c>
    </row>
    <row r="1418" spans="1:3" ht="17.399999999999999" customHeight="1" x14ac:dyDescent="0.45">
      <c r="A1418" t="s">
        <v>6754</v>
      </c>
      <c r="B1418" t="s">
        <v>7277</v>
      </c>
      <c r="C1418" t="s">
        <v>7538</v>
      </c>
    </row>
    <row r="1419" spans="1:3" ht="17.399999999999999" customHeight="1" x14ac:dyDescent="0.45">
      <c r="A1419" t="s">
        <v>6755</v>
      </c>
      <c r="B1419" t="s">
        <v>7277</v>
      </c>
      <c r="C1419" t="s">
        <v>6684</v>
      </c>
    </row>
    <row r="1420" spans="1:3" ht="17.399999999999999" customHeight="1" x14ac:dyDescent="0.45">
      <c r="A1420" t="s">
        <v>6757</v>
      </c>
      <c r="B1420" t="s">
        <v>7277</v>
      </c>
      <c r="C1420" t="s">
        <v>6685</v>
      </c>
    </row>
    <row r="1421" spans="1:3" ht="17.399999999999999" customHeight="1" x14ac:dyDescent="0.45">
      <c r="A1421" t="s">
        <v>6759</v>
      </c>
      <c r="B1421" t="s">
        <v>7277</v>
      </c>
      <c r="C1421" t="s">
        <v>3032</v>
      </c>
    </row>
    <row r="1422" spans="1:3" ht="17.399999999999999" customHeight="1" x14ac:dyDescent="0.45">
      <c r="A1422" t="s">
        <v>6760</v>
      </c>
      <c r="B1422" t="s">
        <v>7277</v>
      </c>
      <c r="C1422" t="s">
        <v>3033</v>
      </c>
    </row>
    <row r="1423" spans="1:3" ht="17.399999999999999" customHeight="1" x14ac:dyDescent="0.45">
      <c r="A1423" t="s">
        <v>6761</v>
      </c>
      <c r="B1423" t="s">
        <v>7277</v>
      </c>
      <c r="C1423" t="s">
        <v>6686</v>
      </c>
    </row>
    <row r="1424" spans="1:3" ht="17.399999999999999" customHeight="1" x14ac:dyDescent="0.45">
      <c r="A1424" t="s">
        <v>6762</v>
      </c>
      <c r="B1424" t="s">
        <v>7277</v>
      </c>
      <c r="C1424" t="s">
        <v>6687</v>
      </c>
    </row>
    <row r="1425" spans="1:3" ht="17.399999999999999" customHeight="1" x14ac:dyDescent="0.45">
      <c r="A1425" t="s">
        <v>6763</v>
      </c>
      <c r="B1425" t="s">
        <v>7277</v>
      </c>
      <c r="C1425" t="s">
        <v>6688</v>
      </c>
    </row>
    <row r="1426" spans="1:3" ht="17.399999999999999" customHeight="1" x14ac:dyDescent="0.45">
      <c r="A1426" t="s">
        <v>6765</v>
      </c>
      <c r="B1426" t="s">
        <v>7277</v>
      </c>
      <c r="C1426" t="s">
        <v>3034</v>
      </c>
    </row>
    <row r="1427" spans="1:3" ht="17.399999999999999" customHeight="1" x14ac:dyDescent="0.45">
      <c r="A1427" t="s">
        <v>6766</v>
      </c>
      <c r="B1427" t="s">
        <v>7277</v>
      </c>
      <c r="C1427" t="s">
        <v>3035</v>
      </c>
    </row>
    <row r="1428" spans="1:3" ht="17.399999999999999" customHeight="1" x14ac:dyDescent="0.45">
      <c r="A1428" t="s">
        <v>6767</v>
      </c>
      <c r="B1428" t="s">
        <v>7277</v>
      </c>
      <c r="C1428" t="s">
        <v>6689</v>
      </c>
    </row>
    <row r="1429" spans="1:3" ht="17.399999999999999" customHeight="1" x14ac:dyDescent="0.45">
      <c r="A1429" t="s">
        <v>6769</v>
      </c>
      <c r="B1429" t="s">
        <v>7277</v>
      </c>
      <c r="C1429" t="s">
        <v>6690</v>
      </c>
    </row>
    <row r="1430" spans="1:3" ht="17.399999999999999" customHeight="1" x14ac:dyDescent="0.45">
      <c r="A1430" t="s">
        <v>6770</v>
      </c>
      <c r="B1430" t="s">
        <v>7277</v>
      </c>
      <c r="C1430" t="s">
        <v>6691</v>
      </c>
    </row>
    <row r="1431" spans="1:3" ht="17.399999999999999" customHeight="1" x14ac:dyDescent="0.45">
      <c r="A1431" t="s">
        <v>6772</v>
      </c>
      <c r="B1431" t="s">
        <v>7277</v>
      </c>
      <c r="C1431" t="s">
        <v>6692</v>
      </c>
    </row>
    <row r="1432" spans="1:3" ht="17.399999999999999" customHeight="1" x14ac:dyDescent="0.45">
      <c r="A1432" t="s">
        <v>6773</v>
      </c>
      <c r="B1432" t="s">
        <v>7277</v>
      </c>
      <c r="C1432" t="s">
        <v>3038</v>
      </c>
    </row>
    <row r="1433" spans="1:3" ht="17.399999999999999" customHeight="1" x14ac:dyDescent="0.45">
      <c r="A1433" t="s">
        <v>6774</v>
      </c>
      <c r="B1433" t="s">
        <v>7277</v>
      </c>
      <c r="C1433" t="s">
        <v>3040</v>
      </c>
    </row>
    <row r="1434" spans="1:3" ht="17.399999999999999" customHeight="1" x14ac:dyDescent="0.45">
      <c r="A1434" t="s">
        <v>6776</v>
      </c>
      <c r="B1434" t="s">
        <v>7277</v>
      </c>
      <c r="C1434" t="s">
        <v>3042</v>
      </c>
    </row>
    <row r="1435" spans="1:3" ht="17.399999999999999" customHeight="1" x14ac:dyDescent="0.45">
      <c r="A1435" t="s">
        <v>6777</v>
      </c>
      <c r="B1435" t="s">
        <v>7277</v>
      </c>
      <c r="C1435" t="s">
        <v>7539</v>
      </c>
    </row>
    <row r="1436" spans="1:3" ht="17.399999999999999" customHeight="1" x14ac:dyDescent="0.45">
      <c r="A1436" t="s">
        <v>6779</v>
      </c>
      <c r="B1436" t="s">
        <v>7277</v>
      </c>
      <c r="C1436" t="s">
        <v>6693</v>
      </c>
    </row>
    <row r="1437" spans="1:3" ht="17.399999999999999" customHeight="1" x14ac:dyDescent="0.45">
      <c r="A1437" t="s">
        <v>6781</v>
      </c>
      <c r="B1437" t="s">
        <v>7277</v>
      </c>
      <c r="C1437" t="s">
        <v>6694</v>
      </c>
    </row>
    <row r="1438" spans="1:3" ht="17.399999999999999" customHeight="1" x14ac:dyDescent="0.45">
      <c r="A1438" t="s">
        <v>6783</v>
      </c>
      <c r="B1438" t="s">
        <v>7277</v>
      </c>
      <c r="C1438" t="s">
        <v>3046</v>
      </c>
    </row>
    <row r="1439" spans="1:3" ht="17.399999999999999" customHeight="1" x14ac:dyDescent="0.45">
      <c r="A1439" t="s">
        <v>6785</v>
      </c>
      <c r="B1439" t="s">
        <v>7277</v>
      </c>
      <c r="C1439" t="s">
        <v>7540</v>
      </c>
    </row>
    <row r="1440" spans="1:3" ht="17.399999999999999" customHeight="1" x14ac:dyDescent="0.45">
      <c r="A1440" t="s">
        <v>6787</v>
      </c>
      <c r="B1440" t="s">
        <v>7277</v>
      </c>
      <c r="C1440" t="s">
        <v>6695</v>
      </c>
    </row>
    <row r="1441" spans="1:3" ht="17.399999999999999" customHeight="1" x14ac:dyDescent="0.45">
      <c r="A1441" t="s">
        <v>6789</v>
      </c>
      <c r="B1441" t="s">
        <v>7277</v>
      </c>
      <c r="C1441" t="s">
        <v>6696</v>
      </c>
    </row>
    <row r="1442" spans="1:3" ht="17.399999999999999" customHeight="1" x14ac:dyDescent="0.45">
      <c r="A1442" t="s">
        <v>6791</v>
      </c>
      <c r="B1442" t="s">
        <v>7277</v>
      </c>
      <c r="C1442" t="s">
        <v>6697</v>
      </c>
    </row>
    <row r="1443" spans="1:3" ht="17.399999999999999" customHeight="1" x14ac:dyDescent="0.45">
      <c r="A1443" t="s">
        <v>6793</v>
      </c>
      <c r="B1443" t="s">
        <v>7277</v>
      </c>
      <c r="C1443" t="s">
        <v>6698</v>
      </c>
    </row>
    <row r="1444" spans="1:3" ht="17.399999999999999" customHeight="1" x14ac:dyDescent="0.45">
      <c r="A1444" t="s">
        <v>6795</v>
      </c>
      <c r="B1444" t="s">
        <v>7541</v>
      </c>
      <c r="C1444" t="s">
        <v>6699</v>
      </c>
    </row>
    <row r="1445" spans="1:3" ht="17.399999999999999" customHeight="1" x14ac:dyDescent="0.45">
      <c r="A1445" t="s">
        <v>6797</v>
      </c>
      <c r="B1445" t="s">
        <v>7524</v>
      </c>
      <c r="C1445" t="s">
        <v>6700</v>
      </c>
    </row>
    <row r="1446" spans="1:3" ht="17.399999999999999" customHeight="1" x14ac:dyDescent="0.45">
      <c r="A1446" t="s">
        <v>6799</v>
      </c>
      <c r="B1446" t="s">
        <v>7524</v>
      </c>
      <c r="C1446" t="s">
        <v>6701</v>
      </c>
    </row>
    <row r="1447" spans="1:3" ht="17.399999999999999" customHeight="1" x14ac:dyDescent="0.45">
      <c r="A1447" t="s">
        <v>6801</v>
      </c>
      <c r="B1447" t="s">
        <v>7277</v>
      </c>
      <c r="C1447" t="s">
        <v>6702</v>
      </c>
    </row>
    <row r="1448" spans="1:3" ht="17.399999999999999" customHeight="1" x14ac:dyDescent="0.45">
      <c r="A1448" t="s">
        <v>6802</v>
      </c>
      <c r="B1448" t="s">
        <v>7277</v>
      </c>
      <c r="C1448" t="s">
        <v>6703</v>
      </c>
    </row>
    <row r="1449" spans="1:3" ht="17.399999999999999" customHeight="1" x14ac:dyDescent="0.45">
      <c r="A1449" t="s">
        <v>6804</v>
      </c>
      <c r="B1449" t="s">
        <v>7277</v>
      </c>
      <c r="C1449" t="s">
        <v>6704</v>
      </c>
    </row>
    <row r="1450" spans="1:3" ht="17.399999999999999" customHeight="1" x14ac:dyDescent="0.45">
      <c r="A1450" t="s">
        <v>6806</v>
      </c>
      <c r="B1450" t="s">
        <v>7277</v>
      </c>
      <c r="C1450" t="s">
        <v>6705</v>
      </c>
    </row>
    <row r="1451" spans="1:3" ht="17.399999999999999" customHeight="1" x14ac:dyDescent="0.45">
      <c r="A1451" t="s">
        <v>6807</v>
      </c>
      <c r="B1451" t="s">
        <v>7277</v>
      </c>
      <c r="C1451" t="s">
        <v>7542</v>
      </c>
    </row>
    <row r="1452" spans="1:3" ht="17.399999999999999" customHeight="1" x14ac:dyDescent="0.45">
      <c r="A1452" t="s">
        <v>6808</v>
      </c>
      <c r="B1452" t="s">
        <v>7525</v>
      </c>
      <c r="C1452" t="s">
        <v>6706</v>
      </c>
    </row>
    <row r="1453" spans="1:3" ht="17.399999999999999" customHeight="1" x14ac:dyDescent="0.45">
      <c r="A1453" t="s">
        <v>6809</v>
      </c>
      <c r="B1453" t="s">
        <v>7524</v>
      </c>
      <c r="C1453" t="s">
        <v>6707</v>
      </c>
    </row>
    <row r="1454" spans="1:3" ht="17.399999999999999" customHeight="1" x14ac:dyDescent="0.45">
      <c r="A1454" t="s">
        <v>6810</v>
      </c>
      <c r="B1454" t="s">
        <v>7277</v>
      </c>
      <c r="C1454" t="s">
        <v>6708</v>
      </c>
    </row>
    <row r="1455" spans="1:3" ht="17.399999999999999" customHeight="1" x14ac:dyDescent="0.45">
      <c r="A1455" t="s">
        <v>6811</v>
      </c>
      <c r="B1455" t="s">
        <v>7524</v>
      </c>
      <c r="C1455" t="s">
        <v>6709</v>
      </c>
    </row>
    <row r="1456" spans="1:3" ht="17.399999999999999" customHeight="1" x14ac:dyDescent="0.45">
      <c r="A1456" t="s">
        <v>6813</v>
      </c>
      <c r="B1456" t="s">
        <v>7277</v>
      </c>
      <c r="C1456" t="s">
        <v>7543</v>
      </c>
    </row>
    <row r="1457" spans="1:3" ht="17.399999999999999" customHeight="1" x14ac:dyDescent="0.45">
      <c r="A1457" t="s">
        <v>6814</v>
      </c>
      <c r="B1457" t="s">
        <v>7277</v>
      </c>
      <c r="C1457" t="s">
        <v>7544</v>
      </c>
    </row>
    <row r="1458" spans="1:3" ht="17.399999999999999" customHeight="1" x14ac:dyDescent="0.45">
      <c r="A1458" t="s">
        <v>6816</v>
      </c>
      <c r="B1458" t="s">
        <v>7277</v>
      </c>
      <c r="C1458" t="s">
        <v>6711</v>
      </c>
    </row>
    <row r="1459" spans="1:3" ht="17.399999999999999" customHeight="1" x14ac:dyDescent="0.45">
      <c r="A1459" t="s">
        <v>6818</v>
      </c>
      <c r="B1459" t="s">
        <v>7311</v>
      </c>
      <c r="C1459" t="s">
        <v>7544</v>
      </c>
    </row>
    <row r="1460" spans="1:3" ht="17.399999999999999" customHeight="1" x14ac:dyDescent="0.45">
      <c r="A1460" t="s">
        <v>6820</v>
      </c>
      <c r="B1460" t="s">
        <v>7545</v>
      </c>
      <c r="C1460" t="s">
        <v>7544</v>
      </c>
    </row>
    <row r="1461" spans="1:3" ht="17.399999999999999" customHeight="1" x14ac:dyDescent="0.45">
      <c r="A1461" t="s">
        <v>6821</v>
      </c>
      <c r="B1461" t="s">
        <v>7277</v>
      </c>
      <c r="C1461" t="s">
        <v>7546</v>
      </c>
    </row>
    <row r="1462" spans="1:3" ht="17.399999999999999" customHeight="1" x14ac:dyDescent="0.45">
      <c r="A1462" t="s">
        <v>6822</v>
      </c>
      <c r="B1462" t="s">
        <v>7311</v>
      </c>
      <c r="C1462" t="s">
        <v>7546</v>
      </c>
    </row>
    <row r="1463" spans="1:3" ht="17.399999999999999" customHeight="1" x14ac:dyDescent="0.45">
      <c r="A1463" t="s">
        <v>6824</v>
      </c>
      <c r="B1463" t="s">
        <v>7277</v>
      </c>
      <c r="C1463" t="s">
        <v>6717</v>
      </c>
    </row>
    <row r="1464" spans="1:3" ht="17.399999999999999" customHeight="1" x14ac:dyDescent="0.45">
      <c r="A1464" t="s">
        <v>6826</v>
      </c>
      <c r="B1464" t="s">
        <v>7311</v>
      </c>
      <c r="C1464" t="s">
        <v>6717</v>
      </c>
    </row>
    <row r="1465" spans="1:3" ht="17.399999999999999" customHeight="1" x14ac:dyDescent="0.45">
      <c r="A1465" t="s">
        <v>6827</v>
      </c>
      <c r="B1465" t="s">
        <v>7277</v>
      </c>
      <c r="C1465" t="s">
        <v>3068</v>
      </c>
    </row>
    <row r="1466" spans="1:3" ht="17.399999999999999" customHeight="1" x14ac:dyDescent="0.45">
      <c r="A1466" t="s">
        <v>6828</v>
      </c>
      <c r="B1466" t="s">
        <v>7311</v>
      </c>
      <c r="C1466" t="s">
        <v>3068</v>
      </c>
    </row>
    <row r="1467" spans="1:3" ht="17.399999999999999" customHeight="1" x14ac:dyDescent="0.45">
      <c r="A1467" t="s">
        <v>6830</v>
      </c>
      <c r="B1467" t="s">
        <v>7277</v>
      </c>
      <c r="C1467" t="s">
        <v>7547</v>
      </c>
    </row>
    <row r="1468" spans="1:3" ht="17.399999999999999" customHeight="1" x14ac:dyDescent="0.45">
      <c r="A1468" t="s">
        <v>6832</v>
      </c>
      <c r="B1468" t="s">
        <v>7311</v>
      </c>
      <c r="C1468" t="s">
        <v>6722</v>
      </c>
    </row>
    <row r="1469" spans="1:3" ht="17.399999999999999" customHeight="1" x14ac:dyDescent="0.45">
      <c r="A1469" t="s">
        <v>6834</v>
      </c>
      <c r="B1469" t="s">
        <v>7277</v>
      </c>
      <c r="C1469" t="s">
        <v>6725</v>
      </c>
    </row>
    <row r="1470" spans="1:3" ht="17.399999999999999" customHeight="1" x14ac:dyDescent="0.45">
      <c r="A1470" t="s">
        <v>6835</v>
      </c>
      <c r="B1470" t="s">
        <v>7311</v>
      </c>
      <c r="C1470" t="s">
        <v>6725</v>
      </c>
    </row>
    <row r="1471" spans="1:3" ht="17.399999999999999" customHeight="1" x14ac:dyDescent="0.45">
      <c r="A1471" t="s">
        <v>6837</v>
      </c>
      <c r="B1471" t="s">
        <v>7277</v>
      </c>
      <c r="C1471" t="s">
        <v>6728</v>
      </c>
    </row>
    <row r="1472" spans="1:3" ht="17.399999999999999" customHeight="1" x14ac:dyDescent="0.45">
      <c r="A1472" t="s">
        <v>6839</v>
      </c>
      <c r="B1472" t="s">
        <v>7311</v>
      </c>
      <c r="C1472" t="s">
        <v>6728</v>
      </c>
    </row>
    <row r="1473" spans="1:3" ht="17.399999999999999" customHeight="1" x14ac:dyDescent="0.45">
      <c r="A1473" t="s">
        <v>6841</v>
      </c>
      <c r="B1473" t="s">
        <v>7277</v>
      </c>
      <c r="C1473" t="s">
        <v>6731</v>
      </c>
    </row>
    <row r="1474" spans="1:3" ht="17.399999999999999" customHeight="1" x14ac:dyDescent="0.45">
      <c r="A1474" t="s">
        <v>6842</v>
      </c>
      <c r="B1474" t="s">
        <v>7311</v>
      </c>
      <c r="C1474" t="s">
        <v>6731</v>
      </c>
    </row>
    <row r="1475" spans="1:3" ht="17.399999999999999" customHeight="1" x14ac:dyDescent="0.45">
      <c r="A1475" t="s">
        <v>6844</v>
      </c>
      <c r="B1475" t="s">
        <v>7277</v>
      </c>
      <c r="C1475" t="s">
        <v>7548</v>
      </c>
    </row>
    <row r="1476" spans="1:3" ht="17.399999999999999" customHeight="1" x14ac:dyDescent="0.45">
      <c r="A1476" t="s">
        <v>7549</v>
      </c>
      <c r="B1476" t="s">
        <v>7277</v>
      </c>
      <c r="C1476" t="s">
        <v>7550</v>
      </c>
    </row>
    <row r="1477" spans="1:3" ht="17.399999999999999" customHeight="1" x14ac:dyDescent="0.45">
      <c r="A1477" t="s">
        <v>7551</v>
      </c>
      <c r="B1477" t="s">
        <v>7311</v>
      </c>
      <c r="C1477" t="s">
        <v>7552</v>
      </c>
    </row>
    <row r="1478" spans="1:3" ht="17.399999999999999" customHeight="1" x14ac:dyDescent="0.45">
      <c r="A1478" t="s">
        <v>7553</v>
      </c>
      <c r="B1478" t="s">
        <v>7311</v>
      </c>
      <c r="C1478" t="s">
        <v>6737</v>
      </c>
    </row>
    <row r="1479" spans="1:3" ht="17.399999999999999" customHeight="1" x14ac:dyDescent="0.45">
      <c r="A1479" t="s">
        <v>7554</v>
      </c>
      <c r="B1479" t="s">
        <v>7545</v>
      </c>
      <c r="C1479" t="s">
        <v>7552</v>
      </c>
    </row>
    <row r="1480" spans="1:3" ht="17.399999999999999" customHeight="1" x14ac:dyDescent="0.45">
      <c r="A1480" t="s">
        <v>7555</v>
      </c>
      <c r="B1480" t="s">
        <v>7277</v>
      </c>
      <c r="C1480" t="s">
        <v>6740</v>
      </c>
    </row>
    <row r="1481" spans="1:3" ht="17.399999999999999" customHeight="1" x14ac:dyDescent="0.45">
      <c r="A1481" t="s">
        <v>7556</v>
      </c>
      <c r="B1481" t="s">
        <v>7277</v>
      </c>
      <c r="C1481" t="s">
        <v>6742</v>
      </c>
    </row>
    <row r="1482" spans="1:3" ht="17.399999999999999" customHeight="1" x14ac:dyDescent="0.45">
      <c r="A1482" t="s">
        <v>7557</v>
      </c>
      <c r="B1482" t="s">
        <v>7311</v>
      </c>
      <c r="C1482" t="s">
        <v>6744</v>
      </c>
    </row>
    <row r="1483" spans="1:3" ht="17.399999999999999" customHeight="1" x14ac:dyDescent="0.45">
      <c r="A1483" t="s">
        <v>7558</v>
      </c>
      <c r="B1483" t="s">
        <v>7545</v>
      </c>
      <c r="C1483" t="s">
        <v>6744</v>
      </c>
    </row>
    <row r="1484" spans="1:3" ht="17.399999999999999" customHeight="1" x14ac:dyDescent="0.45">
      <c r="A1484" t="s">
        <v>7559</v>
      </c>
      <c r="B1484" t="s">
        <v>7277</v>
      </c>
      <c r="C1484" t="s">
        <v>6747</v>
      </c>
    </row>
    <row r="1485" spans="1:3" ht="17.399999999999999" customHeight="1" x14ac:dyDescent="0.45">
      <c r="A1485" t="s">
        <v>7560</v>
      </c>
      <c r="B1485" t="s">
        <v>7311</v>
      </c>
      <c r="C1485" t="s">
        <v>6747</v>
      </c>
    </row>
    <row r="1486" spans="1:3" ht="17.399999999999999" customHeight="1" x14ac:dyDescent="0.45">
      <c r="A1486" t="s">
        <v>7561</v>
      </c>
      <c r="B1486" t="s">
        <v>7562</v>
      </c>
      <c r="C1486" t="s">
        <v>7563</v>
      </c>
    </row>
    <row r="1487" spans="1:3" ht="17.399999999999999" customHeight="1" x14ac:dyDescent="0.45">
      <c r="A1487" t="s">
        <v>7564</v>
      </c>
      <c r="B1487" t="s">
        <v>7545</v>
      </c>
      <c r="C1487" t="s">
        <v>6747</v>
      </c>
    </row>
    <row r="1488" spans="1:3" ht="17.399999999999999" customHeight="1" x14ac:dyDescent="0.45">
      <c r="A1488" t="s">
        <v>7565</v>
      </c>
      <c r="B1488" t="s">
        <v>7277</v>
      </c>
      <c r="C1488" t="s">
        <v>6752</v>
      </c>
    </row>
    <row r="1489" spans="1:3" ht="17.399999999999999" customHeight="1" x14ac:dyDescent="0.45">
      <c r="A1489" t="s">
        <v>7566</v>
      </c>
      <c r="B1489" t="s">
        <v>7311</v>
      </c>
      <c r="C1489" t="s">
        <v>6752</v>
      </c>
    </row>
    <row r="1490" spans="1:3" ht="17.399999999999999" customHeight="1" x14ac:dyDescent="0.45">
      <c r="A1490" t="s">
        <v>7567</v>
      </c>
      <c r="B1490" t="s">
        <v>7545</v>
      </c>
      <c r="C1490" t="s">
        <v>6752</v>
      </c>
    </row>
    <row r="1491" spans="1:3" ht="17.399999999999999" customHeight="1" x14ac:dyDescent="0.45">
      <c r="A1491" t="s">
        <v>7568</v>
      </c>
      <c r="B1491" t="s">
        <v>7277</v>
      </c>
      <c r="C1491" t="s">
        <v>6756</v>
      </c>
    </row>
    <row r="1492" spans="1:3" ht="17.399999999999999" customHeight="1" x14ac:dyDescent="0.45">
      <c r="A1492" t="s">
        <v>7569</v>
      </c>
      <c r="B1492" t="s">
        <v>7562</v>
      </c>
      <c r="C1492" t="s">
        <v>6758</v>
      </c>
    </row>
    <row r="1493" spans="1:3" ht="17.399999999999999" customHeight="1" x14ac:dyDescent="0.45">
      <c r="A1493" t="s">
        <v>7570</v>
      </c>
      <c r="B1493" t="s">
        <v>7545</v>
      </c>
      <c r="C1493" t="s">
        <v>6756</v>
      </c>
    </row>
    <row r="1494" spans="1:3" ht="17.399999999999999" customHeight="1" x14ac:dyDescent="0.45">
      <c r="A1494" t="s">
        <v>7571</v>
      </c>
      <c r="B1494" t="s">
        <v>7277</v>
      </c>
      <c r="C1494" t="s">
        <v>7572</v>
      </c>
    </row>
    <row r="1495" spans="1:3" ht="17.399999999999999" customHeight="1" x14ac:dyDescent="0.45">
      <c r="A1495" t="s">
        <v>7573</v>
      </c>
      <c r="B1495" t="s">
        <v>7277</v>
      </c>
      <c r="C1495" t="s">
        <v>7574</v>
      </c>
    </row>
    <row r="1496" spans="1:3" ht="17.399999999999999" customHeight="1" x14ac:dyDescent="0.45">
      <c r="A1496" t="s">
        <v>7575</v>
      </c>
      <c r="B1496" t="s">
        <v>7311</v>
      </c>
      <c r="C1496" t="s">
        <v>7576</v>
      </c>
    </row>
    <row r="1497" spans="1:3" ht="17.399999999999999" customHeight="1" x14ac:dyDescent="0.45">
      <c r="A1497" t="s">
        <v>7577</v>
      </c>
      <c r="B1497" t="s">
        <v>7277</v>
      </c>
      <c r="C1497" t="s">
        <v>6764</v>
      </c>
    </row>
    <row r="1498" spans="1:3" ht="17.399999999999999" customHeight="1" x14ac:dyDescent="0.45">
      <c r="A1498" t="s">
        <v>7578</v>
      </c>
      <c r="B1498" t="s">
        <v>7311</v>
      </c>
      <c r="C1498" t="s">
        <v>6764</v>
      </c>
    </row>
    <row r="1499" spans="1:3" ht="17.399999999999999" customHeight="1" x14ac:dyDescent="0.45">
      <c r="A1499" t="s">
        <v>7579</v>
      </c>
      <c r="B1499" t="s">
        <v>7277</v>
      </c>
      <c r="C1499" t="s">
        <v>3092</v>
      </c>
    </row>
    <row r="1500" spans="1:3" ht="17.399999999999999" customHeight="1" x14ac:dyDescent="0.45">
      <c r="A1500" t="s">
        <v>7580</v>
      </c>
      <c r="B1500" t="s">
        <v>7277</v>
      </c>
      <c r="C1500" t="s">
        <v>6768</v>
      </c>
    </row>
    <row r="1501" spans="1:3" ht="17.399999999999999" customHeight="1" x14ac:dyDescent="0.45">
      <c r="A1501" t="s">
        <v>7581</v>
      </c>
      <c r="B1501" t="s">
        <v>7311</v>
      </c>
      <c r="C1501" t="s">
        <v>3141</v>
      </c>
    </row>
    <row r="1502" spans="1:3" ht="17.399999999999999" customHeight="1" x14ac:dyDescent="0.45">
      <c r="A1502" t="s">
        <v>7582</v>
      </c>
      <c r="B1502" t="s">
        <v>7277</v>
      </c>
      <c r="C1502" t="s">
        <v>6771</v>
      </c>
    </row>
    <row r="1503" spans="1:3" ht="17.399999999999999" customHeight="1" x14ac:dyDescent="0.45">
      <c r="A1503" t="s">
        <v>7583</v>
      </c>
      <c r="B1503" t="s">
        <v>7311</v>
      </c>
      <c r="C1503" t="s">
        <v>6771</v>
      </c>
    </row>
    <row r="1504" spans="1:3" ht="17.399999999999999" customHeight="1" x14ac:dyDescent="0.45">
      <c r="A1504" t="s">
        <v>7584</v>
      </c>
      <c r="B1504" t="s">
        <v>7277</v>
      </c>
      <c r="C1504" t="s">
        <v>7585</v>
      </c>
    </row>
    <row r="1505" spans="1:3" ht="17.399999999999999" customHeight="1" x14ac:dyDescent="0.45">
      <c r="A1505" t="s">
        <v>7586</v>
      </c>
      <c r="B1505" t="s">
        <v>7524</v>
      </c>
      <c r="C1505" t="s">
        <v>6775</v>
      </c>
    </row>
    <row r="1506" spans="1:3" ht="17.399999999999999" customHeight="1" x14ac:dyDescent="0.45">
      <c r="A1506" t="s">
        <v>7587</v>
      </c>
      <c r="B1506" t="s">
        <v>7524</v>
      </c>
      <c r="C1506" t="s">
        <v>7588</v>
      </c>
    </row>
    <row r="1507" spans="1:3" ht="17.399999999999999" customHeight="1" x14ac:dyDescent="0.45">
      <c r="A1507" t="s">
        <v>7589</v>
      </c>
      <c r="B1507" t="s">
        <v>7277</v>
      </c>
      <c r="C1507" t="s">
        <v>6778</v>
      </c>
    </row>
    <row r="1508" spans="1:3" ht="17.399999999999999" customHeight="1" x14ac:dyDescent="0.45">
      <c r="A1508" t="s">
        <v>7590</v>
      </c>
      <c r="B1508" t="s">
        <v>7524</v>
      </c>
      <c r="C1508" t="s">
        <v>6780</v>
      </c>
    </row>
    <row r="1509" spans="1:3" ht="17.399999999999999" customHeight="1" x14ac:dyDescent="0.45">
      <c r="A1509" t="s">
        <v>7591</v>
      </c>
      <c r="B1509" t="s">
        <v>7524</v>
      </c>
      <c r="C1509" t="s">
        <v>6782</v>
      </c>
    </row>
    <row r="1510" spans="1:3" ht="17.399999999999999" customHeight="1" x14ac:dyDescent="0.45">
      <c r="A1510" t="s">
        <v>7592</v>
      </c>
      <c r="B1510" t="s">
        <v>7277</v>
      </c>
      <c r="C1510" t="s">
        <v>6784</v>
      </c>
    </row>
    <row r="1511" spans="1:3" ht="17.399999999999999" customHeight="1" x14ac:dyDescent="0.45">
      <c r="A1511" t="s">
        <v>7593</v>
      </c>
      <c r="B1511" t="s">
        <v>7277</v>
      </c>
      <c r="C1511" t="s">
        <v>6786</v>
      </c>
    </row>
    <row r="1512" spans="1:3" ht="17.399999999999999" customHeight="1" x14ac:dyDescent="0.45">
      <c r="A1512" t="s">
        <v>7594</v>
      </c>
      <c r="B1512" t="s">
        <v>7524</v>
      </c>
      <c r="C1512" t="s">
        <v>6788</v>
      </c>
    </row>
    <row r="1513" spans="1:3" ht="17.399999999999999" customHeight="1" x14ac:dyDescent="0.45">
      <c r="A1513" t="s">
        <v>7595</v>
      </c>
      <c r="B1513" t="s">
        <v>7524</v>
      </c>
      <c r="C1513" t="s">
        <v>6790</v>
      </c>
    </row>
    <row r="1514" spans="1:3" ht="17.399999999999999" customHeight="1" x14ac:dyDescent="0.45">
      <c r="A1514" t="s">
        <v>7596</v>
      </c>
      <c r="B1514" t="s">
        <v>7524</v>
      </c>
      <c r="C1514" t="s">
        <v>6792</v>
      </c>
    </row>
    <row r="1515" spans="1:3" ht="17.399999999999999" customHeight="1" x14ac:dyDescent="0.45">
      <c r="A1515" t="s">
        <v>7597</v>
      </c>
      <c r="B1515" t="s">
        <v>7541</v>
      </c>
      <c r="C1515" t="s">
        <v>6794</v>
      </c>
    </row>
    <row r="1516" spans="1:3" ht="17.399999999999999" customHeight="1" x14ac:dyDescent="0.45">
      <c r="A1516" t="s">
        <v>7598</v>
      </c>
      <c r="B1516" t="s">
        <v>7277</v>
      </c>
      <c r="C1516" t="s">
        <v>6796</v>
      </c>
    </row>
    <row r="1517" spans="1:3" ht="17.399999999999999" customHeight="1" x14ac:dyDescent="0.45">
      <c r="A1517" t="s">
        <v>7599</v>
      </c>
      <c r="B1517" t="s">
        <v>7524</v>
      </c>
      <c r="C1517" t="s">
        <v>6798</v>
      </c>
    </row>
    <row r="1518" spans="1:3" ht="17.399999999999999" customHeight="1" x14ac:dyDescent="0.45">
      <c r="A1518" t="s">
        <v>7600</v>
      </c>
      <c r="B1518" t="s">
        <v>7524</v>
      </c>
      <c r="C1518" t="s">
        <v>6800</v>
      </c>
    </row>
    <row r="1519" spans="1:3" ht="17.399999999999999" customHeight="1" x14ac:dyDescent="0.45">
      <c r="A1519" t="s">
        <v>7601</v>
      </c>
      <c r="B1519" t="s">
        <v>7524</v>
      </c>
      <c r="C1519" t="s">
        <v>7602</v>
      </c>
    </row>
    <row r="1520" spans="1:3" ht="17.399999999999999" customHeight="1" x14ac:dyDescent="0.45">
      <c r="A1520" t="s">
        <v>7603</v>
      </c>
      <c r="B1520" t="s">
        <v>7524</v>
      </c>
      <c r="C1520" t="s">
        <v>6803</v>
      </c>
    </row>
    <row r="1521" spans="1:3" ht="17.399999999999999" customHeight="1" x14ac:dyDescent="0.45">
      <c r="A1521" t="s">
        <v>7604</v>
      </c>
      <c r="B1521" t="s">
        <v>7524</v>
      </c>
      <c r="C1521" t="s">
        <v>6805</v>
      </c>
    </row>
    <row r="1522" spans="1:3" ht="17.399999999999999" customHeight="1" x14ac:dyDescent="0.45">
      <c r="A1522" t="s">
        <v>7605</v>
      </c>
      <c r="B1522" t="s">
        <v>7524</v>
      </c>
      <c r="C1522" t="s">
        <v>7606</v>
      </c>
    </row>
    <row r="1523" spans="1:3" ht="17.399999999999999" customHeight="1" x14ac:dyDescent="0.45">
      <c r="A1523" t="s">
        <v>7607</v>
      </c>
      <c r="B1523" t="s">
        <v>7277</v>
      </c>
      <c r="C1523" t="s">
        <v>3110</v>
      </c>
    </row>
    <row r="1524" spans="1:3" ht="17.399999999999999" customHeight="1" x14ac:dyDescent="0.45">
      <c r="A1524" t="s">
        <v>7608</v>
      </c>
      <c r="B1524" t="s">
        <v>7213</v>
      </c>
      <c r="C1524" t="s">
        <v>3112</v>
      </c>
    </row>
    <row r="1525" spans="1:3" ht="17.399999999999999" customHeight="1" x14ac:dyDescent="0.45">
      <c r="A1525" t="s">
        <v>7609</v>
      </c>
      <c r="B1525" t="s">
        <v>7277</v>
      </c>
      <c r="C1525" t="s">
        <v>3114</v>
      </c>
    </row>
    <row r="1526" spans="1:3" ht="17.399999999999999" customHeight="1" x14ac:dyDescent="0.45">
      <c r="A1526" t="s">
        <v>7610</v>
      </c>
      <c r="B1526" t="s">
        <v>7277</v>
      </c>
      <c r="C1526" t="s">
        <v>3116</v>
      </c>
    </row>
    <row r="1527" spans="1:3" ht="17.399999999999999" customHeight="1" x14ac:dyDescent="0.45">
      <c r="A1527" t="s">
        <v>7611</v>
      </c>
      <c r="B1527" t="s">
        <v>7213</v>
      </c>
      <c r="C1527" t="s">
        <v>6812</v>
      </c>
    </row>
    <row r="1528" spans="1:3" ht="17.399999999999999" customHeight="1" x14ac:dyDescent="0.45">
      <c r="A1528" t="s">
        <v>7612</v>
      </c>
      <c r="B1528" t="s">
        <v>7277</v>
      </c>
      <c r="C1528" t="s">
        <v>7613</v>
      </c>
    </row>
    <row r="1529" spans="1:3" ht="17.399999999999999" customHeight="1" x14ac:dyDescent="0.45">
      <c r="A1529" t="s">
        <v>7614</v>
      </c>
      <c r="B1529" t="s">
        <v>7277</v>
      </c>
      <c r="C1529" t="s">
        <v>6815</v>
      </c>
    </row>
    <row r="1530" spans="1:3" ht="17.399999999999999" customHeight="1" x14ac:dyDescent="0.45">
      <c r="A1530" t="s">
        <v>7615</v>
      </c>
      <c r="B1530" t="s">
        <v>7277</v>
      </c>
      <c r="C1530" t="s">
        <v>6817</v>
      </c>
    </row>
    <row r="1531" spans="1:3" ht="17.399999999999999" customHeight="1" x14ac:dyDescent="0.45">
      <c r="A1531" t="s">
        <v>7616</v>
      </c>
      <c r="B1531" t="s">
        <v>7277</v>
      </c>
      <c r="C1531" t="s">
        <v>6819</v>
      </c>
    </row>
    <row r="1532" spans="1:3" ht="17.399999999999999" customHeight="1" x14ac:dyDescent="0.45">
      <c r="A1532" t="s">
        <v>7617</v>
      </c>
      <c r="B1532" t="s">
        <v>7277</v>
      </c>
      <c r="C1532" t="s">
        <v>7618</v>
      </c>
    </row>
    <row r="1533" spans="1:3" ht="17.399999999999999" customHeight="1" x14ac:dyDescent="0.45">
      <c r="A1533" t="s">
        <v>7619</v>
      </c>
      <c r="B1533" t="s">
        <v>7277</v>
      </c>
      <c r="C1533" t="s">
        <v>7620</v>
      </c>
    </row>
    <row r="1534" spans="1:3" ht="17.399999999999999" customHeight="1" x14ac:dyDescent="0.45">
      <c r="A1534" t="s">
        <v>7621</v>
      </c>
      <c r="B1534" t="s">
        <v>7277</v>
      </c>
      <c r="C1534" t="s">
        <v>6823</v>
      </c>
    </row>
    <row r="1535" spans="1:3" ht="17.399999999999999" customHeight="1" x14ac:dyDescent="0.45">
      <c r="A1535" t="s">
        <v>7622</v>
      </c>
      <c r="B1535" t="s">
        <v>7277</v>
      </c>
      <c r="C1535" t="s">
        <v>6825</v>
      </c>
    </row>
    <row r="1536" spans="1:3" ht="17.399999999999999" customHeight="1" x14ac:dyDescent="0.45">
      <c r="A1536" t="s">
        <v>7623</v>
      </c>
      <c r="B1536" t="s">
        <v>7277</v>
      </c>
      <c r="C1536" t="s">
        <v>3127</v>
      </c>
    </row>
    <row r="1537" spans="1:3" ht="17.399999999999999" customHeight="1" x14ac:dyDescent="0.45">
      <c r="A1537" t="s">
        <v>7624</v>
      </c>
      <c r="B1537" t="s">
        <v>7277</v>
      </c>
      <c r="C1537" t="s">
        <v>7625</v>
      </c>
    </row>
    <row r="1538" spans="1:3" ht="17.399999999999999" customHeight="1" x14ac:dyDescent="0.45">
      <c r="A1538" t="s">
        <v>7626</v>
      </c>
      <c r="B1538" t="s">
        <v>7525</v>
      </c>
      <c r="C1538" t="s">
        <v>6829</v>
      </c>
    </row>
    <row r="1539" spans="1:3" ht="17.399999999999999" customHeight="1" x14ac:dyDescent="0.45">
      <c r="A1539" t="s">
        <v>7627</v>
      </c>
      <c r="B1539" t="s">
        <v>7277</v>
      </c>
      <c r="C1539" t="s">
        <v>6831</v>
      </c>
    </row>
    <row r="1540" spans="1:3" ht="17.399999999999999" customHeight="1" x14ac:dyDescent="0.45">
      <c r="A1540" t="s">
        <v>7628</v>
      </c>
      <c r="B1540" t="s">
        <v>7277</v>
      </c>
      <c r="C1540" t="s">
        <v>6833</v>
      </c>
    </row>
    <row r="1541" spans="1:3" ht="17.399999999999999" customHeight="1" x14ac:dyDescent="0.45">
      <c r="A1541" t="s">
        <v>7629</v>
      </c>
      <c r="B1541" t="s">
        <v>7277</v>
      </c>
      <c r="C1541" t="s">
        <v>7630</v>
      </c>
    </row>
    <row r="1542" spans="1:3" ht="17.399999999999999" customHeight="1" x14ac:dyDescent="0.45">
      <c r="A1542" t="s">
        <v>7631</v>
      </c>
      <c r="B1542" t="s">
        <v>7277</v>
      </c>
      <c r="C1542" t="s">
        <v>6836</v>
      </c>
    </row>
    <row r="1543" spans="1:3" ht="17.399999999999999" customHeight="1" x14ac:dyDescent="0.45">
      <c r="A1543" t="s">
        <v>7632</v>
      </c>
      <c r="B1543" t="s">
        <v>7277</v>
      </c>
      <c r="C1543" t="s">
        <v>6838</v>
      </c>
    </row>
    <row r="1544" spans="1:3" ht="17.399999999999999" customHeight="1" x14ac:dyDescent="0.45">
      <c r="A1544" t="s">
        <v>7633</v>
      </c>
      <c r="B1544" t="s">
        <v>7277</v>
      </c>
      <c r="C1544" t="s">
        <v>6840</v>
      </c>
    </row>
    <row r="1545" spans="1:3" ht="17.399999999999999" customHeight="1" x14ac:dyDescent="0.45">
      <c r="A1545" t="s">
        <v>7634</v>
      </c>
      <c r="B1545" t="s">
        <v>7277</v>
      </c>
      <c r="C1545" t="s">
        <v>3135</v>
      </c>
    </row>
    <row r="1546" spans="1:3" ht="17.399999999999999" customHeight="1" x14ac:dyDescent="0.45">
      <c r="A1546" t="s">
        <v>7635</v>
      </c>
      <c r="B1546" t="s">
        <v>7277</v>
      </c>
      <c r="C1546" t="s">
        <v>6843</v>
      </c>
    </row>
    <row r="1547" spans="1:3" ht="17.399999999999999" customHeight="1" x14ac:dyDescent="0.45">
      <c r="A1547" t="s">
        <v>7636</v>
      </c>
      <c r="B1547" t="s">
        <v>7277</v>
      </c>
      <c r="C1547" t="s">
        <v>7637</v>
      </c>
    </row>
    <row r="1548" spans="1:3" ht="17.399999999999999" customHeight="1" x14ac:dyDescent="0.45">
      <c r="A1548" t="s">
        <v>6125</v>
      </c>
      <c r="B1548" t="s">
        <v>7103</v>
      </c>
      <c r="C1548" t="s">
        <v>7638</v>
      </c>
    </row>
    <row r="1549" spans="1:3" ht="17.399999999999999" customHeight="1" x14ac:dyDescent="0.45">
      <c r="A1549" t="s">
        <v>3136</v>
      </c>
      <c r="B1549" t="s">
        <v>7103</v>
      </c>
      <c r="C1549" t="s">
        <v>7431</v>
      </c>
    </row>
    <row r="1550" spans="1:3" ht="17.399999999999999" customHeight="1" x14ac:dyDescent="0.45">
      <c r="A1550" t="s">
        <v>3137</v>
      </c>
      <c r="B1550" t="s">
        <v>7103</v>
      </c>
      <c r="C1550" t="s">
        <v>7432</v>
      </c>
    </row>
    <row r="1551" spans="1:3" ht="17.399999999999999" customHeight="1" x14ac:dyDescent="0.45">
      <c r="A1551" t="s">
        <v>3138</v>
      </c>
      <c r="B1551" t="s">
        <v>7639</v>
      </c>
      <c r="C1551" t="s">
        <v>6650</v>
      </c>
    </row>
    <row r="1552" spans="1:3" ht="17.399999999999999" customHeight="1" x14ac:dyDescent="0.45">
      <c r="A1552" t="s">
        <v>3139</v>
      </c>
      <c r="B1552" t="s">
        <v>7639</v>
      </c>
      <c r="C1552" t="s">
        <v>7640</v>
      </c>
    </row>
    <row r="1553" spans="1:3" ht="17.399999999999999" customHeight="1" x14ac:dyDescent="0.45">
      <c r="A1553" t="s">
        <v>3140</v>
      </c>
      <c r="B1553" t="s">
        <v>7277</v>
      </c>
      <c r="C1553" t="s">
        <v>7641</v>
      </c>
    </row>
    <row r="1554" spans="1:3" ht="17.399999999999999" customHeight="1" x14ac:dyDescent="0.45">
      <c r="A1554" t="s">
        <v>7642</v>
      </c>
      <c r="B1554" t="s">
        <v>7642</v>
      </c>
      <c r="C1554" t="s">
        <v>7642</v>
      </c>
    </row>
    <row r="1555" spans="1:3" ht="17.399999999999999"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f864b59-f9e3-4be4-957c-ba23eab33fc7">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8A756B3159EE5449685E4851C75D4F0" ma:contentTypeVersion="13" ma:contentTypeDescription="新しいドキュメントを作成します。" ma:contentTypeScope="" ma:versionID="31f577cc13354c15ff11559713d77307">
  <xsd:schema xmlns:xsd="http://www.w3.org/2001/XMLSchema" xmlns:xs="http://www.w3.org/2001/XMLSchema" xmlns:p="http://schemas.microsoft.com/office/2006/metadata/properties" xmlns:ns2="1f864b59-f9e3-4be4-957c-ba23eab33fc7" xmlns:ns3="92c85782-91b6-4975-a634-e8e07eaefb77" targetNamespace="http://schemas.microsoft.com/office/2006/metadata/properties" ma:root="true" ma:fieldsID="8342aab6e63ff9b90346c5746e18d395" ns2:_="" ns3:_="">
    <xsd:import namespace="1f864b59-f9e3-4be4-957c-ba23eab33fc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64b59-f9e3-4be4-957c-ba23eab33f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386b6eb-78ff-43ff-b221-d477f8f778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69EC63-1B07-4580-9265-4B65276466DC}">
  <ds:schemaRefs>
    <ds:schemaRef ds:uri="http://purl.org/dc/terms/"/>
    <ds:schemaRef ds:uri="http://schemas.microsoft.com/office/2006/documentManagement/types"/>
    <ds:schemaRef ds:uri="1f864b59-f9e3-4be4-957c-ba23eab33fc7"/>
    <ds:schemaRef ds:uri="http://schemas.microsoft.com/office/infopath/2007/PartnerControls"/>
    <ds:schemaRef ds:uri="http://purl.org/dc/elements/1.1/"/>
    <ds:schemaRef ds:uri="http://purl.org/dc/dcmitype/"/>
    <ds:schemaRef ds:uri="http://schemas.openxmlformats.org/package/2006/metadata/core-properties"/>
    <ds:schemaRef ds:uri="92c85782-91b6-4975-a634-e8e07eaefb77"/>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178EFF95-A978-487E-B7C0-454184D7B0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64b59-f9e3-4be4-957c-ba23eab33fc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4FEC28-954E-4B32-B92D-9634931E1578}">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2025-07-07T06:09:42Z</cp:lastPrinted>
  <dcterms:created xsi:type="dcterms:W3CDTF">2019-06-05T06:28:00Z</dcterms:created>
  <dcterms:modified xsi:type="dcterms:W3CDTF">2025-11-27T07:14:06Z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0x010100A8A756B3159EE5449685E4851C75D4F0</vt:lpwstr>
  </property>
  <property fmtid="{D5CDD505-2E9C-101B-9397-08002B2CF9AE}" pid="4" name="MediaServiceImageTags">
    <vt:lpwstr/>
  </property>
</Properties>
</file>